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D9F45DB-37C1-481F-A3D4-CC8A719890F1}"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 r:id="rId27"/>
    <pivotCache cacheId="64" r:id="rId28"/>
    <pivotCache cacheId="71" r:id="rId29"/>
    <pivotCache cacheId="74" r:id="rId30"/>
    <pivotCache cacheId="77" r:id="rId31"/>
    <pivotCache cacheId="80" r:id="rId32"/>
    <pivotCache cacheId="83" r:id="rId33"/>
    <pivotCache cacheId="86" r:id="rId34"/>
    <pivotCache cacheId="90"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AE568" i="36" s="1"/>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3" i="36"/>
  <c r="AB114" i="36"/>
  <c r="AB115" i="36"/>
  <c r="AB116" i="36"/>
  <c r="AB117" i="36"/>
  <c r="AB118" i="36"/>
  <c r="AB119" i="36"/>
  <c r="AB121" i="36"/>
  <c r="AB122" i="36"/>
  <c r="AB123" i="36"/>
  <c r="AB124" i="36"/>
  <c r="AB125" i="36"/>
  <c r="AB126" i="36"/>
  <c r="AB127" i="36"/>
  <c r="AB129" i="36"/>
  <c r="AB130" i="36"/>
  <c r="AB131" i="36"/>
  <c r="AB132" i="36"/>
  <c r="AB133" i="36"/>
  <c r="AB134" i="36"/>
  <c r="AB135" i="36"/>
  <c r="AB137" i="36"/>
  <c r="AB138" i="36"/>
  <c r="AB139" i="36"/>
  <c r="AB140" i="36"/>
  <c r="AB141" i="36"/>
  <c r="AB142" i="36"/>
  <c r="AB143" i="36"/>
  <c r="AB145" i="36"/>
  <c r="AB146" i="36"/>
  <c r="AB147" i="36"/>
  <c r="AB148" i="36"/>
  <c r="AB149" i="36"/>
  <c r="AB150" i="36"/>
  <c r="AB151" i="36"/>
  <c r="AB153" i="36"/>
  <c r="AB154" i="36"/>
  <c r="AB155" i="36"/>
  <c r="AB156" i="36"/>
  <c r="AB157" i="36"/>
  <c r="AB158" i="36"/>
  <c r="AB159" i="36"/>
  <c r="AB161" i="36"/>
  <c r="AB162" i="36"/>
  <c r="AB163" i="36"/>
  <c r="AB164" i="36"/>
  <c r="AB165" i="36"/>
  <c r="AB166" i="36"/>
  <c r="AB167" i="36"/>
  <c r="AB169" i="36"/>
  <c r="AB170" i="36"/>
  <c r="AB171" i="36"/>
  <c r="AB172" i="36"/>
  <c r="AB173" i="36"/>
  <c r="AB174" i="36"/>
  <c r="AB175" i="36"/>
  <c r="AB177" i="36"/>
  <c r="AB178" i="36"/>
  <c r="AB179" i="36"/>
  <c r="AB180" i="36"/>
  <c r="AB181" i="36"/>
  <c r="AB182" i="36"/>
  <c r="AB183" i="36"/>
  <c r="AB185" i="36"/>
  <c r="AB186" i="36"/>
  <c r="AB187" i="36"/>
  <c r="AB188" i="36"/>
  <c r="AB189" i="36"/>
  <c r="AB190" i="36"/>
  <c r="AB191" i="36"/>
  <c r="AB193" i="36"/>
  <c r="AB194" i="36"/>
  <c r="AB195" i="36"/>
  <c r="AB196" i="36"/>
  <c r="AB197" i="36"/>
  <c r="AB198" i="36"/>
  <c r="AB199" i="36"/>
  <c r="AB201" i="36"/>
  <c r="AB202" i="36"/>
  <c r="AB203" i="36"/>
  <c r="AB204" i="36"/>
  <c r="AB205" i="36"/>
  <c r="AB206" i="36"/>
  <c r="AB207" i="36"/>
  <c r="AB209" i="36"/>
  <c r="AB210" i="36"/>
  <c r="AB211" i="36"/>
  <c r="AB212" i="36"/>
  <c r="AB213" i="36"/>
  <c r="AB214" i="36"/>
  <c r="AB215" i="36"/>
  <c r="AB217" i="36"/>
  <c r="AB218" i="36"/>
  <c r="AB219" i="36"/>
  <c r="AB220" i="36"/>
  <c r="AB221" i="36"/>
  <c r="AB222" i="36"/>
  <c r="AB223" i="36"/>
  <c r="AB225" i="36"/>
  <c r="AB226" i="36"/>
  <c r="AB227" i="36"/>
  <c r="AB228" i="36"/>
  <c r="AB229" i="36"/>
  <c r="AB230" i="36"/>
  <c r="AB231" i="36"/>
  <c r="AB233" i="36"/>
  <c r="AB234" i="36"/>
  <c r="AB235" i="36"/>
  <c r="AB236" i="36"/>
  <c r="AB237" i="36"/>
  <c r="AB238" i="36"/>
  <c r="AB239" i="36"/>
  <c r="AB241" i="36"/>
  <c r="AB242" i="36"/>
  <c r="AB243" i="36"/>
  <c r="AB244" i="36"/>
  <c r="AB245" i="36"/>
  <c r="AB246" i="36"/>
  <c r="AB247" i="36"/>
  <c r="AB249" i="36"/>
  <c r="AB250" i="36"/>
  <c r="AB251" i="36"/>
  <c r="AB252" i="36"/>
  <c r="AB253" i="36"/>
  <c r="AB254" i="36"/>
  <c r="AB255" i="36"/>
  <c r="AB257" i="36"/>
  <c r="AB258" i="36"/>
  <c r="AB259" i="36"/>
  <c r="AB260" i="36"/>
  <c r="AB261" i="36"/>
  <c r="AB262" i="36"/>
  <c r="AB263" i="36"/>
  <c r="AB265" i="36"/>
  <c r="AB266" i="36"/>
  <c r="AB267" i="36"/>
  <c r="AB268" i="36"/>
  <c r="AB269" i="36"/>
  <c r="AB270" i="36"/>
  <c r="AB271" i="36"/>
  <c r="AB273" i="36"/>
  <c r="AB274" i="36"/>
  <c r="AB275" i="36"/>
  <c r="AB276" i="36"/>
  <c r="AB277" i="36"/>
  <c r="AB278" i="36"/>
  <c r="AB279" i="36"/>
  <c r="AB281" i="36"/>
  <c r="AB282" i="36"/>
  <c r="AB283" i="36"/>
  <c r="AB284" i="36"/>
  <c r="AB285" i="36"/>
  <c r="AB286" i="36"/>
  <c r="AB287" i="36"/>
  <c r="AB289" i="36"/>
  <c r="AB290" i="36"/>
  <c r="AB291" i="36"/>
  <c r="AB292" i="36"/>
  <c r="AB293" i="36"/>
  <c r="AB294" i="36"/>
  <c r="AB295" i="36"/>
  <c r="AB297" i="36"/>
  <c r="AB298" i="36"/>
  <c r="AB299" i="36"/>
  <c r="AB300" i="36"/>
  <c r="AB301" i="36"/>
  <c r="AB302" i="36"/>
  <c r="AB303" i="36"/>
  <c r="AB305" i="36"/>
  <c r="AB306" i="36"/>
  <c r="AB307" i="36"/>
  <c r="AB308" i="36"/>
  <c r="AB309" i="36"/>
  <c r="AB310" i="36"/>
  <c r="AB311" i="36"/>
  <c r="AB313" i="36"/>
  <c r="AB314" i="36"/>
  <c r="AB315" i="36"/>
  <c r="AB316" i="36"/>
  <c r="AB317" i="36"/>
  <c r="AB318" i="36"/>
  <c r="AB319" i="36"/>
  <c r="AB321" i="36"/>
  <c r="AB322" i="36"/>
  <c r="AB323" i="36"/>
  <c r="AB324" i="36"/>
  <c r="AB325" i="36"/>
  <c r="AB326" i="36"/>
  <c r="AB327" i="36"/>
  <c r="AB329" i="36"/>
  <c r="AB330" i="36"/>
  <c r="AB331" i="36"/>
  <c r="AB332" i="36"/>
  <c r="AB333" i="36"/>
  <c r="AB334" i="36"/>
  <c r="AB335" i="36"/>
  <c r="AB337" i="36"/>
  <c r="AB338" i="36"/>
  <c r="AB339" i="36"/>
  <c r="AB340" i="36"/>
  <c r="AB341" i="36"/>
  <c r="AB342" i="36"/>
  <c r="AB343" i="36"/>
  <c r="AB345" i="36"/>
  <c r="AB346" i="36"/>
  <c r="AB347" i="36"/>
  <c r="AB348" i="36"/>
  <c r="AB349" i="36"/>
  <c r="AB350" i="36"/>
  <c r="AB351" i="36"/>
  <c r="AB353" i="36"/>
  <c r="AB354" i="36"/>
  <c r="AB355" i="36"/>
  <c r="AB356" i="36"/>
  <c r="AB357" i="36"/>
  <c r="AB358" i="36"/>
  <c r="AB359" i="36"/>
  <c r="AB361" i="36"/>
  <c r="AB362" i="36"/>
  <c r="AB363" i="36"/>
  <c r="AB364" i="36"/>
  <c r="AB365" i="36"/>
  <c r="AB366" i="36"/>
  <c r="AB367" i="36"/>
  <c r="AB369" i="36"/>
  <c r="AB370" i="36"/>
  <c r="AB371" i="36"/>
  <c r="AB372" i="36"/>
  <c r="AB373" i="36"/>
  <c r="AB374" i="36"/>
  <c r="AB375" i="36"/>
  <c r="AB377" i="36"/>
  <c r="AB378" i="36"/>
  <c r="AB379" i="36"/>
  <c r="AB380" i="36"/>
  <c r="AB381" i="36"/>
  <c r="AB382" i="36"/>
  <c r="AB383" i="36"/>
  <c r="AB385" i="36"/>
  <c r="AB386" i="36"/>
  <c r="AB387" i="36"/>
  <c r="AB388" i="36"/>
  <c r="AB389" i="36"/>
  <c r="AB390" i="36"/>
  <c r="AB391" i="36"/>
  <c r="AB393" i="36"/>
  <c r="AB394" i="36"/>
  <c r="AB395" i="36"/>
  <c r="AB396" i="36"/>
  <c r="AB397" i="36"/>
  <c r="AB398" i="36"/>
  <c r="AB399" i="36"/>
  <c r="AB401" i="36"/>
  <c r="AB402" i="36"/>
  <c r="AB403" i="36"/>
  <c r="AB404" i="36"/>
  <c r="AB405" i="36"/>
  <c r="AB406" i="36"/>
  <c r="AB407" i="36"/>
  <c r="AB409" i="36"/>
  <c r="AB410" i="36"/>
  <c r="AB411" i="36"/>
  <c r="AB412" i="36"/>
  <c r="AB413" i="36"/>
  <c r="AB414" i="36"/>
  <c r="AB415" i="36"/>
  <c r="AB417" i="36"/>
  <c r="AB418" i="36"/>
  <c r="AB419" i="36"/>
  <c r="AB420" i="36"/>
  <c r="AB421" i="36"/>
  <c r="AB422" i="36"/>
  <c r="AB423" i="36"/>
  <c r="AB425" i="36"/>
  <c r="AB426" i="36"/>
  <c r="AB427" i="36"/>
  <c r="AB428" i="36"/>
  <c r="AB429" i="36"/>
  <c r="AB430" i="36"/>
  <c r="AB431" i="36"/>
  <c r="AB433" i="36"/>
  <c r="AB434" i="36"/>
  <c r="AB435" i="36"/>
  <c r="AB436" i="36"/>
  <c r="AB437" i="36"/>
  <c r="AB438" i="36"/>
  <c r="AB439" i="36"/>
  <c r="AB441" i="36"/>
  <c r="AB442" i="36"/>
  <c r="AB443" i="36"/>
  <c r="AB444" i="36"/>
  <c r="AB445" i="36"/>
  <c r="AB446" i="36"/>
  <c r="AB447" i="36"/>
  <c r="AB449" i="36"/>
  <c r="AB450" i="36"/>
  <c r="AB451" i="36"/>
  <c r="AB452" i="36"/>
  <c r="AB453" i="36"/>
  <c r="AB454" i="36"/>
  <c r="AB455" i="36"/>
  <c r="AB457" i="36"/>
  <c r="AB458" i="36"/>
  <c r="AB459" i="36"/>
  <c r="AB460" i="36"/>
  <c r="AB461" i="36"/>
  <c r="AB462" i="36"/>
  <c r="AB463" i="36"/>
  <c r="AB465" i="36"/>
  <c r="AB466" i="36"/>
  <c r="AB467" i="36"/>
  <c r="AB468" i="36"/>
  <c r="AB469" i="36"/>
  <c r="AB470" i="36"/>
  <c r="AB471" i="36"/>
  <c r="AB473" i="36"/>
  <c r="AB474" i="36"/>
  <c r="AB475" i="36"/>
  <c r="AB476" i="36"/>
  <c r="AB477" i="36"/>
  <c r="AB478" i="36"/>
  <c r="AB479" i="36"/>
  <c r="AB481" i="36"/>
  <c r="AB482" i="36"/>
  <c r="AB483" i="36"/>
  <c r="AB484" i="36"/>
  <c r="AB485" i="36"/>
  <c r="AB486" i="36"/>
  <c r="AB487" i="36"/>
  <c r="AB489" i="36"/>
  <c r="AB490" i="36"/>
  <c r="AB491" i="36"/>
  <c r="AB492" i="36"/>
  <c r="AB493" i="36"/>
  <c r="AB494" i="36"/>
  <c r="AB495" i="36"/>
  <c r="AB497" i="36"/>
  <c r="AB498" i="36"/>
  <c r="AB499" i="36"/>
  <c r="AB500" i="36"/>
  <c r="AB501" i="36"/>
  <c r="AB502" i="36"/>
  <c r="AB503" i="36"/>
  <c r="AB505" i="36"/>
  <c r="AB506" i="36"/>
  <c r="AB507" i="36"/>
  <c r="AB508" i="36"/>
  <c r="AB509" i="36"/>
  <c r="AB510" i="36"/>
  <c r="AB511" i="36"/>
  <c r="AB513" i="36"/>
  <c r="AB514" i="36"/>
  <c r="AB515" i="36"/>
  <c r="AB516" i="36"/>
  <c r="AB517" i="36"/>
  <c r="AB518" i="36"/>
  <c r="AB519" i="36"/>
  <c r="AB521" i="36"/>
  <c r="AB522" i="36"/>
  <c r="AB523" i="36"/>
  <c r="AB524" i="36"/>
  <c r="AB525" i="36"/>
  <c r="AB526" i="36"/>
  <c r="AB527" i="36"/>
  <c r="AB529" i="36"/>
  <c r="AB530" i="36"/>
  <c r="AB531" i="36"/>
  <c r="AB532" i="36"/>
  <c r="AB533" i="36"/>
  <c r="AB534" i="36"/>
  <c r="AB535" i="36"/>
  <c r="AB537" i="36"/>
  <c r="AB538" i="36"/>
  <c r="AB539" i="36"/>
  <c r="AB540" i="36"/>
  <c r="AB541" i="36"/>
  <c r="AB542" i="36"/>
  <c r="AB543" i="36"/>
  <c r="AB545" i="36"/>
  <c r="AB546" i="36"/>
  <c r="AB547" i="36"/>
  <c r="AB548" i="36"/>
  <c r="AB549" i="36"/>
  <c r="AB550" i="36"/>
  <c r="AB551" i="36"/>
  <c r="AB553" i="36"/>
  <c r="AB554" i="36"/>
  <c r="AB555" i="36"/>
  <c r="AB556" i="36"/>
  <c r="AB557" i="36"/>
  <c r="AB558" i="36"/>
  <c r="AB559" i="36"/>
  <c r="AB561" i="36"/>
  <c r="AB562" i="36"/>
  <c r="AB563" i="36"/>
  <c r="AB564" i="36"/>
  <c r="AB565" i="36"/>
  <c r="AB566" i="36"/>
  <c r="AB567" i="36"/>
  <c r="AB569" i="36"/>
  <c r="AB570" i="36"/>
  <c r="AB571" i="36"/>
  <c r="AB572" i="36"/>
  <c r="AB573" i="36"/>
  <c r="AB574" i="36"/>
  <c r="AB575" i="36"/>
  <c r="AB577" i="36"/>
  <c r="AB578" i="36"/>
  <c r="AB579" i="36"/>
  <c r="AB580" i="36"/>
  <c r="AB581" i="36"/>
  <c r="AB582" i="36"/>
  <c r="AB583" i="36"/>
  <c r="AB585" i="36"/>
  <c r="AB586" i="36"/>
  <c r="AB587" i="36"/>
  <c r="AB588" i="36"/>
  <c r="AB589" i="36"/>
  <c r="AB590" i="36"/>
  <c r="AB591" i="36"/>
  <c r="AB593" i="36"/>
  <c r="AB594" i="36"/>
  <c r="AB595" i="36"/>
  <c r="AB596" i="36"/>
  <c r="AB597" i="36"/>
  <c r="AB598" i="36"/>
  <c r="AB599" i="36"/>
  <c r="AB601" i="36"/>
  <c r="AB602" i="36"/>
  <c r="AB603" i="36"/>
  <c r="AB604" i="36"/>
  <c r="AB605" i="36"/>
  <c r="AB606" i="36"/>
  <c r="AB607" i="36"/>
  <c r="AB609" i="36"/>
  <c r="AB610" i="36"/>
  <c r="AB611" i="36"/>
  <c r="AB612" i="36"/>
  <c r="AB613" i="36"/>
  <c r="AB614" i="36"/>
  <c r="AB615" i="36"/>
  <c r="AB617" i="36"/>
  <c r="AB618" i="36"/>
  <c r="AB619" i="36"/>
  <c r="AB620" i="36"/>
  <c r="AB621" i="36"/>
  <c r="AB622" i="36"/>
  <c r="AB623" i="36"/>
  <c r="AB625" i="36"/>
  <c r="AB626" i="36"/>
  <c r="AB627" i="36"/>
  <c r="AB628" i="36"/>
  <c r="AB629" i="36"/>
  <c r="AB630" i="36"/>
  <c r="AB631" i="36"/>
  <c r="AB633" i="36"/>
  <c r="AB634" i="36"/>
  <c r="AB635" i="36"/>
  <c r="AB636" i="36"/>
  <c r="AB637" i="36"/>
  <c r="AB638" i="36"/>
  <c r="AB639" i="36"/>
  <c r="AB641" i="36"/>
  <c r="AB642" i="36"/>
  <c r="AB643" i="36"/>
  <c r="AB644" i="36"/>
  <c r="AB645" i="36"/>
  <c r="AB646" i="36"/>
  <c r="AB647" i="36"/>
  <c r="AB649" i="36"/>
  <c r="AB650" i="36"/>
  <c r="AB651" i="36"/>
  <c r="AB652" i="36"/>
  <c r="AB653" i="36"/>
  <c r="AB654" i="36"/>
  <c r="AB655" i="36"/>
  <c r="AB657" i="36"/>
  <c r="AB658" i="36"/>
  <c r="AB659" i="36"/>
  <c r="AB660" i="36"/>
  <c r="AB661" i="36"/>
  <c r="AB662" i="36"/>
  <c r="AB663" i="36"/>
  <c r="AB665" i="36"/>
  <c r="AB666" i="36"/>
  <c r="AB667" i="36"/>
  <c r="AB668" i="36"/>
  <c r="AB669" i="36"/>
  <c r="AB670" i="36"/>
  <c r="AB671" i="36"/>
  <c r="AB673" i="36"/>
  <c r="AB674" i="36"/>
  <c r="AB675" i="36"/>
  <c r="AB676" i="36"/>
  <c r="AB677" i="36"/>
  <c r="AB678" i="36"/>
  <c r="AB679" i="36"/>
  <c r="AB681" i="36"/>
  <c r="AB682" i="36"/>
  <c r="AB683" i="36"/>
  <c r="AB684" i="36"/>
  <c r="AB685" i="36"/>
  <c r="AB686" i="36"/>
  <c r="AB687" i="36"/>
  <c r="AB689" i="36"/>
  <c r="AB690" i="36"/>
  <c r="AB691" i="36"/>
  <c r="AB692" i="36"/>
  <c r="AB693" i="36"/>
  <c r="AB694" i="36"/>
  <c r="AB695" i="36"/>
  <c r="AB697" i="36"/>
  <c r="AB698" i="36"/>
  <c r="AB699" i="36"/>
  <c r="AB700" i="36"/>
  <c r="AB701" i="36"/>
  <c r="AB702" i="36"/>
  <c r="AB703" i="36"/>
  <c r="AB705" i="36"/>
  <c r="AB706" i="36"/>
  <c r="AB707" i="36"/>
  <c r="AB708" i="36"/>
  <c r="AB709" i="36"/>
  <c r="AB710" i="36"/>
  <c r="AB711"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K38" i="15"/>
  <c r="AB712" i="36" l="1"/>
  <c r="AB688" i="36"/>
  <c r="AB664" i="36"/>
  <c r="AB640" i="36"/>
  <c r="AB616" i="36"/>
  <c r="AB592" i="36"/>
  <c r="AB552" i="36"/>
  <c r="AB520" i="36"/>
  <c r="AB496" i="36"/>
  <c r="AB472" i="36"/>
  <c r="AB448" i="36"/>
  <c r="AB424" i="36"/>
  <c r="AB400" i="36"/>
  <c r="AB376" i="36"/>
  <c r="AB352" i="36"/>
  <c r="AB328" i="36"/>
  <c r="AB304" i="36"/>
  <c r="AB280" i="36"/>
  <c r="AB256" i="36"/>
  <c r="AB232" i="36"/>
  <c r="AB208" i="36"/>
  <c r="AB184" i="36"/>
  <c r="AB160" i="36"/>
  <c r="AB128" i="36"/>
  <c r="AE680" i="36"/>
  <c r="AB696" i="36"/>
  <c r="AB672" i="36"/>
  <c r="AB648" i="36"/>
  <c r="AB624" i="36"/>
  <c r="AB600" i="36"/>
  <c r="AB576" i="36"/>
  <c r="AB568" i="36"/>
  <c r="AB544" i="36"/>
  <c r="AB528" i="36"/>
  <c r="AB504" i="36"/>
  <c r="AB480" i="36"/>
  <c r="AB456" i="36"/>
  <c r="AB432" i="36"/>
  <c r="AB408" i="36"/>
  <c r="AB384" i="36"/>
  <c r="AB360" i="36"/>
  <c r="AB336" i="36"/>
  <c r="AB312" i="36"/>
  <c r="AB288" i="36"/>
  <c r="AB272" i="36"/>
  <c r="AB248" i="36"/>
  <c r="AB224" i="36"/>
  <c r="AB200" i="36"/>
  <c r="AB176" i="36"/>
  <c r="AB152" i="36"/>
  <c r="AB136" i="36"/>
  <c r="AB120" i="36"/>
  <c r="AB704" i="36"/>
  <c r="AB680" i="36"/>
  <c r="AB656" i="36"/>
  <c r="AB632" i="36"/>
  <c r="AB608" i="36"/>
  <c r="AB584" i="36"/>
  <c r="AB560" i="36"/>
  <c r="AB536" i="36"/>
  <c r="AB512" i="36"/>
  <c r="AB488" i="36"/>
  <c r="AB464" i="36"/>
  <c r="AB440" i="36"/>
  <c r="AB416" i="36"/>
  <c r="AB392" i="36"/>
  <c r="AB368" i="36"/>
  <c r="AB344" i="36"/>
  <c r="AB320" i="36"/>
  <c r="AB296" i="36"/>
  <c r="AB264" i="36"/>
  <c r="AB240" i="36"/>
  <c r="AB216" i="36"/>
  <c r="AB192" i="36"/>
  <c r="AB168" i="36"/>
  <c r="AB144" i="36"/>
  <c r="AB112" i="36"/>
  <c r="J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<sst xmlns="http://schemas.openxmlformats.org/spreadsheetml/2006/main" count="6748" uniqueCount="520">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</sst>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GrafCoruna!$H$31:$H$120</c:f>
              <c:numCache>
                <c:formatCode>General</c:formatCode>
                <c:ptCount val="89"/>
                <c:pt idx="0">
                  <c:v>1205</c:v>
                </c:pt>
                <c:pt idx="1">
                  <c:v>711</c:v>
                </c:pt>
                <c:pt idx="2">
                  <c:v>945</c:v>
                </c:pt>
                <c:pt idx="3">
                  <c:v>633</c:v>
                </c:pt>
                <c:pt idx="4">
                  <c:v>1505</c:v>
                </c:pt>
                <c:pt idx="5">
                  <c:v>1227</c:v>
                </c:pt>
                <c:pt idx="6">
                  <c:v>1057</c:v>
                </c:pt>
                <c:pt idx="7">
                  <c:v>1762</c:v>
                </c:pt>
                <c:pt idx="8">
                  <c:v>1489</c:v>
                </c:pt>
                <c:pt idx="9">
                  <c:v>1255</c:v>
                </c:pt>
                <c:pt idx="10">
                  <c:v>1273</c:v>
                </c:pt>
                <c:pt idx="11">
                  <c:v>2002</c:v>
                </c:pt>
                <c:pt idx="12">
                  <c:v>2662</c:v>
                </c:pt>
                <c:pt idx="13">
                  <c:v>2776</c:v>
                </c:pt>
                <c:pt idx="14">
                  <c:v>2497</c:v>
                </c:pt>
                <c:pt idx="15">
                  <c:v>2303</c:v>
                </c:pt>
                <c:pt idx="16">
                  <c:v>1788</c:v>
                </c:pt>
                <c:pt idx="17">
                  <c:v>1717</c:v>
                </c:pt>
                <c:pt idx="18">
                  <c:v>3016</c:v>
                </c:pt>
                <c:pt idx="19">
                  <c:v>3934</c:v>
                </c:pt>
                <c:pt idx="20">
                  <c:v>3303</c:v>
                </c:pt>
                <c:pt idx="21">
                  <c:v>4125</c:v>
                </c:pt>
                <c:pt idx="22">
                  <c:v>3697</c:v>
                </c:pt>
                <c:pt idx="23">
                  <c:v>2537</c:v>
                </c:pt>
                <c:pt idx="24">
                  <c:v>2265</c:v>
                </c:pt>
                <c:pt idx="25">
                  <c:v>3500</c:v>
                </c:pt>
                <c:pt idx="26">
                  <c:v>4480</c:v>
                </c:pt>
                <c:pt idx="27">
                  <c:v>4965</c:v>
                </c:pt>
                <c:pt idx="28">
                  <c:v>4891</c:v>
                </c:pt>
                <c:pt idx="29">
                  <c:v>6446</c:v>
                </c:pt>
                <c:pt idx="30">
                  <c:v>5929</c:v>
                </c:pt>
                <c:pt idx="31">
                  <c:v>4870</c:v>
                </c:pt>
                <c:pt idx="32">
                  <c:v>6227</c:v>
                </c:pt>
                <c:pt idx="33">
                  <c:v>7133</c:v>
                </c:pt>
                <c:pt idx="34">
                  <c:v>6752</c:v>
                </c:pt>
                <c:pt idx="35">
                  <c:v>9935</c:v>
                </c:pt>
                <c:pt idx="36">
                  <c:v>7587</c:v>
                </c:pt>
                <c:pt idx="37">
                  <c:v>8093</c:v>
                </c:pt>
                <c:pt idx="38">
                  <c:v>6989</c:v>
                </c:pt>
                <c:pt idx="39">
                  <c:v>8147</c:v>
                </c:pt>
                <c:pt idx="40">
                  <c:v>9259</c:v>
                </c:pt>
                <c:pt idx="41">
                  <c:v>9074</c:v>
                </c:pt>
                <c:pt idx="42">
                  <c:v>8630</c:v>
                </c:pt>
                <c:pt idx="43">
                  <c:v>7406</c:v>
                </c:pt>
                <c:pt idx="44">
                  <c:v>5055</c:v>
                </c:pt>
                <c:pt idx="45">
                  <c:v>4168</c:v>
                </c:pt>
                <c:pt idx="46">
                  <c:v>4806</c:v>
                </c:pt>
                <c:pt idx="47">
                  <c:v>4667</c:v>
                </c:pt>
                <c:pt idx="48">
                  <c:v>3708</c:v>
                </c:pt>
                <c:pt idx="49">
                  <c:v>6415</c:v>
                </c:pt>
                <c:pt idx="50">
                  <c:v>4050</c:v>
                </c:pt>
                <c:pt idx="51">
                  <c:v>4626</c:v>
                </c:pt>
                <c:pt idx="52">
                  <c:v>3712</c:v>
                </c:pt>
                <c:pt idx="53">
                  <c:v>1820</c:v>
                </c:pt>
                <c:pt idx="54">
                  <c:v>1903</c:v>
                </c:pt>
                <c:pt idx="55">
                  <c:v>2353</c:v>
                </c:pt>
                <c:pt idx="56">
                  <c:v>2505</c:v>
                </c:pt>
                <c:pt idx="57">
                  <c:v>2298</c:v>
                </c:pt>
                <c:pt idx="58">
                  <c:v>2612</c:v>
                </c:pt>
                <c:pt idx="59">
                  <c:v>3412</c:v>
                </c:pt>
                <c:pt idx="60">
                  <c:v>5649</c:v>
                </c:pt>
                <c:pt idx="61">
                  <c:v>4400</c:v>
                </c:pt>
                <c:pt idx="62">
                  <c:v>2998</c:v>
                </c:pt>
                <c:pt idx="63">
                  <c:v>4762</c:v>
                </c:pt>
                <c:pt idx="64">
                  <c:v>3974</c:v>
                </c:pt>
                <c:pt idx="65">
                  <c:v>4716</c:v>
                </c:pt>
                <c:pt idx="66">
                  <c:v>3925</c:v>
                </c:pt>
                <c:pt idx="67">
                  <c:v>4123</c:v>
                </c:pt>
                <c:pt idx="68">
                  <c:v>3451</c:v>
                </c:pt>
                <c:pt idx="69">
                  <c:v>2180</c:v>
                </c:pt>
                <c:pt idx="70">
                  <c:v>1735</c:v>
                </c:pt>
                <c:pt idx="71">
                  <c:v>1900</c:v>
                </c:pt>
                <c:pt idx="72">
                  <c:v>1729</c:v>
                </c:pt>
                <c:pt idx="73">
                  <c:v>1986</c:v>
                </c:pt>
                <c:pt idx="74">
                  <c:v>2195</c:v>
                </c:pt>
                <c:pt idx="75">
                  <c:v>2547</c:v>
                </c:pt>
                <c:pt idx="76">
                  <c:v>2858</c:v>
                </c:pt>
                <c:pt idx="77">
                  <c:v>2352</c:v>
                </c:pt>
                <c:pt idx="78">
                  <c:v>1117</c:v>
                </c:pt>
                <c:pt idx="79">
                  <c:v>1229</c:v>
                </c:pt>
                <c:pt idx="80">
                  <c:v>1035</c:v>
                </c:pt>
                <c:pt idx="81">
                  <c:v>2702</c:v>
                </c:pt>
                <c:pt idx="82">
                  <c:v>2342</c:v>
                </c:pt>
                <c:pt idx="83">
                  <c:v>2147</c:v>
                </c:pt>
                <c:pt idx="84">
                  <c:v>2280</c:v>
                </c:pt>
                <c:pt idx="85">
                  <c:v>3190</c:v>
                </c:pt>
                <c:pt idx="86">
                  <c:v>2166</c:v>
                </c:pt>
                <c:pt idx="87">
                  <c:v>1389</c:v>
                </c:pt>
                <c:pt idx="88">
                  <c:v>1984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GrafCoruna!$E$31:$E$120</c:f>
              <c:numCache>
                <c:formatCode>General</c:formatCode>
                <c:ptCount val="89"/>
                <c:pt idx="0">
                  <c:v>118</c:v>
                </c:pt>
                <c:pt idx="1">
                  <c:v>46</c:v>
                </c:pt>
                <c:pt idx="2">
                  <c:v>118</c:v>
                </c:pt>
                <c:pt idx="3">
                  <c:v>86</c:v>
                </c:pt>
                <c:pt idx="4">
                  <c:v>187</c:v>
                </c:pt>
                <c:pt idx="5">
                  <c:v>158</c:v>
                </c:pt>
                <c:pt idx="6">
                  <c:v>151</c:v>
                </c:pt>
                <c:pt idx="7">
                  <c:v>199</c:v>
                </c:pt>
                <c:pt idx="8">
                  <c:v>184</c:v>
                </c:pt>
                <c:pt idx="9">
                  <c:v>158</c:v>
                </c:pt>
                <c:pt idx="10">
                  <c:v>179</c:v>
                </c:pt>
                <c:pt idx="11">
                  <c:v>256</c:v>
                </c:pt>
                <c:pt idx="12">
                  <c:v>298</c:v>
                </c:pt>
                <c:pt idx="13">
                  <c:v>295</c:v>
                </c:pt>
                <c:pt idx="14">
                  <c:v>330</c:v>
                </c:pt>
                <c:pt idx="15">
                  <c:v>360</c:v>
                </c:pt>
                <c:pt idx="16">
                  <c:v>282</c:v>
                </c:pt>
                <c:pt idx="17">
                  <c:v>277</c:v>
                </c:pt>
                <c:pt idx="18">
                  <c:v>435</c:v>
                </c:pt>
                <c:pt idx="19">
                  <c:v>442</c:v>
                </c:pt>
                <c:pt idx="20">
                  <c:v>446</c:v>
                </c:pt>
                <c:pt idx="21">
                  <c:v>549</c:v>
                </c:pt>
                <c:pt idx="22">
                  <c:v>449</c:v>
                </c:pt>
                <c:pt idx="23">
                  <c:v>300</c:v>
                </c:pt>
                <c:pt idx="24">
                  <c:v>347</c:v>
                </c:pt>
                <c:pt idx="25">
                  <c:v>446</c:v>
                </c:pt>
                <c:pt idx="26">
                  <c:v>409</c:v>
                </c:pt>
                <c:pt idx="27">
                  <c:v>365</c:v>
                </c:pt>
                <c:pt idx="28">
                  <c:v>320</c:v>
                </c:pt>
                <c:pt idx="29">
                  <c:v>339</c:v>
                </c:pt>
                <c:pt idx="30">
                  <c:v>214</c:v>
                </c:pt>
                <c:pt idx="31">
                  <c:v>232</c:v>
                </c:pt>
                <c:pt idx="32">
                  <c:v>293</c:v>
                </c:pt>
                <c:pt idx="33">
                  <c:v>297</c:v>
                </c:pt>
                <c:pt idx="34">
                  <c:v>259</c:v>
                </c:pt>
                <c:pt idx="35">
                  <c:v>261</c:v>
                </c:pt>
                <c:pt idx="36">
                  <c:v>285</c:v>
                </c:pt>
                <c:pt idx="37">
                  <c:v>177</c:v>
                </c:pt>
                <c:pt idx="38">
                  <c:v>200</c:v>
                </c:pt>
                <c:pt idx="39">
                  <c:v>221</c:v>
                </c:pt>
                <c:pt idx="40">
                  <c:v>260</c:v>
                </c:pt>
                <c:pt idx="41">
                  <c:v>239</c:v>
                </c:pt>
                <c:pt idx="42">
                  <c:v>155</c:v>
                </c:pt>
                <c:pt idx="43">
                  <c:v>94</c:v>
                </c:pt>
                <c:pt idx="44">
                  <c:v>131</c:v>
                </c:pt>
                <c:pt idx="45">
                  <c:v>106</c:v>
                </c:pt>
                <c:pt idx="46">
                  <c:v>90</c:v>
                </c:pt>
                <c:pt idx="47">
                  <c:v>110</c:v>
                </c:pt>
                <c:pt idx="48">
                  <c:v>87</c:v>
                </c:pt>
                <c:pt idx="49">
                  <c:v>150</c:v>
                </c:pt>
                <c:pt idx="50">
                  <c:v>87</c:v>
                </c:pt>
                <c:pt idx="51">
                  <c:v>65</c:v>
                </c:pt>
                <c:pt idx="52">
                  <c:v>72</c:v>
                </c:pt>
                <c:pt idx="53">
                  <c:v>79</c:v>
                </c:pt>
                <c:pt idx="54">
                  <c:v>88</c:v>
                </c:pt>
                <c:pt idx="55">
                  <c:v>88</c:v>
                </c:pt>
                <c:pt idx="56">
                  <c:v>110</c:v>
                </c:pt>
                <c:pt idx="57">
                  <c:v>90</c:v>
                </c:pt>
                <c:pt idx="58">
                  <c:v>17</c:v>
                </c:pt>
                <c:pt idx="59">
                  <c:v>30</c:v>
                </c:pt>
                <c:pt idx="60">
                  <c:v>70</c:v>
                </c:pt>
                <c:pt idx="61">
                  <c:v>76</c:v>
                </c:pt>
                <c:pt idx="62">
                  <c:v>82</c:v>
                </c:pt>
                <c:pt idx="63">
                  <c:v>83</c:v>
                </c:pt>
                <c:pt idx="64">
                  <c:v>50</c:v>
                </c:pt>
                <c:pt idx="65">
                  <c:v>36</c:v>
                </c:pt>
                <c:pt idx="66">
                  <c:v>71</c:v>
                </c:pt>
                <c:pt idx="67">
                  <c:v>82</c:v>
                </c:pt>
                <c:pt idx="68">
                  <c:v>56</c:v>
                </c:pt>
                <c:pt idx="69">
                  <c:v>77</c:v>
                </c:pt>
                <c:pt idx="70">
                  <c:v>70</c:v>
                </c:pt>
                <c:pt idx="71">
                  <c:v>42</c:v>
                </c:pt>
                <c:pt idx="72">
                  <c:v>53</c:v>
                </c:pt>
                <c:pt idx="73">
                  <c:v>60</c:v>
                </c:pt>
                <c:pt idx="74">
                  <c:v>45</c:v>
                </c:pt>
                <c:pt idx="75">
                  <c:v>53</c:v>
                </c:pt>
                <c:pt idx="76">
                  <c:v>59</c:v>
                </c:pt>
                <c:pt idx="77">
                  <c:v>55</c:v>
                </c:pt>
                <c:pt idx="78">
                  <c:v>34</c:v>
                </c:pt>
                <c:pt idx="79">
                  <c:v>29</c:v>
                </c:pt>
                <c:pt idx="80">
                  <c:v>30</c:v>
                </c:pt>
                <c:pt idx="81">
                  <c:v>39</c:v>
                </c:pt>
                <c:pt idx="82">
                  <c:v>53</c:v>
                </c:pt>
                <c:pt idx="83">
                  <c:v>35</c:v>
                </c:pt>
                <c:pt idx="84">
                  <c:v>51</c:v>
                </c:pt>
                <c:pt idx="85">
                  <c:v>26</c:v>
                </c:pt>
                <c:pt idx="86">
                  <c:v>36</c:v>
                </c:pt>
                <c:pt idx="87">
                  <c:v>35</c:v>
                </c:pt>
                <c:pt idx="88">
                  <c:v>27</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GrafCoruna!$F$31:$F$120</c:f>
              <c:numCache>
                <c:formatCode>General</c:formatCode>
                <c:ptCount val="89"/>
                <c:pt idx="0">
                  <c:v>72</c:v>
                </c:pt>
                <c:pt idx="1">
                  <c:v>77</c:v>
                </c:pt>
                <c:pt idx="2">
                  <c:v>83</c:v>
                </c:pt>
                <c:pt idx="3">
                  <c:v>81</c:v>
                </c:pt>
                <c:pt idx="4">
                  <c:v>79</c:v>
                </c:pt>
                <c:pt idx="5">
                  <c:v>85</c:v>
                </c:pt>
                <c:pt idx="6">
                  <c:v>88</c:v>
                </c:pt>
                <c:pt idx="7">
                  <c:v>84</c:v>
                </c:pt>
                <c:pt idx="8">
                  <c:v>83</c:v>
                </c:pt>
                <c:pt idx="9">
                  <c:v>93</c:v>
                </c:pt>
                <c:pt idx="10">
                  <c:v>95</c:v>
                </c:pt>
                <c:pt idx="11">
                  <c:v>108</c:v>
                </c:pt>
                <c:pt idx="12">
                  <c:v>123</c:v>
                </c:pt>
                <c:pt idx="13">
                  <c:v>138</c:v>
                </c:pt>
                <c:pt idx="14">
                  <c:v>130</c:v>
                </c:pt>
                <c:pt idx="15">
                  <c:v>145</c:v>
                </c:pt>
                <c:pt idx="16">
                  <c:v>163</c:v>
                </c:pt>
                <c:pt idx="17">
                  <c:v>167</c:v>
                </c:pt>
                <c:pt idx="18">
                  <c:v>179</c:v>
                </c:pt>
                <c:pt idx="19">
                  <c:v>188</c:v>
                </c:pt>
                <c:pt idx="20">
                  <c:v>210</c:v>
                </c:pt>
                <c:pt idx="21">
                  <c:v>226</c:v>
                </c:pt>
                <c:pt idx="22">
                  <c:v>248</c:v>
                </c:pt>
                <c:pt idx="23">
                  <c:v>272</c:v>
                </c:pt>
                <c:pt idx="24">
                  <c:v>282</c:v>
                </c:pt>
                <c:pt idx="25">
                  <c:v>305</c:v>
                </c:pt>
                <c:pt idx="26">
                  <c:v>310</c:v>
                </c:pt>
                <c:pt idx="27">
                  <c:v>321</c:v>
                </c:pt>
                <c:pt idx="28">
                  <c:v>313</c:v>
                </c:pt>
                <c:pt idx="29">
                  <c:v>326</c:v>
                </c:pt>
                <c:pt idx="30">
                  <c:v>341</c:v>
                </c:pt>
                <c:pt idx="31">
                  <c:v>323</c:v>
                </c:pt>
                <c:pt idx="32">
                  <c:v>306</c:v>
                </c:pt>
                <c:pt idx="33">
                  <c:v>282</c:v>
                </c:pt>
                <c:pt idx="34">
                  <c:v>276</c:v>
                </c:pt>
                <c:pt idx="35">
                  <c:v>287</c:v>
                </c:pt>
                <c:pt idx="36">
                  <c:v>286</c:v>
                </c:pt>
                <c:pt idx="37">
                  <c:v>287</c:v>
                </c:pt>
                <c:pt idx="38">
                  <c:v>276</c:v>
                </c:pt>
                <c:pt idx="39">
                  <c:v>254</c:v>
                </c:pt>
                <c:pt idx="40">
                  <c:v>234</c:v>
                </c:pt>
                <c:pt idx="41">
                  <c:v>215</c:v>
                </c:pt>
                <c:pt idx="42">
                  <c:v>198</c:v>
                </c:pt>
                <c:pt idx="43">
                  <c:v>200</c:v>
                </c:pt>
                <c:pt idx="44">
                  <c:v>208</c:v>
                </c:pt>
                <c:pt idx="45">
                  <c:v>201</c:v>
                </c:pt>
                <c:pt idx="46">
                  <c:v>203</c:v>
                </c:pt>
                <c:pt idx="47">
                  <c:v>186</c:v>
                </c:pt>
                <c:pt idx="48">
                  <c:v>188</c:v>
                </c:pt>
                <c:pt idx="49">
                  <c:v>177</c:v>
                </c:pt>
                <c:pt idx="50">
                  <c:v>168</c:v>
                </c:pt>
                <c:pt idx="51">
                  <c:v>171</c:v>
                </c:pt>
                <c:pt idx="52">
                  <c:v>168</c:v>
                </c:pt>
                <c:pt idx="53">
                  <c:v>143</c:v>
                </c:pt>
                <c:pt idx="54">
                  <c:v>145</c:v>
                </c:pt>
                <c:pt idx="55">
                  <c:v>145</c:v>
                </c:pt>
                <c:pt idx="56">
                  <c:v>137</c:v>
                </c:pt>
                <c:pt idx="57">
                  <c:v>138</c:v>
                </c:pt>
                <c:pt idx="58">
                  <c:v>142</c:v>
                </c:pt>
                <c:pt idx="59">
                  <c:v>137</c:v>
                </c:pt>
                <c:pt idx="60">
                  <c:v>129</c:v>
                </c:pt>
                <c:pt idx="61">
                  <c:v>126</c:v>
                </c:pt>
                <c:pt idx="62">
                  <c:v>97</c:v>
                </c:pt>
                <c:pt idx="63">
                  <c:v>104</c:v>
                </c:pt>
                <c:pt idx="64">
                  <c:v>106</c:v>
                </c:pt>
                <c:pt idx="65">
                  <c:v>113</c:v>
                </c:pt>
                <c:pt idx="66">
                  <c:v>109</c:v>
                </c:pt>
                <c:pt idx="67">
                  <c:v>112</c:v>
                </c:pt>
                <c:pt idx="68">
                  <c:v>101</c:v>
                </c:pt>
                <c:pt idx="69">
                  <c:v>95</c:v>
                </c:pt>
                <c:pt idx="70">
                  <c:v>94</c:v>
                </c:pt>
                <c:pt idx="71">
                  <c:v>95</c:v>
                </c:pt>
                <c:pt idx="72">
                  <c:v>97</c:v>
                </c:pt>
                <c:pt idx="73">
                  <c:v>100</c:v>
                </c:pt>
                <c:pt idx="74">
                  <c:v>90</c:v>
                </c:pt>
                <c:pt idx="75">
                  <c:v>83</c:v>
                </c:pt>
                <c:pt idx="76">
                  <c:v>75</c:v>
                </c:pt>
                <c:pt idx="77">
                  <c:v>74</c:v>
                </c:pt>
                <c:pt idx="78">
                  <c:v>77</c:v>
                </c:pt>
                <c:pt idx="79">
                  <c:v>76</c:v>
                </c:pt>
                <c:pt idx="80">
                  <c:v>72</c:v>
                </c:pt>
                <c:pt idx="81">
                  <c:v>67</c:v>
                </c:pt>
                <c:pt idx="82">
                  <c:v>65</c:v>
                </c:pt>
                <c:pt idx="83">
                  <c:v>63</c:v>
                </c:pt>
                <c:pt idx="84">
                  <c:v>54</c:v>
                </c:pt>
                <c:pt idx="85">
                  <c:v>59</c:v>
                </c:pt>
                <c:pt idx="86">
                  <c:v>63</c:v>
                </c:pt>
                <c:pt idx="87">
                  <c:v>61</c:v>
                </c:pt>
                <c:pt idx="88">
                  <c:v>57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GrafCoruna!$G$31:$G$120</c:f>
              <c:numCache>
                <c:formatCode>General</c:formatCode>
                <c:ptCount val="89"/>
                <c:pt idx="0">
                  <c:v>20</c:v>
                </c:pt>
                <c:pt idx="1">
                  <c:v>18</c:v>
                </c:pt>
                <c:pt idx="2">
                  <c:v>19</c:v>
                </c:pt>
                <c:pt idx="3">
                  <c:v>17</c:v>
                </c:pt>
                <c:pt idx="4">
                  <c:v>18</c:v>
                </c:pt>
                <c:pt idx="5">
                  <c:v>19</c:v>
                </c:pt>
                <c:pt idx="6">
                  <c:v>21</c:v>
                </c:pt>
                <c:pt idx="7">
                  <c:v>18</c:v>
                </c:pt>
                <c:pt idx="8">
                  <c:v>18</c:v>
                </c:pt>
                <c:pt idx="9">
                  <c:v>21</c:v>
                </c:pt>
                <c:pt idx="10">
                  <c:v>22</c:v>
                </c:pt>
                <c:pt idx="11">
                  <c:v>22</c:v>
                </c:pt>
                <c:pt idx="12">
                  <c:v>27</c:v>
                </c:pt>
                <c:pt idx="13">
                  <c:v>26</c:v>
                </c:pt>
                <c:pt idx="14">
                  <c:v>26</c:v>
                </c:pt>
                <c:pt idx="15">
                  <c:v>28</c:v>
                </c:pt>
                <c:pt idx="16">
                  <c:v>31</c:v>
                </c:pt>
                <c:pt idx="17">
                  <c:v>36</c:v>
                </c:pt>
                <c:pt idx="18">
                  <c:v>39</c:v>
                </c:pt>
                <c:pt idx="19">
                  <c:v>38</c:v>
                </c:pt>
                <c:pt idx="20">
                  <c:v>38</c:v>
                </c:pt>
                <c:pt idx="21">
                  <c:v>38</c:v>
                </c:pt>
                <c:pt idx="22">
                  <c:v>39</c:v>
                </c:pt>
                <c:pt idx="23">
                  <c:v>43</c:v>
                </c:pt>
                <c:pt idx="24">
                  <c:v>47</c:v>
                </c:pt>
                <c:pt idx="25">
                  <c:v>48</c:v>
                </c:pt>
                <c:pt idx="26">
                  <c:v>59</c:v>
                </c:pt>
                <c:pt idx="27">
                  <c:v>69</c:v>
                </c:pt>
                <c:pt idx="28">
                  <c:v>79</c:v>
                </c:pt>
                <c:pt idx="29">
                  <c:v>82</c:v>
                </c:pt>
                <c:pt idx="30">
                  <c:v>86</c:v>
                </c:pt>
                <c:pt idx="31">
                  <c:v>93</c:v>
                </c:pt>
                <c:pt idx="32">
                  <c:v>85</c:v>
                </c:pt>
                <c:pt idx="33">
                  <c:v>87</c:v>
                </c:pt>
                <c:pt idx="34">
                  <c:v>85</c:v>
                </c:pt>
                <c:pt idx="35">
                  <c:v>81</c:v>
                </c:pt>
                <c:pt idx="36">
                  <c:v>81</c:v>
                </c:pt>
                <c:pt idx="37">
                  <c:v>85</c:v>
                </c:pt>
                <c:pt idx="38">
                  <c:v>86</c:v>
                </c:pt>
                <c:pt idx="39">
                  <c:v>80</c:v>
                </c:pt>
                <c:pt idx="40">
                  <c:v>76</c:v>
                </c:pt>
                <c:pt idx="41">
                  <c:v>75</c:v>
                </c:pt>
                <c:pt idx="42">
                  <c:v>72</c:v>
                </c:pt>
                <c:pt idx="43">
                  <c:v>76</c:v>
                </c:pt>
                <c:pt idx="44">
                  <c:v>75</c:v>
                </c:pt>
                <c:pt idx="45">
                  <c:v>69</c:v>
                </c:pt>
                <c:pt idx="46">
                  <c:v>62</c:v>
                </c:pt>
                <c:pt idx="47">
                  <c:v>63</c:v>
                </c:pt>
                <c:pt idx="48">
                  <c:v>59</c:v>
                </c:pt>
                <c:pt idx="49">
                  <c:v>56</c:v>
                </c:pt>
                <c:pt idx="50">
                  <c:v>53</c:v>
                </c:pt>
                <c:pt idx="51">
                  <c:v>46</c:v>
                </c:pt>
                <c:pt idx="52">
                  <c:v>48</c:v>
                </c:pt>
                <c:pt idx="53">
                  <c:v>42</c:v>
                </c:pt>
                <c:pt idx="54">
                  <c:v>42</c:v>
                </c:pt>
                <c:pt idx="55">
                  <c:v>42</c:v>
                </c:pt>
                <c:pt idx="56">
                  <c:v>40</c:v>
                </c:pt>
                <c:pt idx="57">
                  <c:v>38</c:v>
                </c:pt>
                <c:pt idx="58">
                  <c:v>34</c:v>
                </c:pt>
                <c:pt idx="59">
                  <c:v>37</c:v>
                </c:pt>
                <c:pt idx="60">
                  <c:v>34</c:v>
                </c:pt>
                <c:pt idx="61">
                  <c:v>33</c:v>
                </c:pt>
                <c:pt idx="62">
                  <c:v>31</c:v>
                </c:pt>
                <c:pt idx="63">
                  <c:v>29</c:v>
                </c:pt>
                <c:pt idx="64">
                  <c:v>29</c:v>
                </c:pt>
                <c:pt idx="65">
                  <c:v>30</c:v>
                </c:pt>
                <c:pt idx="66">
                  <c:v>30</c:v>
                </c:pt>
                <c:pt idx="67">
                  <c:v>29</c:v>
                </c:pt>
                <c:pt idx="68">
                  <c:v>28</c:v>
                </c:pt>
                <c:pt idx="69">
                  <c:v>25</c:v>
                </c:pt>
                <c:pt idx="70">
                  <c:v>26</c:v>
                </c:pt>
                <c:pt idx="71">
                  <c:v>28</c:v>
                </c:pt>
                <c:pt idx="72">
                  <c:v>27</c:v>
                </c:pt>
                <c:pt idx="73">
                  <c:v>22</c:v>
                </c:pt>
                <c:pt idx="74">
                  <c:v>19</c:v>
                </c:pt>
                <c:pt idx="75">
                  <c:v>20</c:v>
                </c:pt>
                <c:pt idx="76">
                  <c:v>20</c:v>
                </c:pt>
                <c:pt idx="77">
                  <c:v>21</c:v>
                </c:pt>
                <c:pt idx="78">
                  <c:v>22</c:v>
                </c:pt>
                <c:pt idx="79">
                  <c:v>20</c:v>
                </c:pt>
                <c:pt idx="80">
                  <c:v>20</c:v>
                </c:pt>
                <c:pt idx="81">
                  <c:v>18</c:v>
                </c:pt>
                <c:pt idx="82">
                  <c:v>17</c:v>
                </c:pt>
                <c:pt idx="83">
                  <c:v>16</c:v>
                </c:pt>
                <c:pt idx="84">
                  <c:v>19</c:v>
                </c:pt>
                <c:pt idx="85">
                  <c:v>15</c:v>
                </c:pt>
                <c:pt idx="86">
                  <c:v>14</c:v>
                </c:pt>
                <c:pt idx="87">
                  <c:v>15</c:v>
                </c:pt>
                <c:pt idx="88">
                  <c:v>15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GrafFerrol!$H$31:$H$120</c:f>
              <c:numCache>
                <c:formatCode>General</c:formatCode>
                <c:ptCount val="89"/>
                <c:pt idx="0">
                  <c:v>277</c:v>
                </c:pt>
                <c:pt idx="1">
                  <c:v>201</c:v>
                </c:pt>
                <c:pt idx="2">
                  <c:v>372</c:v>
                </c:pt>
                <c:pt idx="3">
                  <c:v>379</c:v>
                </c:pt>
                <c:pt idx="4">
                  <c:v>642</c:v>
                </c:pt>
                <c:pt idx="5">
                  <c:v>487</c:v>
                </c:pt>
                <c:pt idx="6">
                  <c:v>360</c:v>
                </c:pt>
                <c:pt idx="7">
                  <c:v>414</c:v>
                </c:pt>
                <c:pt idx="8">
                  <c:v>771</c:v>
                </c:pt>
                <c:pt idx="9">
                  <c:v>652</c:v>
                </c:pt>
                <c:pt idx="10">
                  <c:v>605</c:v>
                </c:pt>
                <c:pt idx="11">
                  <c:v>738</c:v>
                </c:pt>
                <c:pt idx="12">
                  <c:v>714</c:v>
                </c:pt>
                <c:pt idx="13">
                  <c:v>654</c:v>
                </c:pt>
                <c:pt idx="14">
                  <c:v>765</c:v>
                </c:pt>
                <c:pt idx="15">
                  <c:v>423</c:v>
                </c:pt>
                <c:pt idx="16">
                  <c:v>711</c:v>
                </c:pt>
                <c:pt idx="17">
                  <c:v>759</c:v>
                </c:pt>
                <c:pt idx="18">
                  <c:v>1001</c:v>
                </c:pt>
                <c:pt idx="19">
                  <c:v>1097</c:v>
                </c:pt>
                <c:pt idx="20">
                  <c:v>910</c:v>
                </c:pt>
                <c:pt idx="21">
                  <c:v>1102</c:v>
                </c:pt>
                <c:pt idx="22">
                  <c:v>955</c:v>
                </c:pt>
                <c:pt idx="23">
                  <c:v>694</c:v>
                </c:pt>
                <c:pt idx="24">
                  <c:v>985</c:v>
                </c:pt>
                <c:pt idx="25">
                  <c:v>1090</c:v>
                </c:pt>
                <c:pt idx="26">
                  <c:v>1018</c:v>
                </c:pt>
                <c:pt idx="27">
                  <c:v>1341</c:v>
                </c:pt>
                <c:pt idx="28">
                  <c:v>1077</c:v>
                </c:pt>
                <c:pt idx="29">
                  <c:v>813</c:v>
                </c:pt>
                <c:pt idx="30">
                  <c:v>739</c:v>
                </c:pt>
                <c:pt idx="31">
                  <c:v>941</c:v>
                </c:pt>
                <c:pt idx="32">
                  <c:v>1287</c:v>
                </c:pt>
                <c:pt idx="33">
                  <c:v>1363</c:v>
                </c:pt>
                <c:pt idx="34">
                  <c:v>1721</c:v>
                </c:pt>
                <c:pt idx="35">
                  <c:v>1602</c:v>
                </c:pt>
                <c:pt idx="36">
                  <c:v>1239</c:v>
                </c:pt>
                <c:pt idx="37">
                  <c:v>729</c:v>
                </c:pt>
                <c:pt idx="38">
                  <c:v>878</c:v>
                </c:pt>
                <c:pt idx="39">
                  <c:v>950</c:v>
                </c:pt>
                <c:pt idx="40">
                  <c:v>1301</c:v>
                </c:pt>
                <c:pt idx="41">
                  <c:v>975</c:v>
                </c:pt>
                <c:pt idx="42">
                  <c:v>902</c:v>
                </c:pt>
                <c:pt idx="43">
                  <c:v>861</c:v>
                </c:pt>
                <c:pt idx="44">
                  <c:v>481</c:v>
                </c:pt>
                <c:pt idx="45">
                  <c:v>858</c:v>
                </c:pt>
                <c:pt idx="46">
                  <c:v>830</c:v>
                </c:pt>
                <c:pt idx="47">
                  <c:v>922</c:v>
                </c:pt>
                <c:pt idx="48">
                  <c:v>711</c:v>
                </c:pt>
                <c:pt idx="49">
                  <c:v>789</c:v>
                </c:pt>
                <c:pt idx="50">
                  <c:v>668</c:v>
                </c:pt>
                <c:pt idx="51">
                  <c:v>413</c:v>
                </c:pt>
                <c:pt idx="52">
                  <c:v>484</c:v>
                </c:pt>
                <c:pt idx="53">
                  <c:v>527</c:v>
                </c:pt>
                <c:pt idx="54">
                  <c:v>577</c:v>
                </c:pt>
                <c:pt idx="55">
                  <c:v>596</c:v>
                </c:pt>
                <c:pt idx="56">
                  <c:v>659</c:v>
                </c:pt>
                <c:pt idx="57">
                  <c:v>757</c:v>
                </c:pt>
                <c:pt idx="58">
                  <c:v>833</c:v>
                </c:pt>
                <c:pt idx="59">
                  <c:v>823</c:v>
                </c:pt>
                <c:pt idx="60">
                  <c:v>966</c:v>
                </c:pt>
                <c:pt idx="61">
                  <c:v>772</c:v>
                </c:pt>
                <c:pt idx="62">
                  <c:v>875</c:v>
                </c:pt>
                <c:pt idx="63">
                  <c:v>786</c:v>
                </c:pt>
                <c:pt idx="64">
                  <c:v>546</c:v>
                </c:pt>
                <c:pt idx="65">
                  <c:v>349</c:v>
                </c:pt>
                <c:pt idx="66">
                  <c:v>416</c:v>
                </c:pt>
                <c:pt idx="67">
                  <c:v>510</c:v>
                </c:pt>
                <c:pt idx="68">
                  <c:v>383</c:v>
                </c:pt>
                <c:pt idx="69">
                  <c:v>367</c:v>
                </c:pt>
                <c:pt idx="70">
                  <c:v>599</c:v>
                </c:pt>
                <c:pt idx="71">
                  <c:v>314</c:v>
                </c:pt>
                <c:pt idx="72">
                  <c:v>321</c:v>
                </c:pt>
                <c:pt idx="73">
                  <c:v>459</c:v>
                </c:pt>
                <c:pt idx="74">
                  <c:v>623</c:v>
                </c:pt>
                <c:pt idx="75">
                  <c:v>555</c:v>
                </c:pt>
                <c:pt idx="76">
                  <c:v>706</c:v>
                </c:pt>
                <c:pt idx="77">
                  <c:v>518</c:v>
                </c:pt>
                <c:pt idx="78">
                  <c:v>196</c:v>
                </c:pt>
                <c:pt idx="79">
                  <c:v>202</c:v>
                </c:pt>
                <c:pt idx="80">
                  <c:v>327</c:v>
                </c:pt>
                <c:pt idx="81">
                  <c:v>696</c:v>
                </c:pt>
                <c:pt idx="82">
                  <c:v>410</c:v>
                </c:pt>
                <c:pt idx="83">
                  <c:v>394</c:v>
                </c:pt>
                <c:pt idx="84">
                  <c:v>302</c:v>
                </c:pt>
                <c:pt idx="85">
                  <c:v>538</c:v>
                </c:pt>
                <c:pt idx="86">
                  <c:v>294</c:v>
                </c:pt>
                <c:pt idx="87">
                  <c:v>276</c:v>
                </c:pt>
                <c:pt idx="88">
                  <c:v>369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GrafFerrol!$E$31:$E$120</c:f>
              <c:numCache>
                <c:formatCode>General</c:formatCode>
                <c:ptCount val="89"/>
                <c:pt idx="0">
                  <c:v>21</c:v>
                </c:pt>
                <c:pt idx="1">
                  <c:v>11</c:v>
                </c:pt>
                <c:pt idx="2">
                  <c:v>54</c:v>
                </c:pt>
                <c:pt idx="3">
                  <c:v>22</c:v>
                </c:pt>
                <c:pt idx="4">
                  <c:v>55</c:v>
                </c:pt>
                <c:pt idx="5">
                  <c:v>31</c:v>
                </c:pt>
                <c:pt idx="6">
                  <c:v>50</c:v>
                </c:pt>
                <c:pt idx="7">
                  <c:v>33</c:v>
                </c:pt>
                <c:pt idx="8">
                  <c:v>64</c:v>
                </c:pt>
                <c:pt idx="9">
                  <c:v>87</c:v>
                </c:pt>
                <c:pt idx="10">
                  <c:v>51</c:v>
                </c:pt>
                <c:pt idx="11">
                  <c:v>74</c:v>
                </c:pt>
                <c:pt idx="12">
                  <c:v>68</c:v>
                </c:pt>
                <c:pt idx="13">
                  <c:v>113</c:v>
                </c:pt>
                <c:pt idx="14">
                  <c:v>146</c:v>
                </c:pt>
                <c:pt idx="15">
                  <c:v>84</c:v>
                </c:pt>
                <c:pt idx="16">
                  <c:v>99</c:v>
                </c:pt>
                <c:pt idx="17">
                  <c:v>104</c:v>
                </c:pt>
                <c:pt idx="18">
                  <c:v>98</c:v>
                </c:pt>
                <c:pt idx="19">
                  <c:v>141</c:v>
                </c:pt>
                <c:pt idx="20">
                  <c:v>129</c:v>
                </c:pt>
                <c:pt idx="21">
                  <c:v>149</c:v>
                </c:pt>
                <c:pt idx="22">
                  <c:v>107</c:v>
                </c:pt>
                <c:pt idx="23">
                  <c:v>106</c:v>
                </c:pt>
                <c:pt idx="24">
                  <c:v>105</c:v>
                </c:pt>
                <c:pt idx="25">
                  <c:v>96</c:v>
                </c:pt>
                <c:pt idx="26">
                  <c:v>115</c:v>
                </c:pt>
                <c:pt idx="27">
                  <c:v>145</c:v>
                </c:pt>
                <c:pt idx="28">
                  <c:v>132</c:v>
                </c:pt>
                <c:pt idx="29">
                  <c:v>91</c:v>
                </c:pt>
                <c:pt idx="30">
                  <c:v>100</c:v>
                </c:pt>
                <c:pt idx="31">
                  <c:v>114</c:v>
                </c:pt>
                <c:pt idx="32">
                  <c:v>109</c:v>
                </c:pt>
                <c:pt idx="33">
                  <c:v>97</c:v>
                </c:pt>
                <c:pt idx="34">
                  <c:v>102</c:v>
                </c:pt>
                <c:pt idx="35">
                  <c:v>90</c:v>
                </c:pt>
                <c:pt idx="36">
                  <c:v>52</c:v>
                </c:pt>
                <c:pt idx="37">
                  <c:v>50</c:v>
                </c:pt>
                <c:pt idx="38">
                  <c:v>33</c:v>
                </c:pt>
                <c:pt idx="39">
                  <c:v>58</c:v>
                </c:pt>
                <c:pt idx="40">
                  <c:v>50</c:v>
                </c:pt>
                <c:pt idx="41">
                  <c:v>54</c:v>
                </c:pt>
                <c:pt idx="42">
                  <c:v>41</c:v>
                </c:pt>
                <c:pt idx="43">
                  <c:v>50</c:v>
                </c:pt>
                <c:pt idx="44">
                  <c:v>35</c:v>
                </c:pt>
                <c:pt idx="45">
                  <c:v>30</c:v>
                </c:pt>
                <c:pt idx="46">
                  <c:v>37</c:v>
                </c:pt>
                <c:pt idx="47">
                  <c:v>38</c:v>
                </c:pt>
                <c:pt idx="48">
                  <c:v>34</c:v>
                </c:pt>
                <c:pt idx="49">
                  <c:v>35</c:v>
                </c:pt>
                <c:pt idx="50">
                  <c:v>37</c:v>
                </c:pt>
                <c:pt idx="51">
                  <c:v>27</c:v>
                </c:pt>
                <c:pt idx="52">
                  <c:v>17</c:v>
                </c:pt>
                <c:pt idx="53">
                  <c:v>16</c:v>
                </c:pt>
                <c:pt idx="54">
                  <c:v>21</c:v>
                </c:pt>
                <c:pt idx="55">
                  <c:v>13</c:v>
                </c:pt>
                <c:pt idx="56">
                  <c:v>13</c:v>
                </c:pt>
                <c:pt idx="57">
                  <c:v>8</c:v>
                </c:pt>
                <c:pt idx="58">
                  <c:v>8</c:v>
                </c:pt>
                <c:pt idx="59">
                  <c:v>6</c:v>
                </c:pt>
                <c:pt idx="60">
                  <c:v>7</c:v>
                </c:pt>
                <c:pt idx="61">
                  <c:v>17</c:v>
                </c:pt>
                <c:pt idx="62">
                  <c:v>12</c:v>
                </c:pt>
                <c:pt idx="63">
                  <c:v>18</c:v>
                </c:pt>
                <c:pt idx="64">
                  <c:v>11</c:v>
                </c:pt>
                <c:pt idx="65">
                  <c:v>8</c:v>
                </c:pt>
                <c:pt idx="66">
                  <c:v>13</c:v>
                </c:pt>
                <c:pt idx="67">
                  <c:v>15</c:v>
                </c:pt>
                <c:pt idx="68">
                  <c:v>9</c:v>
                </c:pt>
                <c:pt idx="69">
                  <c:v>11</c:v>
                </c:pt>
                <c:pt idx="70">
                  <c:v>24</c:v>
                </c:pt>
                <c:pt idx="71">
                  <c:v>8</c:v>
                </c:pt>
                <c:pt idx="72">
                  <c:v>18</c:v>
                </c:pt>
                <c:pt idx="73">
                  <c:v>2</c:v>
                </c:pt>
                <c:pt idx="74">
                  <c:v>6</c:v>
                </c:pt>
                <c:pt idx="75">
                  <c:v>11</c:v>
                </c:pt>
                <c:pt idx="76">
                  <c:v>15</c:v>
                </c:pt>
                <c:pt idx="77">
                  <c:v>6</c:v>
                </c:pt>
                <c:pt idx="78">
                  <c:v>6</c:v>
                </c:pt>
                <c:pt idx="79">
                  <c:v>5</c:v>
                </c:pt>
                <c:pt idx="80">
                  <c:v>8</c:v>
                </c:pt>
                <c:pt idx="81">
                  <c:v>11</c:v>
                </c:pt>
                <c:pt idx="82">
                  <c:v>11</c:v>
                </c:pt>
                <c:pt idx="83">
                  <c:v>10</c:v>
                </c:pt>
                <c:pt idx="84">
                  <c:v>3</c:v>
                </c:pt>
                <c:pt idx="85">
                  <c:v>5</c:v>
                </c:pt>
                <c:pt idx="86">
                  <c:v>4</c:v>
                </c:pt>
                <c:pt idx="87">
                  <c:v>5</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GrafFerrol!$F$31:$F$120</c:f>
              <c:numCache>
                <c:formatCode>General</c:formatCode>
                <c:ptCount val="89"/>
                <c:pt idx="0">
                  <c:v>37</c:v>
                </c:pt>
                <c:pt idx="1">
                  <c:v>41</c:v>
                </c:pt>
                <c:pt idx="2">
                  <c:v>45</c:v>
                </c:pt>
                <c:pt idx="3">
                  <c:v>50</c:v>
                </c:pt>
                <c:pt idx="4">
                  <c:v>46</c:v>
                </c:pt>
                <c:pt idx="5">
                  <c:v>44</c:v>
                </c:pt>
                <c:pt idx="6">
                  <c:v>43</c:v>
                </c:pt>
                <c:pt idx="7">
                  <c:v>35</c:v>
                </c:pt>
                <c:pt idx="8">
                  <c:v>43</c:v>
                </c:pt>
                <c:pt idx="9">
                  <c:v>54</c:v>
                </c:pt>
                <c:pt idx="10">
                  <c:v>62</c:v>
                </c:pt>
                <c:pt idx="11">
                  <c:v>74</c:v>
                </c:pt>
                <c:pt idx="12">
                  <c:v>73</c:v>
                </c:pt>
                <c:pt idx="13">
                  <c:v>77</c:v>
                </c:pt>
                <c:pt idx="14">
                  <c:v>80</c:v>
                </c:pt>
                <c:pt idx="15">
                  <c:v>83</c:v>
                </c:pt>
                <c:pt idx="16">
                  <c:v>89</c:v>
                </c:pt>
                <c:pt idx="17">
                  <c:v>96</c:v>
                </c:pt>
                <c:pt idx="18">
                  <c:v>97</c:v>
                </c:pt>
                <c:pt idx="19">
                  <c:v>104</c:v>
                </c:pt>
                <c:pt idx="20">
                  <c:v>117</c:v>
                </c:pt>
                <c:pt idx="21">
                  <c:v>113</c:v>
                </c:pt>
                <c:pt idx="22">
                  <c:v>124</c:v>
                </c:pt>
                <c:pt idx="23">
                  <c:v>131</c:v>
                </c:pt>
                <c:pt idx="24">
                  <c:v>132</c:v>
                </c:pt>
                <c:pt idx="25">
                  <c:v>136</c:v>
                </c:pt>
                <c:pt idx="26">
                  <c:v>135</c:v>
                </c:pt>
                <c:pt idx="27">
                  <c:v>150</c:v>
                </c:pt>
                <c:pt idx="28">
                  <c:v>150</c:v>
                </c:pt>
                <c:pt idx="29">
                  <c:v>160</c:v>
                </c:pt>
                <c:pt idx="30">
                  <c:v>164</c:v>
                </c:pt>
                <c:pt idx="31">
                  <c:v>166</c:v>
                </c:pt>
                <c:pt idx="32">
                  <c:v>166</c:v>
                </c:pt>
                <c:pt idx="33">
                  <c:v>173</c:v>
                </c:pt>
                <c:pt idx="34">
                  <c:v>165</c:v>
                </c:pt>
                <c:pt idx="35">
                  <c:v>160</c:v>
                </c:pt>
                <c:pt idx="36">
                  <c:v>150</c:v>
                </c:pt>
                <c:pt idx="37">
                  <c:v>158</c:v>
                </c:pt>
                <c:pt idx="38">
                  <c:v>159</c:v>
                </c:pt>
                <c:pt idx="39">
                  <c:v>144</c:v>
                </c:pt>
                <c:pt idx="40">
                  <c:v>133</c:v>
                </c:pt>
                <c:pt idx="41">
                  <c:v>119</c:v>
                </c:pt>
                <c:pt idx="42">
                  <c:v>112</c:v>
                </c:pt>
                <c:pt idx="43">
                  <c:v>108</c:v>
                </c:pt>
                <c:pt idx="44">
                  <c:v>115</c:v>
                </c:pt>
                <c:pt idx="45">
                  <c:v>108</c:v>
                </c:pt>
                <c:pt idx="46">
                  <c:v>106</c:v>
                </c:pt>
                <c:pt idx="47">
                  <c:v>98</c:v>
                </c:pt>
                <c:pt idx="48">
                  <c:v>98</c:v>
                </c:pt>
                <c:pt idx="49">
                  <c:v>92</c:v>
                </c:pt>
                <c:pt idx="50">
                  <c:v>93</c:v>
                </c:pt>
                <c:pt idx="51">
                  <c:v>95</c:v>
                </c:pt>
                <c:pt idx="52">
                  <c:v>89</c:v>
                </c:pt>
                <c:pt idx="53">
                  <c:v>85</c:v>
                </c:pt>
                <c:pt idx="54">
                  <c:v>74</c:v>
                </c:pt>
                <c:pt idx="55">
                  <c:v>68</c:v>
                </c:pt>
                <c:pt idx="56">
                  <c:v>65</c:v>
                </c:pt>
                <c:pt idx="57">
                  <c:v>63</c:v>
                </c:pt>
                <c:pt idx="58">
                  <c:v>63</c:v>
                </c:pt>
                <c:pt idx="59">
                  <c:v>47</c:v>
                </c:pt>
                <c:pt idx="60">
                  <c:v>41</c:v>
                </c:pt>
                <c:pt idx="61">
                  <c:v>37</c:v>
                </c:pt>
                <c:pt idx="62">
                  <c:v>35</c:v>
                </c:pt>
                <c:pt idx="63">
                  <c:v>34</c:v>
                </c:pt>
                <c:pt idx="64">
                  <c:v>34</c:v>
                </c:pt>
                <c:pt idx="65">
                  <c:v>36</c:v>
                </c:pt>
                <c:pt idx="66">
                  <c:v>28</c:v>
                </c:pt>
                <c:pt idx="67">
                  <c:v>28</c:v>
                </c:pt>
                <c:pt idx="68">
                  <c:v>26</c:v>
                </c:pt>
                <c:pt idx="69">
                  <c:v>24</c:v>
                </c:pt>
                <c:pt idx="70">
                  <c:v>23</c:v>
                </c:pt>
                <c:pt idx="71">
                  <c:v>24</c:v>
                </c:pt>
                <c:pt idx="72">
                  <c:v>24</c:v>
                </c:pt>
                <c:pt idx="73">
                  <c:v>23</c:v>
                </c:pt>
                <c:pt idx="74">
                  <c:v>22</c:v>
                </c:pt>
                <c:pt idx="75">
                  <c:v>20</c:v>
                </c:pt>
                <c:pt idx="76">
                  <c:v>14</c:v>
                </c:pt>
                <c:pt idx="77">
                  <c:v>14</c:v>
                </c:pt>
                <c:pt idx="78">
                  <c:v>18</c:v>
                </c:pt>
                <c:pt idx="79">
                  <c:v>17</c:v>
                </c:pt>
                <c:pt idx="80">
                  <c:v>15</c:v>
                </c:pt>
                <c:pt idx="81">
                  <c:v>16</c:v>
                </c:pt>
                <c:pt idx="82">
                  <c:v>12</c:v>
                </c:pt>
                <c:pt idx="83">
                  <c:v>12</c:v>
                </c:pt>
                <c:pt idx="84">
                  <c:v>11</c:v>
                </c:pt>
                <c:pt idx="85">
                  <c:v>12</c:v>
                </c:pt>
                <c:pt idx="86">
                  <c:v>12</c:v>
                </c:pt>
                <c:pt idx="87">
                  <c:v>10</c:v>
                </c:pt>
                <c:pt idx="88">
                  <c:v>10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GrafFerrol!$G$31:$G$120</c:f>
              <c:numCache>
                <c:formatCode>General</c:formatCode>
                <c:ptCount val="89"/>
                <c:pt idx="0">
                  <c:v>2</c:v>
                </c:pt>
                <c:pt idx="1">
                  <c:v>2</c:v>
                </c:pt>
                <c:pt idx="2">
                  <c:v>1</c:v>
                </c:pt>
                <c:pt idx="3">
                  <c:v>1</c:v>
                </c:pt>
                <c:pt idx="4">
                  <c:v>1</c:v>
                </c:pt>
                <c:pt idx="5">
                  <c:v>3</c:v>
                </c:pt>
                <c:pt idx="6">
                  <c:v>3</c:v>
                </c:pt>
                <c:pt idx="7">
                  <c:v>4</c:v>
                </c:pt>
                <c:pt idx="8">
                  <c:v>3</c:v>
                </c:pt>
                <c:pt idx="9">
                  <c:v>6</c:v>
                </c:pt>
                <c:pt idx="10">
                  <c:v>5</c:v>
                </c:pt>
                <c:pt idx="11">
                  <c:v>5</c:v>
                </c:pt>
                <c:pt idx="12">
                  <c:v>6</c:v>
                </c:pt>
                <c:pt idx="13">
                  <c:v>9</c:v>
                </c:pt>
                <c:pt idx="14">
                  <c:v>9</c:v>
                </c:pt>
                <c:pt idx="15">
                  <c:v>13</c:v>
                </c:pt>
                <c:pt idx="16">
                  <c:v>11</c:v>
                </c:pt>
                <c:pt idx="17">
                  <c:v>11</c:v>
                </c:pt>
                <c:pt idx="18">
                  <c:v>13</c:v>
                </c:pt>
                <c:pt idx="19">
                  <c:v>14</c:v>
                </c:pt>
                <c:pt idx="20">
                  <c:v>16</c:v>
                </c:pt>
                <c:pt idx="21">
                  <c:v>19</c:v>
                </c:pt>
                <c:pt idx="22">
                  <c:v>21</c:v>
                </c:pt>
                <c:pt idx="23">
                  <c:v>23</c:v>
                </c:pt>
                <c:pt idx="24">
                  <c:v>24</c:v>
                </c:pt>
                <c:pt idx="25">
                  <c:v>26</c:v>
                </c:pt>
                <c:pt idx="26">
                  <c:v>30</c:v>
                </c:pt>
                <c:pt idx="27">
                  <c:v>25</c:v>
                </c:pt>
                <c:pt idx="28">
                  <c:v>24</c:v>
                </c:pt>
                <c:pt idx="29">
                  <c:v>25</c:v>
                </c:pt>
                <c:pt idx="30">
                  <c:v>24</c:v>
                </c:pt>
                <c:pt idx="31">
                  <c:v>23</c:v>
                </c:pt>
                <c:pt idx="32">
                  <c:v>27</c:v>
                </c:pt>
                <c:pt idx="33">
                  <c:v>25</c:v>
                </c:pt>
                <c:pt idx="34">
                  <c:v>25</c:v>
                </c:pt>
                <c:pt idx="35">
                  <c:v>25</c:v>
                </c:pt>
                <c:pt idx="36">
                  <c:v>24</c:v>
                </c:pt>
                <c:pt idx="37">
                  <c:v>23</c:v>
                </c:pt>
                <c:pt idx="38">
                  <c:v>22</c:v>
                </c:pt>
                <c:pt idx="39">
                  <c:v>20</c:v>
                </c:pt>
                <c:pt idx="40">
                  <c:v>21</c:v>
                </c:pt>
                <c:pt idx="41">
                  <c:v>23</c:v>
                </c:pt>
                <c:pt idx="42">
                  <c:v>24</c:v>
                </c:pt>
                <c:pt idx="43">
                  <c:v>26</c:v>
                </c:pt>
                <c:pt idx="44">
                  <c:v>25</c:v>
                </c:pt>
                <c:pt idx="45">
                  <c:v>23</c:v>
                </c:pt>
                <c:pt idx="46">
                  <c:v>20</c:v>
                </c:pt>
                <c:pt idx="47">
                  <c:v>19</c:v>
                </c:pt>
                <c:pt idx="48">
                  <c:v>16</c:v>
                </c:pt>
                <c:pt idx="49">
                  <c:v>16</c:v>
                </c:pt>
                <c:pt idx="50">
                  <c:v>15</c:v>
                </c:pt>
                <c:pt idx="51">
                  <c:v>15</c:v>
                </c:pt>
                <c:pt idx="52">
                  <c:v>12</c:v>
                </c:pt>
                <c:pt idx="53">
                  <c:v>11</c:v>
                </c:pt>
                <c:pt idx="54">
                  <c:v>11</c:v>
                </c:pt>
                <c:pt idx="55">
                  <c:v>10</c:v>
                </c:pt>
                <c:pt idx="56">
                  <c:v>10</c:v>
                </c:pt>
                <c:pt idx="57">
                  <c:v>8</c:v>
                </c:pt>
                <c:pt idx="58">
                  <c:v>8</c:v>
                </c:pt>
                <c:pt idx="59">
                  <c:v>7</c:v>
                </c:pt>
                <c:pt idx="60">
                  <c:v>7</c:v>
                </c:pt>
                <c:pt idx="61">
                  <c:v>7</c:v>
                </c:pt>
                <c:pt idx="62">
                  <c:v>6</c:v>
                </c:pt>
                <c:pt idx="63">
                  <c:v>6</c:v>
                </c:pt>
                <c:pt idx="64">
                  <c:v>6</c:v>
                </c:pt>
                <c:pt idx="65">
                  <c:v>7</c:v>
                </c:pt>
                <c:pt idx="66">
                  <c:v>5</c:v>
                </c:pt>
                <c:pt idx="67">
                  <c:v>6</c:v>
                </c:pt>
                <c:pt idx="68">
                  <c:v>7</c:v>
                </c:pt>
                <c:pt idx="69">
                  <c:v>8</c:v>
                </c:pt>
                <c:pt idx="70">
                  <c:v>9</c:v>
                </c:pt>
                <c:pt idx="71">
                  <c:v>9</c:v>
                </c:pt>
                <c:pt idx="72">
                  <c:v>9</c:v>
                </c:pt>
                <c:pt idx="73">
                  <c:v>8</c:v>
                </c:pt>
                <c:pt idx="74">
                  <c:v>8</c:v>
                </c:pt>
                <c:pt idx="75">
                  <c:v>7</c:v>
                </c:pt>
                <c:pt idx="76">
                  <c:v>6</c:v>
                </c:pt>
                <c:pt idx="77">
                  <c:v>5</c:v>
                </c:pt>
                <c:pt idx="78">
                  <c:v>3</c:v>
                </c:pt>
                <c:pt idx="79">
                  <c:v>3</c:v>
                </c:pt>
                <c:pt idx="80">
                  <c:v>2</c:v>
                </c:pt>
                <c:pt idx="81">
                  <c:v>2</c:v>
                </c:pt>
                <c:pt idx="82">
                  <c:v>2</c:v>
                </c:pt>
                <c:pt idx="83">
                  <c:v>2</c:v>
                </c:pt>
                <c:pt idx="84">
                  <c:v>0</c:v>
                </c:pt>
                <c:pt idx="85">
                  <c:v>0</c:v>
                </c:pt>
                <c:pt idx="86">
                  <c:v>0</c:v>
                </c:pt>
                <c:pt idx="87">
                  <c:v>0</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GrafLugo!$H$31:$H$120</c:f>
              <c:numCache>
                <c:formatCode>General</c:formatCode>
                <c:ptCount val="89"/>
                <c:pt idx="0">
                  <c:v>583</c:v>
                </c:pt>
                <c:pt idx="1">
                  <c:v>315</c:v>
                </c:pt>
                <c:pt idx="2">
                  <c:v>968</c:v>
                </c:pt>
                <c:pt idx="3">
                  <c:v>1151</c:v>
                </c:pt>
                <c:pt idx="4">
                  <c:v>1138</c:v>
                </c:pt>
                <c:pt idx="5">
                  <c:v>1251</c:v>
                </c:pt>
                <c:pt idx="6">
                  <c:v>711</c:v>
                </c:pt>
                <c:pt idx="7">
                  <c:v>1072</c:v>
                </c:pt>
                <c:pt idx="8">
                  <c:v>975</c:v>
                </c:pt>
                <c:pt idx="9">
                  <c:v>981</c:v>
                </c:pt>
                <c:pt idx="10">
                  <c:v>1292</c:v>
                </c:pt>
                <c:pt idx="11">
                  <c:v>1653</c:v>
                </c:pt>
                <c:pt idx="12">
                  <c:v>1330</c:v>
                </c:pt>
                <c:pt idx="13">
                  <c:v>1141</c:v>
                </c:pt>
                <c:pt idx="14">
                  <c:v>1362</c:v>
                </c:pt>
                <c:pt idx="15">
                  <c:v>1218</c:v>
                </c:pt>
                <c:pt idx="16">
                  <c:v>1301</c:v>
                </c:pt>
                <c:pt idx="17">
                  <c:v>1010</c:v>
                </c:pt>
                <c:pt idx="18">
                  <c:v>1708</c:v>
                </c:pt>
                <c:pt idx="19">
                  <c:v>1406</c:v>
                </c:pt>
                <c:pt idx="20">
                  <c:v>1909</c:v>
                </c:pt>
                <c:pt idx="21">
                  <c:v>1866</c:v>
                </c:pt>
                <c:pt idx="22">
                  <c:v>1629</c:v>
                </c:pt>
                <c:pt idx="23">
                  <c:v>1274</c:v>
                </c:pt>
                <c:pt idx="24">
                  <c:v>1649</c:v>
                </c:pt>
                <c:pt idx="25">
                  <c:v>2041</c:v>
                </c:pt>
                <c:pt idx="26">
                  <c:v>1899</c:v>
                </c:pt>
                <c:pt idx="27">
                  <c:v>1799</c:v>
                </c:pt>
                <c:pt idx="28">
                  <c:v>2016</c:v>
                </c:pt>
                <c:pt idx="29">
                  <c:v>1931</c:v>
                </c:pt>
                <c:pt idx="30">
                  <c:v>1291</c:v>
                </c:pt>
                <c:pt idx="31">
                  <c:v>1634</c:v>
                </c:pt>
                <c:pt idx="32">
                  <c:v>1927</c:v>
                </c:pt>
                <c:pt idx="33">
                  <c:v>1952</c:v>
                </c:pt>
                <c:pt idx="34">
                  <c:v>2033</c:v>
                </c:pt>
                <c:pt idx="35">
                  <c:v>1983</c:v>
                </c:pt>
                <c:pt idx="36">
                  <c:v>1687</c:v>
                </c:pt>
                <c:pt idx="37">
                  <c:v>1407</c:v>
                </c:pt>
                <c:pt idx="38">
                  <c:v>1415</c:v>
                </c:pt>
                <c:pt idx="39">
                  <c:v>2000</c:v>
                </c:pt>
                <c:pt idx="40">
                  <c:v>1630</c:v>
                </c:pt>
                <c:pt idx="41">
                  <c:v>1820</c:v>
                </c:pt>
                <c:pt idx="42">
                  <c:v>2181</c:v>
                </c:pt>
                <c:pt idx="43">
                  <c:v>1437</c:v>
                </c:pt>
                <c:pt idx="44">
                  <c:v>904</c:v>
                </c:pt>
                <c:pt idx="45">
                  <c:v>917</c:v>
                </c:pt>
                <c:pt idx="46">
                  <c:v>977</c:v>
                </c:pt>
                <c:pt idx="47">
                  <c:v>985</c:v>
                </c:pt>
                <c:pt idx="48">
                  <c:v>1239</c:v>
                </c:pt>
                <c:pt idx="49">
                  <c:v>1254</c:v>
                </c:pt>
                <c:pt idx="50">
                  <c:v>964</c:v>
                </c:pt>
                <c:pt idx="51">
                  <c:v>799</c:v>
                </c:pt>
                <c:pt idx="52">
                  <c:v>949</c:v>
                </c:pt>
                <c:pt idx="53">
                  <c:v>1235</c:v>
                </c:pt>
                <c:pt idx="54">
                  <c:v>1206</c:v>
                </c:pt>
                <c:pt idx="55">
                  <c:v>1247</c:v>
                </c:pt>
                <c:pt idx="56">
                  <c:v>1004</c:v>
                </c:pt>
                <c:pt idx="57">
                  <c:v>782</c:v>
                </c:pt>
                <c:pt idx="58">
                  <c:v>701</c:v>
                </c:pt>
                <c:pt idx="59">
                  <c:v>1515</c:v>
                </c:pt>
                <c:pt idx="60">
                  <c:v>1972</c:v>
                </c:pt>
                <c:pt idx="61">
                  <c:v>987</c:v>
                </c:pt>
                <c:pt idx="62">
                  <c:v>878</c:v>
                </c:pt>
                <c:pt idx="63">
                  <c:v>788</c:v>
                </c:pt>
                <c:pt idx="64">
                  <c:v>567</c:v>
                </c:pt>
                <c:pt idx="65">
                  <c:v>576</c:v>
                </c:pt>
                <c:pt idx="66">
                  <c:v>667</c:v>
                </c:pt>
                <c:pt idx="67">
                  <c:v>596</c:v>
                </c:pt>
                <c:pt idx="68">
                  <c:v>775</c:v>
                </c:pt>
                <c:pt idx="69">
                  <c:v>1007</c:v>
                </c:pt>
                <c:pt idx="70">
                  <c:v>1081</c:v>
                </c:pt>
                <c:pt idx="71">
                  <c:v>742</c:v>
                </c:pt>
                <c:pt idx="72">
                  <c:v>1055</c:v>
                </c:pt>
                <c:pt idx="73">
                  <c:v>773</c:v>
                </c:pt>
                <c:pt idx="74">
                  <c:v>1051</c:v>
                </c:pt>
                <c:pt idx="75">
                  <c:v>870</c:v>
                </c:pt>
                <c:pt idx="76">
                  <c:v>930</c:v>
                </c:pt>
                <c:pt idx="77">
                  <c:v>618</c:v>
                </c:pt>
                <c:pt idx="78">
                  <c:v>531</c:v>
                </c:pt>
                <c:pt idx="79">
                  <c:v>353</c:v>
                </c:pt>
                <c:pt idx="80">
                  <c:v>858</c:v>
                </c:pt>
                <c:pt idx="81">
                  <c:v>875</c:v>
                </c:pt>
                <c:pt idx="82">
                  <c:v>915</c:v>
                </c:pt>
                <c:pt idx="83">
                  <c:v>808</c:v>
                </c:pt>
                <c:pt idx="84">
                  <c:v>1193</c:v>
                </c:pt>
                <c:pt idx="85">
                  <c:v>868</c:v>
                </c:pt>
                <c:pt idx="86">
                  <c:v>419</c:v>
                </c:pt>
                <c:pt idx="87">
                  <c:v>649</c:v>
                </c:pt>
                <c:pt idx="88">
                  <c:v>937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GrafLugo!$E$31:$E$120</c:f>
              <c:numCache>
                <c:formatCode>General</c:formatCode>
                <c:ptCount val="89"/>
                <c:pt idx="0">
                  <c:v>35</c:v>
                </c:pt>
                <c:pt idx="1">
                  <c:v>33</c:v>
                </c:pt>
                <c:pt idx="2">
                  <c:v>60</c:v>
                </c:pt>
                <c:pt idx="3">
                  <c:v>45</c:v>
                </c:pt>
                <c:pt idx="4">
                  <c:v>63</c:v>
                </c:pt>
                <c:pt idx="5">
                  <c:v>69</c:v>
                </c:pt>
                <c:pt idx="6">
                  <c:v>42</c:v>
                </c:pt>
                <c:pt idx="7">
                  <c:v>96</c:v>
                </c:pt>
                <c:pt idx="8">
                  <c:v>75</c:v>
                </c:pt>
                <c:pt idx="9">
                  <c:v>57</c:v>
                </c:pt>
                <c:pt idx="10">
                  <c:v>47</c:v>
                </c:pt>
                <c:pt idx="11">
                  <c:v>104</c:v>
                </c:pt>
                <c:pt idx="12">
                  <c:v>99</c:v>
                </c:pt>
                <c:pt idx="13">
                  <c:v>85</c:v>
                </c:pt>
                <c:pt idx="14">
                  <c:v>91</c:v>
                </c:pt>
                <c:pt idx="15">
                  <c:v>108</c:v>
                </c:pt>
                <c:pt idx="16">
                  <c:v>93</c:v>
                </c:pt>
                <c:pt idx="17">
                  <c:v>102</c:v>
                </c:pt>
                <c:pt idx="18">
                  <c:v>117</c:v>
                </c:pt>
                <c:pt idx="19">
                  <c:v>132</c:v>
                </c:pt>
                <c:pt idx="20">
                  <c:v>163</c:v>
                </c:pt>
                <c:pt idx="21">
                  <c:v>188</c:v>
                </c:pt>
                <c:pt idx="22">
                  <c:v>173</c:v>
                </c:pt>
                <c:pt idx="23">
                  <c:v>121</c:v>
                </c:pt>
                <c:pt idx="24">
                  <c:v>116</c:v>
                </c:pt>
                <c:pt idx="25">
                  <c:v>211</c:v>
                </c:pt>
                <c:pt idx="26">
                  <c:v>134</c:v>
                </c:pt>
                <c:pt idx="27">
                  <c:v>123</c:v>
                </c:pt>
                <c:pt idx="28">
                  <c:v>179</c:v>
                </c:pt>
                <c:pt idx="29">
                  <c:v>124</c:v>
                </c:pt>
                <c:pt idx="30">
                  <c:v>97</c:v>
                </c:pt>
                <c:pt idx="31">
                  <c:v>78</c:v>
                </c:pt>
                <c:pt idx="32">
                  <c:v>77</c:v>
                </c:pt>
                <c:pt idx="33">
                  <c:v>107</c:v>
                </c:pt>
                <c:pt idx="34">
                  <c:v>82</c:v>
                </c:pt>
                <c:pt idx="35">
                  <c:v>91</c:v>
                </c:pt>
                <c:pt idx="36">
                  <c:v>92</c:v>
                </c:pt>
                <c:pt idx="37">
                  <c:v>51</c:v>
                </c:pt>
                <c:pt idx="38">
                  <c:v>55</c:v>
                </c:pt>
                <c:pt idx="39">
                  <c:v>51</c:v>
                </c:pt>
                <c:pt idx="40">
                  <c:v>68</c:v>
                </c:pt>
                <c:pt idx="41">
                  <c:v>64</c:v>
                </c:pt>
                <c:pt idx="42">
                  <c:v>71</c:v>
                </c:pt>
                <c:pt idx="43">
                  <c:v>49</c:v>
                </c:pt>
                <c:pt idx="44">
                  <c:v>38</c:v>
                </c:pt>
                <c:pt idx="45">
                  <c:v>36</c:v>
                </c:pt>
                <c:pt idx="46">
                  <c:v>35</c:v>
                </c:pt>
                <c:pt idx="47">
                  <c:v>36</c:v>
                </c:pt>
                <c:pt idx="48">
                  <c:v>34</c:v>
                </c:pt>
                <c:pt idx="49">
                  <c:v>38</c:v>
                </c:pt>
                <c:pt idx="50">
                  <c:v>34</c:v>
                </c:pt>
                <c:pt idx="51">
                  <c:v>35</c:v>
                </c:pt>
                <c:pt idx="52">
                  <c:v>31</c:v>
                </c:pt>
                <c:pt idx="53">
                  <c:v>27</c:v>
                </c:pt>
                <c:pt idx="54">
                  <c:v>33</c:v>
                </c:pt>
                <c:pt idx="55">
                  <c:v>13</c:v>
                </c:pt>
                <c:pt idx="56">
                  <c:v>23</c:v>
                </c:pt>
                <c:pt idx="57">
                  <c:v>8</c:v>
                </c:pt>
                <c:pt idx="58">
                  <c:v>12</c:v>
                </c:pt>
                <c:pt idx="59">
                  <c:v>10</c:v>
                </c:pt>
                <c:pt idx="60">
                  <c:v>13</c:v>
                </c:pt>
                <c:pt idx="61">
                  <c:v>10</c:v>
                </c:pt>
                <c:pt idx="62">
                  <c:v>18</c:v>
                </c:pt>
                <c:pt idx="63">
                  <c:v>10</c:v>
                </c:pt>
                <c:pt idx="64">
                  <c:v>19</c:v>
                </c:pt>
                <c:pt idx="65">
                  <c:v>3</c:v>
                </c:pt>
                <c:pt idx="66">
                  <c:v>14</c:v>
                </c:pt>
                <c:pt idx="67">
                  <c:v>5</c:v>
                </c:pt>
                <c:pt idx="68">
                  <c:v>19</c:v>
                </c:pt>
                <c:pt idx="69">
                  <c:v>8</c:v>
                </c:pt>
                <c:pt idx="70">
                  <c:v>24</c:v>
                </c:pt>
                <c:pt idx="71">
                  <c:v>12</c:v>
                </c:pt>
                <c:pt idx="72">
                  <c:v>9</c:v>
                </c:pt>
                <c:pt idx="73">
                  <c:v>7</c:v>
                </c:pt>
                <c:pt idx="74">
                  <c:v>11</c:v>
                </c:pt>
                <c:pt idx="75">
                  <c:v>7</c:v>
                </c:pt>
                <c:pt idx="76">
                  <c:v>25</c:v>
                </c:pt>
                <c:pt idx="77">
                  <c:v>20</c:v>
                </c:pt>
                <c:pt idx="78">
                  <c:v>4</c:v>
                </c:pt>
                <c:pt idx="79">
                  <c:v>3</c:v>
                </c:pt>
                <c:pt idx="80">
                  <c:v>3</c:v>
                </c:pt>
                <c:pt idx="81">
                  <c:v>5</c:v>
                </c:pt>
                <c:pt idx="82">
                  <c:v>14</c:v>
                </c:pt>
                <c:pt idx="83">
                  <c:v>5</c:v>
                </c:pt>
                <c:pt idx="84">
                  <c:v>15</c:v>
                </c:pt>
                <c:pt idx="85">
                  <c:v>10</c:v>
                </c:pt>
                <c:pt idx="86">
                  <c:v>19</c:v>
                </c:pt>
                <c:pt idx="87">
                  <c:v>3</c:v>
                </c:pt>
                <c:pt idx="88">
                  <c:v>15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GrafLugo!$F$31:$F$120</c:f>
              <c:numCache>
                <c:formatCode>General</c:formatCode>
                <c:ptCount val="89"/>
                <c:pt idx="0">
                  <c:v>14</c:v>
                </c:pt>
                <c:pt idx="1">
                  <c:v>16</c:v>
                </c:pt>
                <c:pt idx="2">
                  <c:v>17</c:v>
                </c:pt>
                <c:pt idx="3">
                  <c:v>17</c:v>
                </c:pt>
                <c:pt idx="4">
                  <c:v>18</c:v>
                </c:pt>
                <c:pt idx="5">
                  <c:v>19</c:v>
                </c:pt>
                <c:pt idx="6">
                  <c:v>17</c:v>
                </c:pt>
                <c:pt idx="7">
                  <c:v>18</c:v>
                </c:pt>
                <c:pt idx="8">
                  <c:v>20</c:v>
                </c:pt>
                <c:pt idx="9">
                  <c:v>21</c:v>
                </c:pt>
                <c:pt idx="10">
                  <c:v>25</c:v>
                </c:pt>
                <c:pt idx="11">
                  <c:v>28</c:v>
                </c:pt>
                <c:pt idx="12">
                  <c:v>31</c:v>
                </c:pt>
                <c:pt idx="13">
                  <c:v>32</c:v>
                </c:pt>
                <c:pt idx="14">
                  <c:v>35</c:v>
                </c:pt>
                <c:pt idx="15">
                  <c:v>37</c:v>
                </c:pt>
                <c:pt idx="16">
                  <c:v>43</c:v>
                </c:pt>
                <c:pt idx="17">
                  <c:v>39</c:v>
                </c:pt>
                <c:pt idx="18">
                  <c:v>37</c:v>
                </c:pt>
                <c:pt idx="19">
                  <c:v>39</c:v>
                </c:pt>
                <c:pt idx="20">
                  <c:v>36</c:v>
                </c:pt>
                <c:pt idx="21">
                  <c:v>41</c:v>
                </c:pt>
                <c:pt idx="22">
                  <c:v>48</c:v>
                </c:pt>
                <c:pt idx="23">
                  <c:v>51</c:v>
                </c:pt>
                <c:pt idx="24">
                  <c:v>57</c:v>
                </c:pt>
                <c:pt idx="25">
                  <c:v>58</c:v>
                </c:pt>
                <c:pt idx="26">
                  <c:v>57</c:v>
                </c:pt>
                <c:pt idx="27">
                  <c:v>56</c:v>
                </c:pt>
                <c:pt idx="28">
                  <c:v>57</c:v>
                </c:pt>
                <c:pt idx="29">
                  <c:v>54</c:v>
                </c:pt>
                <c:pt idx="30">
                  <c:v>67</c:v>
                </c:pt>
                <c:pt idx="31">
                  <c:v>70</c:v>
                </c:pt>
                <c:pt idx="32">
                  <c:v>70</c:v>
                </c:pt>
                <c:pt idx="33">
                  <c:v>65</c:v>
                </c:pt>
                <c:pt idx="34">
                  <c:v>64</c:v>
                </c:pt>
                <c:pt idx="35">
                  <c:v>67</c:v>
                </c:pt>
                <c:pt idx="36">
                  <c:v>67</c:v>
                </c:pt>
                <c:pt idx="37">
                  <c:v>68</c:v>
                </c:pt>
                <c:pt idx="38">
                  <c:v>72</c:v>
                </c:pt>
                <c:pt idx="39">
                  <c:v>66</c:v>
                </c:pt>
                <c:pt idx="40">
                  <c:v>71</c:v>
                </c:pt>
                <c:pt idx="41">
                  <c:v>66</c:v>
                </c:pt>
                <c:pt idx="42">
                  <c:v>61</c:v>
                </c:pt>
                <c:pt idx="43">
                  <c:v>62</c:v>
                </c:pt>
                <c:pt idx="44">
                  <c:v>61</c:v>
                </c:pt>
                <c:pt idx="45">
                  <c:v>50</c:v>
                </c:pt>
                <c:pt idx="46">
                  <c:v>53</c:v>
                </c:pt>
                <c:pt idx="47">
                  <c:v>49</c:v>
                </c:pt>
                <c:pt idx="48">
                  <c:v>41</c:v>
                </c:pt>
                <c:pt idx="49">
                  <c:v>38</c:v>
                </c:pt>
                <c:pt idx="50">
                  <c:v>43</c:v>
                </c:pt>
                <c:pt idx="51">
                  <c:v>43</c:v>
                </c:pt>
                <c:pt idx="52">
                  <c:v>43</c:v>
                </c:pt>
                <c:pt idx="53">
                  <c:v>37</c:v>
                </c:pt>
                <c:pt idx="54">
                  <c:v>27</c:v>
                </c:pt>
                <c:pt idx="55">
                  <c:v>27</c:v>
                </c:pt>
                <c:pt idx="56">
                  <c:v>25</c:v>
                </c:pt>
                <c:pt idx="57">
                  <c:v>30</c:v>
                </c:pt>
                <c:pt idx="58">
                  <c:v>29</c:v>
                </c:pt>
                <c:pt idx="59">
                  <c:v>22</c:v>
                </c:pt>
                <c:pt idx="60">
                  <c:v>23</c:v>
                </c:pt>
                <c:pt idx="61">
                  <c:v>20</c:v>
                </c:pt>
                <c:pt idx="62">
                  <c:v>20</c:v>
                </c:pt>
                <c:pt idx="63">
                  <c:v>20</c:v>
                </c:pt>
                <c:pt idx="64">
                  <c:v>24</c:v>
                </c:pt>
                <c:pt idx="65">
                  <c:v>25</c:v>
                </c:pt>
                <c:pt idx="66">
                  <c:v>22</c:v>
                </c:pt>
                <c:pt idx="67">
                  <c:v>20</c:v>
                </c:pt>
                <c:pt idx="68">
                  <c:v>18</c:v>
                </c:pt>
                <c:pt idx="69">
                  <c:v>16</c:v>
                </c:pt>
                <c:pt idx="70">
                  <c:v>19</c:v>
                </c:pt>
                <c:pt idx="71">
                  <c:v>18</c:v>
                </c:pt>
                <c:pt idx="72">
                  <c:v>19</c:v>
                </c:pt>
                <c:pt idx="73">
                  <c:v>19</c:v>
                </c:pt>
                <c:pt idx="74">
                  <c:v>18</c:v>
                </c:pt>
                <c:pt idx="75">
                  <c:v>15</c:v>
                </c:pt>
                <c:pt idx="76">
                  <c:v>15</c:v>
                </c:pt>
                <c:pt idx="77">
                  <c:v>15</c:v>
                </c:pt>
                <c:pt idx="78">
                  <c:v>13</c:v>
                </c:pt>
                <c:pt idx="79">
                  <c:v>11</c:v>
                </c:pt>
                <c:pt idx="80">
                  <c:v>9</c:v>
                </c:pt>
                <c:pt idx="81">
                  <c:v>11</c:v>
                </c:pt>
                <c:pt idx="82">
                  <c:v>11</c:v>
                </c:pt>
                <c:pt idx="83">
                  <c:v>8</c:v>
                </c:pt>
                <c:pt idx="84">
                  <c:v>11</c:v>
                </c:pt>
                <c:pt idx="85">
                  <c:v>11</c:v>
                </c:pt>
                <c:pt idx="86">
                  <c:v>11</c:v>
                </c:pt>
                <c:pt idx="87">
                  <c:v>12</c:v>
                </c:pt>
                <c:pt idx="88">
                  <c:v>10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GrafLugo!$G$31:$G$120</c:f>
              <c:numCache>
                <c:formatCode>General</c:formatCode>
                <c:ptCount val="89"/>
                <c:pt idx="0">
                  <c:v>2</c:v>
                </c:pt>
                <c:pt idx="1">
                  <c:v>2</c:v>
                </c:pt>
                <c:pt idx="2">
                  <c:v>0</c:v>
                </c:pt>
                <c:pt idx="3">
                  <c:v>0</c:v>
                </c:pt>
                <c:pt idx="4">
                  <c:v>0</c:v>
                </c:pt>
                <c:pt idx="5">
                  <c:v>0</c:v>
                </c:pt>
                <c:pt idx="6">
                  <c:v>0</c:v>
                </c:pt>
                <c:pt idx="7">
                  <c:v>0</c:v>
                </c:pt>
                <c:pt idx="8">
                  <c:v>2</c:v>
                </c:pt>
                <c:pt idx="9">
                  <c:v>3</c:v>
                </c:pt>
                <c:pt idx="10">
                  <c:v>2</c:v>
                </c:pt>
                <c:pt idx="11">
                  <c:v>4</c:v>
                </c:pt>
                <c:pt idx="12">
                  <c:v>3</c:v>
                </c:pt>
                <c:pt idx="13">
                  <c:v>3</c:v>
                </c:pt>
                <c:pt idx="14">
                  <c:v>4</c:v>
                </c:pt>
                <c:pt idx="15">
                  <c:v>6</c:v>
                </c:pt>
                <c:pt idx="16">
                  <c:v>7</c:v>
                </c:pt>
                <c:pt idx="17">
                  <c:v>7</c:v>
                </c:pt>
                <c:pt idx="18">
                  <c:v>8</c:v>
                </c:pt>
                <c:pt idx="19">
                  <c:v>9</c:v>
                </c:pt>
                <c:pt idx="20">
                  <c:v>10</c:v>
                </c:pt>
                <c:pt idx="21">
                  <c:v>11</c:v>
                </c:pt>
                <c:pt idx="22">
                  <c:v>11</c:v>
                </c:pt>
                <c:pt idx="23">
                  <c:v>15</c:v>
                </c:pt>
                <c:pt idx="24">
                  <c:v>15</c:v>
                </c:pt>
                <c:pt idx="25">
                  <c:v>15</c:v>
                </c:pt>
                <c:pt idx="26">
                  <c:v>15</c:v>
                </c:pt>
                <c:pt idx="27">
                  <c:v>16</c:v>
                </c:pt>
                <c:pt idx="28">
                  <c:v>21</c:v>
                </c:pt>
                <c:pt idx="29">
                  <c:v>19</c:v>
                </c:pt>
                <c:pt idx="30">
                  <c:v>20</c:v>
                </c:pt>
                <c:pt idx="31">
                  <c:v>22</c:v>
                </c:pt>
                <c:pt idx="32">
                  <c:v>25</c:v>
                </c:pt>
                <c:pt idx="33">
                  <c:v>26</c:v>
                </c:pt>
                <c:pt idx="34">
                  <c:v>27</c:v>
                </c:pt>
                <c:pt idx="35">
                  <c:v>30</c:v>
                </c:pt>
                <c:pt idx="36">
                  <c:v>28</c:v>
                </c:pt>
                <c:pt idx="37">
                  <c:v>29</c:v>
                </c:pt>
                <c:pt idx="38">
                  <c:v>26</c:v>
                </c:pt>
                <c:pt idx="39">
                  <c:v>28</c:v>
                </c:pt>
                <c:pt idx="40">
                  <c:v>26</c:v>
                </c:pt>
                <c:pt idx="41">
                  <c:v>25</c:v>
                </c:pt>
                <c:pt idx="42">
                  <c:v>28</c:v>
                </c:pt>
                <c:pt idx="43">
                  <c:v>26</c:v>
                </c:pt>
                <c:pt idx="44">
                  <c:v>26</c:v>
                </c:pt>
                <c:pt idx="45">
                  <c:v>26</c:v>
                </c:pt>
                <c:pt idx="46">
                  <c:v>25</c:v>
                </c:pt>
                <c:pt idx="47">
                  <c:v>22</c:v>
                </c:pt>
                <c:pt idx="48">
                  <c:v>21</c:v>
                </c:pt>
                <c:pt idx="49">
                  <c:v>21</c:v>
                </c:pt>
                <c:pt idx="50">
                  <c:v>21</c:v>
                </c:pt>
                <c:pt idx="51">
                  <c:v>21</c:v>
                </c:pt>
                <c:pt idx="52">
                  <c:v>19</c:v>
                </c:pt>
                <c:pt idx="53">
                  <c:v>16</c:v>
                </c:pt>
                <c:pt idx="54">
                  <c:v>13</c:v>
                </c:pt>
                <c:pt idx="55">
                  <c:v>13</c:v>
                </c:pt>
                <c:pt idx="56">
                  <c:v>13</c:v>
                </c:pt>
                <c:pt idx="57">
                  <c:v>13</c:v>
                </c:pt>
                <c:pt idx="58">
                  <c:v>14</c:v>
                </c:pt>
                <c:pt idx="59">
                  <c:v>14</c:v>
                </c:pt>
                <c:pt idx="60">
                  <c:v>14</c:v>
                </c:pt>
                <c:pt idx="61">
                  <c:v>14</c:v>
                </c:pt>
                <c:pt idx="62">
                  <c:v>13</c:v>
                </c:pt>
                <c:pt idx="63">
                  <c:v>10</c:v>
                </c:pt>
                <c:pt idx="64">
                  <c:v>9</c:v>
                </c:pt>
                <c:pt idx="65">
                  <c:v>8</c:v>
                </c:pt>
                <c:pt idx="66">
                  <c:v>6</c:v>
                </c:pt>
                <c:pt idx="67">
                  <c:v>6</c:v>
                </c:pt>
                <c:pt idx="68">
                  <c:v>6</c:v>
                </c:pt>
                <c:pt idx="69">
                  <c:v>6</c:v>
                </c:pt>
                <c:pt idx="70">
                  <c:v>6</c:v>
                </c:pt>
                <c:pt idx="71">
                  <c:v>6</c:v>
                </c:pt>
                <c:pt idx="72">
                  <c:v>6</c:v>
                </c:pt>
                <c:pt idx="73">
                  <c:v>6</c:v>
                </c:pt>
                <c:pt idx="74">
                  <c:v>5</c:v>
                </c:pt>
                <c:pt idx="75">
                  <c:v>5</c:v>
                </c:pt>
                <c:pt idx="76">
                  <c:v>4</c:v>
                </c:pt>
                <c:pt idx="77">
                  <c:v>3</c:v>
                </c:pt>
                <c:pt idx="78">
                  <c:v>3</c:v>
                </c:pt>
                <c:pt idx="79">
                  <c:v>3</c:v>
                </c:pt>
                <c:pt idx="80">
                  <c:v>3</c:v>
                </c:pt>
                <c:pt idx="81">
                  <c:v>2</c:v>
                </c:pt>
                <c:pt idx="82">
                  <c:v>2</c:v>
                </c:pt>
                <c:pt idx="83">
                  <c:v>3</c:v>
                </c:pt>
                <c:pt idx="84">
                  <c:v>3</c:v>
                </c:pt>
                <c:pt idx="85">
                  <c:v>2</c:v>
                </c:pt>
                <c:pt idx="86">
                  <c:v>2</c:v>
                </c:pt>
                <c:pt idx="87">
                  <c:v>2</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GrafOurense!$H$31:$H$120</c:f>
              <c:numCache>
                <c:formatCode>General</c:formatCode>
                <c:ptCount val="89"/>
                <c:pt idx="0">
                  <c:v>479</c:v>
                </c:pt>
                <c:pt idx="1">
                  <c:v>454</c:v>
                </c:pt>
                <c:pt idx="2">
                  <c:v>797</c:v>
                </c:pt>
                <c:pt idx="3">
                  <c:v>629</c:v>
                </c:pt>
                <c:pt idx="4">
                  <c:v>1127</c:v>
                </c:pt>
                <c:pt idx="5">
                  <c:v>938</c:v>
                </c:pt>
                <c:pt idx="6">
                  <c:v>1016</c:v>
                </c:pt>
                <c:pt idx="7">
                  <c:v>1492</c:v>
                </c:pt>
                <c:pt idx="8">
                  <c:v>1378</c:v>
                </c:pt>
                <c:pt idx="9">
                  <c:v>1473</c:v>
                </c:pt>
                <c:pt idx="10">
                  <c:v>1281</c:v>
                </c:pt>
                <c:pt idx="11">
                  <c:v>1668</c:v>
                </c:pt>
                <c:pt idx="12">
                  <c:v>1797</c:v>
                </c:pt>
                <c:pt idx="13">
                  <c:v>2077</c:v>
                </c:pt>
                <c:pt idx="14">
                  <c:v>2289</c:v>
                </c:pt>
                <c:pt idx="15">
                  <c:v>1598</c:v>
                </c:pt>
                <c:pt idx="16">
                  <c:v>2165</c:v>
                </c:pt>
                <c:pt idx="17">
                  <c:v>2472</c:v>
                </c:pt>
                <c:pt idx="18">
                  <c:v>2228</c:v>
                </c:pt>
                <c:pt idx="19">
                  <c:v>2060</c:v>
                </c:pt>
                <c:pt idx="20">
                  <c:v>1577</c:v>
                </c:pt>
                <c:pt idx="21">
                  <c:v>2398</c:v>
                </c:pt>
                <c:pt idx="22">
                  <c:v>2181</c:v>
                </c:pt>
                <c:pt idx="23">
                  <c:v>2483</c:v>
                </c:pt>
                <c:pt idx="24">
                  <c:v>3638</c:v>
                </c:pt>
                <c:pt idx="25">
                  <c:v>4427</c:v>
                </c:pt>
                <c:pt idx="26">
                  <c:v>1897</c:v>
                </c:pt>
                <c:pt idx="27">
                  <c:v>2860</c:v>
                </c:pt>
                <c:pt idx="28">
                  <c:v>2846</c:v>
                </c:pt>
                <c:pt idx="29">
                  <c:v>1890</c:v>
                </c:pt>
                <c:pt idx="30">
                  <c:v>1725</c:v>
                </c:pt>
                <c:pt idx="31">
                  <c:v>2263</c:v>
                </c:pt>
                <c:pt idx="32">
                  <c:v>2074</c:v>
                </c:pt>
                <c:pt idx="33">
                  <c:v>1849</c:v>
                </c:pt>
                <c:pt idx="34">
                  <c:v>1997</c:v>
                </c:pt>
                <c:pt idx="35">
                  <c:v>3302</c:v>
                </c:pt>
                <c:pt idx="36">
                  <c:v>2917</c:v>
                </c:pt>
                <c:pt idx="37">
                  <c:v>2468</c:v>
                </c:pt>
                <c:pt idx="38">
                  <c:v>4809</c:v>
                </c:pt>
                <c:pt idx="39">
                  <c:v>2315</c:v>
                </c:pt>
                <c:pt idx="40">
                  <c:v>2527</c:v>
                </c:pt>
                <c:pt idx="41">
                  <c:v>1943</c:v>
                </c:pt>
                <c:pt idx="42">
                  <c:v>1160</c:v>
                </c:pt>
                <c:pt idx="43">
                  <c:v>1120</c:v>
                </c:pt>
                <c:pt idx="44">
                  <c:v>895</c:v>
                </c:pt>
                <c:pt idx="45">
                  <c:v>977</c:v>
                </c:pt>
                <c:pt idx="46">
                  <c:v>846</c:v>
                </c:pt>
                <c:pt idx="47">
                  <c:v>1665</c:v>
                </c:pt>
                <c:pt idx="48">
                  <c:v>1486</c:v>
                </c:pt>
                <c:pt idx="49">
                  <c:v>1125</c:v>
                </c:pt>
                <c:pt idx="50">
                  <c:v>788</c:v>
                </c:pt>
                <c:pt idx="51">
                  <c:v>669</c:v>
                </c:pt>
                <c:pt idx="52">
                  <c:v>872</c:v>
                </c:pt>
                <c:pt idx="53">
                  <c:v>757</c:v>
                </c:pt>
                <c:pt idx="54">
                  <c:v>810</c:v>
                </c:pt>
                <c:pt idx="55">
                  <c:v>847</c:v>
                </c:pt>
                <c:pt idx="56">
                  <c:v>1033</c:v>
                </c:pt>
                <c:pt idx="57">
                  <c:v>1266</c:v>
                </c:pt>
                <c:pt idx="58">
                  <c:v>1445</c:v>
                </c:pt>
                <c:pt idx="59">
                  <c:v>2014</c:v>
                </c:pt>
                <c:pt idx="60">
                  <c:v>857</c:v>
                </c:pt>
                <c:pt idx="61">
                  <c:v>614</c:v>
                </c:pt>
                <c:pt idx="62">
                  <c:v>1307</c:v>
                </c:pt>
                <c:pt idx="63">
                  <c:v>778</c:v>
                </c:pt>
                <c:pt idx="64">
                  <c:v>1364</c:v>
                </c:pt>
                <c:pt idx="65">
                  <c:v>666</c:v>
                </c:pt>
                <c:pt idx="66">
                  <c:v>551</c:v>
                </c:pt>
                <c:pt idx="67">
                  <c:v>811</c:v>
                </c:pt>
                <c:pt idx="68">
                  <c:v>750</c:v>
                </c:pt>
                <c:pt idx="69">
                  <c:v>594</c:v>
                </c:pt>
                <c:pt idx="70">
                  <c:v>1145</c:v>
                </c:pt>
                <c:pt idx="71">
                  <c:v>1183</c:v>
                </c:pt>
                <c:pt idx="72">
                  <c:v>719</c:v>
                </c:pt>
                <c:pt idx="73">
                  <c:v>791</c:v>
                </c:pt>
                <c:pt idx="74">
                  <c:v>1053</c:v>
                </c:pt>
                <c:pt idx="75">
                  <c:v>529</c:v>
                </c:pt>
                <c:pt idx="76">
                  <c:v>790</c:v>
                </c:pt>
                <c:pt idx="77">
                  <c:v>1134</c:v>
                </c:pt>
                <c:pt idx="78">
                  <c:v>403</c:v>
                </c:pt>
                <c:pt idx="79">
                  <c:v>752</c:v>
                </c:pt>
                <c:pt idx="80">
                  <c:v>675</c:v>
                </c:pt>
                <c:pt idx="81">
                  <c:v>818</c:v>
                </c:pt>
                <c:pt idx="82">
                  <c:v>759</c:v>
                </c:pt>
                <c:pt idx="83">
                  <c:v>961</c:v>
                </c:pt>
                <c:pt idx="84">
                  <c:v>994</c:v>
                </c:pt>
                <c:pt idx="85">
                  <c:v>713</c:v>
                </c:pt>
                <c:pt idx="86">
                  <c:v>1365</c:v>
                </c:pt>
                <c:pt idx="87">
                  <c:v>602</c:v>
                </c:pt>
                <c:pt idx="88">
                  <c:v>787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GrafOurense!$E$31:$E$120</c:f>
              <c:numCache>
                <c:formatCode>General</c:formatCode>
                <c:ptCount val="89"/>
                <c:pt idx="0">
                  <c:v>31</c:v>
                </c:pt>
                <c:pt idx="1">
                  <c:v>30</c:v>
                </c:pt>
                <c:pt idx="2">
                  <c:v>87</c:v>
                </c:pt>
                <c:pt idx="3">
                  <c:v>62</c:v>
                </c:pt>
                <c:pt idx="4">
                  <c:v>95</c:v>
                </c:pt>
                <c:pt idx="5">
                  <c:v>80</c:v>
                </c:pt>
                <c:pt idx="6">
                  <c:v>102</c:v>
                </c:pt>
                <c:pt idx="7">
                  <c:v>100</c:v>
                </c:pt>
                <c:pt idx="8">
                  <c:v>110</c:v>
                </c:pt>
                <c:pt idx="9">
                  <c:v>114</c:v>
                </c:pt>
                <c:pt idx="10">
                  <c:v>124</c:v>
                </c:pt>
                <c:pt idx="11">
                  <c:v>135</c:v>
                </c:pt>
                <c:pt idx="12">
                  <c:v>164</c:v>
                </c:pt>
                <c:pt idx="13">
                  <c:v>194</c:v>
                </c:pt>
                <c:pt idx="14">
                  <c:v>187</c:v>
                </c:pt>
                <c:pt idx="15">
                  <c:v>167</c:v>
                </c:pt>
                <c:pt idx="16">
                  <c:v>131</c:v>
                </c:pt>
                <c:pt idx="17">
                  <c:v>207</c:v>
                </c:pt>
                <c:pt idx="18">
                  <c:v>205</c:v>
                </c:pt>
                <c:pt idx="19">
                  <c:v>242</c:v>
                </c:pt>
                <c:pt idx="20">
                  <c:v>253</c:v>
                </c:pt>
                <c:pt idx="21">
                  <c:v>264</c:v>
                </c:pt>
                <c:pt idx="22">
                  <c:v>231</c:v>
                </c:pt>
                <c:pt idx="23">
                  <c:v>150</c:v>
                </c:pt>
                <c:pt idx="24">
                  <c:v>211</c:v>
                </c:pt>
                <c:pt idx="25">
                  <c:v>218</c:v>
                </c:pt>
                <c:pt idx="26">
                  <c:v>171</c:v>
                </c:pt>
                <c:pt idx="27">
                  <c:v>190</c:v>
                </c:pt>
                <c:pt idx="28">
                  <c:v>136</c:v>
                </c:pt>
                <c:pt idx="29">
                  <c:v>156</c:v>
                </c:pt>
                <c:pt idx="30">
                  <c:v>132</c:v>
                </c:pt>
                <c:pt idx="31">
                  <c:v>119</c:v>
                </c:pt>
                <c:pt idx="32">
                  <c:v>114</c:v>
                </c:pt>
                <c:pt idx="33">
                  <c:v>121</c:v>
                </c:pt>
                <c:pt idx="34">
                  <c:v>112</c:v>
                </c:pt>
                <c:pt idx="35">
                  <c:v>77</c:v>
                </c:pt>
                <c:pt idx="36">
                  <c:v>81</c:v>
                </c:pt>
                <c:pt idx="37">
                  <c:v>44</c:v>
                </c:pt>
                <c:pt idx="38">
                  <c:v>51</c:v>
                </c:pt>
                <c:pt idx="39">
                  <c:v>79</c:v>
                </c:pt>
                <c:pt idx="40">
                  <c:v>65</c:v>
                </c:pt>
                <c:pt idx="41">
                  <c:v>52</c:v>
                </c:pt>
                <c:pt idx="42">
                  <c:v>40</c:v>
                </c:pt>
                <c:pt idx="43">
                  <c:v>31</c:v>
                </c:pt>
                <c:pt idx="44">
                  <c:v>30</c:v>
                </c:pt>
                <c:pt idx="45">
                  <c:v>22</c:v>
                </c:pt>
                <c:pt idx="46">
                  <c:v>17</c:v>
                </c:pt>
                <c:pt idx="47">
                  <c:v>20</c:v>
                </c:pt>
                <c:pt idx="48">
                  <c:v>23</c:v>
                </c:pt>
                <c:pt idx="49">
                  <c:v>25</c:v>
                </c:pt>
                <c:pt idx="50">
                  <c:v>18</c:v>
                </c:pt>
                <c:pt idx="51">
                  <c:v>15</c:v>
                </c:pt>
                <c:pt idx="52">
                  <c:v>16</c:v>
                </c:pt>
                <c:pt idx="53">
                  <c:v>9</c:v>
                </c:pt>
                <c:pt idx="54">
                  <c:v>18</c:v>
                </c:pt>
                <c:pt idx="55">
                  <c:v>8</c:v>
                </c:pt>
                <c:pt idx="56">
                  <c:v>20</c:v>
                </c:pt>
                <c:pt idx="57">
                  <c:v>9</c:v>
                </c:pt>
                <c:pt idx="58">
                  <c:v>7</c:v>
                </c:pt>
                <c:pt idx="59">
                  <c:v>7</c:v>
                </c:pt>
                <c:pt idx="60">
                  <c:v>31</c:v>
                </c:pt>
                <c:pt idx="61">
                  <c:v>11</c:v>
                </c:pt>
                <c:pt idx="62">
                  <c:v>17</c:v>
                </c:pt>
                <c:pt idx="63">
                  <c:v>18</c:v>
                </c:pt>
                <c:pt idx="64">
                  <c:v>13</c:v>
                </c:pt>
                <c:pt idx="65">
                  <c:v>5</c:v>
                </c:pt>
                <c:pt idx="66">
                  <c:v>4</c:v>
                </c:pt>
                <c:pt idx="67">
                  <c:v>6</c:v>
                </c:pt>
                <c:pt idx="68">
                  <c:v>15</c:v>
                </c:pt>
                <c:pt idx="69">
                  <c:v>6</c:v>
                </c:pt>
                <c:pt idx="70">
                  <c:v>11</c:v>
                </c:pt>
                <c:pt idx="71">
                  <c:v>13</c:v>
                </c:pt>
                <c:pt idx="72">
                  <c:v>8</c:v>
                </c:pt>
                <c:pt idx="73">
                  <c:v>5</c:v>
                </c:pt>
                <c:pt idx="74">
                  <c:v>17</c:v>
                </c:pt>
                <c:pt idx="75">
                  <c:v>5</c:v>
                </c:pt>
                <c:pt idx="76">
                  <c:v>17</c:v>
                </c:pt>
                <c:pt idx="77">
                  <c:v>14</c:v>
                </c:pt>
                <c:pt idx="78">
                  <c:v>9</c:v>
                </c:pt>
                <c:pt idx="79">
                  <c:v>9</c:v>
                </c:pt>
                <c:pt idx="80">
                  <c:v>8</c:v>
                </c:pt>
                <c:pt idx="81">
                  <c:v>7</c:v>
                </c:pt>
                <c:pt idx="82">
                  <c:v>8</c:v>
                </c:pt>
                <c:pt idx="83">
                  <c:v>4</c:v>
                </c:pt>
                <c:pt idx="84">
                  <c:v>5</c:v>
                </c:pt>
                <c:pt idx="85">
                  <c:v>4</c:v>
                </c:pt>
                <c:pt idx="86">
                  <c:v>4</c:v>
                </c:pt>
                <c:pt idx="87">
                  <c:v>9</c:v>
                </c:pt>
                <c:pt idx="88">
                  <c:v>18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GrafOurense!$F$31:$F$120</c:f>
              <c:numCache>
                <c:formatCode>General</c:formatCode>
                <c:ptCount val="89"/>
                <c:pt idx="0">
                  <c:v>22</c:v>
                </c:pt>
                <c:pt idx="1">
                  <c:v>23</c:v>
                </c:pt>
                <c:pt idx="2">
                  <c:v>25</c:v>
                </c:pt>
                <c:pt idx="3">
                  <c:v>28</c:v>
                </c:pt>
                <c:pt idx="4">
                  <c:v>31</c:v>
                </c:pt>
                <c:pt idx="5">
                  <c:v>32</c:v>
                </c:pt>
                <c:pt idx="6">
                  <c:v>32</c:v>
                </c:pt>
                <c:pt idx="7">
                  <c:v>30</c:v>
                </c:pt>
                <c:pt idx="8">
                  <c:v>37</c:v>
                </c:pt>
                <c:pt idx="9">
                  <c:v>42</c:v>
                </c:pt>
                <c:pt idx="10">
                  <c:v>44</c:v>
                </c:pt>
                <c:pt idx="11">
                  <c:v>44</c:v>
                </c:pt>
                <c:pt idx="12">
                  <c:v>46</c:v>
                </c:pt>
                <c:pt idx="13">
                  <c:v>54</c:v>
                </c:pt>
                <c:pt idx="14">
                  <c:v>60</c:v>
                </c:pt>
                <c:pt idx="15">
                  <c:v>75</c:v>
                </c:pt>
                <c:pt idx="16">
                  <c:v>92</c:v>
                </c:pt>
                <c:pt idx="17">
                  <c:v>105</c:v>
                </c:pt>
                <c:pt idx="18">
                  <c:v>103</c:v>
                </c:pt>
                <c:pt idx="19">
                  <c:v>114</c:v>
                </c:pt>
                <c:pt idx="20">
                  <c:v>119</c:v>
                </c:pt>
                <c:pt idx="21">
                  <c:v>129</c:v>
                </c:pt>
                <c:pt idx="22">
                  <c:v>143</c:v>
                </c:pt>
                <c:pt idx="23">
                  <c:v>156</c:v>
                </c:pt>
                <c:pt idx="24">
                  <c:v>164</c:v>
                </c:pt>
                <c:pt idx="25">
                  <c:v>172</c:v>
                </c:pt>
                <c:pt idx="26">
                  <c:v>177</c:v>
                </c:pt>
                <c:pt idx="27">
                  <c:v>178</c:v>
                </c:pt>
                <c:pt idx="28">
                  <c:v>168</c:v>
                </c:pt>
                <c:pt idx="29">
                  <c:v>171</c:v>
                </c:pt>
                <c:pt idx="30">
                  <c:v>185</c:v>
                </c:pt>
                <c:pt idx="31">
                  <c:v>184</c:v>
                </c:pt>
                <c:pt idx="32">
                  <c:v>176</c:v>
                </c:pt>
                <c:pt idx="33">
                  <c:v>156</c:v>
                </c:pt>
                <c:pt idx="34">
                  <c:v>154</c:v>
                </c:pt>
                <c:pt idx="35">
                  <c:v>145</c:v>
                </c:pt>
                <c:pt idx="36">
                  <c:v>153</c:v>
                </c:pt>
                <c:pt idx="37">
                  <c:v>161</c:v>
                </c:pt>
                <c:pt idx="38">
                  <c:v>151</c:v>
                </c:pt>
                <c:pt idx="39">
                  <c:v>148</c:v>
                </c:pt>
                <c:pt idx="40">
                  <c:v>140</c:v>
                </c:pt>
                <c:pt idx="41">
                  <c:v>137</c:v>
                </c:pt>
                <c:pt idx="42">
                  <c:v>112</c:v>
                </c:pt>
                <c:pt idx="43">
                  <c:v>108</c:v>
                </c:pt>
                <c:pt idx="44">
                  <c:v>103</c:v>
                </c:pt>
                <c:pt idx="45">
                  <c:v>91</c:v>
                </c:pt>
                <c:pt idx="46">
                  <c:v>93</c:v>
                </c:pt>
                <c:pt idx="47">
                  <c:v>91</c:v>
                </c:pt>
                <c:pt idx="48">
                  <c:v>83</c:v>
                </c:pt>
                <c:pt idx="49">
                  <c:v>60</c:v>
                </c:pt>
                <c:pt idx="50">
                  <c:v>65</c:v>
                </c:pt>
                <c:pt idx="51">
                  <c:v>67</c:v>
                </c:pt>
                <c:pt idx="52">
                  <c:v>59</c:v>
                </c:pt>
                <c:pt idx="53">
                  <c:v>56</c:v>
                </c:pt>
                <c:pt idx="54">
                  <c:v>47</c:v>
                </c:pt>
                <c:pt idx="55">
                  <c:v>44</c:v>
                </c:pt>
                <c:pt idx="56">
                  <c:v>38</c:v>
                </c:pt>
                <c:pt idx="57">
                  <c:v>34</c:v>
                </c:pt>
                <c:pt idx="58">
                  <c:v>36</c:v>
                </c:pt>
                <c:pt idx="59">
                  <c:v>35</c:v>
                </c:pt>
                <c:pt idx="60">
                  <c:v>34</c:v>
                </c:pt>
                <c:pt idx="61">
                  <c:v>34</c:v>
                </c:pt>
                <c:pt idx="62">
                  <c:v>25</c:v>
                </c:pt>
                <c:pt idx="63">
                  <c:v>27</c:v>
                </c:pt>
                <c:pt idx="64">
                  <c:v>25</c:v>
                </c:pt>
                <c:pt idx="65">
                  <c:v>27</c:v>
                </c:pt>
                <c:pt idx="66">
                  <c:v>23</c:v>
                </c:pt>
                <c:pt idx="67">
                  <c:v>22</c:v>
                </c:pt>
                <c:pt idx="68">
                  <c:v>19</c:v>
                </c:pt>
                <c:pt idx="69">
                  <c:v>20</c:v>
                </c:pt>
                <c:pt idx="70">
                  <c:v>17</c:v>
                </c:pt>
                <c:pt idx="71">
                  <c:v>18</c:v>
                </c:pt>
                <c:pt idx="72">
                  <c:v>22</c:v>
                </c:pt>
                <c:pt idx="73">
                  <c:v>18</c:v>
                </c:pt>
                <c:pt idx="74">
                  <c:v>21</c:v>
                </c:pt>
                <c:pt idx="75">
                  <c:v>17</c:v>
                </c:pt>
                <c:pt idx="76">
                  <c:v>20</c:v>
                </c:pt>
                <c:pt idx="77">
                  <c:v>22</c:v>
                </c:pt>
                <c:pt idx="78">
                  <c:v>22</c:v>
                </c:pt>
                <c:pt idx="79">
                  <c:v>24</c:v>
                </c:pt>
                <c:pt idx="80">
                  <c:v>22</c:v>
                </c:pt>
                <c:pt idx="81">
                  <c:v>23</c:v>
                </c:pt>
                <c:pt idx="82">
                  <c:v>20</c:v>
                </c:pt>
                <c:pt idx="83">
                  <c:v>16</c:v>
                </c:pt>
                <c:pt idx="84">
                  <c:v>15</c:v>
                </c:pt>
                <c:pt idx="85">
                  <c:v>17</c:v>
                </c:pt>
                <c:pt idx="86">
                  <c:v>20</c:v>
                </c:pt>
                <c:pt idx="87">
                  <c:v>20</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GrafOurense!$G$31:$G$120</c:f>
              <c:numCache>
                <c:formatCode>General</c:formatCode>
                <c:ptCount val="89"/>
                <c:pt idx="0">
                  <c:v>2</c:v>
                </c:pt>
                <c:pt idx="1">
                  <c:v>3</c:v>
                </c:pt>
                <c:pt idx="2">
                  <c:v>3</c:v>
                </c:pt>
                <c:pt idx="3">
                  <c:v>2</c:v>
                </c:pt>
                <c:pt idx="4">
                  <c:v>1</c:v>
                </c:pt>
                <c:pt idx="5">
                  <c:v>2</c:v>
                </c:pt>
                <c:pt idx="6">
                  <c:v>2</c:v>
                </c:pt>
                <c:pt idx="7">
                  <c:v>3</c:v>
                </c:pt>
                <c:pt idx="8">
                  <c:v>3</c:v>
                </c:pt>
                <c:pt idx="9">
                  <c:v>3</c:v>
                </c:pt>
                <c:pt idx="10">
                  <c:v>4</c:v>
                </c:pt>
                <c:pt idx="11">
                  <c:v>4</c:v>
                </c:pt>
                <c:pt idx="12">
                  <c:v>7</c:v>
                </c:pt>
                <c:pt idx="13">
                  <c:v>9</c:v>
                </c:pt>
                <c:pt idx="14">
                  <c:v>9</c:v>
                </c:pt>
                <c:pt idx="15">
                  <c:v>7</c:v>
                </c:pt>
                <c:pt idx="16">
                  <c:v>6</c:v>
                </c:pt>
                <c:pt idx="17">
                  <c:v>8</c:v>
                </c:pt>
                <c:pt idx="18">
                  <c:v>10</c:v>
                </c:pt>
                <c:pt idx="19">
                  <c:v>10</c:v>
                </c:pt>
                <c:pt idx="20">
                  <c:v>10</c:v>
                </c:pt>
                <c:pt idx="21">
                  <c:v>12</c:v>
                </c:pt>
                <c:pt idx="22">
                  <c:v>12</c:v>
                </c:pt>
                <c:pt idx="23">
                  <c:v>12</c:v>
                </c:pt>
                <c:pt idx="24">
                  <c:v>12</c:v>
                </c:pt>
                <c:pt idx="25">
                  <c:v>14</c:v>
                </c:pt>
                <c:pt idx="26">
                  <c:v>14</c:v>
                </c:pt>
                <c:pt idx="27">
                  <c:v>12</c:v>
                </c:pt>
                <c:pt idx="28">
                  <c:v>14</c:v>
                </c:pt>
                <c:pt idx="29">
                  <c:v>13</c:v>
                </c:pt>
                <c:pt idx="30">
                  <c:v>13</c:v>
                </c:pt>
                <c:pt idx="31">
                  <c:v>13</c:v>
                </c:pt>
                <c:pt idx="32">
                  <c:v>14</c:v>
                </c:pt>
                <c:pt idx="33">
                  <c:v>15</c:v>
                </c:pt>
                <c:pt idx="34">
                  <c:v>18</c:v>
                </c:pt>
                <c:pt idx="35">
                  <c:v>17</c:v>
                </c:pt>
                <c:pt idx="36">
                  <c:v>18</c:v>
                </c:pt>
                <c:pt idx="37">
                  <c:v>20</c:v>
                </c:pt>
                <c:pt idx="38">
                  <c:v>20</c:v>
                </c:pt>
                <c:pt idx="39">
                  <c:v>18</c:v>
                </c:pt>
                <c:pt idx="40">
                  <c:v>18</c:v>
                </c:pt>
                <c:pt idx="41">
                  <c:v>18</c:v>
                </c:pt>
                <c:pt idx="42">
                  <c:v>13</c:v>
                </c:pt>
                <c:pt idx="43">
                  <c:v>13</c:v>
                </c:pt>
                <c:pt idx="44">
                  <c:v>15</c:v>
                </c:pt>
                <c:pt idx="45">
                  <c:v>16</c:v>
                </c:pt>
                <c:pt idx="46">
                  <c:v>15</c:v>
                </c:pt>
                <c:pt idx="47">
                  <c:v>13</c:v>
                </c:pt>
                <c:pt idx="48">
                  <c:v>13</c:v>
                </c:pt>
                <c:pt idx="49">
                  <c:v>8</c:v>
                </c:pt>
                <c:pt idx="50">
                  <c:v>6</c:v>
                </c:pt>
                <c:pt idx="51">
                  <c:v>6</c:v>
                </c:pt>
                <c:pt idx="52">
                  <c:v>8</c:v>
                </c:pt>
                <c:pt idx="53">
                  <c:v>8</c:v>
                </c:pt>
                <c:pt idx="54">
                  <c:v>5</c:v>
                </c:pt>
                <c:pt idx="55">
                  <c:v>5</c:v>
                </c:pt>
                <c:pt idx="56">
                  <c:v>5</c:v>
                </c:pt>
                <c:pt idx="57">
                  <c:v>3</c:v>
                </c:pt>
                <c:pt idx="58">
                  <c:v>3</c:v>
                </c:pt>
                <c:pt idx="59">
                  <c:v>3</c:v>
                </c:pt>
                <c:pt idx="60">
                  <c:v>2</c:v>
                </c:pt>
                <c:pt idx="61">
                  <c:v>2</c:v>
                </c:pt>
                <c:pt idx="62">
                  <c:v>3</c:v>
                </c:pt>
                <c:pt idx="63">
                  <c:v>2</c:v>
                </c:pt>
                <c:pt idx="64">
                  <c:v>3</c:v>
                </c:pt>
                <c:pt idx="65">
                  <c:v>4</c:v>
                </c:pt>
                <c:pt idx="66">
                  <c:v>4</c:v>
                </c:pt>
                <c:pt idx="67">
                  <c:v>4</c:v>
                </c:pt>
                <c:pt idx="68">
                  <c:v>4</c:v>
                </c:pt>
                <c:pt idx="69">
                  <c:v>4</c:v>
                </c:pt>
                <c:pt idx="70">
                  <c:v>4</c:v>
                </c:pt>
                <c:pt idx="71">
                  <c:v>3</c:v>
                </c:pt>
                <c:pt idx="72">
                  <c:v>3</c:v>
                </c:pt>
                <c:pt idx="73">
                  <c:v>2</c:v>
                </c:pt>
                <c:pt idx="74">
                  <c:v>2</c:v>
                </c:pt>
                <c:pt idx="75">
                  <c:v>2</c:v>
                </c:pt>
                <c:pt idx="76">
                  <c:v>2</c:v>
                </c:pt>
                <c:pt idx="77">
                  <c:v>2</c:v>
                </c:pt>
                <c:pt idx="78">
                  <c:v>2</c:v>
                </c:pt>
                <c:pt idx="79">
                  <c:v>2</c:v>
                </c:pt>
                <c:pt idx="80">
                  <c:v>2</c:v>
                </c:pt>
                <c:pt idx="81">
                  <c:v>2</c:v>
                </c:pt>
                <c:pt idx="82">
                  <c:v>2</c:v>
                </c:pt>
                <c:pt idx="83">
                  <c:v>2</c:v>
                </c:pt>
                <c:pt idx="84">
                  <c:v>1</c:v>
                </c:pt>
                <c:pt idx="85">
                  <c:v>1</c:v>
                </c:pt>
                <c:pt idx="86">
                  <c:v>1</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GrafPontevedra!$H$31:$H$120</c:f>
              <c:numCache>
                <c:formatCode>General</c:formatCode>
                <c:ptCount val="89"/>
                <c:pt idx="0">
                  <c:v>403</c:v>
                </c:pt>
                <c:pt idx="1">
                  <c:v>376</c:v>
                </c:pt>
                <c:pt idx="2">
                  <c:v>412</c:v>
                </c:pt>
                <c:pt idx="3">
                  <c:v>710</c:v>
                </c:pt>
                <c:pt idx="4">
                  <c:v>885</c:v>
                </c:pt>
                <c:pt idx="5">
                  <c:v>819</c:v>
                </c:pt>
                <c:pt idx="6">
                  <c:v>576</c:v>
                </c:pt>
                <c:pt idx="7">
                  <c:v>623</c:v>
                </c:pt>
                <c:pt idx="8">
                  <c:v>771</c:v>
                </c:pt>
                <c:pt idx="9">
                  <c:v>425</c:v>
                </c:pt>
                <c:pt idx="10">
                  <c:v>581</c:v>
                </c:pt>
                <c:pt idx="11">
                  <c:v>767</c:v>
                </c:pt>
                <c:pt idx="12">
                  <c:v>911</c:v>
                </c:pt>
                <c:pt idx="13">
                  <c:v>919</c:v>
                </c:pt>
                <c:pt idx="14">
                  <c:v>804</c:v>
                </c:pt>
                <c:pt idx="15">
                  <c:v>753</c:v>
                </c:pt>
                <c:pt idx="16">
                  <c:v>970</c:v>
                </c:pt>
                <c:pt idx="17">
                  <c:v>1018</c:v>
                </c:pt>
                <c:pt idx="18">
                  <c:v>1391</c:v>
                </c:pt>
                <c:pt idx="19">
                  <c:v>1526</c:v>
                </c:pt>
                <c:pt idx="20">
                  <c:v>1753</c:v>
                </c:pt>
                <c:pt idx="21">
                  <c:v>1854</c:v>
                </c:pt>
                <c:pt idx="22">
                  <c:v>1393</c:v>
                </c:pt>
                <c:pt idx="23">
                  <c:v>1553</c:v>
                </c:pt>
                <c:pt idx="24">
                  <c:v>1764</c:v>
                </c:pt>
                <c:pt idx="25">
                  <c:v>1599</c:v>
                </c:pt>
                <c:pt idx="26">
                  <c:v>1882</c:v>
                </c:pt>
                <c:pt idx="27">
                  <c:v>1782</c:v>
                </c:pt>
                <c:pt idx="28">
                  <c:v>2453</c:v>
                </c:pt>
                <c:pt idx="29">
                  <c:v>2248</c:v>
                </c:pt>
                <c:pt idx="30">
                  <c:v>1129</c:v>
                </c:pt>
                <c:pt idx="31">
                  <c:v>1308</c:v>
                </c:pt>
                <c:pt idx="32">
                  <c:v>1681</c:v>
                </c:pt>
                <c:pt idx="33">
                  <c:v>2692</c:v>
                </c:pt>
                <c:pt idx="34">
                  <c:v>3430</c:v>
                </c:pt>
                <c:pt idx="35">
                  <c:v>3397</c:v>
                </c:pt>
                <c:pt idx="36">
                  <c:v>2503</c:v>
                </c:pt>
                <c:pt idx="37">
                  <c:v>1121</c:v>
                </c:pt>
                <c:pt idx="38">
                  <c:v>1481</c:v>
                </c:pt>
                <c:pt idx="39">
                  <c:v>1830</c:v>
                </c:pt>
                <c:pt idx="40">
                  <c:v>2814</c:v>
                </c:pt>
                <c:pt idx="41">
                  <c:v>2276</c:v>
                </c:pt>
                <c:pt idx="42">
                  <c:v>2533</c:v>
                </c:pt>
                <c:pt idx="43">
                  <c:v>2871</c:v>
                </c:pt>
                <c:pt idx="44">
                  <c:v>1030</c:v>
                </c:pt>
                <c:pt idx="45">
                  <c:v>1409</c:v>
                </c:pt>
                <c:pt idx="46">
                  <c:v>1853</c:v>
                </c:pt>
                <c:pt idx="47">
                  <c:v>2183</c:v>
                </c:pt>
                <c:pt idx="48">
                  <c:v>1396</c:v>
                </c:pt>
                <c:pt idx="49">
                  <c:v>1252</c:v>
                </c:pt>
                <c:pt idx="50">
                  <c:v>1858</c:v>
                </c:pt>
                <c:pt idx="51">
                  <c:v>1010</c:v>
                </c:pt>
                <c:pt idx="52">
                  <c:v>1081</c:v>
                </c:pt>
                <c:pt idx="53">
                  <c:v>1751</c:v>
                </c:pt>
                <c:pt idx="54">
                  <c:v>1404</c:v>
                </c:pt>
                <c:pt idx="55">
                  <c:v>1105</c:v>
                </c:pt>
                <c:pt idx="56">
                  <c:v>892</c:v>
                </c:pt>
                <c:pt idx="57">
                  <c:v>1184</c:v>
                </c:pt>
                <c:pt idx="58">
                  <c:v>879</c:v>
                </c:pt>
                <c:pt idx="59">
                  <c:v>1368</c:v>
                </c:pt>
                <c:pt idx="60">
                  <c:v>1900</c:v>
                </c:pt>
                <c:pt idx="61">
                  <c:v>1240</c:v>
                </c:pt>
                <c:pt idx="62">
                  <c:v>1381</c:v>
                </c:pt>
                <c:pt idx="63">
                  <c:v>1303</c:v>
                </c:pt>
                <c:pt idx="64">
                  <c:v>1169</c:v>
                </c:pt>
                <c:pt idx="65">
                  <c:v>614</c:v>
                </c:pt>
                <c:pt idx="66">
                  <c:v>796</c:v>
                </c:pt>
                <c:pt idx="67">
                  <c:v>1392</c:v>
                </c:pt>
                <c:pt idx="68">
                  <c:v>1237</c:v>
                </c:pt>
                <c:pt idx="69">
                  <c:v>1653</c:v>
                </c:pt>
                <c:pt idx="70">
                  <c:v>1047</c:v>
                </c:pt>
                <c:pt idx="71">
                  <c:v>1031</c:v>
                </c:pt>
                <c:pt idx="72">
                  <c:v>926</c:v>
                </c:pt>
                <c:pt idx="73">
                  <c:v>835</c:v>
                </c:pt>
                <c:pt idx="74">
                  <c:v>1151</c:v>
                </c:pt>
                <c:pt idx="75">
                  <c:v>1006</c:v>
                </c:pt>
                <c:pt idx="76">
                  <c:v>1120</c:v>
                </c:pt>
                <c:pt idx="77">
                  <c:v>728</c:v>
                </c:pt>
                <c:pt idx="78">
                  <c:v>621</c:v>
                </c:pt>
                <c:pt idx="79">
                  <c:v>627</c:v>
                </c:pt>
                <c:pt idx="80">
                  <c:v>745</c:v>
                </c:pt>
                <c:pt idx="81">
                  <c:v>755</c:v>
                </c:pt>
                <c:pt idx="82">
                  <c:v>855</c:v>
                </c:pt>
                <c:pt idx="83">
                  <c:v>915</c:v>
                </c:pt>
                <c:pt idx="84">
                  <c:v>1269</c:v>
                </c:pt>
                <c:pt idx="85">
                  <c:v>934</c:v>
                </c:pt>
                <c:pt idx="86">
                  <c:v>1030</c:v>
                </c:pt>
                <c:pt idx="87">
                  <c:v>724</c:v>
                </c:pt>
                <c:pt idx="88">
                  <c:v>825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GrafPontevedra!$E$31:$E$120</c:f>
              <c:numCache>
                <c:formatCode>General</c:formatCode>
                <c:ptCount val="89"/>
                <c:pt idx="0">
                  <c:v>46</c:v>
                </c:pt>
                <c:pt idx="1">
                  <c:v>26</c:v>
                </c:pt>
                <c:pt idx="2">
                  <c:v>59</c:v>
                </c:pt>
                <c:pt idx="3">
                  <c:v>44</c:v>
                </c:pt>
                <c:pt idx="4">
                  <c:v>33</c:v>
                </c:pt>
                <c:pt idx="5">
                  <c:v>50</c:v>
                </c:pt>
                <c:pt idx="6">
                  <c:v>55</c:v>
                </c:pt>
                <c:pt idx="7">
                  <c:v>63</c:v>
                </c:pt>
                <c:pt idx="8">
                  <c:v>50</c:v>
                </c:pt>
                <c:pt idx="9">
                  <c:v>67</c:v>
                </c:pt>
                <c:pt idx="10">
                  <c:v>95</c:v>
                </c:pt>
                <c:pt idx="11">
                  <c:v>62</c:v>
                </c:pt>
                <c:pt idx="12">
                  <c:v>85</c:v>
                </c:pt>
                <c:pt idx="13">
                  <c:v>81</c:v>
                </c:pt>
                <c:pt idx="14">
                  <c:v>100</c:v>
                </c:pt>
                <c:pt idx="15">
                  <c:v>92</c:v>
                </c:pt>
                <c:pt idx="16">
                  <c:v>126</c:v>
                </c:pt>
                <c:pt idx="17">
                  <c:v>100</c:v>
                </c:pt>
                <c:pt idx="18">
                  <c:v>88</c:v>
                </c:pt>
                <c:pt idx="19">
                  <c:v>214</c:v>
                </c:pt>
                <c:pt idx="20">
                  <c:v>162</c:v>
                </c:pt>
                <c:pt idx="21">
                  <c:v>154</c:v>
                </c:pt>
                <c:pt idx="22">
                  <c:v>134</c:v>
                </c:pt>
                <c:pt idx="23">
                  <c:v>201</c:v>
                </c:pt>
                <c:pt idx="24">
                  <c:v>216</c:v>
                </c:pt>
                <c:pt idx="25">
                  <c:v>165</c:v>
                </c:pt>
                <c:pt idx="26">
                  <c:v>187</c:v>
                </c:pt>
                <c:pt idx="27">
                  <c:v>170</c:v>
                </c:pt>
                <c:pt idx="28">
                  <c:v>208</c:v>
                </c:pt>
                <c:pt idx="29">
                  <c:v>168</c:v>
                </c:pt>
                <c:pt idx="30">
                  <c:v>119</c:v>
                </c:pt>
                <c:pt idx="31">
                  <c:v>154</c:v>
                </c:pt>
                <c:pt idx="32">
                  <c:v>179</c:v>
                </c:pt>
                <c:pt idx="33">
                  <c:v>115</c:v>
                </c:pt>
                <c:pt idx="34">
                  <c:v>163</c:v>
                </c:pt>
                <c:pt idx="35">
                  <c:v>114</c:v>
                </c:pt>
                <c:pt idx="36">
                  <c:v>112</c:v>
                </c:pt>
                <c:pt idx="37">
                  <c:v>59</c:v>
                </c:pt>
                <c:pt idx="38">
                  <c:v>91</c:v>
                </c:pt>
                <c:pt idx="39">
                  <c:v>78</c:v>
                </c:pt>
                <c:pt idx="40">
                  <c:v>68</c:v>
                </c:pt>
                <c:pt idx="41">
                  <c:v>83</c:v>
                </c:pt>
                <c:pt idx="42">
                  <c:v>66</c:v>
                </c:pt>
                <c:pt idx="43">
                  <c:v>61</c:v>
                </c:pt>
                <c:pt idx="44">
                  <c:v>54</c:v>
                </c:pt>
                <c:pt idx="45">
                  <c:v>49</c:v>
                </c:pt>
                <c:pt idx="46">
                  <c:v>49</c:v>
                </c:pt>
                <c:pt idx="47">
                  <c:v>51</c:v>
                </c:pt>
                <c:pt idx="48">
                  <c:v>59</c:v>
                </c:pt>
                <c:pt idx="49">
                  <c:v>52</c:v>
                </c:pt>
                <c:pt idx="50">
                  <c:v>30</c:v>
                </c:pt>
                <c:pt idx="51">
                  <c:v>29</c:v>
                </c:pt>
                <c:pt idx="52">
                  <c:v>17</c:v>
                </c:pt>
                <c:pt idx="53">
                  <c:v>44</c:v>
                </c:pt>
                <c:pt idx="54">
                  <c:v>54</c:v>
                </c:pt>
                <c:pt idx="55">
                  <c:v>41</c:v>
                </c:pt>
                <c:pt idx="56">
                  <c:v>43</c:v>
                </c:pt>
                <c:pt idx="57">
                  <c:v>33</c:v>
                </c:pt>
                <c:pt idx="58">
                  <c:v>23</c:v>
                </c:pt>
                <c:pt idx="59">
                  <c:v>20</c:v>
                </c:pt>
                <c:pt idx="60">
                  <c:v>12</c:v>
                </c:pt>
                <c:pt idx="61">
                  <c:v>19</c:v>
                </c:pt>
                <c:pt idx="62">
                  <c:v>17</c:v>
                </c:pt>
                <c:pt idx="63">
                  <c:v>11</c:v>
                </c:pt>
                <c:pt idx="64">
                  <c:v>7</c:v>
                </c:pt>
                <c:pt idx="65">
                  <c:v>3</c:v>
                </c:pt>
                <c:pt idx="66">
                  <c:v>14</c:v>
                </c:pt>
                <c:pt idx="67">
                  <c:v>17</c:v>
                </c:pt>
                <c:pt idx="68">
                  <c:v>11</c:v>
                </c:pt>
                <c:pt idx="69">
                  <c:v>10</c:v>
                </c:pt>
                <c:pt idx="70">
                  <c:v>17</c:v>
                </c:pt>
                <c:pt idx="71">
                  <c:v>7</c:v>
                </c:pt>
                <c:pt idx="72">
                  <c:v>5</c:v>
                </c:pt>
                <c:pt idx="73">
                  <c:v>8</c:v>
                </c:pt>
                <c:pt idx="74">
                  <c:v>12</c:v>
                </c:pt>
                <c:pt idx="75">
                  <c:v>11</c:v>
                </c:pt>
                <c:pt idx="76">
                  <c:v>16</c:v>
                </c:pt>
                <c:pt idx="77">
                  <c:v>27</c:v>
                </c:pt>
                <c:pt idx="78">
                  <c:v>10</c:v>
                </c:pt>
                <c:pt idx="79">
                  <c:v>12</c:v>
                </c:pt>
                <c:pt idx="80">
                  <c:v>9</c:v>
                </c:pt>
                <c:pt idx="81">
                  <c:v>10</c:v>
                </c:pt>
                <c:pt idx="82">
                  <c:v>15</c:v>
                </c:pt>
                <c:pt idx="83">
                  <c:v>20</c:v>
                </c:pt>
                <c:pt idx="84">
                  <c:v>9</c:v>
                </c:pt>
                <c:pt idx="85">
                  <c:v>6</c:v>
                </c:pt>
                <c:pt idx="86">
                  <c:v>15</c:v>
                </c:pt>
                <c:pt idx="87">
                  <c:v>16</c:v>
                </c:pt>
                <c:pt idx="88">
                  <c:v>18</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GrafPontevedra!$F$31:$F$120</c:f>
              <c:numCache>
                <c:formatCode>General</c:formatCode>
                <c:ptCount val="89"/>
                <c:pt idx="0">
                  <c:v>32</c:v>
                </c:pt>
                <c:pt idx="1">
                  <c:v>35</c:v>
                </c:pt>
                <c:pt idx="2">
                  <c:v>39</c:v>
                </c:pt>
                <c:pt idx="3">
                  <c:v>37</c:v>
                </c:pt>
                <c:pt idx="4">
                  <c:v>44</c:v>
                </c:pt>
                <c:pt idx="5">
                  <c:v>46</c:v>
                </c:pt>
                <c:pt idx="6">
                  <c:v>39</c:v>
                </c:pt>
                <c:pt idx="7">
                  <c:v>40</c:v>
                </c:pt>
                <c:pt idx="8">
                  <c:v>38</c:v>
                </c:pt>
                <c:pt idx="9">
                  <c:v>44</c:v>
                </c:pt>
                <c:pt idx="10">
                  <c:v>45</c:v>
                </c:pt>
                <c:pt idx="11">
                  <c:v>47</c:v>
                </c:pt>
                <c:pt idx="12">
                  <c:v>51</c:v>
                </c:pt>
                <c:pt idx="13">
                  <c:v>54</c:v>
                </c:pt>
                <c:pt idx="14">
                  <c:v>54</c:v>
                </c:pt>
                <c:pt idx="15">
                  <c:v>56</c:v>
                </c:pt>
                <c:pt idx="16">
                  <c:v>64</c:v>
                </c:pt>
                <c:pt idx="17">
                  <c:v>67</c:v>
                </c:pt>
                <c:pt idx="18">
                  <c:v>62</c:v>
                </c:pt>
                <c:pt idx="19">
                  <c:v>74</c:v>
                </c:pt>
                <c:pt idx="20">
                  <c:v>83</c:v>
                </c:pt>
                <c:pt idx="21">
                  <c:v>84</c:v>
                </c:pt>
                <c:pt idx="22">
                  <c:v>102</c:v>
                </c:pt>
                <c:pt idx="23">
                  <c:v>107</c:v>
                </c:pt>
                <c:pt idx="24">
                  <c:v>113</c:v>
                </c:pt>
                <c:pt idx="25">
                  <c:v>118</c:v>
                </c:pt>
                <c:pt idx="26">
                  <c:v>116</c:v>
                </c:pt>
                <c:pt idx="27">
                  <c:v>119</c:v>
                </c:pt>
                <c:pt idx="28">
                  <c:v>112</c:v>
                </c:pt>
                <c:pt idx="29">
                  <c:v>124</c:v>
                </c:pt>
                <c:pt idx="30">
                  <c:v>131</c:v>
                </c:pt>
                <c:pt idx="31">
                  <c:v>130</c:v>
                </c:pt>
                <c:pt idx="32">
                  <c:v>117</c:v>
                </c:pt>
                <c:pt idx="33">
                  <c:v>113</c:v>
                </c:pt>
                <c:pt idx="34">
                  <c:v>112</c:v>
                </c:pt>
                <c:pt idx="35">
                  <c:v>106</c:v>
                </c:pt>
                <c:pt idx="36">
                  <c:v>105</c:v>
                </c:pt>
                <c:pt idx="37">
                  <c:v>111</c:v>
                </c:pt>
                <c:pt idx="38">
                  <c:v>110</c:v>
                </c:pt>
                <c:pt idx="39">
                  <c:v>109</c:v>
                </c:pt>
                <c:pt idx="40">
                  <c:v>114</c:v>
                </c:pt>
                <c:pt idx="41">
                  <c:v>100</c:v>
                </c:pt>
                <c:pt idx="42">
                  <c:v>84</c:v>
                </c:pt>
                <c:pt idx="43">
                  <c:v>80</c:v>
                </c:pt>
                <c:pt idx="44">
                  <c:v>83</c:v>
                </c:pt>
                <c:pt idx="45">
                  <c:v>86</c:v>
                </c:pt>
                <c:pt idx="46">
                  <c:v>81</c:v>
                </c:pt>
                <c:pt idx="47">
                  <c:v>77</c:v>
                </c:pt>
                <c:pt idx="48">
                  <c:v>78</c:v>
                </c:pt>
                <c:pt idx="49">
                  <c:v>69</c:v>
                </c:pt>
                <c:pt idx="50">
                  <c:v>67</c:v>
                </c:pt>
                <c:pt idx="51">
                  <c:v>64</c:v>
                </c:pt>
                <c:pt idx="52">
                  <c:v>62</c:v>
                </c:pt>
                <c:pt idx="53">
                  <c:v>55</c:v>
                </c:pt>
                <c:pt idx="54">
                  <c:v>49</c:v>
                </c:pt>
                <c:pt idx="55">
                  <c:v>49</c:v>
                </c:pt>
                <c:pt idx="56">
                  <c:v>44</c:v>
                </c:pt>
                <c:pt idx="57">
                  <c:v>45</c:v>
                </c:pt>
                <c:pt idx="58">
                  <c:v>48</c:v>
                </c:pt>
                <c:pt idx="59">
                  <c:v>44</c:v>
                </c:pt>
                <c:pt idx="60">
                  <c:v>39</c:v>
                </c:pt>
                <c:pt idx="61">
                  <c:v>32</c:v>
                </c:pt>
                <c:pt idx="62">
                  <c:v>29</c:v>
                </c:pt>
                <c:pt idx="63">
                  <c:v>27</c:v>
                </c:pt>
                <c:pt idx="64">
                  <c:v>22</c:v>
                </c:pt>
                <c:pt idx="65">
                  <c:v>22</c:v>
                </c:pt>
                <c:pt idx="66">
                  <c:v>20</c:v>
                </c:pt>
                <c:pt idx="67">
                  <c:v>23</c:v>
                </c:pt>
                <c:pt idx="68">
                  <c:v>25</c:v>
                </c:pt>
                <c:pt idx="69">
                  <c:v>22</c:v>
                </c:pt>
                <c:pt idx="70">
                  <c:v>18</c:v>
                </c:pt>
                <c:pt idx="71">
                  <c:v>17</c:v>
                </c:pt>
                <c:pt idx="72">
                  <c:v>17</c:v>
                </c:pt>
                <c:pt idx="73">
                  <c:v>15</c:v>
                </c:pt>
                <c:pt idx="74">
                  <c:v>13</c:v>
                </c:pt>
                <c:pt idx="75">
                  <c:v>11</c:v>
                </c:pt>
                <c:pt idx="76">
                  <c:v>11</c:v>
                </c:pt>
                <c:pt idx="77">
                  <c:v>12</c:v>
                </c:pt>
                <c:pt idx="78">
                  <c:v>13</c:v>
                </c:pt>
                <c:pt idx="79">
                  <c:v>13</c:v>
                </c:pt>
                <c:pt idx="80">
                  <c:v>13</c:v>
                </c:pt>
                <c:pt idx="81">
                  <c:v>13</c:v>
                </c:pt>
                <c:pt idx="82">
                  <c:v>14</c:v>
                </c:pt>
                <c:pt idx="83">
                  <c:v>17</c:v>
                </c:pt>
                <c:pt idx="84">
                  <c:v>18</c:v>
                </c:pt>
                <c:pt idx="85">
                  <c:v>18</c:v>
                </c:pt>
                <c:pt idx="86">
                  <c:v>20</c:v>
                </c:pt>
                <c:pt idx="87">
                  <c:v>19</c:v>
                </c:pt>
                <c:pt idx="88">
                  <c:v>18</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GrafPontevedra!$G$31:$G$120</c:f>
              <c:numCache>
                <c:formatCode>General</c:formatCode>
                <c:ptCount val="89"/>
                <c:pt idx="0">
                  <c:v>12</c:v>
                </c:pt>
                <c:pt idx="1">
                  <c:v>9</c:v>
                </c:pt>
                <c:pt idx="2">
                  <c:v>8</c:v>
                </c:pt>
                <c:pt idx="3">
                  <c:v>11</c:v>
                </c:pt>
                <c:pt idx="4">
                  <c:v>11</c:v>
                </c:pt>
                <c:pt idx="5">
                  <c:v>10</c:v>
                </c:pt>
                <c:pt idx="6">
                  <c:v>12</c:v>
                </c:pt>
                <c:pt idx="7">
                  <c:v>12</c:v>
                </c:pt>
                <c:pt idx="8">
                  <c:v>12</c:v>
                </c:pt>
                <c:pt idx="9">
                  <c:v>11</c:v>
                </c:pt>
                <c:pt idx="10">
                  <c:v>10</c:v>
                </c:pt>
                <c:pt idx="11">
                  <c:v>10</c:v>
                </c:pt>
                <c:pt idx="12">
                  <c:v>9</c:v>
                </c:pt>
                <c:pt idx="13">
                  <c:v>11</c:v>
                </c:pt>
                <c:pt idx="14">
                  <c:v>12</c:v>
                </c:pt>
                <c:pt idx="15">
                  <c:v>12</c:v>
                </c:pt>
                <c:pt idx="16">
                  <c:v>13</c:v>
                </c:pt>
                <c:pt idx="17">
                  <c:v>11</c:v>
                </c:pt>
                <c:pt idx="18">
                  <c:v>14</c:v>
                </c:pt>
                <c:pt idx="19">
                  <c:v>14</c:v>
                </c:pt>
                <c:pt idx="20">
                  <c:v>14</c:v>
                </c:pt>
                <c:pt idx="21">
                  <c:v>13</c:v>
                </c:pt>
                <c:pt idx="22">
                  <c:v>15</c:v>
                </c:pt>
                <c:pt idx="23">
                  <c:v>15</c:v>
                </c:pt>
                <c:pt idx="24">
                  <c:v>15</c:v>
                </c:pt>
                <c:pt idx="25">
                  <c:v>16</c:v>
                </c:pt>
                <c:pt idx="26">
                  <c:v>17</c:v>
                </c:pt>
                <c:pt idx="27">
                  <c:v>25</c:v>
                </c:pt>
                <c:pt idx="28">
                  <c:v>29</c:v>
                </c:pt>
                <c:pt idx="29">
                  <c:v>30</c:v>
                </c:pt>
                <c:pt idx="30">
                  <c:v>31</c:v>
                </c:pt>
                <c:pt idx="31">
                  <c:v>30</c:v>
                </c:pt>
                <c:pt idx="32">
                  <c:v>29</c:v>
                </c:pt>
                <c:pt idx="33">
                  <c:v>27</c:v>
                </c:pt>
                <c:pt idx="34">
                  <c:v>27</c:v>
                </c:pt>
                <c:pt idx="35">
                  <c:v>24</c:v>
                </c:pt>
                <c:pt idx="36">
                  <c:v>23</c:v>
                </c:pt>
                <c:pt idx="37">
                  <c:v>21</c:v>
                </c:pt>
                <c:pt idx="38">
                  <c:v>20</c:v>
                </c:pt>
                <c:pt idx="39">
                  <c:v>20</c:v>
                </c:pt>
                <c:pt idx="40">
                  <c:v>20</c:v>
                </c:pt>
                <c:pt idx="41">
                  <c:v>20</c:v>
                </c:pt>
                <c:pt idx="42">
                  <c:v>20</c:v>
                </c:pt>
                <c:pt idx="43">
                  <c:v>21</c:v>
                </c:pt>
                <c:pt idx="44">
                  <c:v>22</c:v>
                </c:pt>
                <c:pt idx="45">
                  <c:v>17</c:v>
                </c:pt>
                <c:pt idx="46">
                  <c:v>15</c:v>
                </c:pt>
                <c:pt idx="47">
                  <c:v>15</c:v>
                </c:pt>
                <c:pt idx="48">
                  <c:v>16</c:v>
                </c:pt>
                <c:pt idx="49">
                  <c:v>20</c:v>
                </c:pt>
                <c:pt idx="50">
                  <c:v>21</c:v>
                </c:pt>
                <c:pt idx="51">
                  <c:v>17</c:v>
                </c:pt>
                <c:pt idx="52">
                  <c:v>17</c:v>
                </c:pt>
                <c:pt idx="53">
                  <c:v>17</c:v>
                </c:pt>
                <c:pt idx="54">
                  <c:v>16</c:v>
                </c:pt>
                <c:pt idx="55">
                  <c:v>14</c:v>
                </c:pt>
                <c:pt idx="56">
                  <c:v>13</c:v>
                </c:pt>
                <c:pt idx="57">
                  <c:v>14</c:v>
                </c:pt>
                <c:pt idx="58">
                  <c:v>12</c:v>
                </c:pt>
                <c:pt idx="59">
                  <c:v>11</c:v>
                </c:pt>
                <c:pt idx="60">
                  <c:v>11</c:v>
                </c:pt>
                <c:pt idx="61">
                  <c:v>11</c:v>
                </c:pt>
                <c:pt idx="62">
                  <c:v>9</c:v>
                </c:pt>
                <c:pt idx="63">
                  <c:v>8</c:v>
                </c:pt>
                <c:pt idx="64">
                  <c:v>7</c:v>
                </c:pt>
                <c:pt idx="65">
                  <c:v>8</c:v>
                </c:pt>
                <c:pt idx="66">
                  <c:v>9</c:v>
                </c:pt>
                <c:pt idx="67">
                  <c:v>9</c:v>
                </c:pt>
                <c:pt idx="68">
                  <c:v>8</c:v>
                </c:pt>
                <c:pt idx="69">
                  <c:v>7</c:v>
                </c:pt>
                <c:pt idx="70">
                  <c:v>8</c:v>
                </c:pt>
                <c:pt idx="71">
                  <c:v>8</c:v>
                </c:pt>
                <c:pt idx="72">
                  <c:v>8</c:v>
                </c:pt>
                <c:pt idx="73">
                  <c:v>7</c:v>
                </c:pt>
                <c:pt idx="74">
                  <c:v>7</c:v>
                </c:pt>
                <c:pt idx="75">
                  <c:v>7</c:v>
                </c:pt>
                <c:pt idx="76">
                  <c:v>6</c:v>
                </c:pt>
                <c:pt idx="77">
                  <c:v>4</c:v>
                </c:pt>
                <c:pt idx="78">
                  <c:v>4</c:v>
                </c:pt>
                <c:pt idx="79">
                  <c:v>5</c:v>
                </c:pt>
                <c:pt idx="80">
                  <c:v>5</c:v>
                </c:pt>
                <c:pt idx="81">
                  <c:v>4</c:v>
                </c:pt>
                <c:pt idx="82">
                  <c:v>2</c:v>
                </c:pt>
                <c:pt idx="83">
                  <c:v>3</c:v>
                </c:pt>
                <c:pt idx="84">
                  <c:v>1</c:v>
                </c:pt>
                <c:pt idx="85">
                  <c:v>1</c:v>
                </c:pt>
                <c:pt idx="86">
                  <c:v>1</c:v>
                </c:pt>
                <c:pt idx="87">
                  <c:v>1</c:v>
                </c:pt>
                <c:pt idx="88">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GrafVigo!$H$31:$H$120</c:f>
              <c:numCache>
                <c:formatCode>General</c:formatCode>
                <c:ptCount val="89"/>
                <c:pt idx="0">
                  <c:v>890</c:v>
                </c:pt>
                <c:pt idx="1">
                  <c:v>1114</c:v>
                </c:pt>
                <c:pt idx="2">
                  <c:v>1212</c:v>
                </c:pt>
                <c:pt idx="3">
                  <c:v>834</c:v>
                </c:pt>
                <c:pt idx="4">
                  <c:v>1445</c:v>
                </c:pt>
                <c:pt idx="5">
                  <c:v>1566</c:v>
                </c:pt>
                <c:pt idx="6">
                  <c:v>759</c:v>
                </c:pt>
                <c:pt idx="7">
                  <c:v>2056</c:v>
                </c:pt>
                <c:pt idx="8">
                  <c:v>1826</c:v>
                </c:pt>
                <c:pt idx="9">
                  <c:v>1741</c:v>
                </c:pt>
                <c:pt idx="10">
                  <c:v>1422</c:v>
                </c:pt>
                <c:pt idx="11">
                  <c:v>2193</c:v>
                </c:pt>
                <c:pt idx="12">
                  <c:v>2551</c:v>
                </c:pt>
                <c:pt idx="13">
                  <c:v>2453</c:v>
                </c:pt>
                <c:pt idx="14">
                  <c:v>2554</c:v>
                </c:pt>
                <c:pt idx="15">
                  <c:v>2618</c:v>
                </c:pt>
                <c:pt idx="16">
                  <c:v>1593</c:v>
                </c:pt>
                <c:pt idx="17">
                  <c:v>2865</c:v>
                </c:pt>
                <c:pt idx="18">
                  <c:v>2839</c:v>
                </c:pt>
                <c:pt idx="19">
                  <c:v>3665</c:v>
                </c:pt>
                <c:pt idx="20">
                  <c:v>3193</c:v>
                </c:pt>
                <c:pt idx="21">
                  <c:v>2345</c:v>
                </c:pt>
                <c:pt idx="22">
                  <c:v>3113</c:v>
                </c:pt>
                <c:pt idx="23">
                  <c:v>2925</c:v>
                </c:pt>
                <c:pt idx="24">
                  <c:v>2092</c:v>
                </c:pt>
                <c:pt idx="25">
                  <c:v>3024</c:v>
                </c:pt>
                <c:pt idx="26">
                  <c:v>2703</c:v>
                </c:pt>
                <c:pt idx="27">
                  <c:v>3311</c:v>
                </c:pt>
                <c:pt idx="28">
                  <c:v>2874</c:v>
                </c:pt>
                <c:pt idx="29">
                  <c:v>3267</c:v>
                </c:pt>
                <c:pt idx="30">
                  <c:v>6618</c:v>
                </c:pt>
                <c:pt idx="31">
                  <c:v>6059</c:v>
                </c:pt>
                <c:pt idx="32">
                  <c:v>7097</c:v>
                </c:pt>
                <c:pt idx="33">
                  <c:v>7130</c:v>
                </c:pt>
                <c:pt idx="34">
                  <c:v>6457</c:v>
                </c:pt>
                <c:pt idx="35">
                  <c:v>2728</c:v>
                </c:pt>
                <c:pt idx="36">
                  <c:v>3602</c:v>
                </c:pt>
                <c:pt idx="37">
                  <c:v>2194</c:v>
                </c:pt>
                <c:pt idx="38">
                  <c:v>4192</c:v>
                </c:pt>
                <c:pt idx="39">
                  <c:v>4115</c:v>
                </c:pt>
                <c:pt idx="40">
                  <c:v>4250</c:v>
                </c:pt>
                <c:pt idx="41">
                  <c:v>2120</c:v>
                </c:pt>
                <c:pt idx="42">
                  <c:v>1945</c:v>
                </c:pt>
                <c:pt idx="43">
                  <c:v>2559</c:v>
                </c:pt>
                <c:pt idx="44">
                  <c:v>1773</c:v>
                </c:pt>
                <c:pt idx="45">
                  <c:v>2066</c:v>
                </c:pt>
                <c:pt idx="46">
                  <c:v>2013</c:v>
                </c:pt>
                <c:pt idx="47">
                  <c:v>1959</c:v>
                </c:pt>
                <c:pt idx="48">
                  <c:v>1918</c:v>
                </c:pt>
                <c:pt idx="49">
                  <c:v>2102</c:v>
                </c:pt>
                <c:pt idx="50">
                  <c:v>1965</c:v>
                </c:pt>
                <c:pt idx="51">
                  <c:v>2639</c:v>
                </c:pt>
                <c:pt idx="52">
                  <c:v>1576</c:v>
                </c:pt>
                <c:pt idx="53">
                  <c:v>1615</c:v>
                </c:pt>
                <c:pt idx="54">
                  <c:v>1398</c:v>
                </c:pt>
                <c:pt idx="55">
                  <c:v>1672</c:v>
                </c:pt>
                <c:pt idx="56">
                  <c:v>1015</c:v>
                </c:pt>
                <c:pt idx="57">
                  <c:v>1739</c:v>
                </c:pt>
                <c:pt idx="58">
                  <c:v>595</c:v>
                </c:pt>
                <c:pt idx="59">
                  <c:v>935</c:v>
                </c:pt>
                <c:pt idx="60">
                  <c:v>4355</c:v>
                </c:pt>
                <c:pt idx="61">
                  <c:v>4813</c:v>
                </c:pt>
                <c:pt idx="62">
                  <c:v>4481</c:v>
                </c:pt>
                <c:pt idx="63">
                  <c:v>1559</c:v>
                </c:pt>
                <c:pt idx="64">
                  <c:v>1442</c:v>
                </c:pt>
                <c:pt idx="65">
                  <c:v>1541</c:v>
                </c:pt>
                <c:pt idx="66">
                  <c:v>1899</c:v>
                </c:pt>
                <c:pt idx="67">
                  <c:v>2358</c:v>
                </c:pt>
                <c:pt idx="68">
                  <c:v>2765</c:v>
                </c:pt>
                <c:pt idx="69">
                  <c:v>1526</c:v>
                </c:pt>
                <c:pt idx="70">
                  <c:v>1673</c:v>
                </c:pt>
                <c:pt idx="71">
                  <c:v>1596</c:v>
                </c:pt>
                <c:pt idx="72">
                  <c:v>905</c:v>
                </c:pt>
                <c:pt idx="73">
                  <c:v>1472</c:v>
                </c:pt>
                <c:pt idx="74">
                  <c:v>1928</c:v>
                </c:pt>
                <c:pt idx="75">
                  <c:v>2069</c:v>
                </c:pt>
                <c:pt idx="76">
                  <c:v>1764</c:v>
                </c:pt>
                <c:pt idx="77">
                  <c:v>1869</c:v>
                </c:pt>
                <c:pt idx="78">
                  <c:v>927</c:v>
                </c:pt>
                <c:pt idx="79">
                  <c:v>803</c:v>
                </c:pt>
                <c:pt idx="80">
                  <c:v>976</c:v>
                </c:pt>
                <c:pt idx="81">
                  <c:v>1717</c:v>
                </c:pt>
                <c:pt idx="82">
                  <c:v>1702</c:v>
                </c:pt>
                <c:pt idx="83">
                  <c:v>1253</c:v>
                </c:pt>
                <c:pt idx="84">
                  <c:v>1490</c:v>
                </c:pt>
                <c:pt idx="85">
                  <c:v>1809</c:v>
                </c:pt>
                <c:pt idx="86">
                  <c:v>931</c:v>
                </c:pt>
                <c:pt idx="87">
                  <c:v>2856</c:v>
                </c:pt>
                <c:pt idx="88">
                  <c:v>2060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GrafVigo!$E$31:$E$120</c:f>
              <c:numCache>
                <c:formatCode>General</c:formatCode>
                <c:ptCount val="89"/>
                <c:pt idx="0">
                  <c:v>71</c:v>
                </c:pt>
                <c:pt idx="1">
                  <c:v>85</c:v>
                </c:pt>
                <c:pt idx="2">
                  <c:v>33</c:v>
                </c:pt>
                <c:pt idx="3">
                  <c:v>32</c:v>
                </c:pt>
                <c:pt idx="4">
                  <c:v>95</c:v>
                </c:pt>
                <c:pt idx="5">
                  <c:v>184</c:v>
                </c:pt>
                <c:pt idx="6">
                  <c:v>78</c:v>
                </c:pt>
                <c:pt idx="7">
                  <c:v>220</c:v>
                </c:pt>
                <c:pt idx="8">
                  <c:v>136</c:v>
                </c:pt>
                <c:pt idx="9">
                  <c:v>120</c:v>
                </c:pt>
                <c:pt idx="10">
                  <c:v>148</c:v>
                </c:pt>
                <c:pt idx="11">
                  <c:v>221</c:v>
                </c:pt>
                <c:pt idx="12">
                  <c:v>244</c:v>
                </c:pt>
                <c:pt idx="13">
                  <c:v>191</c:v>
                </c:pt>
                <c:pt idx="14">
                  <c:v>278</c:v>
                </c:pt>
                <c:pt idx="15">
                  <c:v>256</c:v>
                </c:pt>
                <c:pt idx="16">
                  <c:v>154</c:v>
                </c:pt>
                <c:pt idx="17">
                  <c:v>187</c:v>
                </c:pt>
                <c:pt idx="18">
                  <c:v>239</c:v>
                </c:pt>
                <c:pt idx="19">
                  <c:v>323</c:v>
                </c:pt>
                <c:pt idx="20">
                  <c:v>354</c:v>
                </c:pt>
                <c:pt idx="21">
                  <c:v>331</c:v>
                </c:pt>
                <c:pt idx="22">
                  <c:v>275</c:v>
                </c:pt>
                <c:pt idx="23">
                  <c:v>230</c:v>
                </c:pt>
                <c:pt idx="24">
                  <c:v>177</c:v>
                </c:pt>
                <c:pt idx="25">
                  <c:v>225</c:v>
                </c:pt>
                <c:pt idx="26">
                  <c:v>255</c:v>
                </c:pt>
                <c:pt idx="27">
                  <c:v>349</c:v>
                </c:pt>
                <c:pt idx="28">
                  <c:v>251</c:v>
                </c:pt>
                <c:pt idx="29">
                  <c:v>277</c:v>
                </c:pt>
                <c:pt idx="30">
                  <c:v>153</c:v>
                </c:pt>
                <c:pt idx="31">
                  <c:v>135</c:v>
                </c:pt>
                <c:pt idx="32">
                  <c:v>239</c:v>
                </c:pt>
                <c:pt idx="33">
                  <c:v>204</c:v>
                </c:pt>
                <c:pt idx="34">
                  <c:v>135</c:v>
                </c:pt>
                <c:pt idx="35">
                  <c:v>156</c:v>
                </c:pt>
                <c:pt idx="36">
                  <c:v>103</c:v>
                </c:pt>
                <c:pt idx="37">
                  <c:v>71</c:v>
                </c:pt>
                <c:pt idx="38">
                  <c:v>91</c:v>
                </c:pt>
                <c:pt idx="39">
                  <c:v>130</c:v>
                </c:pt>
                <c:pt idx="40">
                  <c:v>91</c:v>
                </c:pt>
                <c:pt idx="41">
                  <c:v>91</c:v>
                </c:pt>
                <c:pt idx="42">
                  <c:v>69</c:v>
                </c:pt>
                <c:pt idx="43">
                  <c:v>86</c:v>
                </c:pt>
                <c:pt idx="44">
                  <c:v>58</c:v>
                </c:pt>
                <c:pt idx="45">
                  <c:v>76</c:v>
                </c:pt>
                <c:pt idx="46">
                  <c:v>67</c:v>
                </c:pt>
                <c:pt idx="47">
                  <c:v>56</c:v>
                </c:pt>
                <c:pt idx="48">
                  <c:v>77</c:v>
                </c:pt>
                <c:pt idx="49">
                  <c:v>68</c:v>
                </c:pt>
                <c:pt idx="50">
                  <c:v>50</c:v>
                </c:pt>
                <c:pt idx="51">
                  <c:v>21</c:v>
                </c:pt>
                <c:pt idx="52">
                  <c:v>28</c:v>
                </c:pt>
                <c:pt idx="53">
                  <c:v>55</c:v>
                </c:pt>
                <c:pt idx="54">
                  <c:v>63</c:v>
                </c:pt>
                <c:pt idx="55">
                  <c:v>71</c:v>
                </c:pt>
                <c:pt idx="56">
                  <c:v>46</c:v>
                </c:pt>
                <c:pt idx="57">
                  <c:v>45</c:v>
                </c:pt>
                <c:pt idx="58">
                  <c:v>21</c:v>
                </c:pt>
                <c:pt idx="59">
                  <c:v>35</c:v>
                </c:pt>
                <c:pt idx="60">
                  <c:v>23</c:v>
                </c:pt>
                <c:pt idx="61">
                  <c:v>39</c:v>
                </c:pt>
                <c:pt idx="62">
                  <c:v>35</c:v>
                </c:pt>
                <c:pt idx="63">
                  <c:v>23</c:v>
                </c:pt>
                <c:pt idx="64">
                  <c:v>22</c:v>
                </c:pt>
                <c:pt idx="65">
                  <c:v>22</c:v>
                </c:pt>
                <c:pt idx="66">
                  <c:v>23</c:v>
                </c:pt>
                <c:pt idx="67">
                  <c:v>25</c:v>
                </c:pt>
                <c:pt idx="68">
                  <c:v>36</c:v>
                </c:pt>
                <c:pt idx="69">
                  <c:v>31</c:v>
                </c:pt>
                <c:pt idx="70">
                  <c:v>34</c:v>
                </c:pt>
                <c:pt idx="71">
                  <c:v>22</c:v>
                </c:pt>
                <c:pt idx="72">
                  <c:v>12</c:v>
                </c:pt>
                <c:pt idx="73">
                  <c:v>32</c:v>
                </c:pt>
                <c:pt idx="74">
                  <c:v>51</c:v>
                </c:pt>
                <c:pt idx="75">
                  <c:v>47</c:v>
                </c:pt>
                <c:pt idx="76">
                  <c:v>46</c:v>
                </c:pt>
                <c:pt idx="77">
                  <c:v>25</c:v>
                </c:pt>
                <c:pt idx="78">
                  <c:v>24</c:v>
                </c:pt>
                <c:pt idx="79">
                  <c:v>35</c:v>
                </c:pt>
                <c:pt idx="80">
                  <c:v>20</c:v>
                </c:pt>
                <c:pt idx="81">
                  <c:v>48</c:v>
                </c:pt>
                <c:pt idx="82">
                  <c:v>45</c:v>
                </c:pt>
                <c:pt idx="83">
                  <c:v>33</c:v>
                </c:pt>
                <c:pt idx="84">
                  <c:v>57</c:v>
                </c:pt>
                <c:pt idx="85">
                  <c:v>52</c:v>
                </c:pt>
                <c:pt idx="86">
                  <c:v>32</c:v>
                </c:pt>
                <c:pt idx="87">
                  <c:v>24</c:v>
                </c:pt>
                <c:pt idx="88">
                  <c:v>63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GrafVigo!$F$31:$F$120</c:f>
              <c:numCache>
                <c:formatCode>General</c:formatCode>
                <c:ptCount val="89"/>
                <c:pt idx="0">
                  <c:v>41</c:v>
                </c:pt>
                <c:pt idx="1">
                  <c:v>43</c:v>
                </c:pt>
                <c:pt idx="2">
                  <c:v>51</c:v>
                </c:pt>
                <c:pt idx="3">
                  <c:v>49</c:v>
                </c:pt>
                <c:pt idx="4">
                  <c:v>41</c:v>
                </c:pt>
                <c:pt idx="5">
                  <c:v>45</c:v>
                </c:pt>
                <c:pt idx="6">
                  <c:v>39</c:v>
                </c:pt>
                <c:pt idx="7">
                  <c:v>41</c:v>
                </c:pt>
                <c:pt idx="8">
                  <c:v>41</c:v>
                </c:pt>
                <c:pt idx="9">
                  <c:v>42</c:v>
                </c:pt>
                <c:pt idx="10">
                  <c:v>45</c:v>
                </c:pt>
                <c:pt idx="11">
                  <c:v>44</c:v>
                </c:pt>
                <c:pt idx="12">
                  <c:v>47</c:v>
                </c:pt>
                <c:pt idx="13">
                  <c:v>56</c:v>
                </c:pt>
                <c:pt idx="14">
                  <c:v>50</c:v>
                </c:pt>
                <c:pt idx="15">
                  <c:v>66</c:v>
                </c:pt>
                <c:pt idx="16">
                  <c:v>85</c:v>
                </c:pt>
                <c:pt idx="17">
                  <c:v>90</c:v>
                </c:pt>
                <c:pt idx="18">
                  <c:v>112</c:v>
                </c:pt>
                <c:pt idx="19">
                  <c:v>117</c:v>
                </c:pt>
                <c:pt idx="20">
                  <c:v>116</c:v>
                </c:pt>
                <c:pt idx="21">
                  <c:v>126</c:v>
                </c:pt>
                <c:pt idx="22">
                  <c:v>139</c:v>
                </c:pt>
                <c:pt idx="23">
                  <c:v>154</c:v>
                </c:pt>
                <c:pt idx="24">
                  <c:v>159</c:v>
                </c:pt>
                <c:pt idx="25">
                  <c:v>178</c:v>
                </c:pt>
                <c:pt idx="26">
                  <c:v>172</c:v>
                </c:pt>
                <c:pt idx="27">
                  <c:v>164</c:v>
                </c:pt>
                <c:pt idx="28">
                  <c:v>153</c:v>
                </c:pt>
                <c:pt idx="29">
                  <c:v>154</c:v>
                </c:pt>
                <c:pt idx="30">
                  <c:v>166</c:v>
                </c:pt>
                <c:pt idx="31">
                  <c:v>172</c:v>
                </c:pt>
                <c:pt idx="32">
                  <c:v>165</c:v>
                </c:pt>
                <c:pt idx="33">
                  <c:v>153</c:v>
                </c:pt>
                <c:pt idx="34">
                  <c:v>136</c:v>
                </c:pt>
                <c:pt idx="35">
                  <c:v>135</c:v>
                </c:pt>
                <c:pt idx="36">
                  <c:v>136</c:v>
                </c:pt>
                <c:pt idx="37">
                  <c:v>145</c:v>
                </c:pt>
                <c:pt idx="38">
                  <c:v>139</c:v>
                </c:pt>
                <c:pt idx="39">
                  <c:v>135</c:v>
                </c:pt>
                <c:pt idx="40">
                  <c:v>117</c:v>
                </c:pt>
                <c:pt idx="41">
                  <c:v>122</c:v>
                </c:pt>
                <c:pt idx="42">
                  <c:v>116</c:v>
                </c:pt>
                <c:pt idx="43">
                  <c:v>115</c:v>
                </c:pt>
                <c:pt idx="44">
                  <c:v>117</c:v>
                </c:pt>
                <c:pt idx="45">
                  <c:v>109</c:v>
                </c:pt>
                <c:pt idx="46">
                  <c:v>102</c:v>
                </c:pt>
                <c:pt idx="47">
                  <c:v>88</c:v>
                </c:pt>
                <c:pt idx="48">
                  <c:v>71</c:v>
                </c:pt>
                <c:pt idx="49">
                  <c:v>64</c:v>
                </c:pt>
                <c:pt idx="50">
                  <c:v>63</c:v>
                </c:pt>
                <c:pt idx="51">
                  <c:v>61</c:v>
                </c:pt>
                <c:pt idx="52">
                  <c:v>61</c:v>
                </c:pt>
                <c:pt idx="53">
                  <c:v>55</c:v>
                </c:pt>
                <c:pt idx="54">
                  <c:v>53</c:v>
                </c:pt>
                <c:pt idx="55">
                  <c:v>52</c:v>
                </c:pt>
                <c:pt idx="56">
                  <c:v>53</c:v>
                </c:pt>
                <c:pt idx="57">
                  <c:v>59</c:v>
                </c:pt>
                <c:pt idx="58">
                  <c:v>63</c:v>
                </c:pt>
                <c:pt idx="59">
                  <c:v>60</c:v>
                </c:pt>
                <c:pt idx="60">
                  <c:v>64</c:v>
                </c:pt>
                <c:pt idx="61">
                  <c:v>62</c:v>
                </c:pt>
                <c:pt idx="62">
                  <c:v>56</c:v>
                </c:pt>
                <c:pt idx="63">
                  <c:v>49</c:v>
                </c:pt>
                <c:pt idx="64">
                  <c:v>44</c:v>
                </c:pt>
                <c:pt idx="65">
                  <c:v>45</c:v>
                </c:pt>
                <c:pt idx="66">
                  <c:v>45</c:v>
                </c:pt>
                <c:pt idx="67">
                  <c:v>44</c:v>
                </c:pt>
                <c:pt idx="68">
                  <c:v>41</c:v>
                </c:pt>
                <c:pt idx="69">
                  <c:v>41</c:v>
                </c:pt>
                <c:pt idx="70">
                  <c:v>43</c:v>
                </c:pt>
                <c:pt idx="71">
                  <c:v>44</c:v>
                </c:pt>
                <c:pt idx="72">
                  <c:v>45</c:v>
                </c:pt>
                <c:pt idx="73">
                  <c:v>49</c:v>
                </c:pt>
                <c:pt idx="74">
                  <c:v>48</c:v>
                </c:pt>
                <c:pt idx="75">
                  <c:v>47</c:v>
                </c:pt>
                <c:pt idx="76">
                  <c:v>43</c:v>
                </c:pt>
                <c:pt idx="77">
                  <c:v>49</c:v>
                </c:pt>
                <c:pt idx="78">
                  <c:v>53</c:v>
                </c:pt>
                <c:pt idx="79">
                  <c:v>55</c:v>
                </c:pt>
                <c:pt idx="80">
                  <c:v>53</c:v>
                </c:pt>
                <c:pt idx="81">
                  <c:v>44</c:v>
                </c:pt>
                <c:pt idx="82">
                  <c:v>43</c:v>
                </c:pt>
                <c:pt idx="83">
                  <c:v>44</c:v>
                </c:pt>
                <c:pt idx="84">
                  <c:v>43</c:v>
                </c:pt>
                <c:pt idx="85">
                  <c:v>40</c:v>
                </c:pt>
                <c:pt idx="86">
                  <c:v>38</c:v>
                </c:pt>
                <c:pt idx="87">
                  <c:v>41</c:v>
                </c:pt>
                <c:pt idx="88">
                  <c:v>39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GrafVigo!$G$31:$G$120</c:f>
              <c:numCache>
                <c:formatCode>General</c:formatCode>
                <c:ptCount val="89"/>
                <c:pt idx="0">
                  <c:v>11</c:v>
                </c:pt>
                <c:pt idx="1">
                  <c:v>12</c:v>
                </c:pt>
                <c:pt idx="2">
                  <c:v>11</c:v>
                </c:pt>
                <c:pt idx="3">
                  <c:v>12</c:v>
                </c:pt>
                <c:pt idx="4">
                  <c:v>13</c:v>
                </c:pt>
                <c:pt idx="5">
                  <c:v>14</c:v>
                </c:pt>
                <c:pt idx="6">
                  <c:v>16</c:v>
                </c:pt>
                <c:pt idx="7">
                  <c:v>18</c:v>
                </c:pt>
                <c:pt idx="8">
                  <c:v>16</c:v>
                </c:pt>
                <c:pt idx="9">
                  <c:v>19</c:v>
                </c:pt>
                <c:pt idx="10">
                  <c:v>20</c:v>
                </c:pt>
                <c:pt idx="11">
                  <c:v>22</c:v>
                </c:pt>
                <c:pt idx="12">
                  <c:v>22</c:v>
                </c:pt>
                <c:pt idx="13">
                  <c:v>22</c:v>
                </c:pt>
                <c:pt idx="14">
                  <c:v>19</c:v>
                </c:pt>
                <c:pt idx="15">
                  <c:v>18</c:v>
                </c:pt>
                <c:pt idx="16">
                  <c:v>20</c:v>
                </c:pt>
                <c:pt idx="17">
                  <c:v>21</c:v>
                </c:pt>
                <c:pt idx="18">
                  <c:v>22</c:v>
                </c:pt>
                <c:pt idx="19">
                  <c:v>22</c:v>
                </c:pt>
                <c:pt idx="20">
                  <c:v>21</c:v>
                </c:pt>
                <c:pt idx="21">
                  <c:v>22</c:v>
                </c:pt>
                <c:pt idx="22">
                  <c:v>23</c:v>
                </c:pt>
                <c:pt idx="23">
                  <c:v>21</c:v>
                </c:pt>
                <c:pt idx="24">
                  <c:v>23</c:v>
                </c:pt>
                <c:pt idx="25">
                  <c:v>23</c:v>
                </c:pt>
                <c:pt idx="26">
                  <c:v>23</c:v>
                </c:pt>
                <c:pt idx="27">
                  <c:v>23</c:v>
                </c:pt>
                <c:pt idx="28">
                  <c:v>21</c:v>
                </c:pt>
                <c:pt idx="29">
                  <c:v>21</c:v>
                </c:pt>
                <c:pt idx="30">
                  <c:v>24</c:v>
                </c:pt>
                <c:pt idx="31">
                  <c:v>25</c:v>
                </c:pt>
                <c:pt idx="32">
                  <c:v>24</c:v>
                </c:pt>
                <c:pt idx="33">
                  <c:v>25</c:v>
                </c:pt>
                <c:pt idx="34">
                  <c:v>26</c:v>
                </c:pt>
                <c:pt idx="35">
                  <c:v>26</c:v>
                </c:pt>
                <c:pt idx="36">
                  <c:v>30</c:v>
                </c:pt>
                <c:pt idx="37">
                  <c:v>29</c:v>
                </c:pt>
                <c:pt idx="38">
                  <c:v>29</c:v>
                </c:pt>
                <c:pt idx="39">
                  <c:v>28</c:v>
                </c:pt>
                <c:pt idx="40">
                  <c:v>27</c:v>
                </c:pt>
                <c:pt idx="41">
                  <c:v>27</c:v>
                </c:pt>
                <c:pt idx="42">
                  <c:v>25</c:v>
                </c:pt>
                <c:pt idx="43">
                  <c:v>25</c:v>
                </c:pt>
                <c:pt idx="44">
                  <c:v>25</c:v>
                </c:pt>
                <c:pt idx="45">
                  <c:v>24</c:v>
                </c:pt>
                <c:pt idx="46">
                  <c:v>24</c:v>
                </c:pt>
                <c:pt idx="47">
                  <c:v>23</c:v>
                </c:pt>
                <c:pt idx="48">
                  <c:v>20</c:v>
                </c:pt>
                <c:pt idx="49">
                  <c:v>19</c:v>
                </c:pt>
                <c:pt idx="50">
                  <c:v>20</c:v>
                </c:pt>
                <c:pt idx="51">
                  <c:v>21</c:v>
                </c:pt>
                <c:pt idx="52">
                  <c:v>23</c:v>
                </c:pt>
                <c:pt idx="53">
                  <c:v>21</c:v>
                </c:pt>
                <c:pt idx="54">
                  <c:v>18</c:v>
                </c:pt>
                <c:pt idx="55">
                  <c:v>16</c:v>
                </c:pt>
                <c:pt idx="56">
                  <c:v>16</c:v>
                </c:pt>
                <c:pt idx="57">
                  <c:v>15</c:v>
                </c:pt>
                <c:pt idx="58">
                  <c:v>16</c:v>
                </c:pt>
                <c:pt idx="59">
                  <c:v>15</c:v>
                </c:pt>
                <c:pt idx="60">
                  <c:v>14</c:v>
                </c:pt>
                <c:pt idx="61">
                  <c:v>12</c:v>
                </c:pt>
                <c:pt idx="62">
                  <c:v>13</c:v>
                </c:pt>
                <c:pt idx="63">
                  <c:v>14</c:v>
                </c:pt>
                <c:pt idx="64">
                  <c:v>15</c:v>
                </c:pt>
                <c:pt idx="65">
                  <c:v>14</c:v>
                </c:pt>
                <c:pt idx="66">
                  <c:v>16</c:v>
                </c:pt>
                <c:pt idx="67">
                  <c:v>16</c:v>
                </c:pt>
                <c:pt idx="68">
                  <c:v>16</c:v>
                </c:pt>
                <c:pt idx="69">
                  <c:v>16</c:v>
                </c:pt>
                <c:pt idx="70">
                  <c:v>17</c:v>
                </c:pt>
                <c:pt idx="71">
                  <c:v>14</c:v>
                </c:pt>
                <c:pt idx="72">
                  <c:v>14</c:v>
                </c:pt>
                <c:pt idx="73">
                  <c:v>13</c:v>
                </c:pt>
                <c:pt idx="74">
                  <c:v>10</c:v>
                </c:pt>
                <c:pt idx="75">
                  <c:v>10</c:v>
                </c:pt>
                <c:pt idx="76">
                  <c:v>12</c:v>
                </c:pt>
                <c:pt idx="77">
                  <c:v>12</c:v>
                </c:pt>
                <c:pt idx="78">
                  <c:v>12</c:v>
                </c:pt>
                <c:pt idx="79">
                  <c:v>11</c:v>
                </c:pt>
                <c:pt idx="80">
                  <c:v>9</c:v>
                </c:pt>
                <c:pt idx="81">
                  <c:v>8</c:v>
                </c:pt>
                <c:pt idx="82">
                  <c:v>8</c:v>
                </c:pt>
                <c:pt idx="83">
                  <c:v>7</c:v>
                </c:pt>
                <c:pt idx="84">
                  <c:v>6</c:v>
                </c:pt>
                <c:pt idx="85">
                  <c:v>5</c:v>
                </c:pt>
                <c:pt idx="86">
                  <c:v>6</c:v>
                </c:pt>
                <c:pt idx="87">
                  <c:v>4</c:v>
                </c:pt>
                <c:pt idx="88">
                  <c:v>5</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GrafSantiago!$H$31:$H$120</c:f>
              <c:numCache>
                <c:formatCode>General</c:formatCode>
                <c:ptCount val="89"/>
                <c:pt idx="0">
                  <c:v>1044</c:v>
                </c:pt>
                <c:pt idx="1">
                  <c:v>735</c:v>
                </c:pt>
                <c:pt idx="2">
                  <c:v>979</c:v>
                </c:pt>
                <c:pt idx="3">
                  <c:v>814</c:v>
                </c:pt>
                <c:pt idx="4">
                  <c:v>2273</c:v>
                </c:pt>
                <c:pt idx="5">
                  <c:v>2202</c:v>
                </c:pt>
                <c:pt idx="6">
                  <c:v>2867</c:v>
                </c:pt>
                <c:pt idx="7">
                  <c:v>2658</c:v>
                </c:pt>
                <c:pt idx="8">
                  <c:v>2487</c:v>
                </c:pt>
                <c:pt idx="9">
                  <c:v>2090</c:v>
                </c:pt>
                <c:pt idx="10">
                  <c:v>1307</c:v>
                </c:pt>
                <c:pt idx="11">
                  <c:v>2689</c:v>
                </c:pt>
                <c:pt idx="12">
                  <c:v>2474</c:v>
                </c:pt>
                <c:pt idx="13">
                  <c:v>2174</c:v>
                </c:pt>
                <c:pt idx="14">
                  <c:v>2242</c:v>
                </c:pt>
                <c:pt idx="15">
                  <c:v>1812</c:v>
                </c:pt>
                <c:pt idx="16">
                  <c:v>1698</c:v>
                </c:pt>
                <c:pt idx="17">
                  <c:v>2275</c:v>
                </c:pt>
                <c:pt idx="18">
                  <c:v>2535</c:v>
                </c:pt>
                <c:pt idx="19">
                  <c:v>2509</c:v>
                </c:pt>
                <c:pt idx="20">
                  <c:v>2698</c:v>
                </c:pt>
                <c:pt idx="21">
                  <c:v>2298</c:v>
                </c:pt>
                <c:pt idx="22">
                  <c:v>2076</c:v>
                </c:pt>
                <c:pt idx="23">
                  <c:v>2797</c:v>
                </c:pt>
                <c:pt idx="24">
                  <c:v>2737</c:v>
                </c:pt>
                <c:pt idx="25">
                  <c:v>2622</c:v>
                </c:pt>
                <c:pt idx="26">
                  <c:v>2987</c:v>
                </c:pt>
                <c:pt idx="27">
                  <c:v>3301</c:v>
                </c:pt>
                <c:pt idx="28">
                  <c:v>4126</c:v>
                </c:pt>
                <c:pt idx="29">
                  <c:v>3852</c:v>
                </c:pt>
                <c:pt idx="30">
                  <c:v>4024</c:v>
                </c:pt>
                <c:pt idx="31">
                  <c:v>4434</c:v>
                </c:pt>
                <c:pt idx="32">
                  <c:v>5173</c:v>
                </c:pt>
                <c:pt idx="33">
                  <c:v>4266</c:v>
                </c:pt>
                <c:pt idx="34">
                  <c:v>4548</c:v>
                </c:pt>
                <c:pt idx="35">
                  <c:v>3966</c:v>
                </c:pt>
                <c:pt idx="36">
                  <c:v>6597</c:v>
                </c:pt>
                <c:pt idx="37">
                  <c:v>6779</c:v>
                </c:pt>
                <c:pt idx="38">
                  <c:v>2872</c:v>
                </c:pt>
                <c:pt idx="39">
                  <c:v>2726</c:v>
                </c:pt>
                <c:pt idx="40">
                  <c:v>3023</c:v>
                </c:pt>
                <c:pt idx="41">
                  <c:v>2563</c:v>
                </c:pt>
                <c:pt idx="42">
                  <c:v>2503</c:v>
                </c:pt>
                <c:pt idx="43">
                  <c:v>1700</c:v>
                </c:pt>
                <c:pt idx="44">
                  <c:v>1074</c:v>
                </c:pt>
                <c:pt idx="45">
                  <c:v>1522</c:v>
                </c:pt>
                <c:pt idx="46">
                  <c:v>1722</c:v>
                </c:pt>
                <c:pt idx="47">
                  <c:v>1392</c:v>
                </c:pt>
                <c:pt idx="48">
                  <c:v>1771</c:v>
                </c:pt>
                <c:pt idx="49">
                  <c:v>1507</c:v>
                </c:pt>
                <c:pt idx="50">
                  <c:v>901</c:v>
                </c:pt>
                <c:pt idx="51">
                  <c:v>975</c:v>
                </c:pt>
                <c:pt idx="52">
                  <c:v>872</c:v>
                </c:pt>
                <c:pt idx="53">
                  <c:v>1755</c:v>
                </c:pt>
                <c:pt idx="54">
                  <c:v>1147</c:v>
                </c:pt>
                <c:pt idx="55">
                  <c:v>1404</c:v>
                </c:pt>
                <c:pt idx="56">
                  <c:v>969</c:v>
                </c:pt>
                <c:pt idx="57">
                  <c:v>791</c:v>
                </c:pt>
                <c:pt idx="58">
                  <c:v>859</c:v>
                </c:pt>
                <c:pt idx="59">
                  <c:v>2061</c:v>
                </c:pt>
                <c:pt idx="60">
                  <c:v>3276</c:v>
                </c:pt>
                <c:pt idx="61">
                  <c:v>3826</c:v>
                </c:pt>
                <c:pt idx="62">
                  <c:v>3150</c:v>
                </c:pt>
                <c:pt idx="63">
                  <c:v>1655</c:v>
                </c:pt>
                <c:pt idx="64">
                  <c:v>1740</c:v>
                </c:pt>
                <c:pt idx="65">
                  <c:v>1231</c:v>
                </c:pt>
                <c:pt idx="66">
                  <c:v>924</c:v>
                </c:pt>
                <c:pt idx="67">
                  <c:v>1032</c:v>
                </c:pt>
                <c:pt idx="68">
                  <c:v>882</c:v>
                </c:pt>
                <c:pt idx="69">
                  <c:v>614</c:v>
                </c:pt>
                <c:pt idx="70">
                  <c:v>1172</c:v>
                </c:pt>
                <c:pt idx="71">
                  <c:v>840</c:v>
                </c:pt>
                <c:pt idx="72">
                  <c:v>798</c:v>
                </c:pt>
                <c:pt idx="73">
                  <c:v>831</c:v>
                </c:pt>
                <c:pt idx="74">
                  <c:v>804</c:v>
                </c:pt>
                <c:pt idx="75">
                  <c:v>845</c:v>
                </c:pt>
                <c:pt idx="76">
                  <c:v>692</c:v>
                </c:pt>
                <c:pt idx="77">
                  <c:v>766</c:v>
                </c:pt>
                <c:pt idx="78">
                  <c:v>647</c:v>
                </c:pt>
                <c:pt idx="79">
                  <c:v>613</c:v>
                </c:pt>
                <c:pt idx="80">
                  <c:v>702</c:v>
                </c:pt>
                <c:pt idx="81">
                  <c:v>992</c:v>
                </c:pt>
                <c:pt idx="82">
                  <c:v>958</c:v>
                </c:pt>
                <c:pt idx="83">
                  <c:v>765</c:v>
                </c:pt>
                <c:pt idx="84">
                  <c:v>866</c:v>
                </c:pt>
                <c:pt idx="85">
                  <c:v>882</c:v>
                </c:pt>
                <c:pt idx="86">
                  <c:v>565</c:v>
                </c:pt>
                <c:pt idx="87">
                  <c:v>940</c:v>
                </c:pt>
                <c:pt idx="88">
                  <c:v>838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GrafSantiago!$E$31:$E$120</c:f>
              <c:numCache>
                <c:formatCode>General</c:formatCode>
                <c:ptCount val="89"/>
                <c:pt idx="0">
                  <c:v>122</c:v>
                </c:pt>
                <c:pt idx="1">
                  <c:v>66</c:v>
                </c:pt>
                <c:pt idx="2">
                  <c:v>53</c:v>
                </c:pt>
                <c:pt idx="3">
                  <c:v>60</c:v>
                </c:pt>
                <c:pt idx="4">
                  <c:v>156</c:v>
                </c:pt>
                <c:pt idx="5">
                  <c:v>106</c:v>
                </c:pt>
                <c:pt idx="6">
                  <c:v>179</c:v>
                </c:pt>
                <c:pt idx="7">
                  <c:v>203</c:v>
                </c:pt>
                <c:pt idx="8">
                  <c:v>98</c:v>
                </c:pt>
                <c:pt idx="9">
                  <c:v>99</c:v>
                </c:pt>
                <c:pt idx="10">
                  <c:v>200</c:v>
                </c:pt>
                <c:pt idx="11">
                  <c:v>195</c:v>
                </c:pt>
                <c:pt idx="12">
                  <c:v>231</c:v>
                </c:pt>
                <c:pt idx="13">
                  <c:v>210</c:v>
                </c:pt>
                <c:pt idx="14">
                  <c:v>211</c:v>
                </c:pt>
                <c:pt idx="15">
                  <c:v>177</c:v>
                </c:pt>
                <c:pt idx="16">
                  <c:v>140</c:v>
                </c:pt>
                <c:pt idx="17">
                  <c:v>206</c:v>
                </c:pt>
                <c:pt idx="18">
                  <c:v>190</c:v>
                </c:pt>
                <c:pt idx="19">
                  <c:v>233</c:v>
                </c:pt>
                <c:pt idx="20">
                  <c:v>295</c:v>
                </c:pt>
                <c:pt idx="21">
                  <c:v>253</c:v>
                </c:pt>
                <c:pt idx="22">
                  <c:v>159</c:v>
                </c:pt>
                <c:pt idx="23">
                  <c:v>294</c:v>
                </c:pt>
                <c:pt idx="24">
                  <c:v>239</c:v>
                </c:pt>
                <c:pt idx="25">
                  <c:v>225</c:v>
                </c:pt>
                <c:pt idx="26">
                  <c:v>197</c:v>
                </c:pt>
                <c:pt idx="27">
                  <c:v>301</c:v>
                </c:pt>
                <c:pt idx="28">
                  <c:v>266</c:v>
                </c:pt>
                <c:pt idx="29">
                  <c:v>176</c:v>
                </c:pt>
                <c:pt idx="30">
                  <c:v>148</c:v>
                </c:pt>
                <c:pt idx="31">
                  <c:v>169</c:v>
                </c:pt>
                <c:pt idx="32">
                  <c:v>129</c:v>
                </c:pt>
                <c:pt idx="33">
                  <c:v>242</c:v>
                </c:pt>
                <c:pt idx="34">
                  <c:v>172</c:v>
                </c:pt>
                <c:pt idx="35">
                  <c:v>130</c:v>
                </c:pt>
                <c:pt idx="36">
                  <c:v>108</c:v>
                </c:pt>
                <c:pt idx="37">
                  <c:v>73</c:v>
                </c:pt>
                <c:pt idx="38">
                  <c:v>61</c:v>
                </c:pt>
                <c:pt idx="39">
                  <c:v>91</c:v>
                </c:pt>
                <c:pt idx="40">
                  <c:v>75</c:v>
                </c:pt>
                <c:pt idx="41">
                  <c:v>65</c:v>
                </c:pt>
                <c:pt idx="42">
                  <c:v>64</c:v>
                </c:pt>
                <c:pt idx="43">
                  <c:v>48</c:v>
                </c:pt>
                <c:pt idx="44">
                  <c:v>26</c:v>
                </c:pt>
                <c:pt idx="45">
                  <c:v>39</c:v>
                </c:pt>
                <c:pt idx="46">
                  <c:v>62</c:v>
                </c:pt>
                <c:pt idx="47">
                  <c:v>40</c:v>
                </c:pt>
                <c:pt idx="48">
                  <c:v>38</c:v>
                </c:pt>
                <c:pt idx="49">
                  <c:v>50</c:v>
                </c:pt>
                <c:pt idx="50">
                  <c:v>33</c:v>
                </c:pt>
                <c:pt idx="51">
                  <c:v>21</c:v>
                </c:pt>
                <c:pt idx="52">
                  <c:v>35</c:v>
                </c:pt>
                <c:pt idx="53">
                  <c:v>49</c:v>
                </c:pt>
                <c:pt idx="54">
                  <c:v>43</c:v>
                </c:pt>
                <c:pt idx="55">
                  <c:v>38</c:v>
                </c:pt>
                <c:pt idx="56">
                  <c:v>17</c:v>
                </c:pt>
                <c:pt idx="57">
                  <c:v>15</c:v>
                </c:pt>
                <c:pt idx="58">
                  <c:v>15</c:v>
                </c:pt>
                <c:pt idx="59">
                  <c:v>9</c:v>
                </c:pt>
                <c:pt idx="60">
                  <c:v>17</c:v>
                </c:pt>
                <c:pt idx="61">
                  <c:v>19</c:v>
                </c:pt>
                <c:pt idx="62">
                  <c:v>29</c:v>
                </c:pt>
                <c:pt idx="63">
                  <c:v>21</c:v>
                </c:pt>
                <c:pt idx="64">
                  <c:v>15</c:v>
                </c:pt>
                <c:pt idx="65">
                  <c:v>11</c:v>
                </c:pt>
                <c:pt idx="66">
                  <c:v>13</c:v>
                </c:pt>
                <c:pt idx="67">
                  <c:v>18</c:v>
                </c:pt>
                <c:pt idx="68">
                  <c:v>12</c:v>
                </c:pt>
                <c:pt idx="69">
                  <c:v>24</c:v>
                </c:pt>
                <c:pt idx="70">
                  <c:v>97</c:v>
                </c:pt>
                <c:pt idx="71">
                  <c:v>8</c:v>
                </c:pt>
                <c:pt idx="72">
                  <c:v>7</c:v>
                </c:pt>
                <c:pt idx="73">
                  <c:v>8</c:v>
                </c:pt>
                <c:pt idx="74">
                  <c:v>6</c:v>
                </c:pt>
                <c:pt idx="75">
                  <c:v>12</c:v>
                </c:pt>
                <c:pt idx="76">
                  <c:v>10</c:v>
                </c:pt>
                <c:pt idx="77">
                  <c:v>14</c:v>
                </c:pt>
                <c:pt idx="78">
                  <c:v>20</c:v>
                </c:pt>
                <c:pt idx="79">
                  <c:v>10</c:v>
                </c:pt>
                <c:pt idx="80">
                  <c:v>12</c:v>
                </c:pt>
                <c:pt idx="81">
                  <c:v>13</c:v>
                </c:pt>
                <c:pt idx="82">
                  <c:v>16</c:v>
                </c:pt>
                <c:pt idx="83">
                  <c:v>8</c:v>
                </c:pt>
                <c:pt idx="84">
                  <c:v>12</c:v>
                </c:pt>
                <c:pt idx="85">
                  <c:v>19</c:v>
                </c:pt>
                <c:pt idx="86">
                  <c:v>23</c:v>
                </c:pt>
                <c:pt idx="87">
                  <c:v>15</c:v>
                </c:pt>
                <c:pt idx="88">
                  <c:v>23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GrafSantiago!$F$31:$F$120</c:f>
              <c:numCache>
                <c:formatCode>General</c:formatCode>
                <c:ptCount val="89"/>
                <c:pt idx="0">
                  <c:v>79</c:v>
                </c:pt>
                <c:pt idx="1">
                  <c:v>76</c:v>
                </c:pt>
                <c:pt idx="2">
                  <c:v>74</c:v>
                </c:pt>
                <c:pt idx="3">
                  <c:v>80</c:v>
                </c:pt>
                <c:pt idx="4">
                  <c:v>83</c:v>
                </c:pt>
                <c:pt idx="5">
                  <c:v>91</c:v>
                </c:pt>
                <c:pt idx="6">
                  <c:v>92</c:v>
                </c:pt>
                <c:pt idx="7">
                  <c:v>94</c:v>
                </c:pt>
                <c:pt idx="8">
                  <c:v>98</c:v>
                </c:pt>
                <c:pt idx="9">
                  <c:v>101</c:v>
                </c:pt>
                <c:pt idx="10">
                  <c:v>105</c:v>
                </c:pt>
                <c:pt idx="11">
                  <c:v>93</c:v>
                </c:pt>
                <c:pt idx="12">
                  <c:v>92</c:v>
                </c:pt>
                <c:pt idx="13">
                  <c:v>94</c:v>
                </c:pt>
                <c:pt idx="14">
                  <c:v>97</c:v>
                </c:pt>
                <c:pt idx="15">
                  <c:v>95</c:v>
                </c:pt>
                <c:pt idx="16">
                  <c:v>99</c:v>
                </c:pt>
                <c:pt idx="17">
                  <c:v>100</c:v>
                </c:pt>
                <c:pt idx="18">
                  <c:v>106</c:v>
                </c:pt>
                <c:pt idx="19">
                  <c:v>108</c:v>
                </c:pt>
                <c:pt idx="20">
                  <c:v>114</c:v>
                </c:pt>
                <c:pt idx="21">
                  <c:v>106</c:v>
                </c:pt>
                <c:pt idx="22">
                  <c:v>112</c:v>
                </c:pt>
                <c:pt idx="23">
                  <c:v>122</c:v>
                </c:pt>
                <c:pt idx="24">
                  <c:v>124</c:v>
                </c:pt>
                <c:pt idx="25">
                  <c:v>126</c:v>
                </c:pt>
                <c:pt idx="26">
                  <c:v>119</c:v>
                </c:pt>
                <c:pt idx="27">
                  <c:v>133</c:v>
                </c:pt>
                <c:pt idx="28">
                  <c:v>131</c:v>
                </c:pt>
                <c:pt idx="29">
                  <c:v>141</c:v>
                </c:pt>
                <c:pt idx="30">
                  <c:v>156</c:v>
                </c:pt>
                <c:pt idx="31">
                  <c:v>141</c:v>
                </c:pt>
                <c:pt idx="32">
                  <c:v>125</c:v>
                </c:pt>
                <c:pt idx="33">
                  <c:v>128</c:v>
                </c:pt>
                <c:pt idx="34">
                  <c:v>131</c:v>
                </c:pt>
                <c:pt idx="35">
                  <c:v>136</c:v>
                </c:pt>
                <c:pt idx="36">
                  <c:v>129</c:v>
                </c:pt>
                <c:pt idx="37">
                  <c:v>133</c:v>
                </c:pt>
                <c:pt idx="38">
                  <c:v>123</c:v>
                </c:pt>
                <c:pt idx="39">
                  <c:v>119</c:v>
                </c:pt>
                <c:pt idx="40">
                  <c:v>102</c:v>
                </c:pt>
                <c:pt idx="41">
                  <c:v>97</c:v>
                </c:pt>
                <c:pt idx="42">
                  <c:v>100</c:v>
                </c:pt>
                <c:pt idx="43">
                  <c:v>102</c:v>
                </c:pt>
                <c:pt idx="44">
                  <c:v>105</c:v>
                </c:pt>
                <c:pt idx="45">
                  <c:v>101</c:v>
                </c:pt>
                <c:pt idx="46">
                  <c:v>99</c:v>
                </c:pt>
                <c:pt idx="47">
                  <c:v>94</c:v>
                </c:pt>
                <c:pt idx="48">
                  <c:v>85</c:v>
                </c:pt>
                <c:pt idx="49">
                  <c:v>77</c:v>
                </c:pt>
                <c:pt idx="50">
                  <c:v>81</c:v>
                </c:pt>
                <c:pt idx="51">
                  <c:v>82</c:v>
                </c:pt>
                <c:pt idx="52">
                  <c:v>65</c:v>
                </c:pt>
                <c:pt idx="53">
                  <c:v>70</c:v>
                </c:pt>
                <c:pt idx="54">
                  <c:v>70</c:v>
                </c:pt>
                <c:pt idx="55">
                  <c:v>62</c:v>
                </c:pt>
                <c:pt idx="56">
                  <c:v>57</c:v>
                </c:pt>
                <c:pt idx="57">
                  <c:v>55</c:v>
                </c:pt>
                <c:pt idx="58">
                  <c:v>50</c:v>
                </c:pt>
                <c:pt idx="59">
                  <c:v>38</c:v>
                </c:pt>
                <c:pt idx="60">
                  <c:v>45</c:v>
                </c:pt>
                <c:pt idx="61">
                  <c:v>44</c:v>
                </c:pt>
                <c:pt idx="62">
                  <c:v>49</c:v>
                </c:pt>
                <c:pt idx="63">
                  <c:v>49</c:v>
                </c:pt>
                <c:pt idx="64">
                  <c:v>47</c:v>
                </c:pt>
                <c:pt idx="65">
                  <c:v>51</c:v>
                </c:pt>
                <c:pt idx="66">
                  <c:v>45</c:v>
                </c:pt>
                <c:pt idx="67">
                  <c:v>40</c:v>
                </c:pt>
                <c:pt idx="68">
                  <c:v>41</c:v>
                </c:pt>
                <c:pt idx="69">
                  <c:v>39</c:v>
                </c:pt>
                <c:pt idx="70">
                  <c:v>31</c:v>
                </c:pt>
                <c:pt idx="71">
                  <c:v>29</c:v>
                </c:pt>
                <c:pt idx="72">
                  <c:v>27</c:v>
                </c:pt>
                <c:pt idx="73">
                  <c:v>24</c:v>
                </c:pt>
                <c:pt idx="74">
                  <c:v>23</c:v>
                </c:pt>
                <c:pt idx="75">
                  <c:v>21</c:v>
                </c:pt>
                <c:pt idx="76">
                  <c:v>19</c:v>
                </c:pt>
                <c:pt idx="77">
                  <c:v>19</c:v>
                </c:pt>
                <c:pt idx="78">
                  <c:v>19</c:v>
                </c:pt>
                <c:pt idx="79">
                  <c:v>19</c:v>
                </c:pt>
                <c:pt idx="80">
                  <c:v>19</c:v>
                </c:pt>
                <c:pt idx="81">
                  <c:v>24</c:v>
                </c:pt>
                <c:pt idx="82">
                  <c:v>22</c:v>
                </c:pt>
                <c:pt idx="83">
                  <c:v>18</c:v>
                </c:pt>
                <c:pt idx="84">
                  <c:v>20</c:v>
                </c:pt>
                <c:pt idx="85">
                  <c:v>17</c:v>
                </c:pt>
                <c:pt idx="86">
                  <c:v>15</c:v>
                </c:pt>
                <c:pt idx="87">
                  <c:v>18</c:v>
                </c:pt>
                <c:pt idx="88">
                  <c:v>15</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GrafSantiago!$G$31:$G$120</c:f>
              <c:numCache>
                <c:formatCode>General</c:formatCode>
                <c:ptCount val="89"/>
                <c:pt idx="0">
                  <c:v>8</c:v>
                </c:pt>
                <c:pt idx="1">
                  <c:v>11</c:v>
                </c:pt>
                <c:pt idx="2">
                  <c:v>12</c:v>
                </c:pt>
                <c:pt idx="3">
                  <c:v>13</c:v>
                </c:pt>
                <c:pt idx="4">
                  <c:v>13</c:v>
                </c:pt>
                <c:pt idx="5">
                  <c:v>9</c:v>
                </c:pt>
                <c:pt idx="6">
                  <c:v>9</c:v>
                </c:pt>
                <c:pt idx="7">
                  <c:v>8</c:v>
                </c:pt>
                <c:pt idx="8">
                  <c:v>7</c:v>
                </c:pt>
                <c:pt idx="9">
                  <c:v>8</c:v>
                </c:pt>
                <c:pt idx="10">
                  <c:v>7</c:v>
                </c:pt>
                <c:pt idx="11">
                  <c:v>6</c:v>
                </c:pt>
                <c:pt idx="12">
                  <c:v>8</c:v>
                </c:pt>
                <c:pt idx="13">
                  <c:v>10</c:v>
                </c:pt>
                <c:pt idx="14">
                  <c:v>12</c:v>
                </c:pt>
                <c:pt idx="15">
                  <c:v>14</c:v>
                </c:pt>
                <c:pt idx="16">
                  <c:v>16</c:v>
                </c:pt>
                <c:pt idx="17">
                  <c:v>20</c:v>
                </c:pt>
                <c:pt idx="18">
                  <c:v>26</c:v>
                </c:pt>
                <c:pt idx="19">
                  <c:v>28</c:v>
                </c:pt>
                <c:pt idx="20">
                  <c:v>28</c:v>
                </c:pt>
                <c:pt idx="21">
                  <c:v>27</c:v>
                </c:pt>
                <c:pt idx="22">
                  <c:v>29</c:v>
                </c:pt>
                <c:pt idx="23">
                  <c:v>32</c:v>
                </c:pt>
                <c:pt idx="24">
                  <c:v>34</c:v>
                </c:pt>
                <c:pt idx="25">
                  <c:v>36</c:v>
                </c:pt>
                <c:pt idx="26">
                  <c:v>35</c:v>
                </c:pt>
                <c:pt idx="27">
                  <c:v>40</c:v>
                </c:pt>
                <c:pt idx="28">
                  <c:v>40</c:v>
                </c:pt>
                <c:pt idx="29">
                  <c:v>42</c:v>
                </c:pt>
                <c:pt idx="30">
                  <c:v>44</c:v>
                </c:pt>
                <c:pt idx="31">
                  <c:v>47</c:v>
                </c:pt>
                <c:pt idx="32">
                  <c:v>43</c:v>
                </c:pt>
                <c:pt idx="33">
                  <c:v>42</c:v>
                </c:pt>
                <c:pt idx="34">
                  <c:v>43</c:v>
                </c:pt>
                <c:pt idx="35">
                  <c:v>44</c:v>
                </c:pt>
                <c:pt idx="36">
                  <c:v>44</c:v>
                </c:pt>
                <c:pt idx="37">
                  <c:v>47</c:v>
                </c:pt>
                <c:pt idx="38">
                  <c:v>45</c:v>
                </c:pt>
                <c:pt idx="39">
                  <c:v>46</c:v>
                </c:pt>
                <c:pt idx="40">
                  <c:v>46</c:v>
                </c:pt>
                <c:pt idx="41">
                  <c:v>40</c:v>
                </c:pt>
                <c:pt idx="42">
                  <c:v>36</c:v>
                </c:pt>
                <c:pt idx="43">
                  <c:v>35</c:v>
                </c:pt>
                <c:pt idx="44">
                  <c:v>36</c:v>
                </c:pt>
                <c:pt idx="45">
                  <c:v>30</c:v>
                </c:pt>
                <c:pt idx="46">
                  <c:v>26</c:v>
                </c:pt>
                <c:pt idx="47">
                  <c:v>25</c:v>
                </c:pt>
                <c:pt idx="48">
                  <c:v>24</c:v>
                </c:pt>
                <c:pt idx="49">
                  <c:v>23</c:v>
                </c:pt>
                <c:pt idx="50">
                  <c:v>19</c:v>
                </c:pt>
                <c:pt idx="51">
                  <c:v>20</c:v>
                </c:pt>
                <c:pt idx="52">
                  <c:v>19</c:v>
                </c:pt>
                <c:pt idx="53">
                  <c:v>18</c:v>
                </c:pt>
                <c:pt idx="54">
                  <c:v>16</c:v>
                </c:pt>
                <c:pt idx="55">
                  <c:v>17</c:v>
                </c:pt>
                <c:pt idx="56">
                  <c:v>17</c:v>
                </c:pt>
                <c:pt idx="57">
                  <c:v>17</c:v>
                </c:pt>
                <c:pt idx="58">
                  <c:v>18</c:v>
                </c:pt>
                <c:pt idx="59">
                  <c:v>18</c:v>
                </c:pt>
                <c:pt idx="60">
                  <c:v>15</c:v>
                </c:pt>
                <c:pt idx="61">
                  <c:v>14</c:v>
                </c:pt>
                <c:pt idx="62">
                  <c:v>14</c:v>
                </c:pt>
                <c:pt idx="63">
                  <c:v>13</c:v>
                </c:pt>
                <c:pt idx="64">
                  <c:v>11</c:v>
                </c:pt>
                <c:pt idx="65">
                  <c:v>8</c:v>
                </c:pt>
                <c:pt idx="66">
                  <c:v>7</c:v>
                </c:pt>
                <c:pt idx="67">
                  <c:v>7</c:v>
                </c:pt>
                <c:pt idx="68">
                  <c:v>8</c:v>
                </c:pt>
                <c:pt idx="69">
                  <c:v>7</c:v>
                </c:pt>
                <c:pt idx="70">
                  <c:v>8</c:v>
                </c:pt>
                <c:pt idx="71">
                  <c:v>7</c:v>
                </c:pt>
                <c:pt idx="72">
                  <c:v>7</c:v>
                </c:pt>
                <c:pt idx="73">
                  <c:v>7</c:v>
                </c:pt>
                <c:pt idx="74">
                  <c:v>7</c:v>
                </c:pt>
                <c:pt idx="75">
                  <c:v>6</c:v>
                </c:pt>
                <c:pt idx="76">
                  <c:v>5</c:v>
                </c:pt>
                <c:pt idx="77">
                  <c:v>6</c:v>
                </c:pt>
                <c:pt idx="78">
                  <c:v>5</c:v>
                </c:pt>
                <c:pt idx="79">
                  <c:v>5</c:v>
                </c:pt>
                <c:pt idx="80">
                  <c:v>5</c:v>
                </c:pt>
                <c:pt idx="81">
                  <c:v>3</c:v>
                </c:pt>
                <c:pt idx="82">
                  <c:v>3</c:v>
                </c:pt>
                <c:pt idx="83">
                  <c:v>3</c:v>
                </c:pt>
                <c:pt idx="84">
                  <c:v>2</c:v>
                </c:pt>
                <c:pt idx="85">
                  <c:v>2</c:v>
                </c:pt>
                <c:pt idx="86">
                  <c:v>3</c:v>
                </c:pt>
                <c:pt idx="87">
                  <c:v>2</c:v>
                </c:pt>
                <c:pt idx="88">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IA!$E$27:$E$115</c:f>
              <c:numCache>
                <c:formatCode>General</c:formatCode>
                <c:ptCount val="88"/>
                <c:pt idx="0">
                  <c:v>0</c:v>
                </c:pt>
                <c:pt idx="1">
                  <c:v>0</c:v>
                </c:pt>
                <c:pt idx="2">
                  <c:v>0</c:v>
                </c:pt>
                <c:pt idx="3">
                  <c:v>0</c:v>
                </c:pt>
                <c:pt idx="4">
                  <c:v>0</c:v>
                </c:pt>
                <c:pt idx="5">
                  <c:v>0</c:v>
                </c:pt>
                <c:pt idx="6">
                  <c:v>0</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pt idx="84">
                  <c:v>0</c:v>
                </c:pt>
                <c:pt idx="85">
                  <c:v>-24</c:v>
                </c:pt>
                <c:pt idx="86">
                  <c:v>-4</c:v>
                </c:pt>
                <c:pt idx="87">
                  <c:v>-8</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IA!$C$27:$C$115</c:f>
              <c:numCache>
                <c:formatCode>General</c:formatCode>
                <c:ptCount val="88"/>
                <c:pt idx="0">
                  <c:v>0</c:v>
                </c:pt>
                <c:pt idx="1">
                  <c:v>0</c:v>
                </c:pt>
                <c:pt idx="2">
                  <c:v>0</c:v>
                </c:pt>
                <c:pt idx="3">
                  <c:v>0</c:v>
                </c:pt>
                <c:pt idx="4">
                  <c:v>0</c:v>
                </c:pt>
                <c:pt idx="5">
                  <c:v>0</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pt idx="84">
                  <c:v>0.10036925142665323</c:v>
                </c:pt>
                <c:pt idx="85">
                  <c:v>9.2312856663309836E-2</c:v>
                </c:pt>
                <c:pt idx="86">
                  <c:v>9.0970124202752606E-2</c:v>
                </c:pt>
                <c:pt idx="87">
                  <c:v>8.8284659281638131E-2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pt idx="84">
                  <c:v>2021/03/24</c:v>
                </c:pt>
                <c:pt idx="85">
                  <c:v>2021/03/25</c:v>
                </c:pt>
                <c:pt idx="86">
                  <c:v>2021/03/26</c:v>
                </c:pt>
                <c:pt idx="87">
                  <c:v>2021/03/27</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pt idx="84">
                  <c:v>0.12856354607320214</c:v>
                </c:pt>
                <c:pt idx="85">
                  <c:v>0.12083869781129299</c:v>
                </c:pt>
                <c:pt idx="86">
                  <c:v>0.11734412359757219</c:v>
                </c:pt>
                <c:pt idx="87">
                  <c:v>0.11440132425970204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'Coruña-Descuadre'!$C$23:$C$112</c:f>
              <c:numCache>
                <c:formatCode>General</c:formatCode>
                <c:ptCount val="89"/>
                <c:pt idx="0">
                  <c:v>118</c:v>
                </c:pt>
                <c:pt idx="1">
                  <c:v>46</c:v>
                </c:pt>
                <c:pt idx="2">
                  <c:v>118</c:v>
                </c:pt>
                <c:pt idx="3">
                  <c:v>86</c:v>
                </c:pt>
                <c:pt idx="4">
                  <c:v>187</c:v>
                </c:pt>
                <c:pt idx="5">
                  <c:v>158</c:v>
                </c:pt>
                <c:pt idx="6">
                  <c:v>151</c:v>
                </c:pt>
                <c:pt idx="7">
                  <c:v>199</c:v>
                </c:pt>
                <c:pt idx="8">
                  <c:v>184</c:v>
                </c:pt>
                <c:pt idx="9">
                  <c:v>158</c:v>
                </c:pt>
                <c:pt idx="10">
                  <c:v>179</c:v>
                </c:pt>
                <c:pt idx="11">
                  <c:v>256</c:v>
                </c:pt>
                <c:pt idx="12">
                  <c:v>298</c:v>
                </c:pt>
                <c:pt idx="13">
                  <c:v>295</c:v>
                </c:pt>
                <c:pt idx="14">
                  <c:v>330</c:v>
                </c:pt>
                <c:pt idx="15">
                  <c:v>360</c:v>
                </c:pt>
                <c:pt idx="16">
                  <c:v>282</c:v>
                </c:pt>
                <c:pt idx="17">
                  <c:v>277</c:v>
                </c:pt>
                <c:pt idx="18">
                  <c:v>435</c:v>
                </c:pt>
                <c:pt idx="19">
                  <c:v>442</c:v>
                </c:pt>
                <c:pt idx="20">
                  <c:v>446</c:v>
                </c:pt>
                <c:pt idx="21">
                  <c:v>549</c:v>
                </c:pt>
                <c:pt idx="22">
                  <c:v>449</c:v>
                </c:pt>
                <c:pt idx="23">
                  <c:v>300</c:v>
                </c:pt>
                <c:pt idx="24">
                  <c:v>347</c:v>
                </c:pt>
                <c:pt idx="25">
                  <c:v>446</c:v>
                </c:pt>
                <c:pt idx="26">
                  <c:v>409</c:v>
                </c:pt>
                <c:pt idx="27">
                  <c:v>365</c:v>
                </c:pt>
                <c:pt idx="28">
                  <c:v>320</c:v>
                </c:pt>
                <c:pt idx="29">
                  <c:v>339</c:v>
                </c:pt>
                <c:pt idx="30">
                  <c:v>214</c:v>
                </c:pt>
                <c:pt idx="31">
                  <c:v>232</c:v>
                </c:pt>
                <c:pt idx="32">
                  <c:v>293</c:v>
                </c:pt>
                <c:pt idx="33">
                  <c:v>297</c:v>
                </c:pt>
                <c:pt idx="34">
                  <c:v>259</c:v>
                </c:pt>
                <c:pt idx="35">
                  <c:v>261</c:v>
                </c:pt>
                <c:pt idx="36">
                  <c:v>285</c:v>
                </c:pt>
                <c:pt idx="37">
                  <c:v>177</c:v>
                </c:pt>
                <c:pt idx="38">
                  <c:v>200</c:v>
                </c:pt>
                <c:pt idx="39">
                  <c:v>221</c:v>
                </c:pt>
                <c:pt idx="40">
                  <c:v>260</c:v>
                </c:pt>
                <c:pt idx="41">
                  <c:v>239</c:v>
                </c:pt>
                <c:pt idx="42">
                  <c:v>155</c:v>
                </c:pt>
                <c:pt idx="43">
                  <c:v>94</c:v>
                </c:pt>
                <c:pt idx="44">
                  <c:v>131</c:v>
                </c:pt>
                <c:pt idx="45">
                  <c:v>106</c:v>
                </c:pt>
                <c:pt idx="46">
                  <c:v>90</c:v>
                </c:pt>
                <c:pt idx="47">
                  <c:v>110</c:v>
                </c:pt>
                <c:pt idx="48">
                  <c:v>87</c:v>
                </c:pt>
                <c:pt idx="49">
                  <c:v>150</c:v>
                </c:pt>
                <c:pt idx="50">
                  <c:v>87</c:v>
                </c:pt>
                <c:pt idx="51">
                  <c:v>65</c:v>
                </c:pt>
                <c:pt idx="52">
                  <c:v>72</c:v>
                </c:pt>
                <c:pt idx="53">
                  <c:v>79</c:v>
                </c:pt>
                <c:pt idx="54">
                  <c:v>88</c:v>
                </c:pt>
                <c:pt idx="55">
                  <c:v>88</c:v>
                </c:pt>
                <c:pt idx="56">
                  <c:v>110</c:v>
                </c:pt>
                <c:pt idx="57">
                  <c:v>90</c:v>
                </c:pt>
                <c:pt idx="58">
                  <c:v>17</c:v>
                </c:pt>
                <c:pt idx="59">
                  <c:v>30</c:v>
                </c:pt>
                <c:pt idx="60">
                  <c:v>70</c:v>
                </c:pt>
                <c:pt idx="61">
                  <c:v>76</c:v>
                </c:pt>
                <c:pt idx="62">
                  <c:v>82</c:v>
                </c:pt>
                <c:pt idx="63">
                  <c:v>83</c:v>
                </c:pt>
                <c:pt idx="64">
                  <c:v>50</c:v>
                </c:pt>
                <c:pt idx="65">
                  <c:v>36</c:v>
                </c:pt>
                <c:pt idx="66">
                  <c:v>71</c:v>
                </c:pt>
                <c:pt idx="67">
                  <c:v>82</c:v>
                </c:pt>
                <c:pt idx="68">
                  <c:v>56</c:v>
                </c:pt>
                <c:pt idx="69">
                  <c:v>77</c:v>
                </c:pt>
                <c:pt idx="70">
                  <c:v>70</c:v>
                </c:pt>
                <c:pt idx="71">
                  <c:v>42</c:v>
                </c:pt>
                <c:pt idx="72">
                  <c:v>53</c:v>
                </c:pt>
                <c:pt idx="73">
                  <c:v>60</c:v>
                </c:pt>
                <c:pt idx="74">
                  <c:v>45</c:v>
                </c:pt>
                <c:pt idx="75">
                  <c:v>53</c:v>
                </c:pt>
                <c:pt idx="76">
                  <c:v>59</c:v>
                </c:pt>
                <c:pt idx="77">
                  <c:v>55</c:v>
                </c:pt>
                <c:pt idx="78">
                  <c:v>34</c:v>
                </c:pt>
                <c:pt idx="79">
                  <c:v>29</c:v>
                </c:pt>
                <c:pt idx="80">
                  <c:v>30</c:v>
                </c:pt>
                <c:pt idx="81">
                  <c:v>39</c:v>
                </c:pt>
                <c:pt idx="82">
                  <c:v>53</c:v>
                </c:pt>
                <c:pt idx="83">
                  <c:v>35</c:v>
                </c:pt>
                <c:pt idx="84">
                  <c:v>51</c:v>
                </c:pt>
                <c:pt idx="85">
                  <c:v>26</c:v>
                </c:pt>
                <c:pt idx="86">
                  <c:v>36</c:v>
                </c:pt>
                <c:pt idx="87">
                  <c:v>35</c:v>
                </c:pt>
                <c:pt idx="88">
                  <c:v>27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'Coruña-Descuadre'!$D$23:$D$112</c:f>
              <c:numCache>
                <c:formatCode>General</c:formatCode>
                <c:ptCount val="89"/>
                <c:pt idx="0">
                  <c:v>116</c:v>
                </c:pt>
                <c:pt idx="1">
                  <c:v>43</c:v>
                </c:pt>
                <c:pt idx="2">
                  <c:v>103</c:v>
                </c:pt>
                <c:pt idx="3">
                  <c:v>71</c:v>
                </c:pt>
                <c:pt idx="4">
                  <c:v>166</c:v>
                </c:pt>
                <c:pt idx="5">
                  <c:v>157</c:v>
                </c:pt>
                <c:pt idx="6">
                  <c:v>124</c:v>
                </c:pt>
                <c:pt idx="7">
                  <c:v>171</c:v>
                </c:pt>
                <c:pt idx="8">
                  <c:v>177</c:v>
                </c:pt>
                <c:pt idx="9">
                  <c:v>151</c:v>
                </c:pt>
                <c:pt idx="10">
                  <c:v>144</c:v>
                </c:pt>
                <c:pt idx="11">
                  <c:v>229</c:v>
                </c:pt>
                <c:pt idx="12">
                  <c:v>256</c:v>
                </c:pt>
                <c:pt idx="13">
                  <c:v>251</c:v>
                </c:pt>
                <c:pt idx="14">
                  <c:v>261</c:v>
                </c:pt>
                <c:pt idx="15">
                  <c:v>337</c:v>
                </c:pt>
                <c:pt idx="16">
                  <c:v>242</c:v>
                </c:pt>
                <c:pt idx="17">
                  <c:v>205</c:v>
                </c:pt>
                <c:pt idx="18">
                  <c:v>348</c:v>
                </c:pt>
                <c:pt idx="19">
                  <c:v>281</c:v>
                </c:pt>
                <c:pt idx="20">
                  <c:v>346</c:v>
                </c:pt>
                <c:pt idx="21">
                  <c:v>433</c:v>
                </c:pt>
                <c:pt idx="22">
                  <c:v>390</c:v>
                </c:pt>
                <c:pt idx="23">
                  <c:v>251</c:v>
                </c:pt>
                <c:pt idx="24">
                  <c:v>252</c:v>
                </c:pt>
                <c:pt idx="25">
                  <c:v>366</c:v>
                </c:pt>
                <c:pt idx="26">
                  <c:v>277</c:v>
                </c:pt>
                <c:pt idx="27">
                  <c:v>250</c:v>
                </c:pt>
                <c:pt idx="28">
                  <c:v>251</c:v>
                </c:pt>
                <c:pt idx="29">
                  <c:v>293</c:v>
                </c:pt>
                <c:pt idx="30">
                  <c:v>182</c:v>
                </c:pt>
                <c:pt idx="31">
                  <c:v>172</c:v>
                </c:pt>
                <c:pt idx="32">
                  <c:v>203</c:v>
                </c:pt>
                <c:pt idx="33">
                  <c:v>278</c:v>
                </c:pt>
                <c:pt idx="34">
                  <c:v>207</c:v>
                </c:pt>
                <c:pt idx="35">
                  <c:v>218</c:v>
                </c:pt>
                <c:pt idx="36">
                  <c:v>264</c:v>
                </c:pt>
                <c:pt idx="37">
                  <c:v>166</c:v>
                </c:pt>
                <c:pt idx="38">
                  <c:v>172</c:v>
                </c:pt>
                <c:pt idx="39">
                  <c:v>203</c:v>
                </c:pt>
                <c:pt idx="40">
                  <c:v>245</c:v>
                </c:pt>
                <c:pt idx="41">
                  <c:v>232</c:v>
                </c:pt>
                <c:pt idx="42">
                  <c:v>134</c:v>
                </c:pt>
                <c:pt idx="43">
                  <c:v>76</c:v>
                </c:pt>
                <c:pt idx="44">
                  <c:v>123</c:v>
                </c:pt>
                <c:pt idx="45">
                  <c:v>85</c:v>
                </c:pt>
                <c:pt idx="46">
                  <c:v>83</c:v>
                </c:pt>
                <c:pt idx="47">
                  <c:v>100</c:v>
                </c:pt>
                <c:pt idx="48">
                  <c:v>84</c:v>
                </c:pt>
                <c:pt idx="49">
                  <c:v>71</c:v>
                </c:pt>
                <c:pt idx="50">
                  <c:v>79</c:v>
                </c:pt>
                <c:pt idx="51">
                  <c:v>63</c:v>
                </c:pt>
                <c:pt idx="52">
                  <c:v>61</c:v>
                </c:pt>
                <c:pt idx="53">
                  <c:v>58</c:v>
                </c:pt>
                <c:pt idx="54">
                  <c:v>76</c:v>
                </c:pt>
                <c:pt idx="55">
                  <c:v>70</c:v>
                </c:pt>
                <c:pt idx="56">
                  <c:v>98</c:v>
                </c:pt>
                <c:pt idx="57">
                  <c:v>86</c:v>
                </c:pt>
                <c:pt idx="58">
                  <c:v>17</c:v>
                </c:pt>
                <c:pt idx="59">
                  <c:v>12</c:v>
                </c:pt>
                <c:pt idx="60">
                  <c:v>62</c:v>
                </c:pt>
                <c:pt idx="61">
                  <c:v>63</c:v>
                </c:pt>
                <c:pt idx="62">
                  <c:v>71</c:v>
                </c:pt>
                <c:pt idx="63">
                  <c:v>62</c:v>
                </c:pt>
                <c:pt idx="64">
                  <c:v>40</c:v>
                </c:pt>
                <c:pt idx="65">
                  <c:v>36</c:v>
                </c:pt>
                <c:pt idx="66">
                  <c:v>45</c:v>
                </c:pt>
                <c:pt idx="67">
                  <c:v>68</c:v>
                </c:pt>
                <c:pt idx="68">
                  <c:v>40</c:v>
                </c:pt>
                <c:pt idx="69">
                  <c:v>57</c:v>
                </c:pt>
                <c:pt idx="70">
                  <c:v>57</c:v>
                </c:pt>
                <c:pt idx="71">
                  <c:v>33</c:v>
                </c:pt>
                <c:pt idx="72">
                  <c:v>45</c:v>
                </c:pt>
                <c:pt idx="73">
                  <c:v>55</c:v>
                </c:pt>
                <c:pt idx="74">
                  <c:v>35</c:v>
                </c:pt>
                <c:pt idx="75">
                  <c:v>46</c:v>
                </c:pt>
                <c:pt idx="76">
                  <c:v>59</c:v>
                </c:pt>
                <c:pt idx="77">
                  <c:v>51</c:v>
                </c:pt>
                <c:pt idx="78">
                  <c:v>27</c:v>
                </c:pt>
                <c:pt idx="79">
                  <c:v>25</c:v>
                </c:pt>
                <c:pt idx="80">
                  <c:v>29</c:v>
                </c:pt>
                <c:pt idx="81">
                  <c:v>37</c:v>
                </c:pt>
                <c:pt idx="82">
                  <c:v>60</c:v>
                </c:pt>
                <c:pt idx="83">
                  <c:v>32</c:v>
                </c:pt>
                <c:pt idx="84">
                  <c:v>45</c:v>
                </c:pt>
                <c:pt idx="85">
                  <c:v>28</c:v>
                </c:pt>
                <c:pt idx="86">
                  <c:v>35</c:v>
                </c:pt>
                <c:pt idx="87">
                  <c:v>25</c:v>
                </c:pt>
                <c:pt idx="88">
                  <c:v>26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TotalesIncDiario!$C$27:$C$116</c:f>
              <c:numCache>
                <c:formatCode>#,##0.00</c:formatCode>
                <c:ptCount val="89"/>
                <c:pt idx="0">
                  <c:v>1150</c:v>
                </c:pt>
                <c:pt idx="1">
                  <c:v>1134</c:v>
                </c:pt>
                <c:pt idx="2">
                  <c:v>1193</c:v>
                </c:pt>
                <c:pt idx="3">
                  <c:v>1224</c:v>
                </c:pt>
                <c:pt idx="4">
                  <c:v>1377</c:v>
                </c:pt>
                <c:pt idx="5">
                  <c:v>1470</c:v>
                </c:pt>
                <c:pt idx="6">
                  <c:v>1557</c:v>
                </c:pt>
                <c:pt idx="7">
                  <c:v>1696</c:v>
                </c:pt>
                <c:pt idx="8">
                  <c:v>1831</c:v>
                </c:pt>
                <c:pt idx="9">
                  <c:v>1944</c:v>
                </c:pt>
                <c:pt idx="10">
                  <c:v>2064</c:v>
                </c:pt>
                <c:pt idx="11">
                  <c:v>2260</c:v>
                </c:pt>
                <c:pt idx="12">
                  <c:v>2469</c:v>
                </c:pt>
                <c:pt idx="13">
                  <c:v>2635</c:v>
                </c:pt>
                <c:pt idx="14">
                  <c:v>2843</c:v>
                </c:pt>
                <c:pt idx="15">
                  <c:v>3129</c:v>
                </c:pt>
                <c:pt idx="16">
                  <c:v>3346</c:v>
                </c:pt>
                <c:pt idx="17">
                  <c:v>3533</c:v>
                </c:pt>
                <c:pt idx="18">
                  <c:v>3839</c:v>
                </c:pt>
                <c:pt idx="19">
                  <c:v>4124</c:v>
                </c:pt>
                <c:pt idx="20">
                  <c:v>4414</c:v>
                </c:pt>
                <c:pt idx="21">
                  <c:v>4826</c:v>
                </c:pt>
                <c:pt idx="22">
                  <c:v>5057</c:v>
                </c:pt>
                <c:pt idx="23">
                  <c:v>5225</c:v>
                </c:pt>
                <c:pt idx="24">
                  <c:v>5389</c:v>
                </c:pt>
                <c:pt idx="25">
                  <c:v>5679</c:v>
                </c:pt>
                <c:pt idx="26">
                  <c:v>5855</c:v>
                </c:pt>
                <c:pt idx="27">
                  <c:v>5912</c:v>
                </c:pt>
                <c:pt idx="28">
                  <c:v>5984</c:v>
                </c:pt>
                <c:pt idx="29">
                  <c:v>6020</c:v>
                </c:pt>
                <c:pt idx="30">
                  <c:v>5934</c:v>
                </c:pt>
                <c:pt idx="31">
                  <c:v>5883</c:v>
                </c:pt>
                <c:pt idx="32">
                  <c:v>5889</c:v>
                </c:pt>
                <c:pt idx="33">
                  <c:v>5845</c:v>
                </c:pt>
                <c:pt idx="34">
                  <c:v>5713</c:v>
                </c:pt>
                <c:pt idx="35">
                  <c:v>5542</c:v>
                </c:pt>
                <c:pt idx="36">
                  <c:v>5319</c:v>
                </c:pt>
                <c:pt idx="37">
                  <c:v>5161</c:v>
                </c:pt>
                <c:pt idx="38">
                  <c:v>5103</c:v>
                </c:pt>
                <c:pt idx="39">
                  <c:v>4852</c:v>
                </c:pt>
                <c:pt idx="40">
                  <c:v>4673</c:v>
                </c:pt>
                <c:pt idx="41">
                  <c:v>4590</c:v>
                </c:pt>
                <c:pt idx="42">
                  <c:v>4405</c:v>
                </c:pt>
                <c:pt idx="43">
                  <c:v>4146</c:v>
                </c:pt>
                <c:pt idx="44">
                  <c:v>3964</c:v>
                </c:pt>
                <c:pt idx="45">
                  <c:v>3844</c:v>
                </c:pt>
                <c:pt idx="46">
                  <c:v>3676</c:v>
                </c:pt>
                <c:pt idx="47">
                  <c:v>3468</c:v>
                </c:pt>
                <c:pt idx="48">
                  <c:v>3262</c:v>
                </c:pt>
                <c:pt idx="49">
                  <c:v>3032</c:v>
                </c:pt>
                <c:pt idx="50">
                  <c:v>2869</c:v>
                </c:pt>
                <c:pt idx="51">
                  <c:v>2647</c:v>
                </c:pt>
                <c:pt idx="52">
                  <c:v>2524</c:v>
                </c:pt>
                <c:pt idx="53">
                  <c:v>2351</c:v>
                </c:pt>
                <c:pt idx="54">
                  <c:v>2185</c:v>
                </c:pt>
                <c:pt idx="55">
                  <c:v>2019</c:v>
                </c:pt>
                <c:pt idx="56">
                  <c:v>1890</c:v>
                </c:pt>
                <c:pt idx="57">
                  <c:v>1810</c:v>
                </c:pt>
                <c:pt idx="58">
                  <c:v>1711</c:v>
                </c:pt>
                <c:pt idx="59">
                  <c:v>1612</c:v>
                </c:pt>
                <c:pt idx="60">
                  <c:v>1543</c:v>
                </c:pt>
                <c:pt idx="61">
                  <c:v>1492</c:v>
                </c:pt>
                <c:pt idx="62">
                  <c:v>1388</c:v>
                </c:pt>
                <c:pt idx="63">
                  <c:v>1342</c:v>
                </c:pt>
                <c:pt idx="64">
                  <c:v>1270</c:v>
                </c:pt>
                <c:pt idx="65">
                  <c:v>1247</c:v>
                </c:pt>
                <c:pt idx="66">
                  <c:v>1211</c:v>
                </c:pt>
                <c:pt idx="67">
                  <c:v>1196</c:v>
                </c:pt>
                <c:pt idx="68">
                  <c:v>1133</c:v>
                </c:pt>
                <c:pt idx="69">
                  <c:v>1106</c:v>
                </c:pt>
                <c:pt idx="70">
                  <c:v>1084</c:v>
                </c:pt>
                <c:pt idx="71">
                  <c:v>1050</c:v>
                </c:pt>
                <c:pt idx="72">
                  <c:v>1053</c:v>
                </c:pt>
                <c:pt idx="73">
                  <c:v>1076</c:v>
                </c:pt>
                <c:pt idx="74">
                  <c:v>1064</c:v>
                </c:pt>
                <c:pt idx="75">
                  <c:v>1028</c:v>
                </c:pt>
                <c:pt idx="76">
                  <c:v>1017</c:v>
                </c:pt>
                <c:pt idx="77">
                  <c:v>1007</c:v>
                </c:pt>
                <c:pt idx="78">
                  <c:v>998</c:v>
                </c:pt>
                <c:pt idx="79">
                  <c:v>959</c:v>
                </c:pt>
                <c:pt idx="80">
                  <c:v>955</c:v>
                </c:pt>
                <c:pt idx="81">
                  <c:v>934</c:v>
                </c:pt>
                <c:pt idx="82">
                  <c:v>927</c:v>
                </c:pt>
                <c:pt idx="83">
                  <c:v>900</c:v>
                </c:pt>
                <c:pt idx="84">
                  <c:v>891</c:v>
                </c:pt>
                <c:pt idx="85">
                  <c:v>867</c:v>
                </c:pt>
                <c:pt idx="86">
                  <c:v>847</c:v>
                </c:pt>
                <c:pt idx="87">
                  <c:v>816</c:v>
                </c:pt>
                <c:pt idx="88">
                  <c:v>791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TotalesIncDiario!$D$27:$D$116</c:f>
              <c:numCache>
                <c:formatCode>#,##0.00</c:formatCode>
                <c:ptCount val="89"/>
                <c:pt idx="0">
                  <c:v>1.0540788267644363</c:v>
                </c:pt>
                <c:pt idx="1">
                  <c:v>0.98608695652173917</c:v>
                </c:pt>
                <c:pt idx="2">
                  <c:v>1.0520282186948853</c:v>
                </c:pt>
                <c:pt idx="3">
                  <c:v>1.0259849119865885</c:v>
                </c:pt>
                <c:pt idx="4">
                  <c:v>1.125</c:v>
                </c:pt>
                <c:pt idx="5">
                  <c:v>1.0675381263616557</c:v>
                </c:pt>
                <c:pt idx="6">
                  <c:v>1.0591836734693878</c:v>
                </c:pt>
                <c:pt idx="7">
                  <c:v>1.0892742453436095</c:v>
                </c:pt>
                <c:pt idx="8">
                  <c:v>1.0795990566037736</c:v>
                </c:pt>
                <c:pt idx="9">
                  <c:v>1.0617149098853085</c:v>
                </c:pt>
                <c:pt idx="10">
                  <c:v>1.0617283950617284</c:v>
                </c:pt>
                <c:pt idx="11">
                  <c:v>1.0949612403100775</c:v>
                </c:pt>
                <c:pt idx="12">
                  <c:v>1.0924778761061946</c:v>
                </c:pt>
                <c:pt idx="13">
                  <c:v>1.0672336978533818</c:v>
                </c:pt>
                <c:pt idx="14">
                  <c:v>1.0789373814041745</c:v>
                </c:pt>
                <c:pt idx="15">
                  <c:v>1.1005979599015125</c:v>
                </c:pt>
                <c:pt idx="16">
                  <c:v>1.0693512304250559</c:v>
                </c:pt>
                <c:pt idx="17">
                  <c:v>1.0558876270173341</c:v>
                </c:pt>
                <c:pt idx="18">
                  <c:v>1.0866119445230682</c:v>
                </c:pt>
                <c:pt idx="19">
                  <c:v>1.0742380828340714</c:v>
                </c:pt>
                <c:pt idx="20">
                  <c:v>1.0703200775945685</c:v>
                </c:pt>
                <c:pt idx="21">
                  <c:v>1.0933393747168101</c:v>
                </c:pt>
                <c:pt idx="22">
                  <c:v>1.047865727310402</c:v>
                </c:pt>
                <c:pt idx="23">
                  <c:v>1.0332212774372158</c:v>
                </c:pt>
                <c:pt idx="24">
                  <c:v>1.0313875598086124</c:v>
                </c:pt>
                <c:pt idx="25">
                  <c:v>1.0538133234366303</c:v>
                </c:pt>
                <c:pt idx="26">
                  <c:v>1.0309913717203734</c:v>
                </c:pt>
                <c:pt idx="27">
                  <c:v>1.0097352690008539</c:v>
                </c:pt>
                <c:pt idx="28">
                  <c:v>1.0121786197564275</c:v>
                </c:pt>
                <c:pt idx="29">
                  <c:v>1.0060160427807487</c:v>
                </c:pt>
                <c:pt idx="30">
                  <c:v>0.98571428571428577</c:v>
                </c:pt>
                <c:pt idx="31">
                  <c:v>0.99140546006066732</c:v>
                </c:pt>
                <c:pt idx="32">
                  <c:v>1.0010198878123406</c:v>
                </c:pt>
                <c:pt idx="33">
                  <c:v>0.99252844285956865</c:v>
                </c:pt>
                <c:pt idx="34">
                  <c:v>0.97741659538066727</c:v>
                </c:pt>
                <c:pt idx="35">
                  <c:v>0.97006826535970592</c:v>
                </c:pt>
                <c:pt idx="36">
                  <c:v>0.95976181883796463</c:v>
                </c:pt>
                <c:pt idx="37">
                  <c:v>0.97029516826471141</c:v>
                </c:pt>
                <c:pt idx="38">
                  <c:v>0.98876186785506681</c:v>
                </c:pt>
                <c:pt idx="39">
                  <c:v>0.9508132471095434</c:v>
                </c:pt>
                <c:pt idx="40">
                  <c:v>0.96310799670239078</c:v>
                </c:pt>
                <c:pt idx="41">
                  <c:v>0.98223839075540342</c:v>
                </c:pt>
                <c:pt idx="42">
                  <c:v>0.95969498910675377</c:v>
                </c:pt>
                <c:pt idx="43">
                  <c:v>0.94120317820658339</c:v>
                </c:pt>
                <c:pt idx="44">
                  <c:v>0.95610226724553782</c:v>
                </c:pt>
                <c:pt idx="45">
                  <c:v>0.96972754793138249</c:v>
                </c:pt>
                <c:pt idx="46">
                  <c:v>0.95629552549427677</c:v>
                </c:pt>
                <c:pt idx="47">
                  <c:v>0.94341675734494013</c:v>
                </c:pt>
                <c:pt idx="48">
                  <c:v>0.94059976931949252</c:v>
                </c:pt>
                <c:pt idx="49">
                  <c:v>0.92949110974862048</c:v>
                </c:pt>
                <c:pt idx="50">
                  <c:v>0.9462401055408971</c:v>
                </c:pt>
                <c:pt idx="51">
                  <c:v>0.92262112234227955</c:v>
                </c:pt>
                <c:pt idx="52">
                  <c:v>0.95353230071779371</c:v>
                </c:pt>
                <c:pt idx="53">
                  <c:v>0.93145800316957206</c:v>
                </c:pt>
                <c:pt idx="54">
                  <c:v>0.92939174819225856</c:v>
                </c:pt>
                <c:pt idx="55">
                  <c:v>0.92402745995423341</c:v>
                </c:pt>
                <c:pt idx="56">
                  <c:v>0.93610698365527489</c:v>
                </c:pt>
                <c:pt idx="57">
                  <c:v>0.95767195767195767</c:v>
                </c:pt>
                <c:pt idx="58">
                  <c:v>0.94530386740331496</c:v>
                </c:pt>
                <c:pt idx="59">
                  <c:v>0.94213909994155465</c:v>
                </c:pt>
                <c:pt idx="60">
                  <c:v>0.95719602977667495</c:v>
                </c:pt>
                <c:pt idx="61">
                  <c:v>0.96694750486066106</c:v>
                </c:pt>
                <c:pt idx="62">
                  <c:v>0.93029490616621979</c:v>
                </c:pt>
                <c:pt idx="63">
                  <c:v>0.9668587896253602</c:v>
                </c:pt>
                <c:pt idx="64">
                  <c:v>0.94634873323397917</c:v>
                </c:pt>
                <c:pt idx="65">
                  <c:v>0.98188976377952752</c:v>
                </c:pt>
                <c:pt idx="66">
                  <c:v>0.97113071371291093</c:v>
                </c:pt>
                <c:pt idx="67">
                  <c:v>0.98761354252683731</c:v>
                </c:pt>
                <c:pt idx="68">
                  <c:v>0.94732441471571904</c:v>
                </c:pt>
                <c:pt idx="69">
                  <c:v>0.97616946160635476</c:v>
                </c:pt>
                <c:pt idx="70">
                  <c:v>0.98010849909584086</c:v>
                </c:pt>
                <c:pt idx="71">
                  <c:v>0.96863468634686345</c:v>
                </c:pt>
                <c:pt idx="72">
                  <c:v>1.0028571428571429</c:v>
                </c:pt>
                <c:pt idx="73">
                  <c:v>1.0218423551756886</c:v>
                </c:pt>
                <c:pt idx="74">
                  <c:v>0.98884758364312264</c:v>
                </c:pt>
                <c:pt idx="75">
                  <c:v>0.96616541353383456</c:v>
                </c:pt>
                <c:pt idx="76">
                  <c:v>0.98929961089494167</c:v>
                </c:pt>
                <c:pt idx="77">
                  <c:v>0.99016715830875124</c:v>
                </c:pt>
                <c:pt idx="78">
                  <c:v>0.99106256206554122</c:v>
                </c:pt>
                <c:pt idx="79">
                  <c:v>0.96092184368737477</c:v>
                </c:pt>
                <c:pt idx="80">
                  <c:v>0.99582898852971846</c:v>
                </c:pt>
                <c:pt idx="81">
                  <c:v>0.97801047120418849</c:v>
                </c:pt>
                <c:pt idx="82">
                  <c:v>0.99250535331905787</c:v>
                </c:pt>
                <c:pt idx="83">
                  <c:v>0.970873786407767</c:v>
                </c:pt>
                <c:pt idx="84">
                  <c:v>0.99</c:v>
                </c:pt>
                <c:pt idx="85">
                  <c:v>0.97306397306397308</c:v>
                </c:pt>
                <c:pt idx="86">
                  <c:v>0.97693194925028837</c:v>
                </c:pt>
                <c:pt idx="87">
                  <c:v>0.9634002361275088</c:v>
                </c:pt>
                <c:pt idx="88">
                  <c:v>0.96936274509803921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Camas_Hospital!$C$27:$C$116</c:f>
              <c:numCache>
                <c:formatCode>General</c:formatCode>
                <c:ptCount val="89"/>
                <c:pt idx="0">
                  <c:v>72</c:v>
                </c:pt>
                <c:pt idx="1">
                  <c:v>77</c:v>
                </c:pt>
                <c:pt idx="2">
                  <c:v>83</c:v>
                </c:pt>
                <c:pt idx="3">
                  <c:v>81</c:v>
                </c:pt>
                <c:pt idx="4">
                  <c:v>79</c:v>
                </c:pt>
                <c:pt idx="5">
                  <c:v>85</c:v>
                </c:pt>
                <c:pt idx="6">
                  <c:v>88</c:v>
                </c:pt>
                <c:pt idx="7">
                  <c:v>84</c:v>
                </c:pt>
                <c:pt idx="8">
                  <c:v>83</c:v>
                </c:pt>
                <c:pt idx="9">
                  <c:v>93</c:v>
                </c:pt>
                <c:pt idx="10">
                  <c:v>95</c:v>
                </c:pt>
                <c:pt idx="11">
                  <c:v>108</c:v>
                </c:pt>
                <c:pt idx="12">
                  <c:v>123</c:v>
                </c:pt>
                <c:pt idx="13">
                  <c:v>138</c:v>
                </c:pt>
                <c:pt idx="14">
                  <c:v>130</c:v>
                </c:pt>
                <c:pt idx="15">
                  <c:v>145</c:v>
                </c:pt>
                <c:pt idx="16">
                  <c:v>163</c:v>
                </c:pt>
                <c:pt idx="17">
                  <c:v>167</c:v>
                </c:pt>
                <c:pt idx="18">
                  <c:v>179</c:v>
                </c:pt>
                <c:pt idx="19">
                  <c:v>188</c:v>
                </c:pt>
                <c:pt idx="20">
                  <c:v>210</c:v>
                </c:pt>
                <c:pt idx="21">
                  <c:v>226</c:v>
                </c:pt>
                <c:pt idx="22">
                  <c:v>248</c:v>
                </c:pt>
                <c:pt idx="23">
                  <c:v>272</c:v>
                </c:pt>
                <c:pt idx="24">
                  <c:v>282</c:v>
                </c:pt>
                <c:pt idx="25">
                  <c:v>305</c:v>
                </c:pt>
                <c:pt idx="26">
                  <c:v>310</c:v>
                </c:pt>
                <c:pt idx="27">
                  <c:v>321</c:v>
                </c:pt>
                <c:pt idx="28">
                  <c:v>313</c:v>
                </c:pt>
                <c:pt idx="29">
                  <c:v>326</c:v>
                </c:pt>
                <c:pt idx="30">
                  <c:v>341</c:v>
                </c:pt>
                <c:pt idx="31">
                  <c:v>323</c:v>
                </c:pt>
                <c:pt idx="32">
                  <c:v>306</c:v>
                </c:pt>
                <c:pt idx="33">
                  <c:v>282</c:v>
                </c:pt>
                <c:pt idx="34">
                  <c:v>276</c:v>
                </c:pt>
                <c:pt idx="35">
                  <c:v>287</c:v>
                </c:pt>
                <c:pt idx="36">
                  <c:v>286</c:v>
                </c:pt>
                <c:pt idx="37">
                  <c:v>287</c:v>
                </c:pt>
                <c:pt idx="38">
                  <c:v>276</c:v>
                </c:pt>
                <c:pt idx="39">
                  <c:v>254</c:v>
                </c:pt>
                <c:pt idx="40">
                  <c:v>234</c:v>
                </c:pt>
                <c:pt idx="41">
                  <c:v>215</c:v>
                </c:pt>
                <c:pt idx="42">
                  <c:v>198</c:v>
                </c:pt>
                <c:pt idx="43">
                  <c:v>200</c:v>
                </c:pt>
                <c:pt idx="44">
                  <c:v>208</c:v>
                </c:pt>
                <c:pt idx="45">
                  <c:v>201</c:v>
                </c:pt>
                <c:pt idx="46">
                  <c:v>203</c:v>
                </c:pt>
                <c:pt idx="47">
                  <c:v>186</c:v>
                </c:pt>
                <c:pt idx="48">
                  <c:v>188</c:v>
                </c:pt>
                <c:pt idx="49">
                  <c:v>177</c:v>
                </c:pt>
                <c:pt idx="50">
                  <c:v>168</c:v>
                </c:pt>
                <c:pt idx="51">
                  <c:v>171</c:v>
                </c:pt>
                <c:pt idx="52">
                  <c:v>168</c:v>
                </c:pt>
                <c:pt idx="53">
                  <c:v>143</c:v>
                </c:pt>
                <c:pt idx="54">
                  <c:v>145</c:v>
                </c:pt>
                <c:pt idx="55">
                  <c:v>145</c:v>
                </c:pt>
                <c:pt idx="56">
                  <c:v>137</c:v>
                </c:pt>
                <c:pt idx="57">
                  <c:v>138</c:v>
                </c:pt>
                <c:pt idx="58">
                  <c:v>142</c:v>
                </c:pt>
                <c:pt idx="59">
                  <c:v>137</c:v>
                </c:pt>
                <c:pt idx="60">
                  <c:v>129</c:v>
                </c:pt>
                <c:pt idx="61">
                  <c:v>126</c:v>
                </c:pt>
                <c:pt idx="62">
                  <c:v>97</c:v>
                </c:pt>
                <c:pt idx="63">
                  <c:v>104</c:v>
                </c:pt>
                <c:pt idx="64">
                  <c:v>106</c:v>
                </c:pt>
                <c:pt idx="65">
                  <c:v>113</c:v>
                </c:pt>
                <c:pt idx="66">
                  <c:v>109</c:v>
                </c:pt>
                <c:pt idx="67">
                  <c:v>112</c:v>
                </c:pt>
                <c:pt idx="68">
                  <c:v>101</c:v>
                </c:pt>
                <c:pt idx="69">
                  <c:v>95</c:v>
                </c:pt>
                <c:pt idx="70">
                  <c:v>94</c:v>
                </c:pt>
                <c:pt idx="71">
                  <c:v>95</c:v>
                </c:pt>
                <c:pt idx="72">
                  <c:v>97</c:v>
                </c:pt>
                <c:pt idx="73">
                  <c:v>100</c:v>
                </c:pt>
                <c:pt idx="74">
                  <c:v>90</c:v>
                </c:pt>
                <c:pt idx="75">
                  <c:v>83</c:v>
                </c:pt>
                <c:pt idx="76">
                  <c:v>75</c:v>
                </c:pt>
                <c:pt idx="77">
                  <c:v>74</c:v>
                </c:pt>
                <c:pt idx="78">
                  <c:v>77</c:v>
                </c:pt>
                <c:pt idx="79">
                  <c:v>76</c:v>
                </c:pt>
                <c:pt idx="80">
                  <c:v>72</c:v>
                </c:pt>
                <c:pt idx="81">
                  <c:v>67</c:v>
                </c:pt>
                <c:pt idx="82">
                  <c:v>65</c:v>
                </c:pt>
                <c:pt idx="83">
                  <c:v>63</c:v>
                </c:pt>
                <c:pt idx="84">
                  <c:v>54</c:v>
                </c:pt>
                <c:pt idx="85">
                  <c:v>59</c:v>
                </c:pt>
                <c:pt idx="86">
                  <c:v>63</c:v>
                </c:pt>
                <c:pt idx="87">
                  <c:v>61</c:v>
                </c:pt>
                <c:pt idx="88">
                  <c:v>57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Camas_Hospital!$D$27:$D$116</c:f>
              <c:numCache>
                <c:formatCode>General</c:formatCode>
                <c:ptCount val="89"/>
                <c:pt idx="0">
                  <c:v>20</c:v>
                </c:pt>
                <c:pt idx="1">
                  <c:v>18</c:v>
                </c:pt>
                <c:pt idx="2">
                  <c:v>19</c:v>
                </c:pt>
                <c:pt idx="3">
                  <c:v>17</c:v>
                </c:pt>
                <c:pt idx="4">
                  <c:v>18</c:v>
                </c:pt>
                <c:pt idx="5">
                  <c:v>19</c:v>
                </c:pt>
                <c:pt idx="6">
                  <c:v>21</c:v>
                </c:pt>
                <c:pt idx="7">
                  <c:v>18</c:v>
                </c:pt>
                <c:pt idx="8">
                  <c:v>18</c:v>
                </c:pt>
                <c:pt idx="9">
                  <c:v>21</c:v>
                </c:pt>
                <c:pt idx="10">
                  <c:v>22</c:v>
                </c:pt>
                <c:pt idx="11">
                  <c:v>22</c:v>
                </c:pt>
                <c:pt idx="12">
                  <c:v>27</c:v>
                </c:pt>
                <c:pt idx="13">
                  <c:v>26</c:v>
                </c:pt>
                <c:pt idx="14">
                  <c:v>26</c:v>
                </c:pt>
                <c:pt idx="15">
                  <c:v>28</c:v>
                </c:pt>
                <c:pt idx="16">
                  <c:v>31</c:v>
                </c:pt>
                <c:pt idx="17">
                  <c:v>36</c:v>
                </c:pt>
                <c:pt idx="18">
                  <c:v>39</c:v>
                </c:pt>
                <c:pt idx="19">
                  <c:v>38</c:v>
                </c:pt>
                <c:pt idx="20">
                  <c:v>38</c:v>
                </c:pt>
                <c:pt idx="21">
                  <c:v>38</c:v>
                </c:pt>
                <c:pt idx="22">
                  <c:v>39</c:v>
                </c:pt>
                <c:pt idx="23">
                  <c:v>43</c:v>
                </c:pt>
                <c:pt idx="24">
                  <c:v>47</c:v>
                </c:pt>
                <c:pt idx="25">
                  <c:v>48</c:v>
                </c:pt>
                <c:pt idx="26">
                  <c:v>59</c:v>
                </c:pt>
                <c:pt idx="27">
                  <c:v>69</c:v>
                </c:pt>
                <c:pt idx="28">
                  <c:v>79</c:v>
                </c:pt>
                <c:pt idx="29">
                  <c:v>82</c:v>
                </c:pt>
                <c:pt idx="30">
                  <c:v>86</c:v>
                </c:pt>
                <c:pt idx="31">
                  <c:v>93</c:v>
                </c:pt>
                <c:pt idx="32">
                  <c:v>85</c:v>
                </c:pt>
                <c:pt idx="33">
                  <c:v>87</c:v>
                </c:pt>
                <c:pt idx="34">
                  <c:v>85</c:v>
                </c:pt>
                <c:pt idx="35">
                  <c:v>81</c:v>
                </c:pt>
                <c:pt idx="36">
                  <c:v>81</c:v>
                </c:pt>
                <c:pt idx="37">
                  <c:v>85</c:v>
                </c:pt>
                <c:pt idx="38">
                  <c:v>86</c:v>
                </c:pt>
                <c:pt idx="39">
                  <c:v>80</c:v>
                </c:pt>
                <c:pt idx="40">
                  <c:v>76</c:v>
                </c:pt>
                <c:pt idx="41">
                  <c:v>75</c:v>
                </c:pt>
                <c:pt idx="42">
                  <c:v>72</c:v>
                </c:pt>
                <c:pt idx="43">
                  <c:v>76</c:v>
                </c:pt>
                <c:pt idx="44">
                  <c:v>75</c:v>
                </c:pt>
                <c:pt idx="45">
                  <c:v>69</c:v>
                </c:pt>
                <c:pt idx="46">
                  <c:v>62</c:v>
                </c:pt>
                <c:pt idx="47">
                  <c:v>63</c:v>
                </c:pt>
                <c:pt idx="48">
                  <c:v>59</c:v>
                </c:pt>
                <c:pt idx="49">
                  <c:v>56</c:v>
                </c:pt>
                <c:pt idx="50">
                  <c:v>53</c:v>
                </c:pt>
                <c:pt idx="51">
                  <c:v>46</c:v>
                </c:pt>
                <c:pt idx="52">
                  <c:v>48</c:v>
                </c:pt>
                <c:pt idx="53">
                  <c:v>42</c:v>
                </c:pt>
                <c:pt idx="54">
                  <c:v>42</c:v>
                </c:pt>
                <c:pt idx="55">
                  <c:v>42</c:v>
                </c:pt>
                <c:pt idx="56">
                  <c:v>40</c:v>
                </c:pt>
                <c:pt idx="57">
                  <c:v>38</c:v>
                </c:pt>
                <c:pt idx="58">
                  <c:v>34</c:v>
                </c:pt>
                <c:pt idx="59">
                  <c:v>37</c:v>
                </c:pt>
                <c:pt idx="60">
                  <c:v>34</c:v>
                </c:pt>
                <c:pt idx="61">
                  <c:v>33</c:v>
                </c:pt>
                <c:pt idx="62">
                  <c:v>31</c:v>
                </c:pt>
                <c:pt idx="63">
                  <c:v>29</c:v>
                </c:pt>
                <c:pt idx="64">
                  <c:v>29</c:v>
                </c:pt>
                <c:pt idx="65">
                  <c:v>30</c:v>
                </c:pt>
                <c:pt idx="66">
                  <c:v>30</c:v>
                </c:pt>
                <c:pt idx="67">
                  <c:v>29</c:v>
                </c:pt>
                <c:pt idx="68">
                  <c:v>28</c:v>
                </c:pt>
                <c:pt idx="69">
                  <c:v>25</c:v>
                </c:pt>
                <c:pt idx="70">
                  <c:v>26</c:v>
                </c:pt>
                <c:pt idx="71">
                  <c:v>28</c:v>
                </c:pt>
                <c:pt idx="72">
                  <c:v>27</c:v>
                </c:pt>
                <c:pt idx="73">
                  <c:v>22</c:v>
                </c:pt>
                <c:pt idx="74">
                  <c:v>19</c:v>
                </c:pt>
                <c:pt idx="75">
                  <c:v>20</c:v>
                </c:pt>
                <c:pt idx="76">
                  <c:v>20</c:v>
                </c:pt>
                <c:pt idx="77">
                  <c:v>21</c:v>
                </c:pt>
                <c:pt idx="78">
                  <c:v>22</c:v>
                </c:pt>
                <c:pt idx="79">
                  <c:v>20</c:v>
                </c:pt>
                <c:pt idx="80">
                  <c:v>20</c:v>
                </c:pt>
                <c:pt idx="81">
                  <c:v>18</c:v>
                </c:pt>
                <c:pt idx="82">
                  <c:v>17</c:v>
                </c:pt>
                <c:pt idx="83">
                  <c:v>16</c:v>
                </c:pt>
                <c:pt idx="84">
                  <c:v>19</c:v>
                </c:pt>
                <c:pt idx="85">
                  <c:v>15</c:v>
                </c:pt>
                <c:pt idx="86">
                  <c:v>14</c:v>
                </c:pt>
                <c:pt idx="87">
                  <c:v>15</c:v>
                </c:pt>
                <c:pt idx="88">
                  <c:v>15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Camas_Hospital!$F$27:$F$116</c:f>
              <c:numCache>
                <c:formatCode>General</c:formatCode>
                <c:ptCount val="89"/>
                <c:pt idx="0">
                  <c:v>57</c:v>
                </c:pt>
                <c:pt idx="1">
                  <c:v>62</c:v>
                </c:pt>
                <c:pt idx="2">
                  <c:v>58</c:v>
                </c:pt>
                <c:pt idx="3">
                  <c:v>50</c:v>
                </c:pt>
                <c:pt idx="4">
                  <c:v>33</c:v>
                </c:pt>
                <c:pt idx="5">
                  <c:v>63</c:v>
                </c:pt>
                <c:pt idx="6">
                  <c:v>64</c:v>
                </c:pt>
                <c:pt idx="7">
                  <c:v>58</c:v>
                </c:pt>
                <c:pt idx="8">
                  <c:v>49</c:v>
                </c:pt>
                <c:pt idx="9">
                  <c:v>45</c:v>
                </c:pt>
                <c:pt idx="10">
                  <c:v>57</c:v>
                </c:pt>
                <c:pt idx="11">
                  <c:v>58</c:v>
                </c:pt>
                <c:pt idx="12">
                  <c:v>88</c:v>
                </c:pt>
                <c:pt idx="13">
                  <c:v>129</c:v>
                </c:pt>
                <c:pt idx="14">
                  <c:v>118</c:v>
                </c:pt>
                <c:pt idx="15">
                  <c:v>74</c:v>
                </c:pt>
                <c:pt idx="16">
                  <c:v>62</c:v>
                </c:pt>
                <c:pt idx="17">
                  <c:v>82</c:v>
                </c:pt>
                <c:pt idx="18">
                  <c:v>127</c:v>
                </c:pt>
                <c:pt idx="19">
                  <c:v>156</c:v>
                </c:pt>
                <c:pt idx="20">
                  <c:v>152</c:v>
                </c:pt>
                <c:pt idx="21">
                  <c:v>132</c:v>
                </c:pt>
                <c:pt idx="22">
                  <c:v>217</c:v>
                </c:pt>
                <c:pt idx="23">
                  <c:v>124</c:v>
                </c:pt>
                <c:pt idx="24">
                  <c:v>176</c:v>
                </c:pt>
                <c:pt idx="25">
                  <c:v>153</c:v>
                </c:pt>
                <c:pt idx="26">
                  <c:v>222</c:v>
                </c:pt>
                <c:pt idx="27">
                  <c:v>300</c:v>
                </c:pt>
                <c:pt idx="28">
                  <c:v>237</c:v>
                </c:pt>
                <c:pt idx="29">
                  <c:v>296</c:v>
                </c:pt>
                <c:pt idx="30">
                  <c:v>299</c:v>
                </c:pt>
                <c:pt idx="31">
                  <c:v>268</c:v>
                </c:pt>
                <c:pt idx="32">
                  <c:v>278</c:v>
                </c:pt>
                <c:pt idx="33">
                  <c:v>331</c:v>
                </c:pt>
                <c:pt idx="34">
                  <c:v>386</c:v>
                </c:pt>
                <c:pt idx="35">
                  <c:v>422</c:v>
                </c:pt>
                <c:pt idx="36">
                  <c:v>500</c:v>
                </c:pt>
                <c:pt idx="37">
                  <c:v>331</c:v>
                </c:pt>
                <c:pt idx="38">
                  <c:v>254</c:v>
                </c:pt>
                <c:pt idx="39">
                  <c:v>466</c:v>
                </c:pt>
                <c:pt idx="40">
                  <c:v>432</c:v>
                </c:pt>
                <c:pt idx="41">
                  <c:v>318</c:v>
                </c:pt>
                <c:pt idx="42">
                  <c:v>339</c:v>
                </c:pt>
                <c:pt idx="43">
                  <c:v>353</c:v>
                </c:pt>
                <c:pt idx="44">
                  <c:v>308</c:v>
                </c:pt>
                <c:pt idx="45">
                  <c:v>222</c:v>
                </c:pt>
                <c:pt idx="46">
                  <c:v>255</c:v>
                </c:pt>
                <c:pt idx="47">
                  <c:v>316</c:v>
                </c:pt>
                <c:pt idx="48">
                  <c:v>294</c:v>
                </c:pt>
                <c:pt idx="49">
                  <c:v>379</c:v>
                </c:pt>
                <c:pt idx="50">
                  <c:v>248</c:v>
                </c:pt>
                <c:pt idx="51">
                  <c:v>287</c:v>
                </c:pt>
                <c:pt idx="52">
                  <c:v>191</c:v>
                </c:pt>
                <c:pt idx="53">
                  <c:v>247</c:v>
                </c:pt>
                <c:pt idx="54">
                  <c:v>253</c:v>
                </c:pt>
                <c:pt idx="55">
                  <c:v>251</c:v>
                </c:pt>
                <c:pt idx="56">
                  <c:v>236</c:v>
                </c:pt>
                <c:pt idx="57">
                  <c:v>168</c:v>
                </c:pt>
                <c:pt idx="58">
                  <c:v>112</c:v>
                </c:pt>
                <c:pt idx="59">
                  <c:v>125</c:v>
                </c:pt>
                <c:pt idx="60">
                  <c:v>138</c:v>
                </c:pt>
                <c:pt idx="61">
                  <c:v>127</c:v>
                </c:pt>
                <c:pt idx="62">
                  <c:v>184</c:v>
                </c:pt>
                <c:pt idx="63">
                  <c:v>129</c:v>
                </c:pt>
                <c:pt idx="64">
                  <c:v>121</c:v>
                </c:pt>
                <c:pt idx="65">
                  <c:v>56</c:v>
                </c:pt>
                <c:pt idx="66">
                  <c:v>107</c:v>
                </c:pt>
                <c:pt idx="67">
                  <c:v>97</c:v>
                </c:pt>
                <c:pt idx="68">
                  <c:v>118</c:v>
                </c:pt>
                <c:pt idx="69">
                  <c:v>103</c:v>
                </c:pt>
                <c:pt idx="70">
                  <c:v>92</c:v>
                </c:pt>
                <c:pt idx="71">
                  <c:v>76</c:v>
                </c:pt>
                <c:pt idx="72">
                  <c:v>49</c:v>
                </c:pt>
                <c:pt idx="73">
                  <c:v>36</c:v>
                </c:pt>
                <c:pt idx="74">
                  <c:v>57</c:v>
                </c:pt>
                <c:pt idx="75">
                  <c:v>86</c:v>
                </c:pt>
                <c:pt idx="76">
                  <c:v>68</c:v>
                </c:pt>
                <c:pt idx="77">
                  <c:v>64</c:v>
                </c:pt>
                <c:pt idx="78">
                  <c:v>43</c:v>
                </c:pt>
                <c:pt idx="79">
                  <c:v>68</c:v>
                </c:pt>
                <c:pt idx="80">
                  <c:v>33</c:v>
                </c:pt>
                <c:pt idx="81">
                  <c:v>60</c:v>
                </c:pt>
                <c:pt idx="82">
                  <c:v>60</c:v>
                </c:pt>
                <c:pt idx="83">
                  <c:v>61</c:v>
                </c:pt>
                <c:pt idx="84">
                  <c:v>60</c:v>
                </c:pt>
                <c:pt idx="85">
                  <c:v>50</c:v>
                </c:pt>
                <c:pt idx="86">
                  <c:v>56</c:v>
                </c:pt>
                <c:pt idx="87">
                  <c:v>66</c:v>
                </c:pt>
                <c:pt idx="88">
                  <c:v>51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Camas_Hospital!$G$27:$G$116</c:f>
              <c:numCache>
                <c:formatCode>General</c:formatCode>
                <c:ptCount val="89"/>
                <c:pt idx="0">
                  <c:v>118</c:v>
                </c:pt>
                <c:pt idx="1">
                  <c:v>46</c:v>
                </c:pt>
                <c:pt idx="2">
                  <c:v>118</c:v>
                </c:pt>
                <c:pt idx="3">
                  <c:v>86</c:v>
                </c:pt>
                <c:pt idx="4">
                  <c:v>187</c:v>
                </c:pt>
                <c:pt idx="5">
                  <c:v>158</c:v>
                </c:pt>
                <c:pt idx="6">
                  <c:v>151</c:v>
                </c:pt>
                <c:pt idx="7">
                  <c:v>199</c:v>
                </c:pt>
                <c:pt idx="8">
                  <c:v>184</c:v>
                </c:pt>
                <c:pt idx="9">
                  <c:v>158</c:v>
                </c:pt>
                <c:pt idx="10">
                  <c:v>179</c:v>
                </c:pt>
                <c:pt idx="11">
                  <c:v>256</c:v>
                </c:pt>
                <c:pt idx="12">
                  <c:v>298</c:v>
                </c:pt>
                <c:pt idx="13">
                  <c:v>295</c:v>
                </c:pt>
                <c:pt idx="14">
                  <c:v>330</c:v>
                </c:pt>
                <c:pt idx="15">
                  <c:v>360</c:v>
                </c:pt>
                <c:pt idx="16">
                  <c:v>282</c:v>
                </c:pt>
                <c:pt idx="17">
                  <c:v>277</c:v>
                </c:pt>
                <c:pt idx="18">
                  <c:v>435</c:v>
                </c:pt>
                <c:pt idx="19">
                  <c:v>442</c:v>
                </c:pt>
                <c:pt idx="20">
                  <c:v>446</c:v>
                </c:pt>
                <c:pt idx="21">
                  <c:v>549</c:v>
                </c:pt>
                <c:pt idx="22">
                  <c:v>449</c:v>
                </c:pt>
                <c:pt idx="23">
                  <c:v>300</c:v>
                </c:pt>
                <c:pt idx="24">
                  <c:v>347</c:v>
                </c:pt>
                <c:pt idx="25">
                  <c:v>446</c:v>
                </c:pt>
                <c:pt idx="26">
                  <c:v>409</c:v>
                </c:pt>
                <c:pt idx="27">
                  <c:v>365</c:v>
                </c:pt>
                <c:pt idx="28">
                  <c:v>320</c:v>
                </c:pt>
                <c:pt idx="29">
                  <c:v>339</c:v>
                </c:pt>
                <c:pt idx="30">
                  <c:v>214</c:v>
                </c:pt>
                <c:pt idx="31">
                  <c:v>232</c:v>
                </c:pt>
                <c:pt idx="32">
                  <c:v>293</c:v>
                </c:pt>
                <c:pt idx="33">
                  <c:v>297</c:v>
                </c:pt>
                <c:pt idx="34">
                  <c:v>259</c:v>
                </c:pt>
                <c:pt idx="35">
                  <c:v>261</c:v>
                </c:pt>
                <c:pt idx="36">
                  <c:v>285</c:v>
                </c:pt>
                <c:pt idx="37">
                  <c:v>177</c:v>
                </c:pt>
                <c:pt idx="38">
                  <c:v>200</c:v>
                </c:pt>
                <c:pt idx="39">
                  <c:v>221</c:v>
                </c:pt>
                <c:pt idx="40">
                  <c:v>260</c:v>
                </c:pt>
                <c:pt idx="41">
                  <c:v>239</c:v>
                </c:pt>
                <c:pt idx="42">
                  <c:v>155</c:v>
                </c:pt>
                <c:pt idx="43">
                  <c:v>94</c:v>
                </c:pt>
                <c:pt idx="44">
                  <c:v>131</c:v>
                </c:pt>
                <c:pt idx="45">
                  <c:v>106</c:v>
                </c:pt>
                <c:pt idx="46">
                  <c:v>90</c:v>
                </c:pt>
                <c:pt idx="47">
                  <c:v>110</c:v>
                </c:pt>
                <c:pt idx="48">
                  <c:v>87</c:v>
                </c:pt>
                <c:pt idx="49">
                  <c:v>150</c:v>
                </c:pt>
                <c:pt idx="50">
                  <c:v>87</c:v>
                </c:pt>
                <c:pt idx="51">
                  <c:v>65</c:v>
                </c:pt>
                <c:pt idx="52">
                  <c:v>72</c:v>
                </c:pt>
                <c:pt idx="53">
                  <c:v>79</c:v>
                </c:pt>
                <c:pt idx="54">
                  <c:v>88</c:v>
                </c:pt>
                <c:pt idx="55">
                  <c:v>88</c:v>
                </c:pt>
                <c:pt idx="56">
                  <c:v>110</c:v>
                </c:pt>
                <c:pt idx="57">
                  <c:v>90</c:v>
                </c:pt>
                <c:pt idx="58">
                  <c:v>17</c:v>
                </c:pt>
                <c:pt idx="59">
                  <c:v>30</c:v>
                </c:pt>
                <c:pt idx="60">
                  <c:v>70</c:v>
                </c:pt>
                <c:pt idx="61">
                  <c:v>76</c:v>
                </c:pt>
                <c:pt idx="62">
                  <c:v>82</c:v>
                </c:pt>
                <c:pt idx="63">
                  <c:v>83</c:v>
                </c:pt>
                <c:pt idx="64">
                  <c:v>50</c:v>
                </c:pt>
                <c:pt idx="65">
                  <c:v>36</c:v>
                </c:pt>
                <c:pt idx="66">
                  <c:v>71</c:v>
                </c:pt>
                <c:pt idx="67">
                  <c:v>82</c:v>
                </c:pt>
                <c:pt idx="68">
                  <c:v>56</c:v>
                </c:pt>
                <c:pt idx="69">
                  <c:v>77</c:v>
                </c:pt>
                <c:pt idx="70">
                  <c:v>70</c:v>
                </c:pt>
                <c:pt idx="71">
                  <c:v>42</c:v>
                </c:pt>
                <c:pt idx="72">
                  <c:v>53</c:v>
                </c:pt>
                <c:pt idx="73">
                  <c:v>60</c:v>
                </c:pt>
                <c:pt idx="74">
                  <c:v>45</c:v>
                </c:pt>
                <c:pt idx="75">
                  <c:v>53</c:v>
                </c:pt>
                <c:pt idx="76">
                  <c:v>59</c:v>
                </c:pt>
                <c:pt idx="77">
                  <c:v>55</c:v>
                </c:pt>
                <c:pt idx="78">
                  <c:v>34</c:v>
                </c:pt>
                <c:pt idx="79">
                  <c:v>29</c:v>
                </c:pt>
                <c:pt idx="80">
                  <c:v>30</c:v>
                </c:pt>
                <c:pt idx="81">
                  <c:v>39</c:v>
                </c:pt>
                <c:pt idx="82">
                  <c:v>53</c:v>
                </c:pt>
                <c:pt idx="83">
                  <c:v>35</c:v>
                </c:pt>
                <c:pt idx="84">
                  <c:v>51</c:v>
                </c:pt>
                <c:pt idx="85">
                  <c:v>26</c:v>
                </c:pt>
                <c:pt idx="86">
                  <c:v>36</c:v>
                </c:pt>
                <c:pt idx="87">
                  <c:v>35</c:v>
                </c:pt>
                <c:pt idx="88">
                  <c:v>27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Camas_Hospital!$E$27:$E$116</c:f>
              <c:numCache>
                <c:formatCode>General</c:formatCode>
                <c:ptCount val="89"/>
                <c:pt idx="0">
                  <c:v>2</c:v>
                </c:pt>
                <c:pt idx="1">
                  <c:v>0</c:v>
                </c:pt>
                <c:pt idx="2">
                  <c:v>1</c:v>
                </c:pt>
                <c:pt idx="3">
                  <c:v>6</c:v>
                </c:pt>
                <c:pt idx="4">
                  <c:v>1</c:v>
                </c:pt>
                <c:pt idx="5">
                  <c:v>2</c:v>
                </c:pt>
                <c:pt idx="6">
                  <c:v>0</c:v>
                </c:pt>
                <c:pt idx="7">
                  <c:v>2</c:v>
                </c:pt>
                <c:pt idx="8">
                  <c:v>1</c:v>
                </c:pt>
                <c:pt idx="9">
                  <c:v>0</c:v>
                </c:pt>
                <c:pt idx="10">
                  <c:v>2</c:v>
                </c:pt>
                <c:pt idx="11">
                  <c:v>2</c:v>
                </c:pt>
                <c:pt idx="12">
                  <c:v>2</c:v>
                </c:pt>
                <c:pt idx="13">
                  <c:v>0</c:v>
                </c:pt>
                <c:pt idx="14">
                  <c:v>4</c:v>
                </c:pt>
                <c:pt idx="15">
                  <c:v>0</c:v>
                </c:pt>
                <c:pt idx="16">
                  <c:v>3</c:v>
                </c:pt>
                <c:pt idx="17">
                  <c:v>7</c:v>
                </c:pt>
                <c:pt idx="18">
                  <c:v>2</c:v>
                </c:pt>
                <c:pt idx="19">
                  <c:v>1</c:v>
                </c:pt>
                <c:pt idx="20">
                  <c:v>3</c:v>
                </c:pt>
                <c:pt idx="21">
                  <c:v>5</c:v>
                </c:pt>
                <c:pt idx="22">
                  <c:v>1</c:v>
                </c:pt>
                <c:pt idx="23">
                  <c:v>8</c:v>
                </c:pt>
                <c:pt idx="24">
                  <c:v>9</c:v>
                </c:pt>
                <c:pt idx="25">
                  <c:v>3</c:v>
                </c:pt>
                <c:pt idx="26">
                  <c:v>12</c:v>
                </c:pt>
                <c:pt idx="27">
                  <c:v>9</c:v>
                </c:pt>
                <c:pt idx="28">
                  <c:v>12</c:v>
                </c:pt>
                <c:pt idx="29">
                  <c:v>7</c:v>
                </c:pt>
                <c:pt idx="30">
                  <c:v>1</c:v>
                </c:pt>
                <c:pt idx="31">
                  <c:v>15</c:v>
                </c:pt>
                <c:pt idx="32">
                  <c:v>9</c:v>
                </c:pt>
                <c:pt idx="33">
                  <c:v>11</c:v>
                </c:pt>
                <c:pt idx="34">
                  <c:v>4</c:v>
                </c:pt>
                <c:pt idx="35">
                  <c:v>10</c:v>
                </c:pt>
                <c:pt idx="36">
                  <c:v>8</c:v>
                </c:pt>
                <c:pt idx="37">
                  <c:v>5</c:v>
                </c:pt>
                <c:pt idx="38">
                  <c:v>4</c:v>
                </c:pt>
                <c:pt idx="39">
                  <c:v>6</c:v>
                </c:pt>
                <c:pt idx="40">
                  <c:v>6</c:v>
                </c:pt>
                <c:pt idx="41">
                  <c:v>4</c:v>
                </c:pt>
                <c:pt idx="42">
                  <c:v>1</c:v>
                </c:pt>
                <c:pt idx="43">
                  <c:v>0</c:v>
                </c:pt>
                <c:pt idx="44">
                  <c:v>5</c:v>
                </c:pt>
                <c:pt idx="45">
                  <c:v>5</c:v>
                </c:pt>
                <c:pt idx="46">
                  <c:v>3</c:v>
                </c:pt>
                <c:pt idx="47">
                  <c:v>2</c:v>
                </c:pt>
                <c:pt idx="48">
                  <c:v>0</c:v>
                </c:pt>
                <c:pt idx="49">
                  <c:v>0</c:v>
                </c:pt>
                <c:pt idx="50">
                  <c:v>2</c:v>
                </c:pt>
                <c:pt idx="51">
                  <c:v>0</c:v>
                </c:pt>
                <c:pt idx="52">
                  <c:v>5</c:v>
                </c:pt>
                <c:pt idx="53">
                  <c:v>5</c:v>
                </c:pt>
                <c:pt idx="54">
                  <c:v>1</c:v>
                </c:pt>
                <c:pt idx="55">
                  <c:v>3</c:v>
                </c:pt>
                <c:pt idx="56">
                  <c:v>3</c:v>
                </c:pt>
                <c:pt idx="57">
                  <c:v>1</c:v>
                </c:pt>
                <c:pt idx="58">
                  <c:v>4</c:v>
                </c:pt>
                <c:pt idx="59">
                  <c:v>5</c:v>
                </c:pt>
                <c:pt idx="60">
                  <c:v>1</c:v>
                </c:pt>
                <c:pt idx="61">
                  <c:v>0</c:v>
                </c:pt>
                <c:pt idx="62">
                  <c:v>2</c:v>
                </c:pt>
                <c:pt idx="63">
                  <c:v>0</c:v>
                </c:pt>
                <c:pt idx="64">
                  <c:v>1</c:v>
                </c:pt>
                <c:pt idx="65">
                  <c:v>4</c:v>
                </c:pt>
                <c:pt idx="66">
                  <c:v>0</c:v>
                </c:pt>
                <c:pt idx="67">
                  <c:v>0</c:v>
                </c:pt>
                <c:pt idx="68">
                  <c:v>1</c:v>
                </c:pt>
                <c:pt idx="69">
                  <c:v>1</c:v>
                </c:pt>
                <c:pt idx="70">
                  <c:v>0</c:v>
                </c:pt>
                <c:pt idx="71">
                  <c:v>0</c:v>
                </c:pt>
                <c:pt idx="72">
                  <c:v>1</c:v>
                </c:pt>
                <c:pt idx="73">
                  <c:v>1</c:v>
                </c:pt>
                <c:pt idx="74">
                  <c:v>0</c:v>
                </c:pt>
                <c:pt idx="75">
                  <c:v>3</c:v>
                </c:pt>
                <c:pt idx="76">
                  <c:v>2</c:v>
                </c:pt>
                <c:pt idx="77">
                  <c:v>1</c:v>
                </c:pt>
                <c:pt idx="78">
                  <c:v>0</c:v>
                </c:pt>
                <c:pt idx="79">
                  <c:v>0</c:v>
                </c:pt>
                <c:pt idx="80">
                  <c:v>1</c:v>
                </c:pt>
                <c:pt idx="81">
                  <c:v>0</c:v>
                </c:pt>
                <c:pt idx="82">
                  <c:v>0</c:v>
                </c:pt>
                <c:pt idx="83">
                  <c:v>1</c:v>
                </c:pt>
                <c:pt idx="84">
                  <c:v>0</c:v>
                </c:pt>
                <c:pt idx="85">
                  <c:v>0</c:v>
                </c:pt>
                <c:pt idx="86">
                  <c:v>0</c:v>
                </c:pt>
                <c:pt idx="87">
                  <c:v>0</c:v>
                </c:pt>
                <c:pt idx="88">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Ratios!$C$26:$C$115</c:f>
              <c:numCache>
                <c:formatCode>General</c:formatCode>
                <c:ptCount val="89"/>
                <c:pt idx="0">
                  <c:v>1.0533333333333332</c:v>
                </c:pt>
                <c:pt idx="1">
                  <c:v>0.96202531645569622</c:v>
                </c:pt>
                <c:pt idx="2">
                  <c:v>0.97368421052631582</c:v>
                </c:pt>
                <c:pt idx="3">
                  <c:v>1.0810810810810811</c:v>
                </c:pt>
                <c:pt idx="4">
                  <c:v>1.0375000000000001</c:v>
                </c:pt>
                <c:pt idx="5">
                  <c:v>1.0963855421686748</c:v>
                </c:pt>
                <c:pt idx="6">
                  <c:v>1.0109890109890109</c:v>
                </c:pt>
                <c:pt idx="7">
                  <c:v>1.0217391304347827</c:v>
                </c:pt>
                <c:pt idx="8">
                  <c:v>1.0425531914893618</c:v>
                </c:pt>
                <c:pt idx="9">
                  <c:v>1.0306122448979591</c:v>
                </c:pt>
                <c:pt idx="10">
                  <c:v>1.0396039603960396</c:v>
                </c:pt>
                <c:pt idx="11">
                  <c:v>0.88571428571428568</c:v>
                </c:pt>
                <c:pt idx="12">
                  <c:v>0.989247311827957</c:v>
                </c:pt>
                <c:pt idx="13">
                  <c:v>1.0217391304347827</c:v>
                </c:pt>
                <c:pt idx="14">
                  <c:v>1.0319148936170213</c:v>
                </c:pt>
                <c:pt idx="15">
                  <c:v>0.97938144329896903</c:v>
                </c:pt>
                <c:pt idx="16">
                  <c:v>1.0421052631578946</c:v>
                </c:pt>
                <c:pt idx="17">
                  <c:v>1.0101010101010102</c:v>
                </c:pt>
                <c:pt idx="18">
                  <c:v>1.06</c:v>
                </c:pt>
                <c:pt idx="19">
                  <c:v>1.0188679245283019</c:v>
                </c:pt>
                <c:pt idx="20">
                  <c:v>1.0555555555555556</c:v>
                </c:pt>
                <c:pt idx="21">
                  <c:v>0.92982456140350878</c:v>
                </c:pt>
                <c:pt idx="22">
                  <c:v>1.0566037735849056</c:v>
                </c:pt>
                <c:pt idx="23">
                  <c:v>1.0892857142857142</c:v>
                </c:pt>
                <c:pt idx="24">
                  <c:v>1.0163934426229508</c:v>
                </c:pt>
                <c:pt idx="25">
                  <c:v>1.0161290322580645</c:v>
                </c:pt>
                <c:pt idx="26">
                  <c:v>0.94444444444444442</c:v>
                </c:pt>
                <c:pt idx="27">
                  <c:v>1.1176470588235294</c:v>
                </c:pt>
                <c:pt idx="28">
                  <c:v>0.98496240601503759</c:v>
                </c:pt>
                <c:pt idx="29">
                  <c:v>1.0763358778625953</c:v>
                </c:pt>
                <c:pt idx="30">
                  <c:v>1.1063829787234043</c:v>
                </c:pt>
                <c:pt idx="31">
                  <c:v>0.90384615384615385</c:v>
                </c:pt>
                <c:pt idx="32">
                  <c:v>0.88652482269503541</c:v>
                </c:pt>
                <c:pt idx="33">
                  <c:v>1.024</c:v>
                </c:pt>
                <c:pt idx="34">
                  <c:v>1.0234375</c:v>
                </c:pt>
                <c:pt idx="35">
                  <c:v>1.0381679389312977</c:v>
                </c:pt>
                <c:pt idx="36">
                  <c:v>0.94852941176470584</c:v>
                </c:pt>
                <c:pt idx="37">
                  <c:v>1.0310077519379846</c:v>
                </c:pt>
                <c:pt idx="38">
                  <c:v>0.92481203007518797</c:v>
                </c:pt>
                <c:pt idx="39">
                  <c:v>0.96747967479674801</c:v>
                </c:pt>
                <c:pt idx="40">
                  <c:v>0.8571428571428571</c:v>
                </c:pt>
                <c:pt idx="41">
                  <c:v>0.9509803921568627</c:v>
                </c:pt>
                <c:pt idx="42">
                  <c:v>1.0309278350515463</c:v>
                </c:pt>
                <c:pt idx="43">
                  <c:v>1.02</c:v>
                </c:pt>
                <c:pt idx="44">
                  <c:v>1.0294117647058822</c:v>
                </c:pt>
                <c:pt idx="45">
                  <c:v>0.96190476190476193</c:v>
                </c:pt>
                <c:pt idx="46">
                  <c:v>0.98019801980198018</c:v>
                </c:pt>
                <c:pt idx="47">
                  <c:v>0.9494949494949495</c:v>
                </c:pt>
                <c:pt idx="48">
                  <c:v>0.9042553191489362</c:v>
                </c:pt>
                <c:pt idx="49">
                  <c:v>0.90588235294117647</c:v>
                </c:pt>
                <c:pt idx="50">
                  <c:v>1.051948051948052</c:v>
                </c:pt>
                <c:pt idx="51">
                  <c:v>1.0123456790123457</c:v>
                </c:pt>
                <c:pt idx="52">
                  <c:v>0.79268292682926833</c:v>
                </c:pt>
                <c:pt idx="53">
                  <c:v>1.0769230769230769</c:v>
                </c:pt>
                <c:pt idx="54">
                  <c:v>1</c:v>
                </c:pt>
                <c:pt idx="55">
                  <c:v>0.88571428571428568</c:v>
                </c:pt>
                <c:pt idx="56">
                  <c:v>0.91935483870967738</c:v>
                </c:pt>
                <c:pt idx="57">
                  <c:v>0.96491228070175439</c:v>
                </c:pt>
                <c:pt idx="58">
                  <c:v>0.90909090909090906</c:v>
                </c:pt>
                <c:pt idx="59">
                  <c:v>0.76</c:v>
                </c:pt>
                <c:pt idx="60">
                  <c:v>1.1842105263157894</c:v>
                </c:pt>
                <c:pt idx="61">
                  <c:v>0.97777777777777775</c:v>
                </c:pt>
                <c:pt idx="62">
                  <c:v>1.1136363636363635</c:v>
                </c:pt>
                <c:pt idx="63">
                  <c:v>1</c:v>
                </c:pt>
                <c:pt idx="64">
                  <c:v>0.95918367346938771</c:v>
                </c:pt>
                <c:pt idx="65">
                  <c:v>1.0851063829787233</c:v>
                </c:pt>
                <c:pt idx="66">
                  <c:v>0.88235294117647056</c:v>
                </c:pt>
                <c:pt idx="67">
                  <c:v>0.88888888888888884</c:v>
                </c:pt>
                <c:pt idx="68">
                  <c:v>1.0249999999999999</c:v>
                </c:pt>
                <c:pt idx="69">
                  <c:v>0.95121951219512191</c:v>
                </c:pt>
                <c:pt idx="70">
                  <c:v>0.79487179487179482</c:v>
                </c:pt>
                <c:pt idx="71">
                  <c:v>0.93548387096774188</c:v>
                </c:pt>
                <c:pt idx="72">
                  <c:v>0.93103448275862066</c:v>
                </c:pt>
                <c:pt idx="73">
                  <c:v>0.88888888888888884</c:v>
                </c:pt>
                <c:pt idx="74">
                  <c:v>0.95833333333333337</c:v>
                </c:pt>
                <c:pt idx="75">
                  <c:v>0.91304347826086951</c:v>
                </c:pt>
                <c:pt idx="76">
                  <c:v>0.90476190476190477</c:v>
                </c:pt>
                <c:pt idx="77">
                  <c:v>1</c:v>
                </c:pt>
                <c:pt idx="78">
                  <c:v>1</c:v>
                </c:pt>
                <c:pt idx="79">
                  <c:v>1</c:v>
                </c:pt>
                <c:pt idx="80">
                  <c:v>1</c:v>
                </c:pt>
                <c:pt idx="81">
                  <c:v>1.263157894736842</c:v>
                </c:pt>
                <c:pt idx="82">
                  <c:v>0.91666666666666663</c:v>
                </c:pt>
                <c:pt idx="83">
                  <c:v>0.81818181818181823</c:v>
                </c:pt>
                <c:pt idx="84">
                  <c:v>1.1111111111111112</c:v>
                </c:pt>
                <c:pt idx="85">
                  <c:v>0.85</c:v>
                </c:pt>
                <c:pt idx="86">
                  <c:v>0.88235294117647056</c:v>
                </c:pt>
                <c:pt idx="87">
                  <c:v>1.2</c:v>
                </c:pt>
                <c:pt idx="88">
                  <c:v>0.83333333333333337</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Ratios!$D$26:$D$115</c:f>
              <c:numCache>
                <c:formatCode>General</c:formatCode>
                <c:ptCount val="89"/>
                <c:pt idx="0">
                  <c:v>1</c:v>
                </c:pt>
                <c:pt idx="1">
                  <c:v>1.375</c:v>
                </c:pt>
                <c:pt idx="2">
                  <c:v>1.0909090909090908</c:v>
                </c:pt>
                <c:pt idx="3">
                  <c:v>1.0833333333333333</c:v>
                </c:pt>
                <c:pt idx="4">
                  <c:v>1</c:v>
                </c:pt>
                <c:pt idx="5">
                  <c:v>0.69230769230769229</c:v>
                </c:pt>
                <c:pt idx="6">
                  <c:v>1</c:v>
                </c:pt>
                <c:pt idx="7">
                  <c:v>0.88888888888888884</c:v>
                </c:pt>
                <c:pt idx="8">
                  <c:v>0.875</c:v>
                </c:pt>
                <c:pt idx="9">
                  <c:v>1.1428571428571428</c:v>
                </c:pt>
                <c:pt idx="10">
                  <c:v>0.875</c:v>
                </c:pt>
                <c:pt idx="11">
                  <c:v>0.8571428571428571</c:v>
                </c:pt>
                <c:pt idx="12">
                  <c:v>1.3333333333333333</c:v>
                </c:pt>
                <c:pt idx="13">
                  <c:v>1.25</c:v>
                </c:pt>
                <c:pt idx="14">
                  <c:v>1.2</c:v>
                </c:pt>
                <c:pt idx="15">
                  <c:v>1.1666666666666667</c:v>
                </c:pt>
                <c:pt idx="16">
                  <c:v>1.1428571428571428</c:v>
                </c:pt>
                <c:pt idx="17">
                  <c:v>1.25</c:v>
                </c:pt>
                <c:pt idx="18">
                  <c:v>1.3</c:v>
                </c:pt>
                <c:pt idx="19">
                  <c:v>1.0769230769230769</c:v>
                </c:pt>
                <c:pt idx="20">
                  <c:v>1</c:v>
                </c:pt>
                <c:pt idx="21">
                  <c:v>0.9642857142857143</c:v>
                </c:pt>
                <c:pt idx="22">
                  <c:v>1.0740740740740742</c:v>
                </c:pt>
                <c:pt idx="23">
                  <c:v>1.103448275862069</c:v>
                </c:pt>
                <c:pt idx="24">
                  <c:v>1.0625</c:v>
                </c:pt>
                <c:pt idx="25">
                  <c:v>1.0588235294117647</c:v>
                </c:pt>
                <c:pt idx="26">
                  <c:v>0.97222222222222221</c:v>
                </c:pt>
                <c:pt idx="27">
                  <c:v>1.1428571428571428</c:v>
                </c:pt>
                <c:pt idx="28">
                  <c:v>1</c:v>
                </c:pt>
                <c:pt idx="29">
                  <c:v>1.05</c:v>
                </c:pt>
                <c:pt idx="30">
                  <c:v>1.0476190476190477</c:v>
                </c:pt>
                <c:pt idx="31">
                  <c:v>1.0681818181818181</c:v>
                </c:pt>
                <c:pt idx="32">
                  <c:v>0.91489361702127658</c:v>
                </c:pt>
                <c:pt idx="33">
                  <c:v>0.97674418604651159</c:v>
                </c:pt>
                <c:pt idx="34">
                  <c:v>1.0238095238095237</c:v>
                </c:pt>
                <c:pt idx="35">
                  <c:v>1.0232558139534884</c:v>
                </c:pt>
                <c:pt idx="36">
                  <c:v>1</c:v>
                </c:pt>
                <c:pt idx="37">
                  <c:v>1.0681818181818181</c:v>
                </c:pt>
                <c:pt idx="38">
                  <c:v>0.95744680851063835</c:v>
                </c:pt>
                <c:pt idx="39">
                  <c:v>1.0222222222222221</c:v>
                </c:pt>
                <c:pt idx="40">
                  <c:v>1</c:v>
                </c:pt>
                <c:pt idx="41">
                  <c:v>0.86956521739130432</c:v>
                </c:pt>
                <c:pt idx="42">
                  <c:v>0.9</c:v>
                </c:pt>
                <c:pt idx="43">
                  <c:v>0.97222222222222221</c:v>
                </c:pt>
                <c:pt idx="44">
                  <c:v>1.0285714285714285</c:v>
                </c:pt>
                <c:pt idx="45">
                  <c:v>0.83333333333333337</c:v>
                </c:pt>
                <c:pt idx="46">
                  <c:v>0.8666666666666667</c:v>
                </c:pt>
                <c:pt idx="47">
                  <c:v>0.96153846153846156</c:v>
                </c:pt>
                <c:pt idx="48">
                  <c:v>0.96</c:v>
                </c:pt>
                <c:pt idx="49">
                  <c:v>0.95833333333333337</c:v>
                </c:pt>
                <c:pt idx="50">
                  <c:v>0.82608695652173914</c:v>
                </c:pt>
                <c:pt idx="51">
                  <c:v>1.0526315789473684</c:v>
                </c:pt>
                <c:pt idx="52">
                  <c:v>0.95</c:v>
                </c:pt>
                <c:pt idx="53">
                  <c:v>0.94736842105263153</c:v>
                </c:pt>
                <c:pt idx="54">
                  <c:v>0.88888888888888884</c:v>
                </c:pt>
                <c:pt idx="55">
                  <c:v>1.0625</c:v>
                </c:pt>
                <c:pt idx="56">
                  <c:v>1</c:v>
                </c:pt>
                <c:pt idx="57">
                  <c:v>1</c:v>
                </c:pt>
                <c:pt idx="58">
                  <c:v>1.0588235294117647</c:v>
                </c:pt>
                <c:pt idx="59">
                  <c:v>1</c:v>
                </c:pt>
                <c:pt idx="60">
                  <c:v>0.83333333333333337</c:v>
                </c:pt>
                <c:pt idx="61">
                  <c:v>0.93333333333333335</c:v>
                </c:pt>
                <c:pt idx="62">
                  <c:v>1</c:v>
                </c:pt>
                <c:pt idx="63">
                  <c:v>0.9285714285714286</c:v>
                </c:pt>
                <c:pt idx="64">
                  <c:v>0.84615384615384615</c:v>
                </c:pt>
                <c:pt idx="65">
                  <c:v>0.72727272727272729</c:v>
                </c:pt>
                <c:pt idx="66">
                  <c:v>0.875</c:v>
                </c:pt>
                <c:pt idx="67">
                  <c:v>1</c:v>
                </c:pt>
                <c:pt idx="68">
                  <c:v>1.1428571428571428</c:v>
                </c:pt>
                <c:pt idx="69">
                  <c:v>0.875</c:v>
                </c:pt>
                <c:pt idx="70">
                  <c:v>1.1428571428571428</c:v>
                </c:pt>
                <c:pt idx="71">
                  <c:v>0.875</c:v>
                </c:pt>
                <c:pt idx="72">
                  <c:v>1</c:v>
                </c:pt>
                <c:pt idx="73">
                  <c:v>1</c:v>
                </c:pt>
                <c:pt idx="74">
                  <c:v>1</c:v>
                </c:pt>
                <c:pt idx="75">
                  <c:v>0.8571428571428571</c:v>
                </c:pt>
                <c:pt idx="76">
                  <c:v>0.83333333333333337</c:v>
                </c:pt>
                <c:pt idx="77">
                  <c:v>1.2</c:v>
                </c:pt>
                <c:pt idx="78">
                  <c:v>0.83333333333333337</c:v>
                </c:pt>
                <c:pt idx="79">
                  <c:v>1</c:v>
                </c:pt>
                <c:pt idx="80">
                  <c:v>1</c:v>
                </c:pt>
                <c:pt idx="81">
                  <c:v>0.6</c:v>
                </c:pt>
                <c:pt idx="82">
                  <c:v>1</c:v>
                </c:pt>
                <c:pt idx="83">
                  <c:v>1</c:v>
                </c:pt>
                <c:pt idx="84">
                  <c:v>0.66666666666666663</c:v>
                </c:pt>
                <c:pt idx="85">
                  <c:v>1</c:v>
                </c:pt>
                <c:pt idx="86">
                  <c:v>1.5</c:v>
                </c:pt>
                <c:pt idx="87">
                  <c:v>0.66666666666666663</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GrafCoruna!$H$31:$H$120</c:f>
              <c:numCache>
                <c:formatCode>General</c:formatCode>
                <c:ptCount val="89"/>
                <c:pt idx="0">
                  <c:v>1205</c:v>
                </c:pt>
                <c:pt idx="1">
                  <c:v>711</c:v>
                </c:pt>
                <c:pt idx="2">
                  <c:v>945</c:v>
                </c:pt>
                <c:pt idx="3">
                  <c:v>633</c:v>
                </c:pt>
                <c:pt idx="4">
                  <c:v>1505</c:v>
                </c:pt>
                <c:pt idx="5">
                  <c:v>1227</c:v>
                </c:pt>
                <c:pt idx="6">
                  <c:v>1057</c:v>
                </c:pt>
                <c:pt idx="7">
                  <c:v>1762</c:v>
                </c:pt>
                <c:pt idx="8">
                  <c:v>1489</c:v>
                </c:pt>
                <c:pt idx="9">
                  <c:v>1255</c:v>
                </c:pt>
                <c:pt idx="10">
                  <c:v>1273</c:v>
                </c:pt>
                <c:pt idx="11">
                  <c:v>2002</c:v>
                </c:pt>
                <c:pt idx="12">
                  <c:v>2662</c:v>
                </c:pt>
                <c:pt idx="13">
                  <c:v>2776</c:v>
                </c:pt>
                <c:pt idx="14">
                  <c:v>2497</c:v>
                </c:pt>
                <c:pt idx="15">
                  <c:v>2303</c:v>
                </c:pt>
                <c:pt idx="16">
                  <c:v>1788</c:v>
                </c:pt>
                <c:pt idx="17">
                  <c:v>1717</c:v>
                </c:pt>
                <c:pt idx="18">
                  <c:v>3016</c:v>
                </c:pt>
                <c:pt idx="19">
                  <c:v>3934</c:v>
                </c:pt>
                <c:pt idx="20">
                  <c:v>3303</c:v>
                </c:pt>
                <c:pt idx="21">
                  <c:v>4125</c:v>
                </c:pt>
                <c:pt idx="22">
                  <c:v>3697</c:v>
                </c:pt>
                <c:pt idx="23">
                  <c:v>2537</c:v>
                </c:pt>
                <c:pt idx="24">
                  <c:v>2265</c:v>
                </c:pt>
                <c:pt idx="25">
                  <c:v>3500</c:v>
                </c:pt>
                <c:pt idx="26">
                  <c:v>4480</c:v>
                </c:pt>
                <c:pt idx="27">
                  <c:v>4965</c:v>
                </c:pt>
                <c:pt idx="28">
                  <c:v>4891</c:v>
                </c:pt>
                <c:pt idx="29">
                  <c:v>6446</c:v>
                </c:pt>
                <c:pt idx="30">
                  <c:v>5929</c:v>
                </c:pt>
                <c:pt idx="31">
                  <c:v>4870</c:v>
                </c:pt>
                <c:pt idx="32">
                  <c:v>6227</c:v>
                </c:pt>
                <c:pt idx="33">
                  <c:v>7133</c:v>
                </c:pt>
                <c:pt idx="34">
                  <c:v>6752</c:v>
                </c:pt>
                <c:pt idx="35">
                  <c:v>9935</c:v>
                </c:pt>
                <c:pt idx="36">
                  <c:v>7587</c:v>
                </c:pt>
                <c:pt idx="37">
                  <c:v>8093</c:v>
                </c:pt>
                <c:pt idx="38">
                  <c:v>6989</c:v>
                </c:pt>
                <c:pt idx="39">
                  <c:v>8147</c:v>
                </c:pt>
                <c:pt idx="40">
                  <c:v>9259</c:v>
                </c:pt>
                <c:pt idx="41">
                  <c:v>9074</c:v>
                </c:pt>
                <c:pt idx="42">
                  <c:v>8630</c:v>
                </c:pt>
                <c:pt idx="43">
                  <c:v>7406</c:v>
                </c:pt>
                <c:pt idx="44">
                  <c:v>5055</c:v>
                </c:pt>
                <c:pt idx="45">
                  <c:v>4168</c:v>
                </c:pt>
                <c:pt idx="46">
                  <c:v>4806</c:v>
                </c:pt>
                <c:pt idx="47">
                  <c:v>4667</c:v>
                </c:pt>
                <c:pt idx="48">
                  <c:v>3708</c:v>
                </c:pt>
                <c:pt idx="49">
                  <c:v>6415</c:v>
                </c:pt>
                <c:pt idx="50">
                  <c:v>4050</c:v>
                </c:pt>
                <c:pt idx="51">
                  <c:v>4626</c:v>
                </c:pt>
                <c:pt idx="52">
                  <c:v>3712</c:v>
                </c:pt>
                <c:pt idx="53">
                  <c:v>1820</c:v>
                </c:pt>
                <c:pt idx="54">
                  <c:v>1903</c:v>
                </c:pt>
                <c:pt idx="55">
                  <c:v>2353</c:v>
                </c:pt>
                <c:pt idx="56">
                  <c:v>2505</c:v>
                </c:pt>
                <c:pt idx="57">
                  <c:v>2298</c:v>
                </c:pt>
                <c:pt idx="58">
                  <c:v>2612</c:v>
                </c:pt>
                <c:pt idx="59">
                  <c:v>3412</c:v>
                </c:pt>
                <c:pt idx="60">
                  <c:v>5649</c:v>
                </c:pt>
                <c:pt idx="61">
                  <c:v>4400</c:v>
                </c:pt>
                <c:pt idx="62">
                  <c:v>2998</c:v>
                </c:pt>
                <c:pt idx="63">
                  <c:v>4762</c:v>
                </c:pt>
                <c:pt idx="64">
                  <c:v>3974</c:v>
                </c:pt>
                <c:pt idx="65">
                  <c:v>4716</c:v>
                </c:pt>
                <c:pt idx="66">
                  <c:v>3925</c:v>
                </c:pt>
                <c:pt idx="67">
                  <c:v>4123</c:v>
                </c:pt>
                <c:pt idx="68">
                  <c:v>3451</c:v>
                </c:pt>
                <c:pt idx="69">
                  <c:v>2180</c:v>
                </c:pt>
                <c:pt idx="70">
                  <c:v>1735</c:v>
                </c:pt>
                <c:pt idx="71">
                  <c:v>1900</c:v>
                </c:pt>
                <c:pt idx="72">
                  <c:v>1729</c:v>
                </c:pt>
                <c:pt idx="73">
                  <c:v>1986</c:v>
                </c:pt>
                <c:pt idx="74">
                  <c:v>2195</c:v>
                </c:pt>
                <c:pt idx="75">
                  <c:v>2547</c:v>
                </c:pt>
                <c:pt idx="76">
                  <c:v>2858</c:v>
                </c:pt>
                <c:pt idx="77">
                  <c:v>2352</c:v>
                </c:pt>
                <c:pt idx="78">
                  <c:v>1117</c:v>
                </c:pt>
                <c:pt idx="79">
                  <c:v>1229</c:v>
                </c:pt>
                <c:pt idx="80">
                  <c:v>1035</c:v>
                </c:pt>
                <c:pt idx="81">
                  <c:v>2702</c:v>
                </c:pt>
                <c:pt idx="82">
                  <c:v>2342</c:v>
                </c:pt>
                <c:pt idx="83">
                  <c:v>2147</c:v>
                </c:pt>
                <c:pt idx="84">
                  <c:v>2280</c:v>
                </c:pt>
                <c:pt idx="85">
                  <c:v>3190</c:v>
                </c:pt>
                <c:pt idx="86">
                  <c:v>2166</c:v>
                </c:pt>
                <c:pt idx="87">
                  <c:v>1389</c:v>
                </c:pt>
                <c:pt idx="88">
                  <c:v>1984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GrafCoruna!$E$31:$E$120</c:f>
              <c:numCache>
                <c:formatCode>General</c:formatCode>
                <c:ptCount val="89"/>
                <c:pt idx="0">
                  <c:v>118</c:v>
                </c:pt>
                <c:pt idx="1">
                  <c:v>46</c:v>
                </c:pt>
                <c:pt idx="2">
                  <c:v>118</c:v>
                </c:pt>
                <c:pt idx="3">
                  <c:v>86</c:v>
                </c:pt>
                <c:pt idx="4">
                  <c:v>187</c:v>
                </c:pt>
                <c:pt idx="5">
                  <c:v>158</c:v>
                </c:pt>
                <c:pt idx="6">
                  <c:v>151</c:v>
                </c:pt>
                <c:pt idx="7">
                  <c:v>199</c:v>
                </c:pt>
                <c:pt idx="8">
                  <c:v>184</c:v>
                </c:pt>
                <c:pt idx="9">
                  <c:v>158</c:v>
                </c:pt>
                <c:pt idx="10">
                  <c:v>179</c:v>
                </c:pt>
                <c:pt idx="11">
                  <c:v>256</c:v>
                </c:pt>
                <c:pt idx="12">
                  <c:v>298</c:v>
                </c:pt>
                <c:pt idx="13">
                  <c:v>295</c:v>
                </c:pt>
                <c:pt idx="14">
                  <c:v>330</c:v>
                </c:pt>
                <c:pt idx="15">
                  <c:v>360</c:v>
                </c:pt>
                <c:pt idx="16">
                  <c:v>282</c:v>
                </c:pt>
                <c:pt idx="17">
                  <c:v>277</c:v>
                </c:pt>
                <c:pt idx="18">
                  <c:v>435</c:v>
                </c:pt>
                <c:pt idx="19">
                  <c:v>442</c:v>
                </c:pt>
                <c:pt idx="20">
                  <c:v>446</c:v>
                </c:pt>
                <c:pt idx="21">
                  <c:v>549</c:v>
                </c:pt>
                <c:pt idx="22">
                  <c:v>449</c:v>
                </c:pt>
                <c:pt idx="23">
                  <c:v>300</c:v>
                </c:pt>
                <c:pt idx="24">
                  <c:v>347</c:v>
                </c:pt>
                <c:pt idx="25">
                  <c:v>446</c:v>
                </c:pt>
                <c:pt idx="26">
                  <c:v>409</c:v>
                </c:pt>
                <c:pt idx="27">
                  <c:v>365</c:v>
                </c:pt>
                <c:pt idx="28">
                  <c:v>320</c:v>
                </c:pt>
                <c:pt idx="29">
                  <c:v>339</c:v>
                </c:pt>
                <c:pt idx="30">
                  <c:v>214</c:v>
                </c:pt>
                <c:pt idx="31">
                  <c:v>232</c:v>
                </c:pt>
                <c:pt idx="32">
                  <c:v>293</c:v>
                </c:pt>
                <c:pt idx="33">
                  <c:v>297</c:v>
                </c:pt>
                <c:pt idx="34">
                  <c:v>259</c:v>
                </c:pt>
                <c:pt idx="35">
                  <c:v>261</c:v>
                </c:pt>
                <c:pt idx="36">
                  <c:v>285</c:v>
                </c:pt>
                <c:pt idx="37">
                  <c:v>177</c:v>
                </c:pt>
                <c:pt idx="38">
                  <c:v>200</c:v>
                </c:pt>
                <c:pt idx="39">
                  <c:v>221</c:v>
                </c:pt>
                <c:pt idx="40">
                  <c:v>260</c:v>
                </c:pt>
                <c:pt idx="41">
                  <c:v>239</c:v>
                </c:pt>
                <c:pt idx="42">
                  <c:v>155</c:v>
                </c:pt>
                <c:pt idx="43">
                  <c:v>94</c:v>
                </c:pt>
                <c:pt idx="44">
                  <c:v>131</c:v>
                </c:pt>
                <c:pt idx="45">
                  <c:v>106</c:v>
                </c:pt>
                <c:pt idx="46">
                  <c:v>90</c:v>
                </c:pt>
                <c:pt idx="47">
                  <c:v>110</c:v>
                </c:pt>
                <c:pt idx="48">
                  <c:v>87</c:v>
                </c:pt>
                <c:pt idx="49">
                  <c:v>150</c:v>
                </c:pt>
                <c:pt idx="50">
                  <c:v>87</c:v>
                </c:pt>
                <c:pt idx="51">
                  <c:v>65</c:v>
                </c:pt>
                <c:pt idx="52">
                  <c:v>72</c:v>
                </c:pt>
                <c:pt idx="53">
                  <c:v>79</c:v>
                </c:pt>
                <c:pt idx="54">
                  <c:v>88</c:v>
                </c:pt>
                <c:pt idx="55">
                  <c:v>88</c:v>
                </c:pt>
                <c:pt idx="56">
                  <c:v>110</c:v>
                </c:pt>
                <c:pt idx="57">
                  <c:v>90</c:v>
                </c:pt>
                <c:pt idx="58">
                  <c:v>17</c:v>
                </c:pt>
                <c:pt idx="59">
                  <c:v>30</c:v>
                </c:pt>
                <c:pt idx="60">
                  <c:v>70</c:v>
                </c:pt>
                <c:pt idx="61">
                  <c:v>76</c:v>
                </c:pt>
                <c:pt idx="62">
                  <c:v>82</c:v>
                </c:pt>
                <c:pt idx="63">
                  <c:v>83</c:v>
                </c:pt>
                <c:pt idx="64">
                  <c:v>50</c:v>
                </c:pt>
                <c:pt idx="65">
                  <c:v>36</c:v>
                </c:pt>
                <c:pt idx="66">
                  <c:v>71</c:v>
                </c:pt>
                <c:pt idx="67">
                  <c:v>82</c:v>
                </c:pt>
                <c:pt idx="68">
                  <c:v>56</c:v>
                </c:pt>
                <c:pt idx="69">
                  <c:v>77</c:v>
                </c:pt>
                <c:pt idx="70">
                  <c:v>70</c:v>
                </c:pt>
                <c:pt idx="71">
                  <c:v>42</c:v>
                </c:pt>
                <c:pt idx="72">
                  <c:v>53</c:v>
                </c:pt>
                <c:pt idx="73">
                  <c:v>60</c:v>
                </c:pt>
                <c:pt idx="74">
                  <c:v>45</c:v>
                </c:pt>
                <c:pt idx="75">
                  <c:v>53</c:v>
                </c:pt>
                <c:pt idx="76">
                  <c:v>59</c:v>
                </c:pt>
                <c:pt idx="77">
                  <c:v>55</c:v>
                </c:pt>
                <c:pt idx="78">
                  <c:v>34</c:v>
                </c:pt>
                <c:pt idx="79">
                  <c:v>29</c:v>
                </c:pt>
                <c:pt idx="80">
                  <c:v>30</c:v>
                </c:pt>
                <c:pt idx="81">
                  <c:v>39</c:v>
                </c:pt>
                <c:pt idx="82">
                  <c:v>53</c:v>
                </c:pt>
                <c:pt idx="83">
                  <c:v>35</c:v>
                </c:pt>
                <c:pt idx="84">
                  <c:v>51</c:v>
                </c:pt>
                <c:pt idx="85">
                  <c:v>26</c:v>
                </c:pt>
                <c:pt idx="86">
                  <c:v>36</c:v>
                </c:pt>
                <c:pt idx="87">
                  <c:v>35</c:v>
                </c:pt>
                <c:pt idx="88">
                  <c:v>27</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GrafCoruna!$F$31:$F$120</c:f>
              <c:numCache>
                <c:formatCode>General</c:formatCode>
                <c:ptCount val="89"/>
                <c:pt idx="0">
                  <c:v>72</c:v>
                </c:pt>
                <c:pt idx="1">
                  <c:v>77</c:v>
                </c:pt>
                <c:pt idx="2">
                  <c:v>83</c:v>
                </c:pt>
                <c:pt idx="3">
                  <c:v>81</c:v>
                </c:pt>
                <c:pt idx="4">
                  <c:v>79</c:v>
                </c:pt>
                <c:pt idx="5">
                  <c:v>85</c:v>
                </c:pt>
                <c:pt idx="6">
                  <c:v>88</c:v>
                </c:pt>
                <c:pt idx="7">
                  <c:v>84</c:v>
                </c:pt>
                <c:pt idx="8">
                  <c:v>83</c:v>
                </c:pt>
                <c:pt idx="9">
                  <c:v>93</c:v>
                </c:pt>
                <c:pt idx="10">
                  <c:v>95</c:v>
                </c:pt>
                <c:pt idx="11">
                  <c:v>108</c:v>
                </c:pt>
                <c:pt idx="12">
                  <c:v>123</c:v>
                </c:pt>
                <c:pt idx="13">
                  <c:v>138</c:v>
                </c:pt>
                <c:pt idx="14">
                  <c:v>130</c:v>
                </c:pt>
                <c:pt idx="15">
                  <c:v>145</c:v>
                </c:pt>
                <c:pt idx="16">
                  <c:v>163</c:v>
                </c:pt>
                <c:pt idx="17">
                  <c:v>167</c:v>
                </c:pt>
                <c:pt idx="18">
                  <c:v>179</c:v>
                </c:pt>
                <c:pt idx="19">
                  <c:v>188</c:v>
                </c:pt>
                <c:pt idx="20">
                  <c:v>210</c:v>
                </c:pt>
                <c:pt idx="21">
                  <c:v>226</c:v>
                </c:pt>
                <c:pt idx="22">
                  <c:v>248</c:v>
                </c:pt>
                <c:pt idx="23">
                  <c:v>272</c:v>
                </c:pt>
                <c:pt idx="24">
                  <c:v>282</c:v>
                </c:pt>
                <c:pt idx="25">
                  <c:v>305</c:v>
                </c:pt>
                <c:pt idx="26">
                  <c:v>310</c:v>
                </c:pt>
                <c:pt idx="27">
                  <c:v>321</c:v>
                </c:pt>
                <c:pt idx="28">
                  <c:v>313</c:v>
                </c:pt>
                <c:pt idx="29">
                  <c:v>326</c:v>
                </c:pt>
                <c:pt idx="30">
                  <c:v>341</c:v>
                </c:pt>
                <c:pt idx="31">
                  <c:v>323</c:v>
                </c:pt>
                <c:pt idx="32">
                  <c:v>306</c:v>
                </c:pt>
                <c:pt idx="33">
                  <c:v>282</c:v>
                </c:pt>
                <c:pt idx="34">
                  <c:v>276</c:v>
                </c:pt>
                <c:pt idx="35">
                  <c:v>287</c:v>
                </c:pt>
                <c:pt idx="36">
                  <c:v>286</c:v>
                </c:pt>
                <c:pt idx="37">
                  <c:v>287</c:v>
                </c:pt>
                <c:pt idx="38">
                  <c:v>276</c:v>
                </c:pt>
                <c:pt idx="39">
                  <c:v>254</c:v>
                </c:pt>
                <c:pt idx="40">
                  <c:v>234</c:v>
                </c:pt>
                <c:pt idx="41">
                  <c:v>215</c:v>
                </c:pt>
                <c:pt idx="42">
                  <c:v>198</c:v>
                </c:pt>
                <c:pt idx="43">
                  <c:v>200</c:v>
                </c:pt>
                <c:pt idx="44">
                  <c:v>208</c:v>
                </c:pt>
                <c:pt idx="45">
                  <c:v>201</c:v>
                </c:pt>
                <c:pt idx="46">
                  <c:v>203</c:v>
                </c:pt>
                <c:pt idx="47">
                  <c:v>186</c:v>
                </c:pt>
                <c:pt idx="48">
                  <c:v>188</c:v>
                </c:pt>
                <c:pt idx="49">
                  <c:v>177</c:v>
                </c:pt>
                <c:pt idx="50">
                  <c:v>168</c:v>
                </c:pt>
                <c:pt idx="51">
                  <c:v>171</c:v>
                </c:pt>
                <c:pt idx="52">
                  <c:v>168</c:v>
                </c:pt>
                <c:pt idx="53">
                  <c:v>143</c:v>
                </c:pt>
                <c:pt idx="54">
                  <c:v>145</c:v>
                </c:pt>
                <c:pt idx="55">
                  <c:v>145</c:v>
                </c:pt>
                <c:pt idx="56">
                  <c:v>137</c:v>
                </c:pt>
                <c:pt idx="57">
                  <c:v>138</c:v>
                </c:pt>
                <c:pt idx="58">
                  <c:v>142</c:v>
                </c:pt>
                <c:pt idx="59">
                  <c:v>137</c:v>
                </c:pt>
                <c:pt idx="60">
                  <c:v>129</c:v>
                </c:pt>
                <c:pt idx="61">
                  <c:v>126</c:v>
                </c:pt>
                <c:pt idx="62">
                  <c:v>97</c:v>
                </c:pt>
                <c:pt idx="63">
                  <c:v>104</c:v>
                </c:pt>
                <c:pt idx="64">
                  <c:v>106</c:v>
                </c:pt>
                <c:pt idx="65">
                  <c:v>113</c:v>
                </c:pt>
                <c:pt idx="66">
                  <c:v>109</c:v>
                </c:pt>
                <c:pt idx="67">
                  <c:v>112</c:v>
                </c:pt>
                <c:pt idx="68">
                  <c:v>101</c:v>
                </c:pt>
                <c:pt idx="69">
                  <c:v>95</c:v>
                </c:pt>
                <c:pt idx="70">
                  <c:v>94</c:v>
                </c:pt>
                <c:pt idx="71">
                  <c:v>95</c:v>
                </c:pt>
                <c:pt idx="72">
                  <c:v>97</c:v>
                </c:pt>
                <c:pt idx="73">
                  <c:v>100</c:v>
                </c:pt>
                <c:pt idx="74">
                  <c:v>90</c:v>
                </c:pt>
                <c:pt idx="75">
                  <c:v>83</c:v>
                </c:pt>
                <c:pt idx="76">
                  <c:v>75</c:v>
                </c:pt>
                <c:pt idx="77">
                  <c:v>74</c:v>
                </c:pt>
                <c:pt idx="78">
                  <c:v>77</c:v>
                </c:pt>
                <c:pt idx="79">
                  <c:v>76</c:v>
                </c:pt>
                <c:pt idx="80">
                  <c:v>72</c:v>
                </c:pt>
                <c:pt idx="81">
                  <c:v>67</c:v>
                </c:pt>
                <c:pt idx="82">
                  <c:v>65</c:v>
                </c:pt>
                <c:pt idx="83">
                  <c:v>63</c:v>
                </c:pt>
                <c:pt idx="84">
                  <c:v>54</c:v>
                </c:pt>
                <c:pt idx="85">
                  <c:v>59</c:v>
                </c:pt>
                <c:pt idx="86">
                  <c:v>63</c:v>
                </c:pt>
                <c:pt idx="87">
                  <c:v>61</c:v>
                </c:pt>
                <c:pt idx="88">
                  <c:v>57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GrafCoruna!$G$31:$G$120</c:f>
              <c:numCache>
                <c:formatCode>General</c:formatCode>
                <c:ptCount val="89"/>
                <c:pt idx="0">
                  <c:v>20</c:v>
                </c:pt>
                <c:pt idx="1">
                  <c:v>18</c:v>
                </c:pt>
                <c:pt idx="2">
                  <c:v>19</c:v>
                </c:pt>
                <c:pt idx="3">
                  <c:v>17</c:v>
                </c:pt>
                <c:pt idx="4">
                  <c:v>18</c:v>
                </c:pt>
                <c:pt idx="5">
                  <c:v>19</c:v>
                </c:pt>
                <c:pt idx="6">
                  <c:v>21</c:v>
                </c:pt>
                <c:pt idx="7">
                  <c:v>18</c:v>
                </c:pt>
                <c:pt idx="8">
                  <c:v>18</c:v>
                </c:pt>
                <c:pt idx="9">
                  <c:v>21</c:v>
                </c:pt>
                <c:pt idx="10">
                  <c:v>22</c:v>
                </c:pt>
                <c:pt idx="11">
                  <c:v>22</c:v>
                </c:pt>
                <c:pt idx="12">
                  <c:v>27</c:v>
                </c:pt>
                <c:pt idx="13">
                  <c:v>26</c:v>
                </c:pt>
                <c:pt idx="14">
                  <c:v>26</c:v>
                </c:pt>
                <c:pt idx="15">
                  <c:v>28</c:v>
                </c:pt>
                <c:pt idx="16">
                  <c:v>31</c:v>
                </c:pt>
                <c:pt idx="17">
                  <c:v>36</c:v>
                </c:pt>
                <c:pt idx="18">
                  <c:v>39</c:v>
                </c:pt>
                <c:pt idx="19">
                  <c:v>38</c:v>
                </c:pt>
                <c:pt idx="20">
                  <c:v>38</c:v>
                </c:pt>
                <c:pt idx="21">
                  <c:v>38</c:v>
                </c:pt>
                <c:pt idx="22">
                  <c:v>39</c:v>
                </c:pt>
                <c:pt idx="23">
                  <c:v>43</c:v>
                </c:pt>
                <c:pt idx="24">
                  <c:v>47</c:v>
                </c:pt>
                <c:pt idx="25">
                  <c:v>48</c:v>
                </c:pt>
                <c:pt idx="26">
                  <c:v>59</c:v>
                </c:pt>
                <c:pt idx="27">
                  <c:v>69</c:v>
                </c:pt>
                <c:pt idx="28">
                  <c:v>79</c:v>
                </c:pt>
                <c:pt idx="29">
                  <c:v>82</c:v>
                </c:pt>
                <c:pt idx="30">
                  <c:v>86</c:v>
                </c:pt>
                <c:pt idx="31">
                  <c:v>93</c:v>
                </c:pt>
                <c:pt idx="32">
                  <c:v>85</c:v>
                </c:pt>
                <c:pt idx="33">
                  <c:v>87</c:v>
                </c:pt>
                <c:pt idx="34">
                  <c:v>85</c:v>
                </c:pt>
                <c:pt idx="35">
                  <c:v>81</c:v>
                </c:pt>
                <c:pt idx="36">
                  <c:v>81</c:v>
                </c:pt>
                <c:pt idx="37">
                  <c:v>85</c:v>
                </c:pt>
                <c:pt idx="38">
                  <c:v>86</c:v>
                </c:pt>
                <c:pt idx="39">
                  <c:v>80</c:v>
                </c:pt>
                <c:pt idx="40">
                  <c:v>76</c:v>
                </c:pt>
                <c:pt idx="41">
                  <c:v>75</c:v>
                </c:pt>
                <c:pt idx="42">
                  <c:v>72</c:v>
                </c:pt>
                <c:pt idx="43">
                  <c:v>76</c:v>
                </c:pt>
                <c:pt idx="44">
                  <c:v>75</c:v>
                </c:pt>
                <c:pt idx="45">
                  <c:v>69</c:v>
                </c:pt>
                <c:pt idx="46">
                  <c:v>62</c:v>
                </c:pt>
                <c:pt idx="47">
                  <c:v>63</c:v>
                </c:pt>
                <c:pt idx="48">
                  <c:v>59</c:v>
                </c:pt>
                <c:pt idx="49">
                  <c:v>56</c:v>
                </c:pt>
                <c:pt idx="50">
                  <c:v>53</c:v>
                </c:pt>
                <c:pt idx="51">
                  <c:v>46</c:v>
                </c:pt>
                <c:pt idx="52">
                  <c:v>48</c:v>
                </c:pt>
                <c:pt idx="53">
                  <c:v>42</c:v>
                </c:pt>
                <c:pt idx="54">
                  <c:v>42</c:v>
                </c:pt>
                <c:pt idx="55">
                  <c:v>42</c:v>
                </c:pt>
                <c:pt idx="56">
                  <c:v>40</c:v>
                </c:pt>
                <c:pt idx="57">
                  <c:v>38</c:v>
                </c:pt>
                <c:pt idx="58">
                  <c:v>34</c:v>
                </c:pt>
                <c:pt idx="59">
                  <c:v>37</c:v>
                </c:pt>
                <c:pt idx="60">
                  <c:v>34</c:v>
                </c:pt>
                <c:pt idx="61">
                  <c:v>33</c:v>
                </c:pt>
                <c:pt idx="62">
                  <c:v>31</c:v>
                </c:pt>
                <c:pt idx="63">
                  <c:v>29</c:v>
                </c:pt>
                <c:pt idx="64">
                  <c:v>29</c:v>
                </c:pt>
                <c:pt idx="65">
                  <c:v>30</c:v>
                </c:pt>
                <c:pt idx="66">
                  <c:v>30</c:v>
                </c:pt>
                <c:pt idx="67">
                  <c:v>29</c:v>
                </c:pt>
                <c:pt idx="68">
                  <c:v>28</c:v>
                </c:pt>
                <c:pt idx="69">
                  <c:v>25</c:v>
                </c:pt>
                <c:pt idx="70">
                  <c:v>26</c:v>
                </c:pt>
                <c:pt idx="71">
                  <c:v>28</c:v>
                </c:pt>
                <c:pt idx="72">
                  <c:v>27</c:v>
                </c:pt>
                <c:pt idx="73">
                  <c:v>22</c:v>
                </c:pt>
                <c:pt idx="74">
                  <c:v>19</c:v>
                </c:pt>
                <c:pt idx="75">
                  <c:v>20</c:v>
                </c:pt>
                <c:pt idx="76">
                  <c:v>20</c:v>
                </c:pt>
                <c:pt idx="77">
                  <c:v>21</c:v>
                </c:pt>
                <c:pt idx="78">
                  <c:v>22</c:v>
                </c:pt>
                <c:pt idx="79">
                  <c:v>20</c:v>
                </c:pt>
                <c:pt idx="80">
                  <c:v>20</c:v>
                </c:pt>
                <c:pt idx="81">
                  <c:v>18</c:v>
                </c:pt>
                <c:pt idx="82">
                  <c:v>17</c:v>
                </c:pt>
                <c:pt idx="83">
                  <c:v>16</c:v>
                </c:pt>
                <c:pt idx="84">
                  <c:v>19</c:v>
                </c:pt>
                <c:pt idx="85">
                  <c:v>15</c:v>
                </c:pt>
                <c:pt idx="86">
                  <c:v>14</c:v>
                </c:pt>
                <c:pt idx="87">
                  <c:v>15</c:v>
                </c:pt>
                <c:pt idx="88">
                  <c:v>15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GrafCoruna!$J$37</c:f>
              <c:strCache>
                <c:ptCount val="1"/>
                <c:pt idx="0">
                  <c:v>Incremento Nuevos</c:v>
                </c:pt>
              </c:strCache>
            </c:strRef>
          </c:tx>
          <c:spPr>
            <a:ln w="28575" cap="rnd">
              <a:solidFill>
                <a:schemeClr val="accent1"/>
              </a:solidFill>
              <a:round/>
            </a:ln>
            <a:effectLst/>
          </c:spPr>
          <c:marker>
            <c:symbol val="none"/>
          </c:marker>
          <c:cat>
            <c:strRef>
              <c:f>GrafCoruna!$D$38:$D$119</c:f>
              <c:strCache>
                <c:ptCount val="82"/>
                <c:pt idx="0">
                  <c:v>2021/01/08</c:v>
                </c:pt>
                <c:pt idx="1">
                  <c:v>2021/01/09</c:v>
                </c:pt>
                <c:pt idx="2">
                  <c:v>2021/01/10</c:v>
                </c:pt>
                <c:pt idx="3">
                  <c:v>2021/01/11</c:v>
                </c:pt>
                <c:pt idx="4">
                  <c:v>2021/01/12</c:v>
                </c:pt>
                <c:pt idx="5">
                  <c:v>2021/01/13</c:v>
                </c:pt>
                <c:pt idx="6">
                  <c:v>2021/01/14</c:v>
                </c:pt>
                <c:pt idx="7">
                  <c:v>2021/01/15</c:v>
                </c:pt>
                <c:pt idx="8">
                  <c:v>2021/01/16</c:v>
                </c:pt>
                <c:pt idx="9">
                  <c:v>2021/01/17</c:v>
                </c:pt>
                <c:pt idx="10">
                  <c:v>2021/01/18</c:v>
                </c:pt>
                <c:pt idx="11">
                  <c:v>2021/01/19</c:v>
                </c:pt>
                <c:pt idx="12">
                  <c:v>2021/01/20</c:v>
                </c:pt>
                <c:pt idx="13">
                  <c:v>2021/01/21</c:v>
                </c:pt>
                <c:pt idx="14">
                  <c:v>2021/01/22</c:v>
                </c:pt>
                <c:pt idx="15">
                  <c:v>2021/01/23</c:v>
                </c:pt>
                <c:pt idx="16">
                  <c:v>2021/01/24</c:v>
                </c:pt>
                <c:pt idx="17">
                  <c:v>2021/01/25</c:v>
                </c:pt>
                <c:pt idx="18">
                  <c:v>2021/01/26</c:v>
                </c:pt>
                <c:pt idx="19">
                  <c:v>2021/01/27</c:v>
                </c:pt>
                <c:pt idx="20">
                  <c:v>2021/01/28</c:v>
                </c:pt>
                <c:pt idx="21">
                  <c:v>2021/01/29</c:v>
                </c:pt>
                <c:pt idx="22">
                  <c:v>2021/01/30</c:v>
                </c:pt>
                <c:pt idx="23">
                  <c:v>2021/01/31</c:v>
                </c:pt>
                <c:pt idx="24">
                  <c:v>2021/02/01</c:v>
                </c:pt>
                <c:pt idx="25">
                  <c:v>2021/02/02</c:v>
                </c:pt>
                <c:pt idx="26">
                  <c:v>2021/02/03</c:v>
                </c:pt>
                <c:pt idx="27">
                  <c:v>2021/02/04</c:v>
                </c:pt>
                <c:pt idx="28">
                  <c:v>2021/02/05</c:v>
                </c:pt>
                <c:pt idx="29">
                  <c:v>2021/02/06</c:v>
                </c:pt>
                <c:pt idx="30">
                  <c:v>2021/02/07</c:v>
                </c:pt>
                <c:pt idx="31">
                  <c:v>2021/02/08</c:v>
                </c:pt>
                <c:pt idx="32">
                  <c:v>2021/02/09</c:v>
                </c:pt>
                <c:pt idx="33">
                  <c:v>2021/02/10</c:v>
                </c:pt>
                <c:pt idx="34">
                  <c:v>2021/02/11</c:v>
                </c:pt>
                <c:pt idx="35">
                  <c:v>2021/02/12</c:v>
                </c:pt>
                <c:pt idx="36">
                  <c:v>2021/02/13</c:v>
                </c:pt>
                <c:pt idx="37">
                  <c:v>2021/02/14</c:v>
                </c:pt>
                <c:pt idx="38">
                  <c:v>2021/02/15</c:v>
                </c:pt>
                <c:pt idx="39">
                  <c:v>2021/02/16</c:v>
                </c:pt>
                <c:pt idx="40">
                  <c:v>2021/02/17</c:v>
                </c:pt>
                <c:pt idx="41">
                  <c:v>2021/02/18</c:v>
                </c:pt>
                <c:pt idx="42">
                  <c:v>2021/02/19</c:v>
                </c:pt>
                <c:pt idx="43">
                  <c:v>2021/02/20</c:v>
                </c:pt>
                <c:pt idx="44">
                  <c:v>2021/02/21</c:v>
                </c:pt>
                <c:pt idx="45">
                  <c:v>2021/02/22</c:v>
                </c:pt>
                <c:pt idx="46">
                  <c:v>2021/02/23</c:v>
                </c:pt>
                <c:pt idx="47">
                  <c:v>2021/02/24</c:v>
                </c:pt>
                <c:pt idx="48">
                  <c:v>2021/02/25</c:v>
                </c:pt>
                <c:pt idx="49">
                  <c:v>2021/02/26</c:v>
                </c:pt>
                <c:pt idx="50">
                  <c:v>2021/02/27</c:v>
                </c:pt>
                <c:pt idx="51">
                  <c:v>2021/02/28</c:v>
                </c:pt>
                <c:pt idx="52">
                  <c:v>2021/03/01</c:v>
                </c:pt>
                <c:pt idx="53">
                  <c:v>2021/03/02</c:v>
                </c:pt>
                <c:pt idx="54">
                  <c:v>2021/03/03</c:v>
                </c:pt>
                <c:pt idx="55">
                  <c:v>2021/03/04</c:v>
                </c:pt>
                <c:pt idx="56">
                  <c:v>2021/03/05</c:v>
                </c:pt>
                <c:pt idx="57">
                  <c:v>2021/03/06</c:v>
                </c:pt>
                <c:pt idx="58">
                  <c:v>2021/03/07</c:v>
                </c:pt>
                <c:pt idx="59">
                  <c:v>2021/03/08</c:v>
                </c:pt>
                <c:pt idx="60">
                  <c:v>2021/03/09</c:v>
                </c:pt>
                <c:pt idx="61">
                  <c:v>2021/03/10</c:v>
                </c:pt>
                <c:pt idx="62">
                  <c:v>2021/03/11</c:v>
                </c:pt>
                <c:pt idx="63">
                  <c:v>2021/03/12</c:v>
                </c:pt>
                <c:pt idx="64">
                  <c:v>2021/03/13</c:v>
                </c:pt>
                <c:pt idx="65">
                  <c:v>2021/03/14</c:v>
                </c:pt>
                <c:pt idx="66">
                  <c:v>2021/03/15</c:v>
                </c:pt>
                <c:pt idx="67">
                  <c:v>2021/03/16</c:v>
                </c:pt>
                <c:pt idx="68">
                  <c:v>2021/03/17</c:v>
                </c:pt>
                <c:pt idx="69">
                  <c:v>2021/03/18</c:v>
                </c:pt>
                <c:pt idx="70">
                  <c:v>2021/03/19</c:v>
                </c:pt>
                <c:pt idx="71">
                  <c:v>2021/03/20</c:v>
                </c:pt>
                <c:pt idx="72">
                  <c:v>2021/03/21</c:v>
                </c:pt>
                <c:pt idx="73">
                  <c:v>2021/03/22</c:v>
                </c:pt>
                <c:pt idx="74">
                  <c:v>2021/03/23</c:v>
                </c:pt>
                <c:pt idx="75">
                  <c:v>2021/03/24</c:v>
                </c:pt>
                <c:pt idx="76">
                  <c:v>2021/03/25</c:v>
                </c:pt>
                <c:pt idx="77">
                  <c:v>2021/03/26</c:v>
                </c:pt>
                <c:pt idx="78">
                  <c:v>2021/03/27</c:v>
                </c:pt>
                <c:pt idx="79">
                  <c:v>2021/03/28</c:v>
                </c:pt>
                <c:pt idx="80">
                  <c:v>2021/03/29</c:v>
                </c:pt>
                <c:pt idx="81">
                  <c:v>2021/03/30</c:v>
                </c:pt>
              </c:strCache>
            </c:strRef>
          </c:cat>
          <c:val>
            <c:numRef>
              <c:f>GrafCoruna!$J$38:$J$119</c:f>
              <c:numCache>
                <c:formatCode>General</c:formatCode>
                <c:ptCount val="82"/>
                <c:pt idx="0">
                  <c:v>81</c:v>
                </c:pt>
                <c:pt idx="1">
                  <c:v>138</c:v>
                </c:pt>
                <c:pt idx="2">
                  <c:v>40</c:v>
                </c:pt>
                <c:pt idx="3">
                  <c:v>93</c:v>
                </c:pt>
                <c:pt idx="4">
                  <c:v>69</c:v>
                </c:pt>
                <c:pt idx="5">
                  <c:v>140</c:v>
                </c:pt>
                <c:pt idx="6">
                  <c:v>144</c:v>
                </c:pt>
                <c:pt idx="7">
                  <c:v>131</c:v>
                </c:pt>
                <c:pt idx="8">
                  <c:v>176</c:v>
                </c:pt>
                <c:pt idx="9">
                  <c:v>124</c:v>
                </c:pt>
                <c:pt idx="10">
                  <c:v>98</c:v>
                </c:pt>
                <c:pt idx="11">
                  <c:v>179</c:v>
                </c:pt>
                <c:pt idx="12">
                  <c:v>144</c:v>
                </c:pt>
                <c:pt idx="13">
                  <c:v>151</c:v>
                </c:pt>
                <c:pt idx="14">
                  <c:v>219</c:v>
                </c:pt>
                <c:pt idx="15">
                  <c:v>89</c:v>
                </c:pt>
                <c:pt idx="16">
                  <c:v>18</c:v>
                </c:pt>
                <c:pt idx="17">
                  <c:v>70</c:v>
                </c:pt>
                <c:pt idx="18">
                  <c:v>11</c:v>
                </c:pt>
                <c:pt idx="19">
                  <c:v>-33</c:v>
                </c:pt>
                <c:pt idx="20">
                  <c:v>-81</c:v>
                </c:pt>
                <c:pt idx="21">
                  <c:v>-229</c:v>
                </c:pt>
                <c:pt idx="22">
                  <c:v>-110</c:v>
                </c:pt>
                <c:pt idx="23">
                  <c:v>-86</c:v>
                </c:pt>
                <c:pt idx="24">
                  <c:v>-115</c:v>
                </c:pt>
                <c:pt idx="25">
                  <c:v>-153</c:v>
                </c:pt>
                <c:pt idx="26">
                  <c:v>-112</c:v>
                </c:pt>
                <c:pt idx="27">
                  <c:v>-106</c:v>
                </c:pt>
                <c:pt idx="28">
                  <c:v>-59</c:v>
                </c:pt>
                <c:pt idx="29">
                  <c:v>-54</c:v>
                </c:pt>
                <c:pt idx="30">
                  <c:v>-37</c:v>
                </c:pt>
                <c:pt idx="31">
                  <c:v>-32</c:v>
                </c:pt>
                <c:pt idx="32">
                  <c:v>-72</c:v>
                </c:pt>
                <c:pt idx="33">
                  <c:v>-37</c:v>
                </c:pt>
                <c:pt idx="34">
                  <c:v>-20</c:v>
                </c:pt>
                <c:pt idx="35">
                  <c:v>-106</c:v>
                </c:pt>
                <c:pt idx="36">
                  <c:v>-191</c:v>
                </c:pt>
                <c:pt idx="37">
                  <c:v>-46</c:v>
                </c:pt>
                <c:pt idx="38">
                  <c:v>-94</c:v>
                </c:pt>
                <c:pt idx="39">
                  <c:v>-131</c:v>
                </c:pt>
                <c:pt idx="40">
                  <c:v>-150</c:v>
                </c:pt>
                <c:pt idx="41">
                  <c:v>-152</c:v>
                </c:pt>
                <c:pt idx="42">
                  <c:v>-5</c:v>
                </c:pt>
                <c:pt idx="43">
                  <c:v>-7</c:v>
                </c:pt>
                <c:pt idx="44">
                  <c:v>-66</c:v>
                </c:pt>
                <c:pt idx="45">
                  <c:v>-34</c:v>
                </c:pt>
                <c:pt idx="46">
                  <c:v>-11</c:v>
                </c:pt>
                <c:pt idx="47">
                  <c:v>-22</c:v>
                </c:pt>
                <c:pt idx="48">
                  <c:v>1</c:v>
                </c:pt>
                <c:pt idx="49">
                  <c:v>-40</c:v>
                </c:pt>
                <c:pt idx="50">
                  <c:v>3</c:v>
                </c:pt>
                <c:pt idx="51">
                  <c:v>-48</c:v>
                </c:pt>
                <c:pt idx="52">
                  <c:v>-42</c:v>
                </c:pt>
                <c:pt idx="53">
                  <c:v>-9</c:v>
                </c:pt>
                <c:pt idx="54">
                  <c:v>-12</c:v>
                </c:pt>
                <c:pt idx="55">
                  <c:v>-6</c:v>
                </c:pt>
                <c:pt idx="56">
                  <c:v>-27</c:v>
                </c:pt>
                <c:pt idx="57">
                  <c:v>-40</c:v>
                </c:pt>
                <c:pt idx="58">
                  <c:v>19</c:v>
                </c:pt>
                <c:pt idx="59">
                  <c:v>41</c:v>
                </c:pt>
                <c:pt idx="60">
                  <c:v>12</c:v>
                </c:pt>
                <c:pt idx="61">
                  <c:v>-20</c:v>
                </c:pt>
                <c:pt idx="62">
                  <c:v>-5</c:v>
                </c:pt>
                <c:pt idx="63">
                  <c:v>-13</c:v>
                </c:pt>
                <c:pt idx="64">
                  <c:v>-8</c:v>
                </c:pt>
                <c:pt idx="65">
                  <c:v>17</c:v>
                </c:pt>
                <c:pt idx="66">
                  <c:v>-11</c:v>
                </c:pt>
                <c:pt idx="67">
                  <c:v>-37</c:v>
                </c:pt>
                <c:pt idx="68">
                  <c:v>-3</c:v>
                </c:pt>
                <c:pt idx="69">
                  <c:v>-18</c:v>
                </c:pt>
                <c:pt idx="70">
                  <c:v>-15</c:v>
                </c:pt>
                <c:pt idx="71">
                  <c:v>-8</c:v>
                </c:pt>
                <c:pt idx="72">
                  <c:v>-24</c:v>
                </c:pt>
                <c:pt idx="73">
                  <c:v>-30</c:v>
                </c:pt>
                <c:pt idx="74">
                  <c:v>-6</c:v>
                </c:pt>
                <c:pt idx="75">
                  <c:v>0</c:v>
                </c:pt>
                <c:pt idx="76">
                  <c:v>-24</c:v>
                </c:pt>
                <c:pt idx="77">
                  <c:v>-4</c:v>
                </c:pt>
                <c:pt idx="78">
                  <c:v>-8</c:v>
                </c:pt>
                <c:pt idx="79">
                  <c:v>7</c:v>
                </c:pt>
                <c:pt idx="80">
                  <c:v>5</c:v>
                </c:pt>
                <c:pt idx="81">
                  <c:v>-12</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GrafFerrol!$H$31:$H$120</c:f>
              <c:numCache>
                <c:formatCode>General</c:formatCode>
                <c:ptCount val="89"/>
                <c:pt idx="0">
                  <c:v>277</c:v>
                </c:pt>
                <c:pt idx="1">
                  <c:v>201</c:v>
                </c:pt>
                <c:pt idx="2">
                  <c:v>372</c:v>
                </c:pt>
                <c:pt idx="3">
                  <c:v>379</c:v>
                </c:pt>
                <c:pt idx="4">
                  <c:v>642</c:v>
                </c:pt>
                <c:pt idx="5">
                  <c:v>487</c:v>
                </c:pt>
                <c:pt idx="6">
                  <c:v>360</c:v>
                </c:pt>
                <c:pt idx="7">
                  <c:v>414</c:v>
                </c:pt>
                <c:pt idx="8">
                  <c:v>771</c:v>
                </c:pt>
                <c:pt idx="9">
                  <c:v>652</c:v>
                </c:pt>
                <c:pt idx="10">
                  <c:v>605</c:v>
                </c:pt>
                <c:pt idx="11">
                  <c:v>738</c:v>
                </c:pt>
                <c:pt idx="12">
                  <c:v>714</c:v>
                </c:pt>
                <c:pt idx="13">
                  <c:v>654</c:v>
                </c:pt>
                <c:pt idx="14">
                  <c:v>765</c:v>
                </c:pt>
                <c:pt idx="15">
                  <c:v>423</c:v>
                </c:pt>
                <c:pt idx="16">
                  <c:v>711</c:v>
                </c:pt>
                <c:pt idx="17">
                  <c:v>759</c:v>
                </c:pt>
                <c:pt idx="18">
                  <c:v>1001</c:v>
                </c:pt>
                <c:pt idx="19">
                  <c:v>1097</c:v>
                </c:pt>
                <c:pt idx="20">
                  <c:v>910</c:v>
                </c:pt>
                <c:pt idx="21">
                  <c:v>1102</c:v>
                </c:pt>
                <c:pt idx="22">
                  <c:v>955</c:v>
                </c:pt>
                <c:pt idx="23">
                  <c:v>694</c:v>
                </c:pt>
                <c:pt idx="24">
                  <c:v>985</c:v>
                </c:pt>
                <c:pt idx="25">
                  <c:v>1090</c:v>
                </c:pt>
                <c:pt idx="26">
                  <c:v>1018</c:v>
                </c:pt>
                <c:pt idx="27">
                  <c:v>1341</c:v>
                </c:pt>
                <c:pt idx="28">
                  <c:v>1077</c:v>
                </c:pt>
                <c:pt idx="29">
                  <c:v>813</c:v>
                </c:pt>
                <c:pt idx="30">
                  <c:v>739</c:v>
                </c:pt>
                <c:pt idx="31">
                  <c:v>941</c:v>
                </c:pt>
                <c:pt idx="32">
                  <c:v>1287</c:v>
                </c:pt>
                <c:pt idx="33">
                  <c:v>1363</c:v>
                </c:pt>
                <c:pt idx="34">
                  <c:v>1721</c:v>
                </c:pt>
                <c:pt idx="35">
                  <c:v>1602</c:v>
                </c:pt>
                <c:pt idx="36">
                  <c:v>1239</c:v>
                </c:pt>
                <c:pt idx="37">
                  <c:v>729</c:v>
                </c:pt>
                <c:pt idx="38">
                  <c:v>878</c:v>
                </c:pt>
                <c:pt idx="39">
                  <c:v>950</c:v>
                </c:pt>
                <c:pt idx="40">
                  <c:v>1301</c:v>
                </c:pt>
                <c:pt idx="41">
                  <c:v>975</c:v>
                </c:pt>
                <c:pt idx="42">
                  <c:v>902</c:v>
                </c:pt>
                <c:pt idx="43">
                  <c:v>861</c:v>
                </c:pt>
                <c:pt idx="44">
                  <c:v>481</c:v>
                </c:pt>
                <c:pt idx="45">
                  <c:v>858</c:v>
                </c:pt>
                <c:pt idx="46">
                  <c:v>830</c:v>
                </c:pt>
                <c:pt idx="47">
                  <c:v>922</c:v>
                </c:pt>
                <c:pt idx="48">
                  <c:v>711</c:v>
                </c:pt>
                <c:pt idx="49">
                  <c:v>789</c:v>
                </c:pt>
                <c:pt idx="50">
                  <c:v>668</c:v>
                </c:pt>
                <c:pt idx="51">
                  <c:v>413</c:v>
                </c:pt>
                <c:pt idx="52">
                  <c:v>484</c:v>
                </c:pt>
                <c:pt idx="53">
                  <c:v>527</c:v>
                </c:pt>
                <c:pt idx="54">
                  <c:v>577</c:v>
                </c:pt>
                <c:pt idx="55">
                  <c:v>596</c:v>
                </c:pt>
                <c:pt idx="56">
                  <c:v>659</c:v>
                </c:pt>
                <c:pt idx="57">
                  <c:v>757</c:v>
                </c:pt>
                <c:pt idx="58">
                  <c:v>833</c:v>
                </c:pt>
                <c:pt idx="59">
                  <c:v>823</c:v>
                </c:pt>
                <c:pt idx="60">
                  <c:v>966</c:v>
                </c:pt>
                <c:pt idx="61">
                  <c:v>772</c:v>
                </c:pt>
                <c:pt idx="62">
                  <c:v>875</c:v>
                </c:pt>
                <c:pt idx="63">
                  <c:v>786</c:v>
                </c:pt>
                <c:pt idx="64">
                  <c:v>546</c:v>
                </c:pt>
                <c:pt idx="65">
                  <c:v>349</c:v>
                </c:pt>
                <c:pt idx="66">
                  <c:v>416</c:v>
                </c:pt>
                <c:pt idx="67">
                  <c:v>510</c:v>
                </c:pt>
                <c:pt idx="68">
                  <c:v>383</c:v>
                </c:pt>
                <c:pt idx="69">
                  <c:v>367</c:v>
                </c:pt>
                <c:pt idx="70">
                  <c:v>599</c:v>
                </c:pt>
                <c:pt idx="71">
                  <c:v>314</c:v>
                </c:pt>
                <c:pt idx="72">
                  <c:v>321</c:v>
                </c:pt>
                <c:pt idx="73">
                  <c:v>459</c:v>
                </c:pt>
                <c:pt idx="74">
                  <c:v>623</c:v>
                </c:pt>
                <c:pt idx="75">
                  <c:v>555</c:v>
                </c:pt>
                <c:pt idx="76">
                  <c:v>706</c:v>
                </c:pt>
                <c:pt idx="77">
                  <c:v>518</c:v>
                </c:pt>
                <c:pt idx="78">
                  <c:v>196</c:v>
                </c:pt>
                <c:pt idx="79">
                  <c:v>202</c:v>
                </c:pt>
                <c:pt idx="80">
                  <c:v>327</c:v>
                </c:pt>
                <c:pt idx="81">
                  <c:v>696</c:v>
                </c:pt>
                <c:pt idx="82">
                  <c:v>410</c:v>
                </c:pt>
                <c:pt idx="83">
                  <c:v>394</c:v>
                </c:pt>
                <c:pt idx="84">
                  <c:v>302</c:v>
                </c:pt>
                <c:pt idx="85">
                  <c:v>538</c:v>
                </c:pt>
                <c:pt idx="86">
                  <c:v>294</c:v>
                </c:pt>
                <c:pt idx="87">
                  <c:v>276</c:v>
                </c:pt>
                <c:pt idx="88">
                  <c:v>369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GrafFerrol!$E$31:$E$120</c:f>
              <c:numCache>
                <c:formatCode>General</c:formatCode>
                <c:ptCount val="89"/>
                <c:pt idx="0">
                  <c:v>21</c:v>
                </c:pt>
                <c:pt idx="1">
                  <c:v>11</c:v>
                </c:pt>
                <c:pt idx="2">
                  <c:v>54</c:v>
                </c:pt>
                <c:pt idx="3">
                  <c:v>22</c:v>
                </c:pt>
                <c:pt idx="4">
                  <c:v>55</c:v>
                </c:pt>
                <c:pt idx="5">
                  <c:v>31</c:v>
                </c:pt>
                <c:pt idx="6">
                  <c:v>50</c:v>
                </c:pt>
                <c:pt idx="7">
                  <c:v>33</c:v>
                </c:pt>
                <c:pt idx="8">
                  <c:v>64</c:v>
                </c:pt>
                <c:pt idx="9">
                  <c:v>87</c:v>
                </c:pt>
                <c:pt idx="10">
                  <c:v>51</c:v>
                </c:pt>
                <c:pt idx="11">
                  <c:v>74</c:v>
                </c:pt>
                <c:pt idx="12">
                  <c:v>68</c:v>
                </c:pt>
                <c:pt idx="13">
                  <c:v>113</c:v>
                </c:pt>
                <c:pt idx="14">
                  <c:v>146</c:v>
                </c:pt>
                <c:pt idx="15">
                  <c:v>84</c:v>
                </c:pt>
                <c:pt idx="16">
                  <c:v>99</c:v>
                </c:pt>
                <c:pt idx="17">
                  <c:v>104</c:v>
                </c:pt>
                <c:pt idx="18">
                  <c:v>98</c:v>
                </c:pt>
                <c:pt idx="19">
                  <c:v>141</c:v>
                </c:pt>
                <c:pt idx="20">
                  <c:v>129</c:v>
                </c:pt>
                <c:pt idx="21">
                  <c:v>149</c:v>
                </c:pt>
                <c:pt idx="22">
                  <c:v>107</c:v>
                </c:pt>
                <c:pt idx="23">
                  <c:v>106</c:v>
                </c:pt>
                <c:pt idx="24">
                  <c:v>105</c:v>
                </c:pt>
                <c:pt idx="25">
                  <c:v>96</c:v>
                </c:pt>
                <c:pt idx="26">
                  <c:v>115</c:v>
                </c:pt>
                <c:pt idx="27">
                  <c:v>145</c:v>
                </c:pt>
                <c:pt idx="28">
                  <c:v>132</c:v>
                </c:pt>
                <c:pt idx="29">
                  <c:v>91</c:v>
                </c:pt>
                <c:pt idx="30">
                  <c:v>100</c:v>
                </c:pt>
                <c:pt idx="31">
                  <c:v>114</c:v>
                </c:pt>
                <c:pt idx="32">
                  <c:v>109</c:v>
                </c:pt>
                <c:pt idx="33">
                  <c:v>97</c:v>
                </c:pt>
                <c:pt idx="34">
                  <c:v>102</c:v>
                </c:pt>
                <c:pt idx="35">
                  <c:v>90</c:v>
                </c:pt>
                <c:pt idx="36">
                  <c:v>52</c:v>
                </c:pt>
                <c:pt idx="37">
                  <c:v>50</c:v>
                </c:pt>
                <c:pt idx="38">
                  <c:v>33</c:v>
                </c:pt>
                <c:pt idx="39">
                  <c:v>58</c:v>
                </c:pt>
                <c:pt idx="40">
                  <c:v>50</c:v>
                </c:pt>
                <c:pt idx="41">
                  <c:v>54</c:v>
                </c:pt>
                <c:pt idx="42">
                  <c:v>41</c:v>
                </c:pt>
                <c:pt idx="43">
                  <c:v>50</c:v>
                </c:pt>
                <c:pt idx="44">
                  <c:v>35</c:v>
                </c:pt>
                <c:pt idx="45">
                  <c:v>30</c:v>
                </c:pt>
                <c:pt idx="46">
                  <c:v>37</c:v>
                </c:pt>
                <c:pt idx="47">
                  <c:v>38</c:v>
                </c:pt>
                <c:pt idx="48">
                  <c:v>34</c:v>
                </c:pt>
                <c:pt idx="49">
                  <c:v>35</c:v>
                </c:pt>
                <c:pt idx="50">
                  <c:v>37</c:v>
                </c:pt>
                <c:pt idx="51">
                  <c:v>27</c:v>
                </c:pt>
                <c:pt idx="52">
                  <c:v>17</c:v>
                </c:pt>
                <c:pt idx="53">
                  <c:v>16</c:v>
                </c:pt>
                <c:pt idx="54">
                  <c:v>21</c:v>
                </c:pt>
                <c:pt idx="55">
                  <c:v>13</c:v>
                </c:pt>
                <c:pt idx="56">
                  <c:v>13</c:v>
                </c:pt>
                <c:pt idx="57">
                  <c:v>8</c:v>
                </c:pt>
                <c:pt idx="58">
                  <c:v>8</c:v>
                </c:pt>
                <c:pt idx="59">
                  <c:v>6</c:v>
                </c:pt>
                <c:pt idx="60">
                  <c:v>7</c:v>
                </c:pt>
                <c:pt idx="61">
                  <c:v>17</c:v>
                </c:pt>
                <c:pt idx="62">
                  <c:v>12</c:v>
                </c:pt>
                <c:pt idx="63">
                  <c:v>18</c:v>
                </c:pt>
                <c:pt idx="64">
                  <c:v>11</c:v>
                </c:pt>
                <c:pt idx="65">
                  <c:v>8</c:v>
                </c:pt>
                <c:pt idx="66">
                  <c:v>13</c:v>
                </c:pt>
                <c:pt idx="67">
                  <c:v>15</c:v>
                </c:pt>
                <c:pt idx="68">
                  <c:v>9</c:v>
                </c:pt>
                <c:pt idx="69">
                  <c:v>11</c:v>
                </c:pt>
                <c:pt idx="70">
                  <c:v>24</c:v>
                </c:pt>
                <c:pt idx="71">
                  <c:v>8</c:v>
                </c:pt>
                <c:pt idx="72">
                  <c:v>18</c:v>
                </c:pt>
                <c:pt idx="73">
                  <c:v>2</c:v>
                </c:pt>
                <c:pt idx="74">
                  <c:v>6</c:v>
                </c:pt>
                <c:pt idx="75">
                  <c:v>11</c:v>
                </c:pt>
                <c:pt idx="76">
                  <c:v>15</c:v>
                </c:pt>
                <c:pt idx="77">
                  <c:v>6</c:v>
                </c:pt>
                <c:pt idx="78">
                  <c:v>6</c:v>
                </c:pt>
                <c:pt idx="79">
                  <c:v>5</c:v>
                </c:pt>
                <c:pt idx="80">
                  <c:v>8</c:v>
                </c:pt>
                <c:pt idx="81">
                  <c:v>11</c:v>
                </c:pt>
                <c:pt idx="82">
                  <c:v>11</c:v>
                </c:pt>
                <c:pt idx="83">
                  <c:v>10</c:v>
                </c:pt>
                <c:pt idx="84">
                  <c:v>3</c:v>
                </c:pt>
                <c:pt idx="85">
                  <c:v>5</c:v>
                </c:pt>
                <c:pt idx="86">
                  <c:v>4</c:v>
                </c:pt>
                <c:pt idx="87">
                  <c:v>5</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GrafFerrol!$F$31:$F$120</c:f>
              <c:numCache>
                <c:formatCode>General</c:formatCode>
                <c:ptCount val="89"/>
                <c:pt idx="0">
                  <c:v>37</c:v>
                </c:pt>
                <c:pt idx="1">
                  <c:v>41</c:v>
                </c:pt>
                <c:pt idx="2">
                  <c:v>45</c:v>
                </c:pt>
                <c:pt idx="3">
                  <c:v>50</c:v>
                </c:pt>
                <c:pt idx="4">
                  <c:v>46</c:v>
                </c:pt>
                <c:pt idx="5">
                  <c:v>44</c:v>
                </c:pt>
                <c:pt idx="6">
                  <c:v>43</c:v>
                </c:pt>
                <c:pt idx="7">
                  <c:v>35</c:v>
                </c:pt>
                <c:pt idx="8">
                  <c:v>43</c:v>
                </c:pt>
                <c:pt idx="9">
                  <c:v>54</c:v>
                </c:pt>
                <c:pt idx="10">
                  <c:v>62</c:v>
                </c:pt>
                <c:pt idx="11">
                  <c:v>74</c:v>
                </c:pt>
                <c:pt idx="12">
                  <c:v>73</c:v>
                </c:pt>
                <c:pt idx="13">
                  <c:v>77</c:v>
                </c:pt>
                <c:pt idx="14">
                  <c:v>80</c:v>
                </c:pt>
                <c:pt idx="15">
                  <c:v>83</c:v>
                </c:pt>
                <c:pt idx="16">
                  <c:v>89</c:v>
                </c:pt>
                <c:pt idx="17">
                  <c:v>96</c:v>
                </c:pt>
                <c:pt idx="18">
                  <c:v>97</c:v>
                </c:pt>
                <c:pt idx="19">
                  <c:v>104</c:v>
                </c:pt>
                <c:pt idx="20">
                  <c:v>117</c:v>
                </c:pt>
                <c:pt idx="21">
                  <c:v>113</c:v>
                </c:pt>
                <c:pt idx="22">
                  <c:v>124</c:v>
                </c:pt>
                <c:pt idx="23">
                  <c:v>131</c:v>
                </c:pt>
                <c:pt idx="24">
                  <c:v>132</c:v>
                </c:pt>
                <c:pt idx="25">
                  <c:v>136</c:v>
                </c:pt>
                <c:pt idx="26">
                  <c:v>135</c:v>
                </c:pt>
                <c:pt idx="27">
                  <c:v>150</c:v>
                </c:pt>
                <c:pt idx="28">
                  <c:v>150</c:v>
                </c:pt>
                <c:pt idx="29">
                  <c:v>160</c:v>
                </c:pt>
                <c:pt idx="30">
                  <c:v>164</c:v>
                </c:pt>
                <c:pt idx="31">
                  <c:v>166</c:v>
                </c:pt>
                <c:pt idx="32">
                  <c:v>166</c:v>
                </c:pt>
                <c:pt idx="33">
                  <c:v>173</c:v>
                </c:pt>
                <c:pt idx="34">
                  <c:v>165</c:v>
                </c:pt>
                <c:pt idx="35">
                  <c:v>160</c:v>
                </c:pt>
                <c:pt idx="36">
                  <c:v>150</c:v>
                </c:pt>
                <c:pt idx="37">
                  <c:v>158</c:v>
                </c:pt>
                <c:pt idx="38">
                  <c:v>159</c:v>
                </c:pt>
                <c:pt idx="39">
                  <c:v>144</c:v>
                </c:pt>
                <c:pt idx="40">
                  <c:v>133</c:v>
                </c:pt>
                <c:pt idx="41">
                  <c:v>119</c:v>
                </c:pt>
                <c:pt idx="42">
                  <c:v>112</c:v>
                </c:pt>
                <c:pt idx="43">
                  <c:v>108</c:v>
                </c:pt>
                <c:pt idx="44">
                  <c:v>115</c:v>
                </c:pt>
                <c:pt idx="45">
                  <c:v>108</c:v>
                </c:pt>
                <c:pt idx="46">
                  <c:v>106</c:v>
                </c:pt>
                <c:pt idx="47">
                  <c:v>98</c:v>
                </c:pt>
                <c:pt idx="48">
                  <c:v>98</c:v>
                </c:pt>
                <c:pt idx="49">
                  <c:v>92</c:v>
                </c:pt>
                <c:pt idx="50">
                  <c:v>93</c:v>
                </c:pt>
                <c:pt idx="51">
                  <c:v>95</c:v>
                </c:pt>
                <c:pt idx="52">
                  <c:v>89</c:v>
                </c:pt>
                <c:pt idx="53">
                  <c:v>85</c:v>
                </c:pt>
                <c:pt idx="54">
                  <c:v>74</c:v>
                </c:pt>
                <c:pt idx="55">
                  <c:v>68</c:v>
                </c:pt>
                <c:pt idx="56">
                  <c:v>65</c:v>
                </c:pt>
                <c:pt idx="57">
                  <c:v>63</c:v>
                </c:pt>
                <c:pt idx="58">
                  <c:v>63</c:v>
                </c:pt>
                <c:pt idx="59">
                  <c:v>47</c:v>
                </c:pt>
                <c:pt idx="60">
                  <c:v>41</c:v>
                </c:pt>
                <c:pt idx="61">
                  <c:v>37</c:v>
                </c:pt>
                <c:pt idx="62">
                  <c:v>35</c:v>
                </c:pt>
                <c:pt idx="63">
                  <c:v>34</c:v>
                </c:pt>
                <c:pt idx="64">
                  <c:v>34</c:v>
                </c:pt>
                <c:pt idx="65">
                  <c:v>36</c:v>
                </c:pt>
                <c:pt idx="66">
                  <c:v>28</c:v>
                </c:pt>
                <c:pt idx="67">
                  <c:v>28</c:v>
                </c:pt>
                <c:pt idx="68">
                  <c:v>26</c:v>
                </c:pt>
                <c:pt idx="69">
                  <c:v>24</c:v>
                </c:pt>
                <c:pt idx="70">
                  <c:v>23</c:v>
                </c:pt>
                <c:pt idx="71">
                  <c:v>24</c:v>
                </c:pt>
                <c:pt idx="72">
                  <c:v>24</c:v>
                </c:pt>
                <c:pt idx="73">
                  <c:v>23</c:v>
                </c:pt>
                <c:pt idx="74">
                  <c:v>22</c:v>
                </c:pt>
                <c:pt idx="75">
                  <c:v>20</c:v>
                </c:pt>
                <c:pt idx="76">
                  <c:v>14</c:v>
                </c:pt>
                <c:pt idx="77">
                  <c:v>14</c:v>
                </c:pt>
                <c:pt idx="78">
                  <c:v>18</c:v>
                </c:pt>
                <c:pt idx="79">
                  <c:v>17</c:v>
                </c:pt>
                <c:pt idx="80">
                  <c:v>15</c:v>
                </c:pt>
                <c:pt idx="81">
                  <c:v>16</c:v>
                </c:pt>
                <c:pt idx="82">
                  <c:v>12</c:v>
                </c:pt>
                <c:pt idx="83">
                  <c:v>12</c:v>
                </c:pt>
                <c:pt idx="84">
                  <c:v>11</c:v>
                </c:pt>
                <c:pt idx="85">
                  <c:v>12</c:v>
                </c:pt>
                <c:pt idx="86">
                  <c:v>12</c:v>
                </c:pt>
                <c:pt idx="87">
                  <c:v>10</c:v>
                </c:pt>
                <c:pt idx="88">
                  <c:v>10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GrafFerrol!$G$31:$G$120</c:f>
              <c:numCache>
                <c:formatCode>General</c:formatCode>
                <c:ptCount val="89"/>
                <c:pt idx="0">
                  <c:v>2</c:v>
                </c:pt>
                <c:pt idx="1">
                  <c:v>2</c:v>
                </c:pt>
                <c:pt idx="2">
                  <c:v>1</c:v>
                </c:pt>
                <c:pt idx="3">
                  <c:v>1</c:v>
                </c:pt>
                <c:pt idx="4">
                  <c:v>1</c:v>
                </c:pt>
                <c:pt idx="5">
                  <c:v>3</c:v>
                </c:pt>
                <c:pt idx="6">
                  <c:v>3</c:v>
                </c:pt>
                <c:pt idx="7">
                  <c:v>4</c:v>
                </c:pt>
                <c:pt idx="8">
                  <c:v>3</c:v>
                </c:pt>
                <c:pt idx="9">
                  <c:v>6</c:v>
                </c:pt>
                <c:pt idx="10">
                  <c:v>5</c:v>
                </c:pt>
                <c:pt idx="11">
                  <c:v>5</c:v>
                </c:pt>
                <c:pt idx="12">
                  <c:v>6</c:v>
                </c:pt>
                <c:pt idx="13">
                  <c:v>9</c:v>
                </c:pt>
                <c:pt idx="14">
                  <c:v>9</c:v>
                </c:pt>
                <c:pt idx="15">
                  <c:v>13</c:v>
                </c:pt>
                <c:pt idx="16">
                  <c:v>11</c:v>
                </c:pt>
                <c:pt idx="17">
                  <c:v>11</c:v>
                </c:pt>
                <c:pt idx="18">
                  <c:v>13</c:v>
                </c:pt>
                <c:pt idx="19">
                  <c:v>14</c:v>
                </c:pt>
                <c:pt idx="20">
                  <c:v>16</c:v>
                </c:pt>
                <c:pt idx="21">
                  <c:v>19</c:v>
                </c:pt>
                <c:pt idx="22">
                  <c:v>21</c:v>
                </c:pt>
                <c:pt idx="23">
                  <c:v>23</c:v>
                </c:pt>
                <c:pt idx="24">
                  <c:v>24</c:v>
                </c:pt>
                <c:pt idx="25">
                  <c:v>26</c:v>
                </c:pt>
                <c:pt idx="26">
                  <c:v>30</c:v>
                </c:pt>
                <c:pt idx="27">
                  <c:v>25</c:v>
                </c:pt>
                <c:pt idx="28">
                  <c:v>24</c:v>
                </c:pt>
                <c:pt idx="29">
                  <c:v>25</c:v>
                </c:pt>
                <c:pt idx="30">
                  <c:v>24</c:v>
                </c:pt>
                <c:pt idx="31">
                  <c:v>23</c:v>
                </c:pt>
                <c:pt idx="32">
                  <c:v>27</c:v>
                </c:pt>
                <c:pt idx="33">
                  <c:v>25</c:v>
                </c:pt>
                <c:pt idx="34">
                  <c:v>25</c:v>
                </c:pt>
                <c:pt idx="35">
                  <c:v>25</c:v>
                </c:pt>
                <c:pt idx="36">
                  <c:v>24</c:v>
                </c:pt>
                <c:pt idx="37">
                  <c:v>23</c:v>
                </c:pt>
                <c:pt idx="38">
                  <c:v>22</c:v>
                </c:pt>
                <c:pt idx="39">
                  <c:v>20</c:v>
                </c:pt>
                <c:pt idx="40">
                  <c:v>21</c:v>
                </c:pt>
                <c:pt idx="41">
                  <c:v>23</c:v>
                </c:pt>
                <c:pt idx="42">
                  <c:v>24</c:v>
                </c:pt>
                <c:pt idx="43">
                  <c:v>26</c:v>
                </c:pt>
                <c:pt idx="44">
                  <c:v>25</c:v>
                </c:pt>
                <c:pt idx="45">
                  <c:v>23</c:v>
                </c:pt>
                <c:pt idx="46">
                  <c:v>20</c:v>
                </c:pt>
                <c:pt idx="47">
                  <c:v>19</c:v>
                </c:pt>
                <c:pt idx="48">
                  <c:v>16</c:v>
                </c:pt>
                <c:pt idx="49">
                  <c:v>16</c:v>
                </c:pt>
                <c:pt idx="50">
                  <c:v>15</c:v>
                </c:pt>
                <c:pt idx="51">
                  <c:v>15</c:v>
                </c:pt>
                <c:pt idx="52">
                  <c:v>12</c:v>
                </c:pt>
                <c:pt idx="53">
                  <c:v>11</c:v>
                </c:pt>
                <c:pt idx="54">
                  <c:v>11</c:v>
                </c:pt>
                <c:pt idx="55">
                  <c:v>10</c:v>
                </c:pt>
                <c:pt idx="56">
                  <c:v>10</c:v>
                </c:pt>
                <c:pt idx="57">
                  <c:v>8</c:v>
                </c:pt>
                <c:pt idx="58">
                  <c:v>8</c:v>
                </c:pt>
                <c:pt idx="59">
                  <c:v>7</c:v>
                </c:pt>
                <c:pt idx="60">
                  <c:v>7</c:v>
                </c:pt>
                <c:pt idx="61">
                  <c:v>7</c:v>
                </c:pt>
                <c:pt idx="62">
                  <c:v>6</c:v>
                </c:pt>
                <c:pt idx="63">
                  <c:v>6</c:v>
                </c:pt>
                <c:pt idx="64">
                  <c:v>6</c:v>
                </c:pt>
                <c:pt idx="65">
                  <c:v>7</c:v>
                </c:pt>
                <c:pt idx="66">
                  <c:v>5</c:v>
                </c:pt>
                <c:pt idx="67">
                  <c:v>6</c:v>
                </c:pt>
                <c:pt idx="68">
                  <c:v>7</c:v>
                </c:pt>
                <c:pt idx="69">
                  <c:v>8</c:v>
                </c:pt>
                <c:pt idx="70">
                  <c:v>9</c:v>
                </c:pt>
                <c:pt idx="71">
                  <c:v>9</c:v>
                </c:pt>
                <c:pt idx="72">
                  <c:v>9</c:v>
                </c:pt>
                <c:pt idx="73">
                  <c:v>8</c:v>
                </c:pt>
                <c:pt idx="74">
                  <c:v>8</c:v>
                </c:pt>
                <c:pt idx="75">
                  <c:v>7</c:v>
                </c:pt>
                <c:pt idx="76">
                  <c:v>6</c:v>
                </c:pt>
                <c:pt idx="77">
                  <c:v>5</c:v>
                </c:pt>
                <c:pt idx="78">
                  <c:v>3</c:v>
                </c:pt>
                <c:pt idx="79">
                  <c:v>3</c:v>
                </c:pt>
                <c:pt idx="80">
                  <c:v>2</c:v>
                </c:pt>
                <c:pt idx="81">
                  <c:v>2</c:v>
                </c:pt>
                <c:pt idx="82">
                  <c:v>2</c:v>
                </c:pt>
                <c:pt idx="83">
                  <c:v>2</c:v>
                </c:pt>
                <c:pt idx="84">
                  <c:v>0</c:v>
                </c:pt>
                <c:pt idx="85">
                  <c:v>0</c:v>
                </c:pt>
                <c:pt idx="86">
                  <c:v>0</c:v>
                </c:pt>
                <c:pt idx="87">
                  <c:v>0</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GrafLugo!$H$31:$H$120</c:f>
              <c:numCache>
                <c:formatCode>General</c:formatCode>
                <c:ptCount val="89"/>
                <c:pt idx="0">
                  <c:v>583</c:v>
                </c:pt>
                <c:pt idx="1">
                  <c:v>315</c:v>
                </c:pt>
                <c:pt idx="2">
                  <c:v>968</c:v>
                </c:pt>
                <c:pt idx="3">
                  <c:v>1151</c:v>
                </c:pt>
                <c:pt idx="4">
                  <c:v>1138</c:v>
                </c:pt>
                <c:pt idx="5">
                  <c:v>1251</c:v>
                </c:pt>
                <c:pt idx="6">
                  <c:v>711</c:v>
                </c:pt>
                <c:pt idx="7">
                  <c:v>1072</c:v>
                </c:pt>
                <c:pt idx="8">
                  <c:v>975</c:v>
                </c:pt>
                <c:pt idx="9">
                  <c:v>981</c:v>
                </c:pt>
                <c:pt idx="10">
                  <c:v>1292</c:v>
                </c:pt>
                <c:pt idx="11">
                  <c:v>1653</c:v>
                </c:pt>
                <c:pt idx="12">
                  <c:v>1330</c:v>
                </c:pt>
                <c:pt idx="13">
                  <c:v>1141</c:v>
                </c:pt>
                <c:pt idx="14">
                  <c:v>1362</c:v>
                </c:pt>
                <c:pt idx="15">
                  <c:v>1218</c:v>
                </c:pt>
                <c:pt idx="16">
                  <c:v>1301</c:v>
                </c:pt>
                <c:pt idx="17">
                  <c:v>1010</c:v>
                </c:pt>
                <c:pt idx="18">
                  <c:v>1708</c:v>
                </c:pt>
                <c:pt idx="19">
                  <c:v>1406</c:v>
                </c:pt>
                <c:pt idx="20">
                  <c:v>1909</c:v>
                </c:pt>
                <c:pt idx="21">
                  <c:v>1866</c:v>
                </c:pt>
                <c:pt idx="22">
                  <c:v>1629</c:v>
                </c:pt>
                <c:pt idx="23">
                  <c:v>1274</c:v>
                </c:pt>
                <c:pt idx="24">
                  <c:v>1649</c:v>
                </c:pt>
                <c:pt idx="25">
                  <c:v>2041</c:v>
                </c:pt>
                <c:pt idx="26">
                  <c:v>1899</c:v>
                </c:pt>
                <c:pt idx="27">
                  <c:v>1799</c:v>
                </c:pt>
                <c:pt idx="28">
                  <c:v>2016</c:v>
                </c:pt>
                <c:pt idx="29">
                  <c:v>1931</c:v>
                </c:pt>
                <c:pt idx="30">
                  <c:v>1291</c:v>
                </c:pt>
                <c:pt idx="31">
                  <c:v>1634</c:v>
                </c:pt>
                <c:pt idx="32">
                  <c:v>1927</c:v>
                </c:pt>
                <c:pt idx="33">
                  <c:v>1952</c:v>
                </c:pt>
                <c:pt idx="34">
                  <c:v>2033</c:v>
                </c:pt>
                <c:pt idx="35">
                  <c:v>1983</c:v>
                </c:pt>
                <c:pt idx="36">
                  <c:v>1687</c:v>
                </c:pt>
                <c:pt idx="37">
                  <c:v>1407</c:v>
                </c:pt>
                <c:pt idx="38">
                  <c:v>1415</c:v>
                </c:pt>
                <c:pt idx="39">
                  <c:v>2000</c:v>
                </c:pt>
                <c:pt idx="40">
                  <c:v>1630</c:v>
                </c:pt>
                <c:pt idx="41">
                  <c:v>1820</c:v>
                </c:pt>
                <c:pt idx="42">
                  <c:v>2181</c:v>
                </c:pt>
                <c:pt idx="43">
                  <c:v>1437</c:v>
                </c:pt>
                <c:pt idx="44">
                  <c:v>904</c:v>
                </c:pt>
                <c:pt idx="45">
                  <c:v>917</c:v>
                </c:pt>
                <c:pt idx="46">
                  <c:v>977</c:v>
                </c:pt>
                <c:pt idx="47">
                  <c:v>985</c:v>
                </c:pt>
                <c:pt idx="48">
                  <c:v>1239</c:v>
                </c:pt>
                <c:pt idx="49">
                  <c:v>1254</c:v>
                </c:pt>
                <c:pt idx="50">
                  <c:v>964</c:v>
                </c:pt>
                <c:pt idx="51">
                  <c:v>799</c:v>
                </c:pt>
                <c:pt idx="52">
                  <c:v>949</c:v>
                </c:pt>
                <c:pt idx="53">
                  <c:v>1235</c:v>
                </c:pt>
                <c:pt idx="54">
                  <c:v>1206</c:v>
                </c:pt>
                <c:pt idx="55">
                  <c:v>1247</c:v>
                </c:pt>
                <c:pt idx="56">
                  <c:v>1004</c:v>
                </c:pt>
                <c:pt idx="57">
                  <c:v>782</c:v>
                </c:pt>
                <c:pt idx="58">
                  <c:v>701</c:v>
                </c:pt>
                <c:pt idx="59">
                  <c:v>1515</c:v>
                </c:pt>
                <c:pt idx="60">
                  <c:v>1972</c:v>
                </c:pt>
                <c:pt idx="61">
                  <c:v>987</c:v>
                </c:pt>
                <c:pt idx="62">
                  <c:v>878</c:v>
                </c:pt>
                <c:pt idx="63">
                  <c:v>788</c:v>
                </c:pt>
                <c:pt idx="64">
                  <c:v>567</c:v>
                </c:pt>
                <c:pt idx="65">
                  <c:v>576</c:v>
                </c:pt>
                <c:pt idx="66">
                  <c:v>667</c:v>
                </c:pt>
                <c:pt idx="67">
                  <c:v>596</c:v>
                </c:pt>
                <c:pt idx="68">
                  <c:v>775</c:v>
                </c:pt>
                <c:pt idx="69">
                  <c:v>1007</c:v>
                </c:pt>
                <c:pt idx="70">
                  <c:v>1081</c:v>
                </c:pt>
                <c:pt idx="71">
                  <c:v>742</c:v>
                </c:pt>
                <c:pt idx="72">
                  <c:v>1055</c:v>
                </c:pt>
                <c:pt idx="73">
                  <c:v>773</c:v>
                </c:pt>
                <c:pt idx="74">
                  <c:v>1051</c:v>
                </c:pt>
                <c:pt idx="75">
                  <c:v>870</c:v>
                </c:pt>
                <c:pt idx="76">
                  <c:v>930</c:v>
                </c:pt>
                <c:pt idx="77">
                  <c:v>618</c:v>
                </c:pt>
                <c:pt idx="78">
                  <c:v>531</c:v>
                </c:pt>
                <c:pt idx="79">
                  <c:v>353</c:v>
                </c:pt>
                <c:pt idx="80">
                  <c:v>858</c:v>
                </c:pt>
                <c:pt idx="81">
                  <c:v>875</c:v>
                </c:pt>
                <c:pt idx="82">
                  <c:v>915</c:v>
                </c:pt>
                <c:pt idx="83">
                  <c:v>808</c:v>
                </c:pt>
                <c:pt idx="84">
                  <c:v>1193</c:v>
                </c:pt>
                <c:pt idx="85">
                  <c:v>868</c:v>
                </c:pt>
                <c:pt idx="86">
                  <c:v>419</c:v>
                </c:pt>
                <c:pt idx="87">
                  <c:v>649</c:v>
                </c:pt>
                <c:pt idx="88">
                  <c:v>937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GrafLugo!$E$31:$E$120</c:f>
              <c:numCache>
                <c:formatCode>General</c:formatCode>
                <c:ptCount val="89"/>
                <c:pt idx="0">
                  <c:v>35</c:v>
                </c:pt>
                <c:pt idx="1">
                  <c:v>33</c:v>
                </c:pt>
                <c:pt idx="2">
                  <c:v>60</c:v>
                </c:pt>
                <c:pt idx="3">
                  <c:v>45</c:v>
                </c:pt>
                <c:pt idx="4">
                  <c:v>63</c:v>
                </c:pt>
                <c:pt idx="5">
                  <c:v>69</c:v>
                </c:pt>
                <c:pt idx="6">
                  <c:v>42</c:v>
                </c:pt>
                <c:pt idx="7">
                  <c:v>96</c:v>
                </c:pt>
                <c:pt idx="8">
                  <c:v>75</c:v>
                </c:pt>
                <c:pt idx="9">
                  <c:v>57</c:v>
                </c:pt>
                <c:pt idx="10">
                  <c:v>47</c:v>
                </c:pt>
                <c:pt idx="11">
                  <c:v>104</c:v>
                </c:pt>
                <c:pt idx="12">
                  <c:v>99</c:v>
                </c:pt>
                <c:pt idx="13">
                  <c:v>85</c:v>
                </c:pt>
                <c:pt idx="14">
                  <c:v>91</c:v>
                </c:pt>
                <c:pt idx="15">
                  <c:v>108</c:v>
                </c:pt>
                <c:pt idx="16">
                  <c:v>93</c:v>
                </c:pt>
                <c:pt idx="17">
                  <c:v>102</c:v>
                </c:pt>
                <c:pt idx="18">
                  <c:v>117</c:v>
                </c:pt>
                <c:pt idx="19">
                  <c:v>132</c:v>
                </c:pt>
                <c:pt idx="20">
                  <c:v>163</c:v>
                </c:pt>
                <c:pt idx="21">
                  <c:v>188</c:v>
                </c:pt>
                <c:pt idx="22">
                  <c:v>173</c:v>
                </c:pt>
                <c:pt idx="23">
                  <c:v>121</c:v>
                </c:pt>
                <c:pt idx="24">
                  <c:v>116</c:v>
                </c:pt>
                <c:pt idx="25">
                  <c:v>211</c:v>
                </c:pt>
                <c:pt idx="26">
                  <c:v>134</c:v>
                </c:pt>
                <c:pt idx="27">
                  <c:v>123</c:v>
                </c:pt>
                <c:pt idx="28">
                  <c:v>179</c:v>
                </c:pt>
                <c:pt idx="29">
                  <c:v>124</c:v>
                </c:pt>
                <c:pt idx="30">
                  <c:v>97</c:v>
                </c:pt>
                <c:pt idx="31">
                  <c:v>78</c:v>
                </c:pt>
                <c:pt idx="32">
                  <c:v>77</c:v>
                </c:pt>
                <c:pt idx="33">
                  <c:v>107</c:v>
                </c:pt>
                <c:pt idx="34">
                  <c:v>82</c:v>
                </c:pt>
                <c:pt idx="35">
                  <c:v>91</c:v>
                </c:pt>
                <c:pt idx="36">
                  <c:v>92</c:v>
                </c:pt>
                <c:pt idx="37">
                  <c:v>51</c:v>
                </c:pt>
                <c:pt idx="38">
                  <c:v>55</c:v>
                </c:pt>
                <c:pt idx="39">
                  <c:v>51</c:v>
                </c:pt>
                <c:pt idx="40">
                  <c:v>68</c:v>
                </c:pt>
                <c:pt idx="41">
                  <c:v>64</c:v>
                </c:pt>
                <c:pt idx="42">
                  <c:v>71</c:v>
                </c:pt>
                <c:pt idx="43">
                  <c:v>49</c:v>
                </c:pt>
                <c:pt idx="44">
                  <c:v>38</c:v>
                </c:pt>
                <c:pt idx="45">
                  <c:v>36</c:v>
                </c:pt>
                <c:pt idx="46">
                  <c:v>35</c:v>
                </c:pt>
                <c:pt idx="47">
                  <c:v>36</c:v>
                </c:pt>
                <c:pt idx="48">
                  <c:v>34</c:v>
                </c:pt>
                <c:pt idx="49">
                  <c:v>38</c:v>
                </c:pt>
                <c:pt idx="50">
                  <c:v>34</c:v>
                </c:pt>
                <c:pt idx="51">
                  <c:v>35</c:v>
                </c:pt>
                <c:pt idx="52">
                  <c:v>31</c:v>
                </c:pt>
                <c:pt idx="53">
                  <c:v>27</c:v>
                </c:pt>
                <c:pt idx="54">
                  <c:v>33</c:v>
                </c:pt>
                <c:pt idx="55">
                  <c:v>13</c:v>
                </c:pt>
                <c:pt idx="56">
                  <c:v>23</c:v>
                </c:pt>
                <c:pt idx="57">
                  <c:v>8</c:v>
                </c:pt>
                <c:pt idx="58">
                  <c:v>12</c:v>
                </c:pt>
                <c:pt idx="59">
                  <c:v>10</c:v>
                </c:pt>
                <c:pt idx="60">
                  <c:v>13</c:v>
                </c:pt>
                <c:pt idx="61">
                  <c:v>10</c:v>
                </c:pt>
                <c:pt idx="62">
                  <c:v>18</c:v>
                </c:pt>
                <c:pt idx="63">
                  <c:v>10</c:v>
                </c:pt>
                <c:pt idx="64">
                  <c:v>19</c:v>
                </c:pt>
                <c:pt idx="65">
                  <c:v>3</c:v>
                </c:pt>
                <c:pt idx="66">
                  <c:v>14</c:v>
                </c:pt>
                <c:pt idx="67">
                  <c:v>5</c:v>
                </c:pt>
                <c:pt idx="68">
                  <c:v>19</c:v>
                </c:pt>
                <c:pt idx="69">
                  <c:v>8</c:v>
                </c:pt>
                <c:pt idx="70">
                  <c:v>24</c:v>
                </c:pt>
                <c:pt idx="71">
                  <c:v>12</c:v>
                </c:pt>
                <c:pt idx="72">
                  <c:v>9</c:v>
                </c:pt>
                <c:pt idx="73">
                  <c:v>7</c:v>
                </c:pt>
                <c:pt idx="74">
                  <c:v>11</c:v>
                </c:pt>
                <c:pt idx="75">
                  <c:v>7</c:v>
                </c:pt>
                <c:pt idx="76">
                  <c:v>25</c:v>
                </c:pt>
                <c:pt idx="77">
                  <c:v>20</c:v>
                </c:pt>
                <c:pt idx="78">
                  <c:v>4</c:v>
                </c:pt>
                <c:pt idx="79">
                  <c:v>3</c:v>
                </c:pt>
                <c:pt idx="80">
                  <c:v>3</c:v>
                </c:pt>
                <c:pt idx="81">
                  <c:v>5</c:v>
                </c:pt>
                <c:pt idx="82">
                  <c:v>14</c:v>
                </c:pt>
                <c:pt idx="83">
                  <c:v>5</c:v>
                </c:pt>
                <c:pt idx="84">
                  <c:v>15</c:v>
                </c:pt>
                <c:pt idx="85">
                  <c:v>10</c:v>
                </c:pt>
                <c:pt idx="86">
                  <c:v>19</c:v>
                </c:pt>
                <c:pt idx="87">
                  <c:v>3</c:v>
                </c:pt>
                <c:pt idx="88">
                  <c:v>15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GrafLugo!$F$31:$F$120</c:f>
              <c:numCache>
                <c:formatCode>General</c:formatCode>
                <c:ptCount val="89"/>
                <c:pt idx="0">
                  <c:v>14</c:v>
                </c:pt>
                <c:pt idx="1">
                  <c:v>16</c:v>
                </c:pt>
                <c:pt idx="2">
                  <c:v>17</c:v>
                </c:pt>
                <c:pt idx="3">
                  <c:v>17</c:v>
                </c:pt>
                <c:pt idx="4">
                  <c:v>18</c:v>
                </c:pt>
                <c:pt idx="5">
                  <c:v>19</c:v>
                </c:pt>
                <c:pt idx="6">
                  <c:v>17</c:v>
                </c:pt>
                <c:pt idx="7">
                  <c:v>18</c:v>
                </c:pt>
                <c:pt idx="8">
                  <c:v>20</c:v>
                </c:pt>
                <c:pt idx="9">
                  <c:v>21</c:v>
                </c:pt>
                <c:pt idx="10">
                  <c:v>25</c:v>
                </c:pt>
                <c:pt idx="11">
                  <c:v>28</c:v>
                </c:pt>
                <c:pt idx="12">
                  <c:v>31</c:v>
                </c:pt>
                <c:pt idx="13">
                  <c:v>32</c:v>
                </c:pt>
                <c:pt idx="14">
                  <c:v>35</c:v>
                </c:pt>
                <c:pt idx="15">
                  <c:v>37</c:v>
                </c:pt>
                <c:pt idx="16">
                  <c:v>43</c:v>
                </c:pt>
                <c:pt idx="17">
                  <c:v>39</c:v>
                </c:pt>
                <c:pt idx="18">
                  <c:v>37</c:v>
                </c:pt>
                <c:pt idx="19">
                  <c:v>39</c:v>
                </c:pt>
                <c:pt idx="20">
                  <c:v>36</c:v>
                </c:pt>
                <c:pt idx="21">
                  <c:v>41</c:v>
                </c:pt>
                <c:pt idx="22">
                  <c:v>48</c:v>
                </c:pt>
                <c:pt idx="23">
                  <c:v>51</c:v>
                </c:pt>
                <c:pt idx="24">
                  <c:v>57</c:v>
                </c:pt>
                <c:pt idx="25">
                  <c:v>58</c:v>
                </c:pt>
                <c:pt idx="26">
                  <c:v>57</c:v>
                </c:pt>
                <c:pt idx="27">
                  <c:v>56</c:v>
                </c:pt>
                <c:pt idx="28">
                  <c:v>57</c:v>
                </c:pt>
                <c:pt idx="29">
                  <c:v>54</c:v>
                </c:pt>
                <c:pt idx="30">
                  <c:v>67</c:v>
                </c:pt>
                <c:pt idx="31">
                  <c:v>70</c:v>
                </c:pt>
                <c:pt idx="32">
                  <c:v>70</c:v>
                </c:pt>
                <c:pt idx="33">
                  <c:v>65</c:v>
                </c:pt>
                <c:pt idx="34">
                  <c:v>64</c:v>
                </c:pt>
                <c:pt idx="35">
                  <c:v>67</c:v>
                </c:pt>
                <c:pt idx="36">
                  <c:v>67</c:v>
                </c:pt>
                <c:pt idx="37">
                  <c:v>68</c:v>
                </c:pt>
                <c:pt idx="38">
                  <c:v>72</c:v>
                </c:pt>
                <c:pt idx="39">
                  <c:v>66</c:v>
                </c:pt>
                <c:pt idx="40">
                  <c:v>71</c:v>
                </c:pt>
                <c:pt idx="41">
                  <c:v>66</c:v>
                </c:pt>
                <c:pt idx="42">
                  <c:v>61</c:v>
                </c:pt>
                <c:pt idx="43">
                  <c:v>62</c:v>
                </c:pt>
                <c:pt idx="44">
                  <c:v>61</c:v>
                </c:pt>
                <c:pt idx="45">
                  <c:v>50</c:v>
                </c:pt>
                <c:pt idx="46">
                  <c:v>53</c:v>
                </c:pt>
                <c:pt idx="47">
                  <c:v>49</c:v>
                </c:pt>
                <c:pt idx="48">
                  <c:v>41</c:v>
                </c:pt>
                <c:pt idx="49">
                  <c:v>38</c:v>
                </c:pt>
                <c:pt idx="50">
                  <c:v>43</c:v>
                </c:pt>
                <c:pt idx="51">
                  <c:v>43</c:v>
                </c:pt>
                <c:pt idx="52">
                  <c:v>43</c:v>
                </c:pt>
                <c:pt idx="53">
                  <c:v>37</c:v>
                </c:pt>
                <c:pt idx="54">
                  <c:v>27</c:v>
                </c:pt>
                <c:pt idx="55">
                  <c:v>27</c:v>
                </c:pt>
                <c:pt idx="56">
                  <c:v>25</c:v>
                </c:pt>
                <c:pt idx="57">
                  <c:v>30</c:v>
                </c:pt>
                <c:pt idx="58">
                  <c:v>29</c:v>
                </c:pt>
                <c:pt idx="59">
                  <c:v>22</c:v>
                </c:pt>
                <c:pt idx="60">
                  <c:v>23</c:v>
                </c:pt>
                <c:pt idx="61">
                  <c:v>20</c:v>
                </c:pt>
                <c:pt idx="62">
                  <c:v>20</c:v>
                </c:pt>
                <c:pt idx="63">
                  <c:v>20</c:v>
                </c:pt>
                <c:pt idx="64">
                  <c:v>24</c:v>
                </c:pt>
                <c:pt idx="65">
                  <c:v>25</c:v>
                </c:pt>
                <c:pt idx="66">
                  <c:v>22</c:v>
                </c:pt>
                <c:pt idx="67">
                  <c:v>20</c:v>
                </c:pt>
                <c:pt idx="68">
                  <c:v>18</c:v>
                </c:pt>
                <c:pt idx="69">
                  <c:v>16</c:v>
                </c:pt>
                <c:pt idx="70">
                  <c:v>19</c:v>
                </c:pt>
                <c:pt idx="71">
                  <c:v>18</c:v>
                </c:pt>
                <c:pt idx="72">
                  <c:v>19</c:v>
                </c:pt>
                <c:pt idx="73">
                  <c:v>19</c:v>
                </c:pt>
                <c:pt idx="74">
                  <c:v>18</c:v>
                </c:pt>
                <c:pt idx="75">
                  <c:v>15</c:v>
                </c:pt>
                <c:pt idx="76">
                  <c:v>15</c:v>
                </c:pt>
                <c:pt idx="77">
                  <c:v>15</c:v>
                </c:pt>
                <c:pt idx="78">
                  <c:v>13</c:v>
                </c:pt>
                <c:pt idx="79">
                  <c:v>11</c:v>
                </c:pt>
                <c:pt idx="80">
                  <c:v>9</c:v>
                </c:pt>
                <c:pt idx="81">
                  <c:v>11</c:v>
                </c:pt>
                <c:pt idx="82">
                  <c:v>11</c:v>
                </c:pt>
                <c:pt idx="83">
                  <c:v>8</c:v>
                </c:pt>
                <c:pt idx="84">
                  <c:v>11</c:v>
                </c:pt>
                <c:pt idx="85">
                  <c:v>11</c:v>
                </c:pt>
                <c:pt idx="86">
                  <c:v>11</c:v>
                </c:pt>
                <c:pt idx="87">
                  <c:v>12</c:v>
                </c:pt>
                <c:pt idx="88">
                  <c:v>10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GrafLugo!$G$31:$G$120</c:f>
              <c:numCache>
                <c:formatCode>General</c:formatCode>
                <c:ptCount val="89"/>
                <c:pt idx="0">
                  <c:v>2</c:v>
                </c:pt>
                <c:pt idx="1">
                  <c:v>2</c:v>
                </c:pt>
                <c:pt idx="2">
                  <c:v>0</c:v>
                </c:pt>
                <c:pt idx="3">
                  <c:v>0</c:v>
                </c:pt>
                <c:pt idx="4">
                  <c:v>0</c:v>
                </c:pt>
                <c:pt idx="5">
                  <c:v>0</c:v>
                </c:pt>
                <c:pt idx="6">
                  <c:v>0</c:v>
                </c:pt>
                <c:pt idx="7">
                  <c:v>0</c:v>
                </c:pt>
                <c:pt idx="8">
                  <c:v>2</c:v>
                </c:pt>
                <c:pt idx="9">
                  <c:v>3</c:v>
                </c:pt>
                <c:pt idx="10">
                  <c:v>2</c:v>
                </c:pt>
                <c:pt idx="11">
                  <c:v>4</c:v>
                </c:pt>
                <c:pt idx="12">
                  <c:v>3</c:v>
                </c:pt>
                <c:pt idx="13">
                  <c:v>3</c:v>
                </c:pt>
                <c:pt idx="14">
                  <c:v>4</c:v>
                </c:pt>
                <c:pt idx="15">
                  <c:v>6</c:v>
                </c:pt>
                <c:pt idx="16">
                  <c:v>7</c:v>
                </c:pt>
                <c:pt idx="17">
                  <c:v>7</c:v>
                </c:pt>
                <c:pt idx="18">
                  <c:v>8</c:v>
                </c:pt>
                <c:pt idx="19">
                  <c:v>9</c:v>
                </c:pt>
                <c:pt idx="20">
                  <c:v>10</c:v>
                </c:pt>
                <c:pt idx="21">
                  <c:v>11</c:v>
                </c:pt>
                <c:pt idx="22">
                  <c:v>11</c:v>
                </c:pt>
                <c:pt idx="23">
                  <c:v>15</c:v>
                </c:pt>
                <c:pt idx="24">
                  <c:v>15</c:v>
                </c:pt>
                <c:pt idx="25">
                  <c:v>15</c:v>
                </c:pt>
                <c:pt idx="26">
                  <c:v>15</c:v>
                </c:pt>
                <c:pt idx="27">
                  <c:v>16</c:v>
                </c:pt>
                <c:pt idx="28">
                  <c:v>21</c:v>
                </c:pt>
                <c:pt idx="29">
                  <c:v>19</c:v>
                </c:pt>
                <c:pt idx="30">
                  <c:v>20</c:v>
                </c:pt>
                <c:pt idx="31">
                  <c:v>22</c:v>
                </c:pt>
                <c:pt idx="32">
                  <c:v>25</c:v>
                </c:pt>
                <c:pt idx="33">
                  <c:v>26</c:v>
                </c:pt>
                <c:pt idx="34">
                  <c:v>27</c:v>
                </c:pt>
                <c:pt idx="35">
                  <c:v>30</c:v>
                </c:pt>
                <c:pt idx="36">
                  <c:v>28</c:v>
                </c:pt>
                <c:pt idx="37">
                  <c:v>29</c:v>
                </c:pt>
                <c:pt idx="38">
                  <c:v>26</c:v>
                </c:pt>
                <c:pt idx="39">
                  <c:v>28</c:v>
                </c:pt>
                <c:pt idx="40">
                  <c:v>26</c:v>
                </c:pt>
                <c:pt idx="41">
                  <c:v>25</c:v>
                </c:pt>
                <c:pt idx="42">
                  <c:v>28</c:v>
                </c:pt>
                <c:pt idx="43">
                  <c:v>26</c:v>
                </c:pt>
                <c:pt idx="44">
                  <c:v>26</c:v>
                </c:pt>
                <c:pt idx="45">
                  <c:v>26</c:v>
                </c:pt>
                <c:pt idx="46">
                  <c:v>25</c:v>
                </c:pt>
                <c:pt idx="47">
                  <c:v>22</c:v>
                </c:pt>
                <c:pt idx="48">
                  <c:v>21</c:v>
                </c:pt>
                <c:pt idx="49">
                  <c:v>21</c:v>
                </c:pt>
                <c:pt idx="50">
                  <c:v>21</c:v>
                </c:pt>
                <c:pt idx="51">
                  <c:v>21</c:v>
                </c:pt>
                <c:pt idx="52">
                  <c:v>19</c:v>
                </c:pt>
                <c:pt idx="53">
                  <c:v>16</c:v>
                </c:pt>
                <c:pt idx="54">
                  <c:v>13</c:v>
                </c:pt>
                <c:pt idx="55">
                  <c:v>13</c:v>
                </c:pt>
                <c:pt idx="56">
                  <c:v>13</c:v>
                </c:pt>
                <c:pt idx="57">
                  <c:v>13</c:v>
                </c:pt>
                <c:pt idx="58">
                  <c:v>14</c:v>
                </c:pt>
                <c:pt idx="59">
                  <c:v>14</c:v>
                </c:pt>
                <c:pt idx="60">
                  <c:v>14</c:v>
                </c:pt>
                <c:pt idx="61">
                  <c:v>14</c:v>
                </c:pt>
                <c:pt idx="62">
                  <c:v>13</c:v>
                </c:pt>
                <c:pt idx="63">
                  <c:v>10</c:v>
                </c:pt>
                <c:pt idx="64">
                  <c:v>9</c:v>
                </c:pt>
                <c:pt idx="65">
                  <c:v>8</c:v>
                </c:pt>
                <c:pt idx="66">
                  <c:v>6</c:v>
                </c:pt>
                <c:pt idx="67">
                  <c:v>6</c:v>
                </c:pt>
                <c:pt idx="68">
                  <c:v>6</c:v>
                </c:pt>
                <c:pt idx="69">
                  <c:v>6</c:v>
                </c:pt>
                <c:pt idx="70">
                  <c:v>6</c:v>
                </c:pt>
                <c:pt idx="71">
                  <c:v>6</c:v>
                </c:pt>
                <c:pt idx="72">
                  <c:v>6</c:v>
                </c:pt>
                <c:pt idx="73">
                  <c:v>6</c:v>
                </c:pt>
                <c:pt idx="74">
                  <c:v>5</c:v>
                </c:pt>
                <c:pt idx="75">
                  <c:v>5</c:v>
                </c:pt>
                <c:pt idx="76">
                  <c:v>4</c:v>
                </c:pt>
                <c:pt idx="77">
                  <c:v>3</c:v>
                </c:pt>
                <c:pt idx="78">
                  <c:v>3</c:v>
                </c:pt>
                <c:pt idx="79">
                  <c:v>3</c:v>
                </c:pt>
                <c:pt idx="80">
                  <c:v>3</c:v>
                </c:pt>
                <c:pt idx="81">
                  <c:v>2</c:v>
                </c:pt>
                <c:pt idx="82">
                  <c:v>2</c:v>
                </c:pt>
                <c:pt idx="83">
                  <c:v>3</c:v>
                </c:pt>
                <c:pt idx="84">
                  <c:v>3</c:v>
                </c:pt>
                <c:pt idx="85">
                  <c:v>2</c:v>
                </c:pt>
                <c:pt idx="86">
                  <c:v>2</c:v>
                </c:pt>
                <c:pt idx="87">
                  <c:v>2</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GrafOurense!$H$31:$H$120</c:f>
              <c:numCache>
                <c:formatCode>General</c:formatCode>
                <c:ptCount val="89"/>
                <c:pt idx="0">
                  <c:v>479</c:v>
                </c:pt>
                <c:pt idx="1">
                  <c:v>454</c:v>
                </c:pt>
                <c:pt idx="2">
                  <c:v>797</c:v>
                </c:pt>
                <c:pt idx="3">
                  <c:v>629</c:v>
                </c:pt>
                <c:pt idx="4">
                  <c:v>1127</c:v>
                </c:pt>
                <c:pt idx="5">
                  <c:v>938</c:v>
                </c:pt>
                <c:pt idx="6">
                  <c:v>1016</c:v>
                </c:pt>
                <c:pt idx="7">
                  <c:v>1492</c:v>
                </c:pt>
                <c:pt idx="8">
                  <c:v>1378</c:v>
                </c:pt>
                <c:pt idx="9">
                  <c:v>1473</c:v>
                </c:pt>
                <c:pt idx="10">
                  <c:v>1281</c:v>
                </c:pt>
                <c:pt idx="11">
                  <c:v>1668</c:v>
                </c:pt>
                <c:pt idx="12">
                  <c:v>1797</c:v>
                </c:pt>
                <c:pt idx="13">
                  <c:v>2077</c:v>
                </c:pt>
                <c:pt idx="14">
                  <c:v>2289</c:v>
                </c:pt>
                <c:pt idx="15">
                  <c:v>1598</c:v>
                </c:pt>
                <c:pt idx="16">
                  <c:v>2165</c:v>
                </c:pt>
                <c:pt idx="17">
                  <c:v>2472</c:v>
                </c:pt>
                <c:pt idx="18">
                  <c:v>2228</c:v>
                </c:pt>
                <c:pt idx="19">
                  <c:v>2060</c:v>
                </c:pt>
                <c:pt idx="20">
                  <c:v>1577</c:v>
                </c:pt>
                <c:pt idx="21">
                  <c:v>2398</c:v>
                </c:pt>
                <c:pt idx="22">
                  <c:v>2181</c:v>
                </c:pt>
                <c:pt idx="23">
                  <c:v>2483</c:v>
                </c:pt>
                <c:pt idx="24">
                  <c:v>3638</c:v>
                </c:pt>
                <c:pt idx="25">
                  <c:v>4427</c:v>
                </c:pt>
                <c:pt idx="26">
                  <c:v>1897</c:v>
                </c:pt>
                <c:pt idx="27">
                  <c:v>2860</c:v>
                </c:pt>
                <c:pt idx="28">
                  <c:v>2846</c:v>
                </c:pt>
                <c:pt idx="29">
                  <c:v>1890</c:v>
                </c:pt>
                <c:pt idx="30">
                  <c:v>1725</c:v>
                </c:pt>
                <c:pt idx="31">
                  <c:v>2263</c:v>
                </c:pt>
                <c:pt idx="32">
                  <c:v>2074</c:v>
                </c:pt>
                <c:pt idx="33">
                  <c:v>1849</c:v>
                </c:pt>
                <c:pt idx="34">
                  <c:v>1997</c:v>
                </c:pt>
                <c:pt idx="35">
                  <c:v>3302</c:v>
                </c:pt>
                <c:pt idx="36">
                  <c:v>2917</c:v>
                </c:pt>
                <c:pt idx="37">
                  <c:v>2468</c:v>
                </c:pt>
                <c:pt idx="38">
                  <c:v>4809</c:v>
                </c:pt>
                <c:pt idx="39">
                  <c:v>2315</c:v>
                </c:pt>
                <c:pt idx="40">
                  <c:v>2527</c:v>
                </c:pt>
                <c:pt idx="41">
                  <c:v>1943</c:v>
                </c:pt>
                <c:pt idx="42">
                  <c:v>1160</c:v>
                </c:pt>
                <c:pt idx="43">
                  <c:v>1120</c:v>
                </c:pt>
                <c:pt idx="44">
                  <c:v>895</c:v>
                </c:pt>
                <c:pt idx="45">
                  <c:v>977</c:v>
                </c:pt>
                <c:pt idx="46">
                  <c:v>846</c:v>
                </c:pt>
                <c:pt idx="47">
                  <c:v>1665</c:v>
                </c:pt>
                <c:pt idx="48">
                  <c:v>1486</c:v>
                </c:pt>
                <c:pt idx="49">
                  <c:v>1125</c:v>
                </c:pt>
                <c:pt idx="50">
                  <c:v>788</c:v>
                </c:pt>
                <c:pt idx="51">
                  <c:v>669</c:v>
                </c:pt>
                <c:pt idx="52">
                  <c:v>872</c:v>
                </c:pt>
                <c:pt idx="53">
                  <c:v>757</c:v>
                </c:pt>
                <c:pt idx="54">
                  <c:v>810</c:v>
                </c:pt>
                <c:pt idx="55">
                  <c:v>847</c:v>
                </c:pt>
                <c:pt idx="56">
                  <c:v>1033</c:v>
                </c:pt>
                <c:pt idx="57">
                  <c:v>1266</c:v>
                </c:pt>
                <c:pt idx="58">
                  <c:v>1445</c:v>
                </c:pt>
                <c:pt idx="59">
                  <c:v>2014</c:v>
                </c:pt>
                <c:pt idx="60">
                  <c:v>857</c:v>
                </c:pt>
                <c:pt idx="61">
                  <c:v>614</c:v>
                </c:pt>
                <c:pt idx="62">
                  <c:v>1307</c:v>
                </c:pt>
                <c:pt idx="63">
                  <c:v>778</c:v>
                </c:pt>
                <c:pt idx="64">
                  <c:v>1364</c:v>
                </c:pt>
                <c:pt idx="65">
                  <c:v>666</c:v>
                </c:pt>
                <c:pt idx="66">
                  <c:v>551</c:v>
                </c:pt>
                <c:pt idx="67">
                  <c:v>811</c:v>
                </c:pt>
                <c:pt idx="68">
                  <c:v>750</c:v>
                </c:pt>
                <c:pt idx="69">
                  <c:v>594</c:v>
                </c:pt>
                <c:pt idx="70">
                  <c:v>1145</c:v>
                </c:pt>
                <c:pt idx="71">
                  <c:v>1183</c:v>
                </c:pt>
                <c:pt idx="72">
                  <c:v>719</c:v>
                </c:pt>
                <c:pt idx="73">
                  <c:v>791</c:v>
                </c:pt>
                <c:pt idx="74">
                  <c:v>1053</c:v>
                </c:pt>
                <c:pt idx="75">
                  <c:v>529</c:v>
                </c:pt>
                <c:pt idx="76">
                  <c:v>790</c:v>
                </c:pt>
                <c:pt idx="77">
                  <c:v>1134</c:v>
                </c:pt>
                <c:pt idx="78">
                  <c:v>403</c:v>
                </c:pt>
                <c:pt idx="79">
                  <c:v>752</c:v>
                </c:pt>
                <c:pt idx="80">
                  <c:v>675</c:v>
                </c:pt>
                <c:pt idx="81">
                  <c:v>818</c:v>
                </c:pt>
                <c:pt idx="82">
                  <c:v>759</c:v>
                </c:pt>
                <c:pt idx="83">
                  <c:v>961</c:v>
                </c:pt>
                <c:pt idx="84">
                  <c:v>994</c:v>
                </c:pt>
                <c:pt idx="85">
                  <c:v>713</c:v>
                </c:pt>
                <c:pt idx="86">
                  <c:v>1365</c:v>
                </c:pt>
                <c:pt idx="87">
                  <c:v>602</c:v>
                </c:pt>
                <c:pt idx="88">
                  <c:v>787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GrafOurense!$E$31:$E$120</c:f>
              <c:numCache>
                <c:formatCode>General</c:formatCode>
                <c:ptCount val="89"/>
                <c:pt idx="0">
                  <c:v>31</c:v>
                </c:pt>
                <c:pt idx="1">
                  <c:v>30</c:v>
                </c:pt>
                <c:pt idx="2">
                  <c:v>87</c:v>
                </c:pt>
                <c:pt idx="3">
                  <c:v>62</c:v>
                </c:pt>
                <c:pt idx="4">
                  <c:v>95</c:v>
                </c:pt>
                <c:pt idx="5">
                  <c:v>80</c:v>
                </c:pt>
                <c:pt idx="6">
                  <c:v>102</c:v>
                </c:pt>
                <c:pt idx="7">
                  <c:v>100</c:v>
                </c:pt>
                <c:pt idx="8">
                  <c:v>110</c:v>
                </c:pt>
                <c:pt idx="9">
                  <c:v>114</c:v>
                </c:pt>
                <c:pt idx="10">
                  <c:v>124</c:v>
                </c:pt>
                <c:pt idx="11">
                  <c:v>135</c:v>
                </c:pt>
                <c:pt idx="12">
                  <c:v>164</c:v>
                </c:pt>
                <c:pt idx="13">
                  <c:v>194</c:v>
                </c:pt>
                <c:pt idx="14">
                  <c:v>187</c:v>
                </c:pt>
                <c:pt idx="15">
                  <c:v>167</c:v>
                </c:pt>
                <c:pt idx="16">
                  <c:v>131</c:v>
                </c:pt>
                <c:pt idx="17">
                  <c:v>207</c:v>
                </c:pt>
                <c:pt idx="18">
                  <c:v>205</c:v>
                </c:pt>
                <c:pt idx="19">
                  <c:v>242</c:v>
                </c:pt>
                <c:pt idx="20">
                  <c:v>253</c:v>
                </c:pt>
                <c:pt idx="21">
                  <c:v>264</c:v>
                </c:pt>
                <c:pt idx="22">
                  <c:v>231</c:v>
                </c:pt>
                <c:pt idx="23">
                  <c:v>150</c:v>
                </c:pt>
                <c:pt idx="24">
                  <c:v>211</c:v>
                </c:pt>
                <c:pt idx="25">
                  <c:v>218</c:v>
                </c:pt>
                <c:pt idx="26">
                  <c:v>171</c:v>
                </c:pt>
                <c:pt idx="27">
                  <c:v>190</c:v>
                </c:pt>
                <c:pt idx="28">
                  <c:v>136</c:v>
                </c:pt>
                <c:pt idx="29">
                  <c:v>156</c:v>
                </c:pt>
                <c:pt idx="30">
                  <c:v>132</c:v>
                </c:pt>
                <c:pt idx="31">
                  <c:v>119</c:v>
                </c:pt>
                <c:pt idx="32">
                  <c:v>114</c:v>
                </c:pt>
                <c:pt idx="33">
                  <c:v>121</c:v>
                </c:pt>
                <c:pt idx="34">
                  <c:v>112</c:v>
                </c:pt>
                <c:pt idx="35">
                  <c:v>77</c:v>
                </c:pt>
                <c:pt idx="36">
                  <c:v>81</c:v>
                </c:pt>
                <c:pt idx="37">
                  <c:v>44</c:v>
                </c:pt>
                <c:pt idx="38">
                  <c:v>51</c:v>
                </c:pt>
                <c:pt idx="39">
                  <c:v>79</c:v>
                </c:pt>
                <c:pt idx="40">
                  <c:v>65</c:v>
                </c:pt>
                <c:pt idx="41">
                  <c:v>52</c:v>
                </c:pt>
                <c:pt idx="42">
                  <c:v>40</c:v>
                </c:pt>
                <c:pt idx="43">
                  <c:v>31</c:v>
                </c:pt>
                <c:pt idx="44">
                  <c:v>30</c:v>
                </c:pt>
                <c:pt idx="45">
                  <c:v>22</c:v>
                </c:pt>
                <c:pt idx="46">
                  <c:v>17</c:v>
                </c:pt>
                <c:pt idx="47">
                  <c:v>20</c:v>
                </c:pt>
                <c:pt idx="48">
                  <c:v>23</c:v>
                </c:pt>
                <c:pt idx="49">
                  <c:v>25</c:v>
                </c:pt>
                <c:pt idx="50">
                  <c:v>18</c:v>
                </c:pt>
                <c:pt idx="51">
                  <c:v>15</c:v>
                </c:pt>
                <c:pt idx="52">
                  <c:v>16</c:v>
                </c:pt>
                <c:pt idx="53">
                  <c:v>9</c:v>
                </c:pt>
                <c:pt idx="54">
                  <c:v>18</c:v>
                </c:pt>
                <c:pt idx="55">
                  <c:v>8</c:v>
                </c:pt>
                <c:pt idx="56">
                  <c:v>20</c:v>
                </c:pt>
                <c:pt idx="57">
                  <c:v>9</c:v>
                </c:pt>
                <c:pt idx="58">
                  <c:v>7</c:v>
                </c:pt>
                <c:pt idx="59">
                  <c:v>7</c:v>
                </c:pt>
                <c:pt idx="60">
                  <c:v>31</c:v>
                </c:pt>
                <c:pt idx="61">
                  <c:v>11</c:v>
                </c:pt>
                <c:pt idx="62">
                  <c:v>17</c:v>
                </c:pt>
                <c:pt idx="63">
                  <c:v>18</c:v>
                </c:pt>
                <c:pt idx="64">
                  <c:v>13</c:v>
                </c:pt>
                <c:pt idx="65">
                  <c:v>5</c:v>
                </c:pt>
                <c:pt idx="66">
                  <c:v>4</c:v>
                </c:pt>
                <c:pt idx="67">
                  <c:v>6</c:v>
                </c:pt>
                <c:pt idx="68">
                  <c:v>15</c:v>
                </c:pt>
                <c:pt idx="69">
                  <c:v>6</c:v>
                </c:pt>
                <c:pt idx="70">
                  <c:v>11</c:v>
                </c:pt>
                <c:pt idx="71">
                  <c:v>13</c:v>
                </c:pt>
                <c:pt idx="72">
                  <c:v>8</c:v>
                </c:pt>
                <c:pt idx="73">
                  <c:v>5</c:v>
                </c:pt>
                <c:pt idx="74">
                  <c:v>17</c:v>
                </c:pt>
                <c:pt idx="75">
                  <c:v>5</c:v>
                </c:pt>
                <c:pt idx="76">
                  <c:v>17</c:v>
                </c:pt>
                <c:pt idx="77">
                  <c:v>14</c:v>
                </c:pt>
                <c:pt idx="78">
                  <c:v>9</c:v>
                </c:pt>
                <c:pt idx="79">
                  <c:v>9</c:v>
                </c:pt>
                <c:pt idx="80">
                  <c:v>8</c:v>
                </c:pt>
                <c:pt idx="81">
                  <c:v>7</c:v>
                </c:pt>
                <c:pt idx="82">
                  <c:v>8</c:v>
                </c:pt>
                <c:pt idx="83">
                  <c:v>4</c:v>
                </c:pt>
                <c:pt idx="84">
                  <c:v>5</c:v>
                </c:pt>
                <c:pt idx="85">
                  <c:v>4</c:v>
                </c:pt>
                <c:pt idx="86">
                  <c:v>4</c:v>
                </c:pt>
                <c:pt idx="87">
                  <c:v>9</c:v>
                </c:pt>
                <c:pt idx="88">
                  <c:v>18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GrafOurense!$F$31:$F$120</c:f>
              <c:numCache>
                <c:formatCode>General</c:formatCode>
                <c:ptCount val="89"/>
                <c:pt idx="0">
                  <c:v>22</c:v>
                </c:pt>
                <c:pt idx="1">
                  <c:v>23</c:v>
                </c:pt>
                <c:pt idx="2">
                  <c:v>25</c:v>
                </c:pt>
                <c:pt idx="3">
                  <c:v>28</c:v>
                </c:pt>
                <c:pt idx="4">
                  <c:v>31</c:v>
                </c:pt>
                <c:pt idx="5">
                  <c:v>32</c:v>
                </c:pt>
                <c:pt idx="6">
                  <c:v>32</c:v>
                </c:pt>
                <c:pt idx="7">
                  <c:v>30</c:v>
                </c:pt>
                <c:pt idx="8">
                  <c:v>37</c:v>
                </c:pt>
                <c:pt idx="9">
                  <c:v>42</c:v>
                </c:pt>
                <c:pt idx="10">
                  <c:v>44</c:v>
                </c:pt>
                <c:pt idx="11">
                  <c:v>44</c:v>
                </c:pt>
                <c:pt idx="12">
                  <c:v>46</c:v>
                </c:pt>
                <c:pt idx="13">
                  <c:v>54</c:v>
                </c:pt>
                <c:pt idx="14">
                  <c:v>60</c:v>
                </c:pt>
                <c:pt idx="15">
                  <c:v>75</c:v>
                </c:pt>
                <c:pt idx="16">
                  <c:v>92</c:v>
                </c:pt>
                <c:pt idx="17">
                  <c:v>105</c:v>
                </c:pt>
                <c:pt idx="18">
                  <c:v>103</c:v>
                </c:pt>
                <c:pt idx="19">
                  <c:v>114</c:v>
                </c:pt>
                <c:pt idx="20">
                  <c:v>119</c:v>
                </c:pt>
                <c:pt idx="21">
                  <c:v>129</c:v>
                </c:pt>
                <c:pt idx="22">
                  <c:v>143</c:v>
                </c:pt>
                <c:pt idx="23">
                  <c:v>156</c:v>
                </c:pt>
                <c:pt idx="24">
                  <c:v>164</c:v>
                </c:pt>
                <c:pt idx="25">
                  <c:v>172</c:v>
                </c:pt>
                <c:pt idx="26">
                  <c:v>177</c:v>
                </c:pt>
                <c:pt idx="27">
                  <c:v>178</c:v>
                </c:pt>
                <c:pt idx="28">
                  <c:v>168</c:v>
                </c:pt>
                <c:pt idx="29">
                  <c:v>171</c:v>
                </c:pt>
                <c:pt idx="30">
                  <c:v>185</c:v>
                </c:pt>
                <c:pt idx="31">
                  <c:v>184</c:v>
                </c:pt>
                <c:pt idx="32">
                  <c:v>176</c:v>
                </c:pt>
                <c:pt idx="33">
                  <c:v>156</c:v>
                </c:pt>
                <c:pt idx="34">
                  <c:v>154</c:v>
                </c:pt>
                <c:pt idx="35">
                  <c:v>145</c:v>
                </c:pt>
                <c:pt idx="36">
                  <c:v>153</c:v>
                </c:pt>
                <c:pt idx="37">
                  <c:v>161</c:v>
                </c:pt>
                <c:pt idx="38">
                  <c:v>151</c:v>
                </c:pt>
                <c:pt idx="39">
                  <c:v>148</c:v>
                </c:pt>
                <c:pt idx="40">
                  <c:v>140</c:v>
                </c:pt>
                <c:pt idx="41">
                  <c:v>137</c:v>
                </c:pt>
                <c:pt idx="42">
                  <c:v>112</c:v>
                </c:pt>
                <c:pt idx="43">
                  <c:v>108</c:v>
                </c:pt>
                <c:pt idx="44">
                  <c:v>103</c:v>
                </c:pt>
                <c:pt idx="45">
                  <c:v>91</c:v>
                </c:pt>
                <c:pt idx="46">
                  <c:v>93</c:v>
                </c:pt>
                <c:pt idx="47">
                  <c:v>91</c:v>
                </c:pt>
                <c:pt idx="48">
                  <c:v>83</c:v>
                </c:pt>
                <c:pt idx="49">
                  <c:v>60</c:v>
                </c:pt>
                <c:pt idx="50">
                  <c:v>65</c:v>
                </c:pt>
                <c:pt idx="51">
                  <c:v>67</c:v>
                </c:pt>
                <c:pt idx="52">
                  <c:v>59</c:v>
                </c:pt>
                <c:pt idx="53">
                  <c:v>56</c:v>
                </c:pt>
                <c:pt idx="54">
                  <c:v>47</c:v>
                </c:pt>
                <c:pt idx="55">
                  <c:v>44</c:v>
                </c:pt>
                <c:pt idx="56">
                  <c:v>38</c:v>
                </c:pt>
                <c:pt idx="57">
                  <c:v>34</c:v>
                </c:pt>
                <c:pt idx="58">
                  <c:v>36</c:v>
                </c:pt>
                <c:pt idx="59">
                  <c:v>35</c:v>
                </c:pt>
                <c:pt idx="60">
                  <c:v>34</c:v>
                </c:pt>
                <c:pt idx="61">
                  <c:v>34</c:v>
                </c:pt>
                <c:pt idx="62">
                  <c:v>25</c:v>
                </c:pt>
                <c:pt idx="63">
                  <c:v>27</c:v>
                </c:pt>
                <c:pt idx="64">
                  <c:v>25</c:v>
                </c:pt>
                <c:pt idx="65">
                  <c:v>27</c:v>
                </c:pt>
                <c:pt idx="66">
                  <c:v>23</c:v>
                </c:pt>
                <c:pt idx="67">
                  <c:v>22</c:v>
                </c:pt>
                <c:pt idx="68">
                  <c:v>19</c:v>
                </c:pt>
                <c:pt idx="69">
                  <c:v>20</c:v>
                </c:pt>
                <c:pt idx="70">
                  <c:v>17</c:v>
                </c:pt>
                <c:pt idx="71">
                  <c:v>18</c:v>
                </c:pt>
                <c:pt idx="72">
                  <c:v>22</c:v>
                </c:pt>
                <c:pt idx="73">
                  <c:v>18</c:v>
                </c:pt>
                <c:pt idx="74">
                  <c:v>21</c:v>
                </c:pt>
                <c:pt idx="75">
                  <c:v>17</c:v>
                </c:pt>
                <c:pt idx="76">
                  <c:v>20</c:v>
                </c:pt>
                <c:pt idx="77">
                  <c:v>22</c:v>
                </c:pt>
                <c:pt idx="78">
                  <c:v>22</c:v>
                </c:pt>
                <c:pt idx="79">
                  <c:v>24</c:v>
                </c:pt>
                <c:pt idx="80">
                  <c:v>22</c:v>
                </c:pt>
                <c:pt idx="81">
                  <c:v>23</c:v>
                </c:pt>
                <c:pt idx="82">
                  <c:v>20</c:v>
                </c:pt>
                <c:pt idx="83">
                  <c:v>16</c:v>
                </c:pt>
                <c:pt idx="84">
                  <c:v>15</c:v>
                </c:pt>
                <c:pt idx="85">
                  <c:v>17</c:v>
                </c:pt>
                <c:pt idx="86">
                  <c:v>20</c:v>
                </c:pt>
                <c:pt idx="87">
                  <c:v>20</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GrafOurense!$G$31:$G$120</c:f>
              <c:numCache>
                <c:formatCode>General</c:formatCode>
                <c:ptCount val="89"/>
                <c:pt idx="0">
                  <c:v>2</c:v>
                </c:pt>
                <c:pt idx="1">
                  <c:v>3</c:v>
                </c:pt>
                <c:pt idx="2">
                  <c:v>3</c:v>
                </c:pt>
                <c:pt idx="3">
                  <c:v>2</c:v>
                </c:pt>
                <c:pt idx="4">
                  <c:v>1</c:v>
                </c:pt>
                <c:pt idx="5">
                  <c:v>2</c:v>
                </c:pt>
                <c:pt idx="6">
                  <c:v>2</c:v>
                </c:pt>
                <c:pt idx="7">
                  <c:v>3</c:v>
                </c:pt>
                <c:pt idx="8">
                  <c:v>3</c:v>
                </c:pt>
                <c:pt idx="9">
                  <c:v>3</c:v>
                </c:pt>
                <c:pt idx="10">
                  <c:v>4</c:v>
                </c:pt>
                <c:pt idx="11">
                  <c:v>4</c:v>
                </c:pt>
                <c:pt idx="12">
                  <c:v>7</c:v>
                </c:pt>
                <c:pt idx="13">
                  <c:v>9</c:v>
                </c:pt>
                <c:pt idx="14">
                  <c:v>9</c:v>
                </c:pt>
                <c:pt idx="15">
                  <c:v>7</c:v>
                </c:pt>
                <c:pt idx="16">
                  <c:v>6</c:v>
                </c:pt>
                <c:pt idx="17">
                  <c:v>8</c:v>
                </c:pt>
                <c:pt idx="18">
                  <c:v>10</c:v>
                </c:pt>
                <c:pt idx="19">
                  <c:v>10</c:v>
                </c:pt>
                <c:pt idx="20">
                  <c:v>10</c:v>
                </c:pt>
                <c:pt idx="21">
                  <c:v>12</c:v>
                </c:pt>
                <c:pt idx="22">
                  <c:v>12</c:v>
                </c:pt>
                <c:pt idx="23">
                  <c:v>12</c:v>
                </c:pt>
                <c:pt idx="24">
                  <c:v>12</c:v>
                </c:pt>
                <c:pt idx="25">
                  <c:v>14</c:v>
                </c:pt>
                <c:pt idx="26">
                  <c:v>14</c:v>
                </c:pt>
                <c:pt idx="27">
                  <c:v>12</c:v>
                </c:pt>
                <c:pt idx="28">
                  <c:v>14</c:v>
                </c:pt>
                <c:pt idx="29">
                  <c:v>13</c:v>
                </c:pt>
                <c:pt idx="30">
                  <c:v>13</c:v>
                </c:pt>
                <c:pt idx="31">
                  <c:v>13</c:v>
                </c:pt>
                <c:pt idx="32">
                  <c:v>14</c:v>
                </c:pt>
                <c:pt idx="33">
                  <c:v>15</c:v>
                </c:pt>
                <c:pt idx="34">
                  <c:v>18</c:v>
                </c:pt>
                <c:pt idx="35">
                  <c:v>17</c:v>
                </c:pt>
                <c:pt idx="36">
                  <c:v>18</c:v>
                </c:pt>
                <c:pt idx="37">
                  <c:v>20</c:v>
                </c:pt>
                <c:pt idx="38">
                  <c:v>20</c:v>
                </c:pt>
                <c:pt idx="39">
                  <c:v>18</c:v>
                </c:pt>
                <c:pt idx="40">
                  <c:v>18</c:v>
                </c:pt>
                <c:pt idx="41">
                  <c:v>18</c:v>
                </c:pt>
                <c:pt idx="42">
                  <c:v>13</c:v>
                </c:pt>
                <c:pt idx="43">
                  <c:v>13</c:v>
                </c:pt>
                <c:pt idx="44">
                  <c:v>15</c:v>
                </c:pt>
                <c:pt idx="45">
                  <c:v>16</c:v>
                </c:pt>
                <c:pt idx="46">
                  <c:v>15</c:v>
                </c:pt>
                <c:pt idx="47">
                  <c:v>13</c:v>
                </c:pt>
                <c:pt idx="48">
                  <c:v>13</c:v>
                </c:pt>
                <c:pt idx="49">
                  <c:v>8</c:v>
                </c:pt>
                <c:pt idx="50">
                  <c:v>6</c:v>
                </c:pt>
                <c:pt idx="51">
                  <c:v>6</c:v>
                </c:pt>
                <c:pt idx="52">
                  <c:v>8</c:v>
                </c:pt>
                <c:pt idx="53">
                  <c:v>8</c:v>
                </c:pt>
                <c:pt idx="54">
                  <c:v>5</c:v>
                </c:pt>
                <c:pt idx="55">
                  <c:v>5</c:v>
                </c:pt>
                <c:pt idx="56">
                  <c:v>5</c:v>
                </c:pt>
                <c:pt idx="57">
                  <c:v>3</c:v>
                </c:pt>
                <c:pt idx="58">
                  <c:v>3</c:v>
                </c:pt>
                <c:pt idx="59">
                  <c:v>3</c:v>
                </c:pt>
                <c:pt idx="60">
                  <c:v>2</c:v>
                </c:pt>
                <c:pt idx="61">
                  <c:v>2</c:v>
                </c:pt>
                <c:pt idx="62">
                  <c:v>3</c:v>
                </c:pt>
                <c:pt idx="63">
                  <c:v>2</c:v>
                </c:pt>
                <c:pt idx="64">
                  <c:v>3</c:v>
                </c:pt>
                <c:pt idx="65">
                  <c:v>4</c:v>
                </c:pt>
                <c:pt idx="66">
                  <c:v>4</c:v>
                </c:pt>
                <c:pt idx="67">
                  <c:v>4</c:v>
                </c:pt>
                <c:pt idx="68">
                  <c:v>4</c:v>
                </c:pt>
                <c:pt idx="69">
                  <c:v>4</c:v>
                </c:pt>
                <c:pt idx="70">
                  <c:v>4</c:v>
                </c:pt>
                <c:pt idx="71">
                  <c:v>3</c:v>
                </c:pt>
                <c:pt idx="72">
                  <c:v>3</c:v>
                </c:pt>
                <c:pt idx="73">
                  <c:v>2</c:v>
                </c:pt>
                <c:pt idx="74">
                  <c:v>2</c:v>
                </c:pt>
                <c:pt idx="75">
                  <c:v>2</c:v>
                </c:pt>
                <c:pt idx="76">
                  <c:v>2</c:v>
                </c:pt>
                <c:pt idx="77">
                  <c:v>2</c:v>
                </c:pt>
                <c:pt idx="78">
                  <c:v>2</c:v>
                </c:pt>
                <c:pt idx="79">
                  <c:v>2</c:v>
                </c:pt>
                <c:pt idx="80">
                  <c:v>2</c:v>
                </c:pt>
                <c:pt idx="81">
                  <c:v>2</c:v>
                </c:pt>
                <c:pt idx="82">
                  <c:v>2</c:v>
                </c:pt>
                <c:pt idx="83">
                  <c:v>2</c:v>
                </c:pt>
                <c:pt idx="84">
                  <c:v>1</c:v>
                </c:pt>
                <c:pt idx="85">
                  <c:v>1</c:v>
                </c:pt>
                <c:pt idx="86">
                  <c:v>1</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GrafPontevedra!$H$31:$H$120</c:f>
              <c:numCache>
                <c:formatCode>General</c:formatCode>
                <c:ptCount val="89"/>
                <c:pt idx="0">
                  <c:v>403</c:v>
                </c:pt>
                <c:pt idx="1">
                  <c:v>376</c:v>
                </c:pt>
                <c:pt idx="2">
                  <c:v>412</c:v>
                </c:pt>
                <c:pt idx="3">
                  <c:v>710</c:v>
                </c:pt>
                <c:pt idx="4">
                  <c:v>885</c:v>
                </c:pt>
                <c:pt idx="5">
                  <c:v>819</c:v>
                </c:pt>
                <c:pt idx="6">
                  <c:v>576</c:v>
                </c:pt>
                <c:pt idx="7">
                  <c:v>623</c:v>
                </c:pt>
                <c:pt idx="8">
                  <c:v>771</c:v>
                </c:pt>
                <c:pt idx="9">
                  <c:v>425</c:v>
                </c:pt>
                <c:pt idx="10">
                  <c:v>581</c:v>
                </c:pt>
                <c:pt idx="11">
                  <c:v>767</c:v>
                </c:pt>
                <c:pt idx="12">
                  <c:v>911</c:v>
                </c:pt>
                <c:pt idx="13">
                  <c:v>919</c:v>
                </c:pt>
                <c:pt idx="14">
                  <c:v>804</c:v>
                </c:pt>
                <c:pt idx="15">
                  <c:v>753</c:v>
                </c:pt>
                <c:pt idx="16">
                  <c:v>970</c:v>
                </c:pt>
                <c:pt idx="17">
                  <c:v>1018</c:v>
                </c:pt>
                <c:pt idx="18">
                  <c:v>1391</c:v>
                </c:pt>
                <c:pt idx="19">
                  <c:v>1526</c:v>
                </c:pt>
                <c:pt idx="20">
                  <c:v>1753</c:v>
                </c:pt>
                <c:pt idx="21">
                  <c:v>1854</c:v>
                </c:pt>
                <c:pt idx="22">
                  <c:v>1393</c:v>
                </c:pt>
                <c:pt idx="23">
                  <c:v>1553</c:v>
                </c:pt>
                <c:pt idx="24">
                  <c:v>1764</c:v>
                </c:pt>
                <c:pt idx="25">
                  <c:v>1599</c:v>
                </c:pt>
                <c:pt idx="26">
                  <c:v>1882</c:v>
                </c:pt>
                <c:pt idx="27">
                  <c:v>1782</c:v>
                </c:pt>
                <c:pt idx="28">
                  <c:v>2453</c:v>
                </c:pt>
                <c:pt idx="29">
                  <c:v>2248</c:v>
                </c:pt>
                <c:pt idx="30">
                  <c:v>1129</c:v>
                </c:pt>
                <c:pt idx="31">
                  <c:v>1308</c:v>
                </c:pt>
                <c:pt idx="32">
                  <c:v>1681</c:v>
                </c:pt>
                <c:pt idx="33">
                  <c:v>2692</c:v>
                </c:pt>
                <c:pt idx="34">
                  <c:v>3430</c:v>
                </c:pt>
                <c:pt idx="35">
                  <c:v>3397</c:v>
                </c:pt>
                <c:pt idx="36">
                  <c:v>2503</c:v>
                </c:pt>
                <c:pt idx="37">
                  <c:v>1121</c:v>
                </c:pt>
                <c:pt idx="38">
                  <c:v>1481</c:v>
                </c:pt>
                <c:pt idx="39">
                  <c:v>1830</c:v>
                </c:pt>
                <c:pt idx="40">
                  <c:v>2814</c:v>
                </c:pt>
                <c:pt idx="41">
                  <c:v>2276</c:v>
                </c:pt>
                <c:pt idx="42">
                  <c:v>2533</c:v>
                </c:pt>
                <c:pt idx="43">
                  <c:v>2871</c:v>
                </c:pt>
                <c:pt idx="44">
                  <c:v>1030</c:v>
                </c:pt>
                <c:pt idx="45">
                  <c:v>1409</c:v>
                </c:pt>
                <c:pt idx="46">
                  <c:v>1853</c:v>
                </c:pt>
                <c:pt idx="47">
                  <c:v>2183</c:v>
                </c:pt>
                <c:pt idx="48">
                  <c:v>1396</c:v>
                </c:pt>
                <c:pt idx="49">
                  <c:v>1252</c:v>
                </c:pt>
                <c:pt idx="50">
                  <c:v>1858</c:v>
                </c:pt>
                <c:pt idx="51">
                  <c:v>1010</c:v>
                </c:pt>
                <c:pt idx="52">
                  <c:v>1081</c:v>
                </c:pt>
                <c:pt idx="53">
                  <c:v>1751</c:v>
                </c:pt>
                <c:pt idx="54">
                  <c:v>1404</c:v>
                </c:pt>
                <c:pt idx="55">
                  <c:v>1105</c:v>
                </c:pt>
                <c:pt idx="56">
                  <c:v>892</c:v>
                </c:pt>
                <c:pt idx="57">
                  <c:v>1184</c:v>
                </c:pt>
                <c:pt idx="58">
                  <c:v>879</c:v>
                </c:pt>
                <c:pt idx="59">
                  <c:v>1368</c:v>
                </c:pt>
                <c:pt idx="60">
                  <c:v>1900</c:v>
                </c:pt>
                <c:pt idx="61">
                  <c:v>1240</c:v>
                </c:pt>
                <c:pt idx="62">
                  <c:v>1381</c:v>
                </c:pt>
                <c:pt idx="63">
                  <c:v>1303</c:v>
                </c:pt>
                <c:pt idx="64">
                  <c:v>1169</c:v>
                </c:pt>
                <c:pt idx="65">
                  <c:v>614</c:v>
                </c:pt>
                <c:pt idx="66">
                  <c:v>796</c:v>
                </c:pt>
                <c:pt idx="67">
                  <c:v>1392</c:v>
                </c:pt>
                <c:pt idx="68">
                  <c:v>1237</c:v>
                </c:pt>
                <c:pt idx="69">
                  <c:v>1653</c:v>
                </c:pt>
                <c:pt idx="70">
                  <c:v>1047</c:v>
                </c:pt>
                <c:pt idx="71">
                  <c:v>1031</c:v>
                </c:pt>
                <c:pt idx="72">
                  <c:v>926</c:v>
                </c:pt>
                <c:pt idx="73">
                  <c:v>835</c:v>
                </c:pt>
                <c:pt idx="74">
                  <c:v>1151</c:v>
                </c:pt>
                <c:pt idx="75">
                  <c:v>1006</c:v>
                </c:pt>
                <c:pt idx="76">
                  <c:v>1120</c:v>
                </c:pt>
                <c:pt idx="77">
                  <c:v>728</c:v>
                </c:pt>
                <c:pt idx="78">
                  <c:v>621</c:v>
                </c:pt>
                <c:pt idx="79">
                  <c:v>627</c:v>
                </c:pt>
                <c:pt idx="80">
                  <c:v>745</c:v>
                </c:pt>
                <c:pt idx="81">
                  <c:v>755</c:v>
                </c:pt>
                <c:pt idx="82">
                  <c:v>855</c:v>
                </c:pt>
                <c:pt idx="83">
                  <c:v>915</c:v>
                </c:pt>
                <c:pt idx="84">
                  <c:v>1269</c:v>
                </c:pt>
                <c:pt idx="85">
                  <c:v>934</c:v>
                </c:pt>
                <c:pt idx="86">
                  <c:v>1030</c:v>
                </c:pt>
                <c:pt idx="87">
                  <c:v>724</c:v>
                </c:pt>
                <c:pt idx="88">
                  <c:v>825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GrafPontevedra!$E$31:$E$120</c:f>
              <c:numCache>
                <c:formatCode>General</c:formatCode>
                <c:ptCount val="89"/>
                <c:pt idx="0">
                  <c:v>46</c:v>
                </c:pt>
                <c:pt idx="1">
                  <c:v>26</c:v>
                </c:pt>
                <c:pt idx="2">
                  <c:v>59</c:v>
                </c:pt>
                <c:pt idx="3">
                  <c:v>44</c:v>
                </c:pt>
                <c:pt idx="4">
                  <c:v>33</c:v>
                </c:pt>
                <c:pt idx="5">
                  <c:v>50</c:v>
                </c:pt>
                <c:pt idx="6">
                  <c:v>55</c:v>
                </c:pt>
                <c:pt idx="7">
                  <c:v>63</c:v>
                </c:pt>
                <c:pt idx="8">
                  <c:v>50</c:v>
                </c:pt>
                <c:pt idx="9">
                  <c:v>67</c:v>
                </c:pt>
                <c:pt idx="10">
                  <c:v>95</c:v>
                </c:pt>
                <c:pt idx="11">
                  <c:v>62</c:v>
                </c:pt>
                <c:pt idx="12">
                  <c:v>85</c:v>
                </c:pt>
                <c:pt idx="13">
                  <c:v>81</c:v>
                </c:pt>
                <c:pt idx="14">
                  <c:v>100</c:v>
                </c:pt>
                <c:pt idx="15">
                  <c:v>92</c:v>
                </c:pt>
                <c:pt idx="16">
                  <c:v>126</c:v>
                </c:pt>
                <c:pt idx="17">
                  <c:v>100</c:v>
                </c:pt>
                <c:pt idx="18">
                  <c:v>88</c:v>
                </c:pt>
                <c:pt idx="19">
                  <c:v>214</c:v>
                </c:pt>
                <c:pt idx="20">
                  <c:v>162</c:v>
                </c:pt>
                <c:pt idx="21">
                  <c:v>154</c:v>
                </c:pt>
                <c:pt idx="22">
                  <c:v>134</c:v>
                </c:pt>
                <c:pt idx="23">
                  <c:v>201</c:v>
                </c:pt>
                <c:pt idx="24">
                  <c:v>216</c:v>
                </c:pt>
                <c:pt idx="25">
                  <c:v>165</c:v>
                </c:pt>
                <c:pt idx="26">
                  <c:v>187</c:v>
                </c:pt>
                <c:pt idx="27">
                  <c:v>170</c:v>
                </c:pt>
                <c:pt idx="28">
                  <c:v>208</c:v>
                </c:pt>
                <c:pt idx="29">
                  <c:v>168</c:v>
                </c:pt>
                <c:pt idx="30">
                  <c:v>119</c:v>
                </c:pt>
                <c:pt idx="31">
                  <c:v>154</c:v>
                </c:pt>
                <c:pt idx="32">
                  <c:v>179</c:v>
                </c:pt>
                <c:pt idx="33">
                  <c:v>115</c:v>
                </c:pt>
                <c:pt idx="34">
                  <c:v>163</c:v>
                </c:pt>
                <c:pt idx="35">
                  <c:v>114</c:v>
                </c:pt>
                <c:pt idx="36">
                  <c:v>112</c:v>
                </c:pt>
                <c:pt idx="37">
                  <c:v>59</c:v>
                </c:pt>
                <c:pt idx="38">
                  <c:v>91</c:v>
                </c:pt>
                <c:pt idx="39">
                  <c:v>78</c:v>
                </c:pt>
                <c:pt idx="40">
                  <c:v>68</c:v>
                </c:pt>
                <c:pt idx="41">
                  <c:v>83</c:v>
                </c:pt>
                <c:pt idx="42">
                  <c:v>66</c:v>
                </c:pt>
                <c:pt idx="43">
                  <c:v>61</c:v>
                </c:pt>
                <c:pt idx="44">
                  <c:v>54</c:v>
                </c:pt>
                <c:pt idx="45">
                  <c:v>49</c:v>
                </c:pt>
                <c:pt idx="46">
                  <c:v>49</c:v>
                </c:pt>
                <c:pt idx="47">
                  <c:v>51</c:v>
                </c:pt>
                <c:pt idx="48">
                  <c:v>59</c:v>
                </c:pt>
                <c:pt idx="49">
                  <c:v>52</c:v>
                </c:pt>
                <c:pt idx="50">
                  <c:v>30</c:v>
                </c:pt>
                <c:pt idx="51">
                  <c:v>29</c:v>
                </c:pt>
                <c:pt idx="52">
                  <c:v>17</c:v>
                </c:pt>
                <c:pt idx="53">
                  <c:v>44</c:v>
                </c:pt>
                <c:pt idx="54">
                  <c:v>54</c:v>
                </c:pt>
                <c:pt idx="55">
                  <c:v>41</c:v>
                </c:pt>
                <c:pt idx="56">
                  <c:v>43</c:v>
                </c:pt>
                <c:pt idx="57">
                  <c:v>33</c:v>
                </c:pt>
                <c:pt idx="58">
                  <c:v>23</c:v>
                </c:pt>
                <c:pt idx="59">
                  <c:v>20</c:v>
                </c:pt>
                <c:pt idx="60">
                  <c:v>12</c:v>
                </c:pt>
                <c:pt idx="61">
                  <c:v>19</c:v>
                </c:pt>
                <c:pt idx="62">
                  <c:v>17</c:v>
                </c:pt>
                <c:pt idx="63">
                  <c:v>11</c:v>
                </c:pt>
                <c:pt idx="64">
                  <c:v>7</c:v>
                </c:pt>
                <c:pt idx="65">
                  <c:v>3</c:v>
                </c:pt>
                <c:pt idx="66">
                  <c:v>14</c:v>
                </c:pt>
                <c:pt idx="67">
                  <c:v>17</c:v>
                </c:pt>
                <c:pt idx="68">
                  <c:v>11</c:v>
                </c:pt>
                <c:pt idx="69">
                  <c:v>10</c:v>
                </c:pt>
                <c:pt idx="70">
                  <c:v>17</c:v>
                </c:pt>
                <c:pt idx="71">
                  <c:v>7</c:v>
                </c:pt>
                <c:pt idx="72">
                  <c:v>5</c:v>
                </c:pt>
                <c:pt idx="73">
                  <c:v>8</c:v>
                </c:pt>
                <c:pt idx="74">
                  <c:v>12</c:v>
                </c:pt>
                <c:pt idx="75">
                  <c:v>11</c:v>
                </c:pt>
                <c:pt idx="76">
                  <c:v>16</c:v>
                </c:pt>
                <c:pt idx="77">
                  <c:v>27</c:v>
                </c:pt>
                <c:pt idx="78">
                  <c:v>10</c:v>
                </c:pt>
                <c:pt idx="79">
                  <c:v>12</c:v>
                </c:pt>
                <c:pt idx="80">
                  <c:v>9</c:v>
                </c:pt>
                <c:pt idx="81">
                  <c:v>10</c:v>
                </c:pt>
                <c:pt idx="82">
                  <c:v>15</c:v>
                </c:pt>
                <c:pt idx="83">
                  <c:v>20</c:v>
                </c:pt>
                <c:pt idx="84">
                  <c:v>9</c:v>
                </c:pt>
                <c:pt idx="85">
                  <c:v>6</c:v>
                </c:pt>
                <c:pt idx="86">
                  <c:v>15</c:v>
                </c:pt>
                <c:pt idx="87">
                  <c:v>16</c:v>
                </c:pt>
                <c:pt idx="88">
                  <c:v>18</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GrafPontevedra!$F$31:$F$120</c:f>
              <c:numCache>
                <c:formatCode>General</c:formatCode>
                <c:ptCount val="89"/>
                <c:pt idx="0">
                  <c:v>32</c:v>
                </c:pt>
                <c:pt idx="1">
                  <c:v>35</c:v>
                </c:pt>
                <c:pt idx="2">
                  <c:v>39</c:v>
                </c:pt>
                <c:pt idx="3">
                  <c:v>37</c:v>
                </c:pt>
                <c:pt idx="4">
                  <c:v>44</c:v>
                </c:pt>
                <c:pt idx="5">
                  <c:v>46</c:v>
                </c:pt>
                <c:pt idx="6">
                  <c:v>39</c:v>
                </c:pt>
                <c:pt idx="7">
                  <c:v>40</c:v>
                </c:pt>
                <c:pt idx="8">
                  <c:v>38</c:v>
                </c:pt>
                <c:pt idx="9">
                  <c:v>44</c:v>
                </c:pt>
                <c:pt idx="10">
                  <c:v>45</c:v>
                </c:pt>
                <c:pt idx="11">
                  <c:v>47</c:v>
                </c:pt>
                <c:pt idx="12">
                  <c:v>51</c:v>
                </c:pt>
                <c:pt idx="13">
                  <c:v>54</c:v>
                </c:pt>
                <c:pt idx="14">
                  <c:v>54</c:v>
                </c:pt>
                <c:pt idx="15">
                  <c:v>56</c:v>
                </c:pt>
                <c:pt idx="16">
                  <c:v>64</c:v>
                </c:pt>
                <c:pt idx="17">
                  <c:v>67</c:v>
                </c:pt>
                <c:pt idx="18">
                  <c:v>62</c:v>
                </c:pt>
                <c:pt idx="19">
                  <c:v>74</c:v>
                </c:pt>
                <c:pt idx="20">
                  <c:v>83</c:v>
                </c:pt>
                <c:pt idx="21">
                  <c:v>84</c:v>
                </c:pt>
                <c:pt idx="22">
                  <c:v>102</c:v>
                </c:pt>
                <c:pt idx="23">
                  <c:v>107</c:v>
                </c:pt>
                <c:pt idx="24">
                  <c:v>113</c:v>
                </c:pt>
                <c:pt idx="25">
                  <c:v>118</c:v>
                </c:pt>
                <c:pt idx="26">
                  <c:v>116</c:v>
                </c:pt>
                <c:pt idx="27">
                  <c:v>119</c:v>
                </c:pt>
                <c:pt idx="28">
                  <c:v>112</c:v>
                </c:pt>
                <c:pt idx="29">
                  <c:v>124</c:v>
                </c:pt>
                <c:pt idx="30">
                  <c:v>131</c:v>
                </c:pt>
                <c:pt idx="31">
                  <c:v>130</c:v>
                </c:pt>
                <c:pt idx="32">
                  <c:v>117</c:v>
                </c:pt>
                <c:pt idx="33">
                  <c:v>113</c:v>
                </c:pt>
                <c:pt idx="34">
                  <c:v>112</c:v>
                </c:pt>
                <c:pt idx="35">
                  <c:v>106</c:v>
                </c:pt>
                <c:pt idx="36">
                  <c:v>105</c:v>
                </c:pt>
                <c:pt idx="37">
                  <c:v>111</c:v>
                </c:pt>
                <c:pt idx="38">
                  <c:v>110</c:v>
                </c:pt>
                <c:pt idx="39">
                  <c:v>109</c:v>
                </c:pt>
                <c:pt idx="40">
                  <c:v>114</c:v>
                </c:pt>
                <c:pt idx="41">
                  <c:v>100</c:v>
                </c:pt>
                <c:pt idx="42">
                  <c:v>84</c:v>
                </c:pt>
                <c:pt idx="43">
                  <c:v>80</c:v>
                </c:pt>
                <c:pt idx="44">
                  <c:v>83</c:v>
                </c:pt>
                <c:pt idx="45">
                  <c:v>86</c:v>
                </c:pt>
                <c:pt idx="46">
                  <c:v>81</c:v>
                </c:pt>
                <c:pt idx="47">
                  <c:v>77</c:v>
                </c:pt>
                <c:pt idx="48">
                  <c:v>78</c:v>
                </c:pt>
                <c:pt idx="49">
                  <c:v>69</c:v>
                </c:pt>
                <c:pt idx="50">
                  <c:v>67</c:v>
                </c:pt>
                <c:pt idx="51">
                  <c:v>64</c:v>
                </c:pt>
                <c:pt idx="52">
                  <c:v>62</c:v>
                </c:pt>
                <c:pt idx="53">
                  <c:v>55</c:v>
                </c:pt>
                <c:pt idx="54">
                  <c:v>49</c:v>
                </c:pt>
                <c:pt idx="55">
                  <c:v>49</c:v>
                </c:pt>
                <c:pt idx="56">
                  <c:v>44</c:v>
                </c:pt>
                <c:pt idx="57">
                  <c:v>45</c:v>
                </c:pt>
                <c:pt idx="58">
                  <c:v>48</c:v>
                </c:pt>
                <c:pt idx="59">
                  <c:v>44</c:v>
                </c:pt>
                <c:pt idx="60">
                  <c:v>39</c:v>
                </c:pt>
                <c:pt idx="61">
                  <c:v>32</c:v>
                </c:pt>
                <c:pt idx="62">
                  <c:v>29</c:v>
                </c:pt>
                <c:pt idx="63">
                  <c:v>27</c:v>
                </c:pt>
                <c:pt idx="64">
                  <c:v>22</c:v>
                </c:pt>
                <c:pt idx="65">
                  <c:v>22</c:v>
                </c:pt>
                <c:pt idx="66">
                  <c:v>20</c:v>
                </c:pt>
                <c:pt idx="67">
                  <c:v>23</c:v>
                </c:pt>
                <c:pt idx="68">
                  <c:v>25</c:v>
                </c:pt>
                <c:pt idx="69">
                  <c:v>22</c:v>
                </c:pt>
                <c:pt idx="70">
                  <c:v>18</c:v>
                </c:pt>
                <c:pt idx="71">
                  <c:v>17</c:v>
                </c:pt>
                <c:pt idx="72">
                  <c:v>17</c:v>
                </c:pt>
                <c:pt idx="73">
                  <c:v>15</c:v>
                </c:pt>
                <c:pt idx="74">
                  <c:v>13</c:v>
                </c:pt>
                <c:pt idx="75">
                  <c:v>11</c:v>
                </c:pt>
                <c:pt idx="76">
                  <c:v>11</c:v>
                </c:pt>
                <c:pt idx="77">
                  <c:v>12</c:v>
                </c:pt>
                <c:pt idx="78">
                  <c:v>13</c:v>
                </c:pt>
                <c:pt idx="79">
                  <c:v>13</c:v>
                </c:pt>
                <c:pt idx="80">
                  <c:v>13</c:v>
                </c:pt>
                <c:pt idx="81">
                  <c:v>13</c:v>
                </c:pt>
                <c:pt idx="82">
                  <c:v>14</c:v>
                </c:pt>
                <c:pt idx="83">
                  <c:v>17</c:v>
                </c:pt>
                <c:pt idx="84">
                  <c:v>18</c:v>
                </c:pt>
                <c:pt idx="85">
                  <c:v>18</c:v>
                </c:pt>
                <c:pt idx="86">
                  <c:v>20</c:v>
                </c:pt>
                <c:pt idx="87">
                  <c:v>19</c:v>
                </c:pt>
                <c:pt idx="88">
                  <c:v>18</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GrafPontevedra!$G$31:$G$120</c:f>
              <c:numCache>
                <c:formatCode>General</c:formatCode>
                <c:ptCount val="89"/>
                <c:pt idx="0">
                  <c:v>12</c:v>
                </c:pt>
                <c:pt idx="1">
                  <c:v>9</c:v>
                </c:pt>
                <c:pt idx="2">
                  <c:v>8</c:v>
                </c:pt>
                <c:pt idx="3">
                  <c:v>11</c:v>
                </c:pt>
                <c:pt idx="4">
                  <c:v>11</c:v>
                </c:pt>
                <c:pt idx="5">
                  <c:v>10</c:v>
                </c:pt>
                <c:pt idx="6">
                  <c:v>12</c:v>
                </c:pt>
                <c:pt idx="7">
                  <c:v>12</c:v>
                </c:pt>
                <c:pt idx="8">
                  <c:v>12</c:v>
                </c:pt>
                <c:pt idx="9">
                  <c:v>11</c:v>
                </c:pt>
                <c:pt idx="10">
                  <c:v>10</c:v>
                </c:pt>
                <c:pt idx="11">
                  <c:v>10</c:v>
                </c:pt>
                <c:pt idx="12">
                  <c:v>9</c:v>
                </c:pt>
                <c:pt idx="13">
                  <c:v>11</c:v>
                </c:pt>
                <c:pt idx="14">
                  <c:v>12</c:v>
                </c:pt>
                <c:pt idx="15">
                  <c:v>12</c:v>
                </c:pt>
                <c:pt idx="16">
                  <c:v>13</c:v>
                </c:pt>
                <c:pt idx="17">
                  <c:v>11</c:v>
                </c:pt>
                <c:pt idx="18">
                  <c:v>14</c:v>
                </c:pt>
                <c:pt idx="19">
                  <c:v>14</c:v>
                </c:pt>
                <c:pt idx="20">
                  <c:v>14</c:v>
                </c:pt>
                <c:pt idx="21">
                  <c:v>13</c:v>
                </c:pt>
                <c:pt idx="22">
                  <c:v>15</c:v>
                </c:pt>
                <c:pt idx="23">
                  <c:v>15</c:v>
                </c:pt>
                <c:pt idx="24">
                  <c:v>15</c:v>
                </c:pt>
                <c:pt idx="25">
                  <c:v>16</c:v>
                </c:pt>
                <c:pt idx="26">
                  <c:v>17</c:v>
                </c:pt>
                <c:pt idx="27">
                  <c:v>25</c:v>
                </c:pt>
                <c:pt idx="28">
                  <c:v>29</c:v>
                </c:pt>
                <c:pt idx="29">
                  <c:v>30</c:v>
                </c:pt>
                <c:pt idx="30">
                  <c:v>31</c:v>
                </c:pt>
                <c:pt idx="31">
                  <c:v>30</c:v>
                </c:pt>
                <c:pt idx="32">
                  <c:v>29</c:v>
                </c:pt>
                <c:pt idx="33">
                  <c:v>27</c:v>
                </c:pt>
                <c:pt idx="34">
                  <c:v>27</c:v>
                </c:pt>
                <c:pt idx="35">
                  <c:v>24</c:v>
                </c:pt>
                <c:pt idx="36">
                  <c:v>23</c:v>
                </c:pt>
                <c:pt idx="37">
                  <c:v>21</c:v>
                </c:pt>
                <c:pt idx="38">
                  <c:v>20</c:v>
                </c:pt>
                <c:pt idx="39">
                  <c:v>20</c:v>
                </c:pt>
                <c:pt idx="40">
                  <c:v>20</c:v>
                </c:pt>
                <c:pt idx="41">
                  <c:v>20</c:v>
                </c:pt>
                <c:pt idx="42">
                  <c:v>20</c:v>
                </c:pt>
                <c:pt idx="43">
                  <c:v>21</c:v>
                </c:pt>
                <c:pt idx="44">
                  <c:v>22</c:v>
                </c:pt>
                <c:pt idx="45">
                  <c:v>17</c:v>
                </c:pt>
                <c:pt idx="46">
                  <c:v>15</c:v>
                </c:pt>
                <c:pt idx="47">
                  <c:v>15</c:v>
                </c:pt>
                <c:pt idx="48">
                  <c:v>16</c:v>
                </c:pt>
                <c:pt idx="49">
                  <c:v>20</c:v>
                </c:pt>
                <c:pt idx="50">
                  <c:v>21</c:v>
                </c:pt>
                <c:pt idx="51">
                  <c:v>17</c:v>
                </c:pt>
                <c:pt idx="52">
                  <c:v>17</c:v>
                </c:pt>
                <c:pt idx="53">
                  <c:v>17</c:v>
                </c:pt>
                <c:pt idx="54">
                  <c:v>16</c:v>
                </c:pt>
                <c:pt idx="55">
                  <c:v>14</c:v>
                </c:pt>
                <c:pt idx="56">
                  <c:v>13</c:v>
                </c:pt>
                <c:pt idx="57">
                  <c:v>14</c:v>
                </c:pt>
                <c:pt idx="58">
                  <c:v>12</c:v>
                </c:pt>
                <c:pt idx="59">
                  <c:v>11</c:v>
                </c:pt>
                <c:pt idx="60">
                  <c:v>11</c:v>
                </c:pt>
                <c:pt idx="61">
                  <c:v>11</c:v>
                </c:pt>
                <c:pt idx="62">
                  <c:v>9</c:v>
                </c:pt>
                <c:pt idx="63">
                  <c:v>8</c:v>
                </c:pt>
                <c:pt idx="64">
                  <c:v>7</c:v>
                </c:pt>
                <c:pt idx="65">
                  <c:v>8</c:v>
                </c:pt>
                <c:pt idx="66">
                  <c:v>9</c:v>
                </c:pt>
                <c:pt idx="67">
                  <c:v>9</c:v>
                </c:pt>
                <c:pt idx="68">
                  <c:v>8</c:v>
                </c:pt>
                <c:pt idx="69">
                  <c:v>7</c:v>
                </c:pt>
                <c:pt idx="70">
                  <c:v>8</c:v>
                </c:pt>
                <c:pt idx="71">
                  <c:v>8</c:v>
                </c:pt>
                <c:pt idx="72">
                  <c:v>8</c:v>
                </c:pt>
                <c:pt idx="73">
                  <c:v>7</c:v>
                </c:pt>
                <c:pt idx="74">
                  <c:v>7</c:v>
                </c:pt>
                <c:pt idx="75">
                  <c:v>7</c:v>
                </c:pt>
                <c:pt idx="76">
                  <c:v>6</c:v>
                </c:pt>
                <c:pt idx="77">
                  <c:v>4</c:v>
                </c:pt>
                <c:pt idx="78">
                  <c:v>4</c:v>
                </c:pt>
                <c:pt idx="79">
                  <c:v>5</c:v>
                </c:pt>
                <c:pt idx="80">
                  <c:v>5</c:v>
                </c:pt>
                <c:pt idx="81">
                  <c:v>4</c:v>
                </c:pt>
                <c:pt idx="82">
                  <c:v>2</c:v>
                </c:pt>
                <c:pt idx="83">
                  <c:v>3</c:v>
                </c:pt>
                <c:pt idx="84">
                  <c:v>1</c:v>
                </c:pt>
                <c:pt idx="85">
                  <c:v>1</c:v>
                </c:pt>
                <c:pt idx="86">
                  <c:v>1</c:v>
                </c:pt>
                <c:pt idx="87">
                  <c:v>1</c:v>
                </c:pt>
                <c:pt idx="88">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GrafSantiago!$H$31:$H$120</c:f>
              <c:numCache>
                <c:formatCode>General</c:formatCode>
                <c:ptCount val="89"/>
                <c:pt idx="0">
                  <c:v>1044</c:v>
                </c:pt>
                <c:pt idx="1">
                  <c:v>735</c:v>
                </c:pt>
                <c:pt idx="2">
                  <c:v>979</c:v>
                </c:pt>
                <c:pt idx="3">
                  <c:v>814</c:v>
                </c:pt>
                <c:pt idx="4">
                  <c:v>2273</c:v>
                </c:pt>
                <c:pt idx="5">
                  <c:v>2202</c:v>
                </c:pt>
                <c:pt idx="6">
                  <c:v>2867</c:v>
                </c:pt>
                <c:pt idx="7">
                  <c:v>2658</c:v>
                </c:pt>
                <c:pt idx="8">
                  <c:v>2487</c:v>
                </c:pt>
                <c:pt idx="9">
                  <c:v>2090</c:v>
                </c:pt>
                <c:pt idx="10">
                  <c:v>1307</c:v>
                </c:pt>
                <c:pt idx="11">
                  <c:v>2689</c:v>
                </c:pt>
                <c:pt idx="12">
                  <c:v>2474</c:v>
                </c:pt>
                <c:pt idx="13">
                  <c:v>2174</c:v>
                </c:pt>
                <c:pt idx="14">
                  <c:v>2242</c:v>
                </c:pt>
                <c:pt idx="15">
                  <c:v>1812</c:v>
                </c:pt>
                <c:pt idx="16">
                  <c:v>1698</c:v>
                </c:pt>
                <c:pt idx="17">
                  <c:v>2275</c:v>
                </c:pt>
                <c:pt idx="18">
                  <c:v>2535</c:v>
                </c:pt>
                <c:pt idx="19">
                  <c:v>2509</c:v>
                </c:pt>
                <c:pt idx="20">
                  <c:v>2698</c:v>
                </c:pt>
                <c:pt idx="21">
                  <c:v>2298</c:v>
                </c:pt>
                <c:pt idx="22">
                  <c:v>2076</c:v>
                </c:pt>
                <c:pt idx="23">
                  <c:v>2797</c:v>
                </c:pt>
                <c:pt idx="24">
                  <c:v>2737</c:v>
                </c:pt>
                <c:pt idx="25">
                  <c:v>2622</c:v>
                </c:pt>
                <c:pt idx="26">
                  <c:v>2987</c:v>
                </c:pt>
                <c:pt idx="27">
                  <c:v>3301</c:v>
                </c:pt>
                <c:pt idx="28">
                  <c:v>4126</c:v>
                </c:pt>
                <c:pt idx="29">
                  <c:v>3852</c:v>
                </c:pt>
                <c:pt idx="30">
                  <c:v>4024</c:v>
                </c:pt>
                <c:pt idx="31">
                  <c:v>4434</c:v>
                </c:pt>
                <c:pt idx="32">
                  <c:v>5173</c:v>
                </c:pt>
                <c:pt idx="33">
                  <c:v>4266</c:v>
                </c:pt>
                <c:pt idx="34">
                  <c:v>4548</c:v>
                </c:pt>
                <c:pt idx="35">
                  <c:v>3966</c:v>
                </c:pt>
                <c:pt idx="36">
                  <c:v>6597</c:v>
                </c:pt>
                <c:pt idx="37">
                  <c:v>6779</c:v>
                </c:pt>
                <c:pt idx="38">
                  <c:v>2872</c:v>
                </c:pt>
                <c:pt idx="39">
                  <c:v>2726</c:v>
                </c:pt>
                <c:pt idx="40">
                  <c:v>3023</c:v>
                </c:pt>
                <c:pt idx="41">
                  <c:v>2563</c:v>
                </c:pt>
                <c:pt idx="42">
                  <c:v>2503</c:v>
                </c:pt>
                <c:pt idx="43">
                  <c:v>1700</c:v>
                </c:pt>
                <c:pt idx="44">
                  <c:v>1074</c:v>
                </c:pt>
                <c:pt idx="45">
                  <c:v>1522</c:v>
                </c:pt>
                <c:pt idx="46">
                  <c:v>1722</c:v>
                </c:pt>
                <c:pt idx="47">
                  <c:v>1392</c:v>
                </c:pt>
                <c:pt idx="48">
                  <c:v>1771</c:v>
                </c:pt>
                <c:pt idx="49">
                  <c:v>1507</c:v>
                </c:pt>
                <c:pt idx="50">
                  <c:v>901</c:v>
                </c:pt>
                <c:pt idx="51">
                  <c:v>975</c:v>
                </c:pt>
                <c:pt idx="52">
                  <c:v>872</c:v>
                </c:pt>
                <c:pt idx="53">
                  <c:v>1755</c:v>
                </c:pt>
                <c:pt idx="54">
                  <c:v>1147</c:v>
                </c:pt>
                <c:pt idx="55">
                  <c:v>1404</c:v>
                </c:pt>
                <c:pt idx="56">
                  <c:v>969</c:v>
                </c:pt>
                <c:pt idx="57">
                  <c:v>791</c:v>
                </c:pt>
                <c:pt idx="58">
                  <c:v>859</c:v>
                </c:pt>
                <c:pt idx="59">
                  <c:v>2061</c:v>
                </c:pt>
                <c:pt idx="60">
                  <c:v>3276</c:v>
                </c:pt>
                <c:pt idx="61">
                  <c:v>3826</c:v>
                </c:pt>
                <c:pt idx="62">
                  <c:v>3150</c:v>
                </c:pt>
                <c:pt idx="63">
                  <c:v>1655</c:v>
                </c:pt>
                <c:pt idx="64">
                  <c:v>1740</c:v>
                </c:pt>
                <c:pt idx="65">
                  <c:v>1231</c:v>
                </c:pt>
                <c:pt idx="66">
                  <c:v>924</c:v>
                </c:pt>
                <c:pt idx="67">
                  <c:v>1032</c:v>
                </c:pt>
                <c:pt idx="68">
                  <c:v>882</c:v>
                </c:pt>
                <c:pt idx="69">
                  <c:v>614</c:v>
                </c:pt>
                <c:pt idx="70">
                  <c:v>1172</c:v>
                </c:pt>
                <c:pt idx="71">
                  <c:v>840</c:v>
                </c:pt>
                <c:pt idx="72">
                  <c:v>798</c:v>
                </c:pt>
                <c:pt idx="73">
                  <c:v>831</c:v>
                </c:pt>
                <c:pt idx="74">
                  <c:v>804</c:v>
                </c:pt>
                <c:pt idx="75">
                  <c:v>845</c:v>
                </c:pt>
                <c:pt idx="76">
                  <c:v>692</c:v>
                </c:pt>
                <c:pt idx="77">
                  <c:v>766</c:v>
                </c:pt>
                <c:pt idx="78">
                  <c:v>647</c:v>
                </c:pt>
                <c:pt idx="79">
                  <c:v>613</c:v>
                </c:pt>
                <c:pt idx="80">
                  <c:v>702</c:v>
                </c:pt>
                <c:pt idx="81">
                  <c:v>992</c:v>
                </c:pt>
                <c:pt idx="82">
                  <c:v>958</c:v>
                </c:pt>
                <c:pt idx="83">
                  <c:v>765</c:v>
                </c:pt>
                <c:pt idx="84">
                  <c:v>866</c:v>
                </c:pt>
                <c:pt idx="85">
                  <c:v>882</c:v>
                </c:pt>
                <c:pt idx="86">
                  <c:v>565</c:v>
                </c:pt>
                <c:pt idx="87">
                  <c:v>940</c:v>
                </c:pt>
                <c:pt idx="88">
                  <c:v>838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GrafSantiago!$E$31:$E$120</c:f>
              <c:numCache>
                <c:formatCode>General</c:formatCode>
                <c:ptCount val="89"/>
                <c:pt idx="0">
                  <c:v>122</c:v>
                </c:pt>
                <c:pt idx="1">
                  <c:v>66</c:v>
                </c:pt>
                <c:pt idx="2">
                  <c:v>53</c:v>
                </c:pt>
                <c:pt idx="3">
                  <c:v>60</c:v>
                </c:pt>
                <c:pt idx="4">
                  <c:v>156</c:v>
                </c:pt>
                <c:pt idx="5">
                  <c:v>106</c:v>
                </c:pt>
                <c:pt idx="6">
                  <c:v>179</c:v>
                </c:pt>
                <c:pt idx="7">
                  <c:v>203</c:v>
                </c:pt>
                <c:pt idx="8">
                  <c:v>98</c:v>
                </c:pt>
                <c:pt idx="9">
                  <c:v>99</c:v>
                </c:pt>
                <c:pt idx="10">
                  <c:v>200</c:v>
                </c:pt>
                <c:pt idx="11">
                  <c:v>195</c:v>
                </c:pt>
                <c:pt idx="12">
                  <c:v>231</c:v>
                </c:pt>
                <c:pt idx="13">
                  <c:v>210</c:v>
                </c:pt>
                <c:pt idx="14">
                  <c:v>211</c:v>
                </c:pt>
                <c:pt idx="15">
                  <c:v>177</c:v>
                </c:pt>
                <c:pt idx="16">
                  <c:v>140</c:v>
                </c:pt>
                <c:pt idx="17">
                  <c:v>206</c:v>
                </c:pt>
                <c:pt idx="18">
                  <c:v>190</c:v>
                </c:pt>
                <c:pt idx="19">
                  <c:v>233</c:v>
                </c:pt>
                <c:pt idx="20">
                  <c:v>295</c:v>
                </c:pt>
                <c:pt idx="21">
                  <c:v>253</c:v>
                </c:pt>
                <c:pt idx="22">
                  <c:v>159</c:v>
                </c:pt>
                <c:pt idx="23">
                  <c:v>294</c:v>
                </c:pt>
                <c:pt idx="24">
                  <c:v>239</c:v>
                </c:pt>
                <c:pt idx="25">
                  <c:v>225</c:v>
                </c:pt>
                <c:pt idx="26">
                  <c:v>197</c:v>
                </c:pt>
                <c:pt idx="27">
                  <c:v>301</c:v>
                </c:pt>
                <c:pt idx="28">
                  <c:v>266</c:v>
                </c:pt>
                <c:pt idx="29">
                  <c:v>176</c:v>
                </c:pt>
                <c:pt idx="30">
                  <c:v>148</c:v>
                </c:pt>
                <c:pt idx="31">
                  <c:v>169</c:v>
                </c:pt>
                <c:pt idx="32">
                  <c:v>129</c:v>
                </c:pt>
                <c:pt idx="33">
                  <c:v>242</c:v>
                </c:pt>
                <c:pt idx="34">
                  <c:v>172</c:v>
                </c:pt>
                <c:pt idx="35">
                  <c:v>130</c:v>
                </c:pt>
                <c:pt idx="36">
                  <c:v>108</c:v>
                </c:pt>
                <c:pt idx="37">
                  <c:v>73</c:v>
                </c:pt>
                <c:pt idx="38">
                  <c:v>61</c:v>
                </c:pt>
                <c:pt idx="39">
                  <c:v>91</c:v>
                </c:pt>
                <c:pt idx="40">
                  <c:v>75</c:v>
                </c:pt>
                <c:pt idx="41">
                  <c:v>65</c:v>
                </c:pt>
                <c:pt idx="42">
                  <c:v>64</c:v>
                </c:pt>
                <c:pt idx="43">
                  <c:v>48</c:v>
                </c:pt>
                <c:pt idx="44">
                  <c:v>26</c:v>
                </c:pt>
                <c:pt idx="45">
                  <c:v>39</c:v>
                </c:pt>
                <c:pt idx="46">
                  <c:v>62</c:v>
                </c:pt>
                <c:pt idx="47">
                  <c:v>40</c:v>
                </c:pt>
                <c:pt idx="48">
                  <c:v>38</c:v>
                </c:pt>
                <c:pt idx="49">
                  <c:v>50</c:v>
                </c:pt>
                <c:pt idx="50">
                  <c:v>33</c:v>
                </c:pt>
                <c:pt idx="51">
                  <c:v>21</c:v>
                </c:pt>
                <c:pt idx="52">
                  <c:v>35</c:v>
                </c:pt>
                <c:pt idx="53">
                  <c:v>49</c:v>
                </c:pt>
                <c:pt idx="54">
                  <c:v>43</c:v>
                </c:pt>
                <c:pt idx="55">
                  <c:v>38</c:v>
                </c:pt>
                <c:pt idx="56">
                  <c:v>17</c:v>
                </c:pt>
                <c:pt idx="57">
                  <c:v>15</c:v>
                </c:pt>
                <c:pt idx="58">
                  <c:v>15</c:v>
                </c:pt>
                <c:pt idx="59">
                  <c:v>9</c:v>
                </c:pt>
                <c:pt idx="60">
                  <c:v>17</c:v>
                </c:pt>
                <c:pt idx="61">
                  <c:v>19</c:v>
                </c:pt>
                <c:pt idx="62">
                  <c:v>29</c:v>
                </c:pt>
                <c:pt idx="63">
                  <c:v>21</c:v>
                </c:pt>
                <c:pt idx="64">
                  <c:v>15</c:v>
                </c:pt>
                <c:pt idx="65">
                  <c:v>11</c:v>
                </c:pt>
                <c:pt idx="66">
                  <c:v>13</c:v>
                </c:pt>
                <c:pt idx="67">
                  <c:v>18</c:v>
                </c:pt>
                <c:pt idx="68">
                  <c:v>12</c:v>
                </c:pt>
                <c:pt idx="69">
                  <c:v>24</c:v>
                </c:pt>
                <c:pt idx="70">
                  <c:v>97</c:v>
                </c:pt>
                <c:pt idx="71">
                  <c:v>8</c:v>
                </c:pt>
                <c:pt idx="72">
                  <c:v>7</c:v>
                </c:pt>
                <c:pt idx="73">
                  <c:v>8</c:v>
                </c:pt>
                <c:pt idx="74">
                  <c:v>6</c:v>
                </c:pt>
                <c:pt idx="75">
                  <c:v>12</c:v>
                </c:pt>
                <c:pt idx="76">
                  <c:v>10</c:v>
                </c:pt>
                <c:pt idx="77">
                  <c:v>14</c:v>
                </c:pt>
                <c:pt idx="78">
                  <c:v>20</c:v>
                </c:pt>
                <c:pt idx="79">
                  <c:v>10</c:v>
                </c:pt>
                <c:pt idx="80">
                  <c:v>12</c:v>
                </c:pt>
                <c:pt idx="81">
                  <c:v>13</c:v>
                </c:pt>
                <c:pt idx="82">
                  <c:v>16</c:v>
                </c:pt>
                <c:pt idx="83">
                  <c:v>8</c:v>
                </c:pt>
                <c:pt idx="84">
                  <c:v>12</c:v>
                </c:pt>
                <c:pt idx="85">
                  <c:v>19</c:v>
                </c:pt>
                <c:pt idx="86">
                  <c:v>23</c:v>
                </c:pt>
                <c:pt idx="87">
                  <c:v>15</c:v>
                </c:pt>
                <c:pt idx="88">
                  <c:v>23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GrafSantiago!$F$31:$F$120</c:f>
              <c:numCache>
                <c:formatCode>General</c:formatCode>
                <c:ptCount val="89"/>
                <c:pt idx="0">
                  <c:v>79</c:v>
                </c:pt>
                <c:pt idx="1">
                  <c:v>76</c:v>
                </c:pt>
                <c:pt idx="2">
                  <c:v>74</c:v>
                </c:pt>
                <c:pt idx="3">
                  <c:v>80</c:v>
                </c:pt>
                <c:pt idx="4">
                  <c:v>83</c:v>
                </c:pt>
                <c:pt idx="5">
                  <c:v>91</c:v>
                </c:pt>
                <c:pt idx="6">
                  <c:v>92</c:v>
                </c:pt>
                <c:pt idx="7">
                  <c:v>94</c:v>
                </c:pt>
                <c:pt idx="8">
                  <c:v>98</c:v>
                </c:pt>
                <c:pt idx="9">
                  <c:v>101</c:v>
                </c:pt>
                <c:pt idx="10">
                  <c:v>105</c:v>
                </c:pt>
                <c:pt idx="11">
                  <c:v>93</c:v>
                </c:pt>
                <c:pt idx="12">
                  <c:v>92</c:v>
                </c:pt>
                <c:pt idx="13">
                  <c:v>94</c:v>
                </c:pt>
                <c:pt idx="14">
                  <c:v>97</c:v>
                </c:pt>
                <c:pt idx="15">
                  <c:v>95</c:v>
                </c:pt>
                <c:pt idx="16">
                  <c:v>99</c:v>
                </c:pt>
                <c:pt idx="17">
                  <c:v>100</c:v>
                </c:pt>
                <c:pt idx="18">
                  <c:v>106</c:v>
                </c:pt>
                <c:pt idx="19">
                  <c:v>108</c:v>
                </c:pt>
                <c:pt idx="20">
                  <c:v>114</c:v>
                </c:pt>
                <c:pt idx="21">
                  <c:v>106</c:v>
                </c:pt>
                <c:pt idx="22">
                  <c:v>112</c:v>
                </c:pt>
                <c:pt idx="23">
                  <c:v>122</c:v>
                </c:pt>
                <c:pt idx="24">
                  <c:v>124</c:v>
                </c:pt>
                <c:pt idx="25">
                  <c:v>126</c:v>
                </c:pt>
                <c:pt idx="26">
                  <c:v>119</c:v>
                </c:pt>
                <c:pt idx="27">
                  <c:v>133</c:v>
                </c:pt>
                <c:pt idx="28">
                  <c:v>131</c:v>
                </c:pt>
                <c:pt idx="29">
                  <c:v>141</c:v>
                </c:pt>
                <c:pt idx="30">
                  <c:v>156</c:v>
                </c:pt>
                <c:pt idx="31">
                  <c:v>141</c:v>
                </c:pt>
                <c:pt idx="32">
                  <c:v>125</c:v>
                </c:pt>
                <c:pt idx="33">
                  <c:v>128</c:v>
                </c:pt>
                <c:pt idx="34">
                  <c:v>131</c:v>
                </c:pt>
                <c:pt idx="35">
                  <c:v>136</c:v>
                </c:pt>
                <c:pt idx="36">
                  <c:v>129</c:v>
                </c:pt>
                <c:pt idx="37">
                  <c:v>133</c:v>
                </c:pt>
                <c:pt idx="38">
                  <c:v>123</c:v>
                </c:pt>
                <c:pt idx="39">
                  <c:v>119</c:v>
                </c:pt>
                <c:pt idx="40">
                  <c:v>102</c:v>
                </c:pt>
                <c:pt idx="41">
                  <c:v>97</c:v>
                </c:pt>
                <c:pt idx="42">
                  <c:v>100</c:v>
                </c:pt>
                <c:pt idx="43">
                  <c:v>102</c:v>
                </c:pt>
                <c:pt idx="44">
                  <c:v>105</c:v>
                </c:pt>
                <c:pt idx="45">
                  <c:v>101</c:v>
                </c:pt>
                <c:pt idx="46">
                  <c:v>99</c:v>
                </c:pt>
                <c:pt idx="47">
                  <c:v>94</c:v>
                </c:pt>
                <c:pt idx="48">
                  <c:v>85</c:v>
                </c:pt>
                <c:pt idx="49">
                  <c:v>77</c:v>
                </c:pt>
                <c:pt idx="50">
                  <c:v>81</c:v>
                </c:pt>
                <c:pt idx="51">
                  <c:v>82</c:v>
                </c:pt>
                <c:pt idx="52">
                  <c:v>65</c:v>
                </c:pt>
                <c:pt idx="53">
                  <c:v>70</c:v>
                </c:pt>
                <c:pt idx="54">
                  <c:v>70</c:v>
                </c:pt>
                <c:pt idx="55">
                  <c:v>62</c:v>
                </c:pt>
                <c:pt idx="56">
                  <c:v>57</c:v>
                </c:pt>
                <c:pt idx="57">
                  <c:v>55</c:v>
                </c:pt>
                <c:pt idx="58">
                  <c:v>50</c:v>
                </c:pt>
                <c:pt idx="59">
                  <c:v>38</c:v>
                </c:pt>
                <c:pt idx="60">
                  <c:v>45</c:v>
                </c:pt>
                <c:pt idx="61">
                  <c:v>44</c:v>
                </c:pt>
                <c:pt idx="62">
                  <c:v>49</c:v>
                </c:pt>
                <c:pt idx="63">
                  <c:v>49</c:v>
                </c:pt>
                <c:pt idx="64">
                  <c:v>47</c:v>
                </c:pt>
                <c:pt idx="65">
                  <c:v>51</c:v>
                </c:pt>
                <c:pt idx="66">
                  <c:v>45</c:v>
                </c:pt>
                <c:pt idx="67">
                  <c:v>40</c:v>
                </c:pt>
                <c:pt idx="68">
                  <c:v>41</c:v>
                </c:pt>
                <c:pt idx="69">
                  <c:v>39</c:v>
                </c:pt>
                <c:pt idx="70">
                  <c:v>31</c:v>
                </c:pt>
                <c:pt idx="71">
                  <c:v>29</c:v>
                </c:pt>
                <c:pt idx="72">
                  <c:v>27</c:v>
                </c:pt>
                <c:pt idx="73">
                  <c:v>24</c:v>
                </c:pt>
                <c:pt idx="74">
                  <c:v>23</c:v>
                </c:pt>
                <c:pt idx="75">
                  <c:v>21</c:v>
                </c:pt>
                <c:pt idx="76">
                  <c:v>19</c:v>
                </c:pt>
                <c:pt idx="77">
                  <c:v>19</c:v>
                </c:pt>
                <c:pt idx="78">
                  <c:v>19</c:v>
                </c:pt>
                <c:pt idx="79">
                  <c:v>19</c:v>
                </c:pt>
                <c:pt idx="80">
                  <c:v>19</c:v>
                </c:pt>
                <c:pt idx="81">
                  <c:v>24</c:v>
                </c:pt>
                <c:pt idx="82">
                  <c:v>22</c:v>
                </c:pt>
                <c:pt idx="83">
                  <c:v>18</c:v>
                </c:pt>
                <c:pt idx="84">
                  <c:v>20</c:v>
                </c:pt>
                <c:pt idx="85">
                  <c:v>17</c:v>
                </c:pt>
                <c:pt idx="86">
                  <c:v>15</c:v>
                </c:pt>
                <c:pt idx="87">
                  <c:v>18</c:v>
                </c:pt>
                <c:pt idx="88">
                  <c:v>15</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GrafSantiago!$G$31:$G$120</c:f>
              <c:numCache>
                <c:formatCode>General</c:formatCode>
                <c:ptCount val="89"/>
                <c:pt idx="0">
                  <c:v>8</c:v>
                </c:pt>
                <c:pt idx="1">
                  <c:v>11</c:v>
                </c:pt>
                <c:pt idx="2">
                  <c:v>12</c:v>
                </c:pt>
                <c:pt idx="3">
                  <c:v>13</c:v>
                </c:pt>
                <c:pt idx="4">
                  <c:v>13</c:v>
                </c:pt>
                <c:pt idx="5">
                  <c:v>9</c:v>
                </c:pt>
                <c:pt idx="6">
                  <c:v>9</c:v>
                </c:pt>
                <c:pt idx="7">
                  <c:v>8</c:v>
                </c:pt>
                <c:pt idx="8">
                  <c:v>7</c:v>
                </c:pt>
                <c:pt idx="9">
                  <c:v>8</c:v>
                </c:pt>
                <c:pt idx="10">
                  <c:v>7</c:v>
                </c:pt>
                <c:pt idx="11">
                  <c:v>6</c:v>
                </c:pt>
                <c:pt idx="12">
                  <c:v>8</c:v>
                </c:pt>
                <c:pt idx="13">
                  <c:v>10</c:v>
                </c:pt>
                <c:pt idx="14">
                  <c:v>12</c:v>
                </c:pt>
                <c:pt idx="15">
                  <c:v>14</c:v>
                </c:pt>
                <c:pt idx="16">
                  <c:v>16</c:v>
                </c:pt>
                <c:pt idx="17">
                  <c:v>20</c:v>
                </c:pt>
                <c:pt idx="18">
                  <c:v>26</c:v>
                </c:pt>
                <c:pt idx="19">
                  <c:v>28</c:v>
                </c:pt>
                <c:pt idx="20">
                  <c:v>28</c:v>
                </c:pt>
                <c:pt idx="21">
                  <c:v>27</c:v>
                </c:pt>
                <c:pt idx="22">
                  <c:v>29</c:v>
                </c:pt>
                <c:pt idx="23">
                  <c:v>32</c:v>
                </c:pt>
                <c:pt idx="24">
                  <c:v>34</c:v>
                </c:pt>
                <c:pt idx="25">
                  <c:v>36</c:v>
                </c:pt>
                <c:pt idx="26">
                  <c:v>35</c:v>
                </c:pt>
                <c:pt idx="27">
                  <c:v>40</c:v>
                </c:pt>
                <c:pt idx="28">
                  <c:v>40</c:v>
                </c:pt>
                <c:pt idx="29">
                  <c:v>42</c:v>
                </c:pt>
                <c:pt idx="30">
                  <c:v>44</c:v>
                </c:pt>
                <c:pt idx="31">
                  <c:v>47</c:v>
                </c:pt>
                <c:pt idx="32">
                  <c:v>43</c:v>
                </c:pt>
                <c:pt idx="33">
                  <c:v>42</c:v>
                </c:pt>
                <c:pt idx="34">
                  <c:v>43</c:v>
                </c:pt>
                <c:pt idx="35">
                  <c:v>44</c:v>
                </c:pt>
                <c:pt idx="36">
                  <c:v>44</c:v>
                </c:pt>
                <c:pt idx="37">
                  <c:v>47</c:v>
                </c:pt>
                <c:pt idx="38">
                  <c:v>45</c:v>
                </c:pt>
                <c:pt idx="39">
                  <c:v>46</c:v>
                </c:pt>
                <c:pt idx="40">
                  <c:v>46</c:v>
                </c:pt>
                <c:pt idx="41">
                  <c:v>40</c:v>
                </c:pt>
                <c:pt idx="42">
                  <c:v>36</c:v>
                </c:pt>
                <c:pt idx="43">
                  <c:v>35</c:v>
                </c:pt>
                <c:pt idx="44">
                  <c:v>36</c:v>
                </c:pt>
                <c:pt idx="45">
                  <c:v>30</c:v>
                </c:pt>
                <c:pt idx="46">
                  <c:v>26</c:v>
                </c:pt>
                <c:pt idx="47">
                  <c:v>25</c:v>
                </c:pt>
                <c:pt idx="48">
                  <c:v>24</c:v>
                </c:pt>
                <c:pt idx="49">
                  <c:v>23</c:v>
                </c:pt>
                <c:pt idx="50">
                  <c:v>19</c:v>
                </c:pt>
                <c:pt idx="51">
                  <c:v>20</c:v>
                </c:pt>
                <c:pt idx="52">
                  <c:v>19</c:v>
                </c:pt>
                <c:pt idx="53">
                  <c:v>18</c:v>
                </c:pt>
                <c:pt idx="54">
                  <c:v>16</c:v>
                </c:pt>
                <c:pt idx="55">
                  <c:v>17</c:v>
                </c:pt>
                <c:pt idx="56">
                  <c:v>17</c:v>
                </c:pt>
                <c:pt idx="57">
                  <c:v>17</c:v>
                </c:pt>
                <c:pt idx="58">
                  <c:v>18</c:v>
                </c:pt>
                <c:pt idx="59">
                  <c:v>18</c:v>
                </c:pt>
                <c:pt idx="60">
                  <c:v>15</c:v>
                </c:pt>
                <c:pt idx="61">
                  <c:v>14</c:v>
                </c:pt>
                <c:pt idx="62">
                  <c:v>14</c:v>
                </c:pt>
                <c:pt idx="63">
                  <c:v>13</c:v>
                </c:pt>
                <c:pt idx="64">
                  <c:v>11</c:v>
                </c:pt>
                <c:pt idx="65">
                  <c:v>8</c:v>
                </c:pt>
                <c:pt idx="66">
                  <c:v>7</c:v>
                </c:pt>
                <c:pt idx="67">
                  <c:v>7</c:v>
                </c:pt>
                <c:pt idx="68">
                  <c:v>8</c:v>
                </c:pt>
                <c:pt idx="69">
                  <c:v>7</c:v>
                </c:pt>
                <c:pt idx="70">
                  <c:v>8</c:v>
                </c:pt>
                <c:pt idx="71">
                  <c:v>7</c:v>
                </c:pt>
                <c:pt idx="72">
                  <c:v>7</c:v>
                </c:pt>
                <c:pt idx="73">
                  <c:v>7</c:v>
                </c:pt>
                <c:pt idx="74">
                  <c:v>7</c:v>
                </c:pt>
                <c:pt idx="75">
                  <c:v>6</c:v>
                </c:pt>
                <c:pt idx="76">
                  <c:v>5</c:v>
                </c:pt>
                <c:pt idx="77">
                  <c:v>6</c:v>
                </c:pt>
                <c:pt idx="78">
                  <c:v>5</c:v>
                </c:pt>
                <c:pt idx="79">
                  <c:v>5</c:v>
                </c:pt>
                <c:pt idx="80">
                  <c:v>5</c:v>
                </c:pt>
                <c:pt idx="81">
                  <c:v>3</c:v>
                </c:pt>
                <c:pt idx="82">
                  <c:v>3</c:v>
                </c:pt>
                <c:pt idx="83">
                  <c:v>3</c:v>
                </c:pt>
                <c:pt idx="84">
                  <c:v>2</c:v>
                </c:pt>
                <c:pt idx="85">
                  <c:v>2</c:v>
                </c:pt>
                <c:pt idx="86">
                  <c:v>3</c:v>
                </c:pt>
                <c:pt idx="87">
                  <c:v>2</c:v>
                </c:pt>
                <c:pt idx="88">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GrafVigo!$H$31:$H$120</c:f>
              <c:numCache>
                <c:formatCode>General</c:formatCode>
                <c:ptCount val="89"/>
                <c:pt idx="0">
                  <c:v>890</c:v>
                </c:pt>
                <c:pt idx="1">
                  <c:v>1114</c:v>
                </c:pt>
                <c:pt idx="2">
                  <c:v>1212</c:v>
                </c:pt>
                <c:pt idx="3">
                  <c:v>834</c:v>
                </c:pt>
                <c:pt idx="4">
                  <c:v>1445</c:v>
                </c:pt>
                <c:pt idx="5">
                  <c:v>1566</c:v>
                </c:pt>
                <c:pt idx="6">
                  <c:v>759</c:v>
                </c:pt>
                <c:pt idx="7">
                  <c:v>2056</c:v>
                </c:pt>
                <c:pt idx="8">
                  <c:v>1826</c:v>
                </c:pt>
                <c:pt idx="9">
                  <c:v>1741</c:v>
                </c:pt>
                <c:pt idx="10">
                  <c:v>1422</c:v>
                </c:pt>
                <c:pt idx="11">
                  <c:v>2193</c:v>
                </c:pt>
                <c:pt idx="12">
                  <c:v>2551</c:v>
                </c:pt>
                <c:pt idx="13">
                  <c:v>2453</c:v>
                </c:pt>
                <c:pt idx="14">
                  <c:v>2554</c:v>
                </c:pt>
                <c:pt idx="15">
                  <c:v>2618</c:v>
                </c:pt>
                <c:pt idx="16">
                  <c:v>1593</c:v>
                </c:pt>
                <c:pt idx="17">
                  <c:v>2865</c:v>
                </c:pt>
                <c:pt idx="18">
                  <c:v>2839</c:v>
                </c:pt>
                <c:pt idx="19">
                  <c:v>3665</c:v>
                </c:pt>
                <c:pt idx="20">
                  <c:v>3193</c:v>
                </c:pt>
                <c:pt idx="21">
                  <c:v>2345</c:v>
                </c:pt>
                <c:pt idx="22">
                  <c:v>3113</c:v>
                </c:pt>
                <c:pt idx="23">
                  <c:v>2925</c:v>
                </c:pt>
                <c:pt idx="24">
                  <c:v>2092</c:v>
                </c:pt>
                <c:pt idx="25">
                  <c:v>3024</c:v>
                </c:pt>
                <c:pt idx="26">
                  <c:v>2703</c:v>
                </c:pt>
                <c:pt idx="27">
                  <c:v>3311</c:v>
                </c:pt>
                <c:pt idx="28">
                  <c:v>2874</c:v>
                </c:pt>
                <c:pt idx="29">
                  <c:v>3267</c:v>
                </c:pt>
                <c:pt idx="30">
                  <c:v>6618</c:v>
                </c:pt>
                <c:pt idx="31">
                  <c:v>6059</c:v>
                </c:pt>
                <c:pt idx="32">
                  <c:v>7097</c:v>
                </c:pt>
                <c:pt idx="33">
                  <c:v>7130</c:v>
                </c:pt>
                <c:pt idx="34">
                  <c:v>6457</c:v>
                </c:pt>
                <c:pt idx="35">
                  <c:v>2728</c:v>
                </c:pt>
                <c:pt idx="36">
                  <c:v>3602</c:v>
                </c:pt>
                <c:pt idx="37">
                  <c:v>2194</c:v>
                </c:pt>
                <c:pt idx="38">
                  <c:v>4192</c:v>
                </c:pt>
                <c:pt idx="39">
                  <c:v>4115</c:v>
                </c:pt>
                <c:pt idx="40">
                  <c:v>4250</c:v>
                </c:pt>
                <c:pt idx="41">
                  <c:v>2120</c:v>
                </c:pt>
                <c:pt idx="42">
                  <c:v>1945</c:v>
                </c:pt>
                <c:pt idx="43">
                  <c:v>2559</c:v>
                </c:pt>
                <c:pt idx="44">
                  <c:v>1773</c:v>
                </c:pt>
                <c:pt idx="45">
                  <c:v>2066</c:v>
                </c:pt>
                <c:pt idx="46">
                  <c:v>2013</c:v>
                </c:pt>
                <c:pt idx="47">
                  <c:v>1959</c:v>
                </c:pt>
                <c:pt idx="48">
                  <c:v>1918</c:v>
                </c:pt>
                <c:pt idx="49">
                  <c:v>2102</c:v>
                </c:pt>
                <c:pt idx="50">
                  <c:v>1965</c:v>
                </c:pt>
                <c:pt idx="51">
                  <c:v>2639</c:v>
                </c:pt>
                <c:pt idx="52">
                  <c:v>1576</c:v>
                </c:pt>
                <c:pt idx="53">
                  <c:v>1615</c:v>
                </c:pt>
                <c:pt idx="54">
                  <c:v>1398</c:v>
                </c:pt>
                <c:pt idx="55">
                  <c:v>1672</c:v>
                </c:pt>
                <c:pt idx="56">
                  <c:v>1015</c:v>
                </c:pt>
                <c:pt idx="57">
                  <c:v>1739</c:v>
                </c:pt>
                <c:pt idx="58">
                  <c:v>595</c:v>
                </c:pt>
                <c:pt idx="59">
                  <c:v>935</c:v>
                </c:pt>
                <c:pt idx="60">
                  <c:v>4355</c:v>
                </c:pt>
                <c:pt idx="61">
                  <c:v>4813</c:v>
                </c:pt>
                <c:pt idx="62">
                  <c:v>4481</c:v>
                </c:pt>
                <c:pt idx="63">
                  <c:v>1559</c:v>
                </c:pt>
                <c:pt idx="64">
                  <c:v>1442</c:v>
                </c:pt>
                <c:pt idx="65">
                  <c:v>1541</c:v>
                </c:pt>
                <c:pt idx="66">
                  <c:v>1899</c:v>
                </c:pt>
                <c:pt idx="67">
                  <c:v>2358</c:v>
                </c:pt>
                <c:pt idx="68">
                  <c:v>2765</c:v>
                </c:pt>
                <c:pt idx="69">
                  <c:v>1526</c:v>
                </c:pt>
                <c:pt idx="70">
                  <c:v>1673</c:v>
                </c:pt>
                <c:pt idx="71">
                  <c:v>1596</c:v>
                </c:pt>
                <c:pt idx="72">
                  <c:v>905</c:v>
                </c:pt>
                <c:pt idx="73">
                  <c:v>1472</c:v>
                </c:pt>
                <c:pt idx="74">
                  <c:v>1928</c:v>
                </c:pt>
                <c:pt idx="75">
                  <c:v>2069</c:v>
                </c:pt>
                <c:pt idx="76">
                  <c:v>1764</c:v>
                </c:pt>
                <c:pt idx="77">
                  <c:v>1869</c:v>
                </c:pt>
                <c:pt idx="78">
                  <c:v>927</c:v>
                </c:pt>
                <c:pt idx="79">
                  <c:v>803</c:v>
                </c:pt>
                <c:pt idx="80">
                  <c:v>976</c:v>
                </c:pt>
                <c:pt idx="81">
                  <c:v>1717</c:v>
                </c:pt>
                <c:pt idx="82">
                  <c:v>1702</c:v>
                </c:pt>
                <c:pt idx="83">
                  <c:v>1253</c:v>
                </c:pt>
                <c:pt idx="84">
                  <c:v>1490</c:v>
                </c:pt>
                <c:pt idx="85">
                  <c:v>1809</c:v>
                </c:pt>
                <c:pt idx="86">
                  <c:v>931</c:v>
                </c:pt>
                <c:pt idx="87">
                  <c:v>2856</c:v>
                </c:pt>
                <c:pt idx="88">
                  <c:v>2060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GrafVigo!$E$31:$E$120</c:f>
              <c:numCache>
                <c:formatCode>General</c:formatCode>
                <c:ptCount val="89"/>
                <c:pt idx="0">
                  <c:v>71</c:v>
                </c:pt>
                <c:pt idx="1">
                  <c:v>85</c:v>
                </c:pt>
                <c:pt idx="2">
                  <c:v>33</c:v>
                </c:pt>
                <c:pt idx="3">
                  <c:v>32</c:v>
                </c:pt>
                <c:pt idx="4">
                  <c:v>95</c:v>
                </c:pt>
                <c:pt idx="5">
                  <c:v>184</c:v>
                </c:pt>
                <c:pt idx="6">
                  <c:v>78</c:v>
                </c:pt>
                <c:pt idx="7">
                  <c:v>220</c:v>
                </c:pt>
                <c:pt idx="8">
                  <c:v>136</c:v>
                </c:pt>
                <c:pt idx="9">
                  <c:v>120</c:v>
                </c:pt>
                <c:pt idx="10">
                  <c:v>148</c:v>
                </c:pt>
                <c:pt idx="11">
                  <c:v>221</c:v>
                </c:pt>
                <c:pt idx="12">
                  <c:v>244</c:v>
                </c:pt>
                <c:pt idx="13">
                  <c:v>191</c:v>
                </c:pt>
                <c:pt idx="14">
                  <c:v>278</c:v>
                </c:pt>
                <c:pt idx="15">
                  <c:v>256</c:v>
                </c:pt>
                <c:pt idx="16">
                  <c:v>154</c:v>
                </c:pt>
                <c:pt idx="17">
                  <c:v>187</c:v>
                </c:pt>
                <c:pt idx="18">
                  <c:v>239</c:v>
                </c:pt>
                <c:pt idx="19">
                  <c:v>323</c:v>
                </c:pt>
                <c:pt idx="20">
                  <c:v>354</c:v>
                </c:pt>
                <c:pt idx="21">
                  <c:v>331</c:v>
                </c:pt>
                <c:pt idx="22">
                  <c:v>275</c:v>
                </c:pt>
                <c:pt idx="23">
                  <c:v>230</c:v>
                </c:pt>
                <c:pt idx="24">
                  <c:v>177</c:v>
                </c:pt>
                <c:pt idx="25">
                  <c:v>225</c:v>
                </c:pt>
                <c:pt idx="26">
                  <c:v>255</c:v>
                </c:pt>
                <c:pt idx="27">
                  <c:v>349</c:v>
                </c:pt>
                <c:pt idx="28">
                  <c:v>251</c:v>
                </c:pt>
                <c:pt idx="29">
                  <c:v>277</c:v>
                </c:pt>
                <c:pt idx="30">
                  <c:v>153</c:v>
                </c:pt>
                <c:pt idx="31">
                  <c:v>135</c:v>
                </c:pt>
                <c:pt idx="32">
                  <c:v>239</c:v>
                </c:pt>
                <c:pt idx="33">
                  <c:v>204</c:v>
                </c:pt>
                <c:pt idx="34">
                  <c:v>135</c:v>
                </c:pt>
                <c:pt idx="35">
                  <c:v>156</c:v>
                </c:pt>
                <c:pt idx="36">
                  <c:v>103</c:v>
                </c:pt>
                <c:pt idx="37">
                  <c:v>71</c:v>
                </c:pt>
                <c:pt idx="38">
                  <c:v>91</c:v>
                </c:pt>
                <c:pt idx="39">
                  <c:v>130</c:v>
                </c:pt>
                <c:pt idx="40">
                  <c:v>91</c:v>
                </c:pt>
                <c:pt idx="41">
                  <c:v>91</c:v>
                </c:pt>
                <c:pt idx="42">
                  <c:v>69</c:v>
                </c:pt>
                <c:pt idx="43">
                  <c:v>86</c:v>
                </c:pt>
                <c:pt idx="44">
                  <c:v>58</c:v>
                </c:pt>
                <c:pt idx="45">
                  <c:v>76</c:v>
                </c:pt>
                <c:pt idx="46">
                  <c:v>67</c:v>
                </c:pt>
                <c:pt idx="47">
                  <c:v>56</c:v>
                </c:pt>
                <c:pt idx="48">
                  <c:v>77</c:v>
                </c:pt>
                <c:pt idx="49">
                  <c:v>68</c:v>
                </c:pt>
                <c:pt idx="50">
                  <c:v>50</c:v>
                </c:pt>
                <c:pt idx="51">
                  <c:v>21</c:v>
                </c:pt>
                <c:pt idx="52">
                  <c:v>28</c:v>
                </c:pt>
                <c:pt idx="53">
                  <c:v>55</c:v>
                </c:pt>
                <c:pt idx="54">
                  <c:v>63</c:v>
                </c:pt>
                <c:pt idx="55">
                  <c:v>71</c:v>
                </c:pt>
                <c:pt idx="56">
                  <c:v>46</c:v>
                </c:pt>
                <c:pt idx="57">
                  <c:v>45</c:v>
                </c:pt>
                <c:pt idx="58">
                  <c:v>21</c:v>
                </c:pt>
                <c:pt idx="59">
                  <c:v>35</c:v>
                </c:pt>
                <c:pt idx="60">
                  <c:v>23</c:v>
                </c:pt>
                <c:pt idx="61">
                  <c:v>39</c:v>
                </c:pt>
                <c:pt idx="62">
                  <c:v>35</c:v>
                </c:pt>
                <c:pt idx="63">
                  <c:v>23</c:v>
                </c:pt>
                <c:pt idx="64">
                  <c:v>22</c:v>
                </c:pt>
                <c:pt idx="65">
                  <c:v>22</c:v>
                </c:pt>
                <c:pt idx="66">
                  <c:v>23</c:v>
                </c:pt>
                <c:pt idx="67">
                  <c:v>25</c:v>
                </c:pt>
                <c:pt idx="68">
                  <c:v>36</c:v>
                </c:pt>
                <c:pt idx="69">
                  <c:v>31</c:v>
                </c:pt>
                <c:pt idx="70">
                  <c:v>34</c:v>
                </c:pt>
                <c:pt idx="71">
                  <c:v>22</c:v>
                </c:pt>
                <c:pt idx="72">
                  <c:v>12</c:v>
                </c:pt>
                <c:pt idx="73">
                  <c:v>32</c:v>
                </c:pt>
                <c:pt idx="74">
                  <c:v>51</c:v>
                </c:pt>
                <c:pt idx="75">
                  <c:v>47</c:v>
                </c:pt>
                <c:pt idx="76">
                  <c:v>46</c:v>
                </c:pt>
                <c:pt idx="77">
                  <c:v>25</c:v>
                </c:pt>
                <c:pt idx="78">
                  <c:v>24</c:v>
                </c:pt>
                <c:pt idx="79">
                  <c:v>35</c:v>
                </c:pt>
                <c:pt idx="80">
                  <c:v>20</c:v>
                </c:pt>
                <c:pt idx="81">
                  <c:v>48</c:v>
                </c:pt>
                <c:pt idx="82">
                  <c:v>45</c:v>
                </c:pt>
                <c:pt idx="83">
                  <c:v>33</c:v>
                </c:pt>
                <c:pt idx="84">
                  <c:v>57</c:v>
                </c:pt>
                <c:pt idx="85">
                  <c:v>52</c:v>
                </c:pt>
                <c:pt idx="86">
                  <c:v>32</c:v>
                </c:pt>
                <c:pt idx="87">
                  <c:v>24</c:v>
                </c:pt>
                <c:pt idx="88">
                  <c:v>63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GrafVigo!$F$31:$F$120</c:f>
              <c:numCache>
                <c:formatCode>General</c:formatCode>
                <c:ptCount val="89"/>
                <c:pt idx="0">
                  <c:v>41</c:v>
                </c:pt>
                <c:pt idx="1">
                  <c:v>43</c:v>
                </c:pt>
                <c:pt idx="2">
                  <c:v>51</c:v>
                </c:pt>
                <c:pt idx="3">
                  <c:v>49</c:v>
                </c:pt>
                <c:pt idx="4">
                  <c:v>41</c:v>
                </c:pt>
                <c:pt idx="5">
                  <c:v>45</c:v>
                </c:pt>
                <c:pt idx="6">
                  <c:v>39</c:v>
                </c:pt>
                <c:pt idx="7">
                  <c:v>41</c:v>
                </c:pt>
                <c:pt idx="8">
                  <c:v>41</c:v>
                </c:pt>
                <c:pt idx="9">
                  <c:v>42</c:v>
                </c:pt>
                <c:pt idx="10">
                  <c:v>45</c:v>
                </c:pt>
                <c:pt idx="11">
                  <c:v>44</c:v>
                </c:pt>
                <c:pt idx="12">
                  <c:v>47</c:v>
                </c:pt>
                <c:pt idx="13">
                  <c:v>56</c:v>
                </c:pt>
                <c:pt idx="14">
                  <c:v>50</c:v>
                </c:pt>
                <c:pt idx="15">
                  <c:v>66</c:v>
                </c:pt>
                <c:pt idx="16">
                  <c:v>85</c:v>
                </c:pt>
                <c:pt idx="17">
                  <c:v>90</c:v>
                </c:pt>
                <c:pt idx="18">
                  <c:v>112</c:v>
                </c:pt>
                <c:pt idx="19">
                  <c:v>117</c:v>
                </c:pt>
                <c:pt idx="20">
                  <c:v>116</c:v>
                </c:pt>
                <c:pt idx="21">
                  <c:v>126</c:v>
                </c:pt>
                <c:pt idx="22">
                  <c:v>139</c:v>
                </c:pt>
                <c:pt idx="23">
                  <c:v>154</c:v>
                </c:pt>
                <c:pt idx="24">
                  <c:v>159</c:v>
                </c:pt>
                <c:pt idx="25">
                  <c:v>178</c:v>
                </c:pt>
                <c:pt idx="26">
                  <c:v>172</c:v>
                </c:pt>
                <c:pt idx="27">
                  <c:v>164</c:v>
                </c:pt>
                <c:pt idx="28">
                  <c:v>153</c:v>
                </c:pt>
                <c:pt idx="29">
                  <c:v>154</c:v>
                </c:pt>
                <c:pt idx="30">
                  <c:v>166</c:v>
                </c:pt>
                <c:pt idx="31">
                  <c:v>172</c:v>
                </c:pt>
                <c:pt idx="32">
                  <c:v>165</c:v>
                </c:pt>
                <c:pt idx="33">
                  <c:v>153</c:v>
                </c:pt>
                <c:pt idx="34">
                  <c:v>136</c:v>
                </c:pt>
                <c:pt idx="35">
                  <c:v>135</c:v>
                </c:pt>
                <c:pt idx="36">
                  <c:v>136</c:v>
                </c:pt>
                <c:pt idx="37">
                  <c:v>145</c:v>
                </c:pt>
                <c:pt idx="38">
                  <c:v>139</c:v>
                </c:pt>
                <c:pt idx="39">
                  <c:v>135</c:v>
                </c:pt>
                <c:pt idx="40">
                  <c:v>117</c:v>
                </c:pt>
                <c:pt idx="41">
                  <c:v>122</c:v>
                </c:pt>
                <c:pt idx="42">
                  <c:v>116</c:v>
                </c:pt>
                <c:pt idx="43">
                  <c:v>115</c:v>
                </c:pt>
                <c:pt idx="44">
                  <c:v>117</c:v>
                </c:pt>
                <c:pt idx="45">
                  <c:v>109</c:v>
                </c:pt>
                <c:pt idx="46">
                  <c:v>102</c:v>
                </c:pt>
                <c:pt idx="47">
                  <c:v>88</c:v>
                </c:pt>
                <c:pt idx="48">
                  <c:v>71</c:v>
                </c:pt>
                <c:pt idx="49">
                  <c:v>64</c:v>
                </c:pt>
                <c:pt idx="50">
                  <c:v>63</c:v>
                </c:pt>
                <c:pt idx="51">
                  <c:v>61</c:v>
                </c:pt>
                <c:pt idx="52">
                  <c:v>61</c:v>
                </c:pt>
                <c:pt idx="53">
                  <c:v>55</c:v>
                </c:pt>
                <c:pt idx="54">
                  <c:v>53</c:v>
                </c:pt>
                <c:pt idx="55">
                  <c:v>52</c:v>
                </c:pt>
                <c:pt idx="56">
                  <c:v>53</c:v>
                </c:pt>
                <c:pt idx="57">
                  <c:v>59</c:v>
                </c:pt>
                <c:pt idx="58">
                  <c:v>63</c:v>
                </c:pt>
                <c:pt idx="59">
                  <c:v>60</c:v>
                </c:pt>
                <c:pt idx="60">
                  <c:v>64</c:v>
                </c:pt>
                <c:pt idx="61">
                  <c:v>62</c:v>
                </c:pt>
                <c:pt idx="62">
                  <c:v>56</c:v>
                </c:pt>
                <c:pt idx="63">
                  <c:v>49</c:v>
                </c:pt>
                <c:pt idx="64">
                  <c:v>44</c:v>
                </c:pt>
                <c:pt idx="65">
                  <c:v>45</c:v>
                </c:pt>
                <c:pt idx="66">
                  <c:v>45</c:v>
                </c:pt>
                <c:pt idx="67">
                  <c:v>44</c:v>
                </c:pt>
                <c:pt idx="68">
                  <c:v>41</c:v>
                </c:pt>
                <c:pt idx="69">
                  <c:v>41</c:v>
                </c:pt>
                <c:pt idx="70">
                  <c:v>43</c:v>
                </c:pt>
                <c:pt idx="71">
                  <c:v>44</c:v>
                </c:pt>
                <c:pt idx="72">
                  <c:v>45</c:v>
                </c:pt>
                <c:pt idx="73">
                  <c:v>49</c:v>
                </c:pt>
                <c:pt idx="74">
                  <c:v>48</c:v>
                </c:pt>
                <c:pt idx="75">
                  <c:v>47</c:v>
                </c:pt>
                <c:pt idx="76">
                  <c:v>43</c:v>
                </c:pt>
                <c:pt idx="77">
                  <c:v>49</c:v>
                </c:pt>
                <c:pt idx="78">
                  <c:v>53</c:v>
                </c:pt>
                <c:pt idx="79">
                  <c:v>55</c:v>
                </c:pt>
                <c:pt idx="80">
                  <c:v>53</c:v>
                </c:pt>
                <c:pt idx="81">
                  <c:v>44</c:v>
                </c:pt>
                <c:pt idx="82">
                  <c:v>43</c:v>
                </c:pt>
                <c:pt idx="83">
                  <c:v>44</c:v>
                </c:pt>
                <c:pt idx="84">
                  <c:v>43</c:v>
                </c:pt>
                <c:pt idx="85">
                  <c:v>40</c:v>
                </c:pt>
                <c:pt idx="86">
                  <c:v>38</c:v>
                </c:pt>
                <c:pt idx="87">
                  <c:v>41</c:v>
                </c:pt>
                <c:pt idx="88">
                  <c:v>39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01/01/2021</c:v>
                </c:pt>
                <c:pt idx="1">
                  <c:v>02/01/2021</c:v>
                </c:pt>
                <c:pt idx="2">
                  <c:v>03/01/2021</c:v>
                </c:pt>
                <c:pt idx="3">
                  <c:v>04/01/2021</c:v>
                </c:pt>
                <c:pt idx="4">
                  <c:v>05/01/2021</c:v>
                </c:pt>
                <c:pt idx="5">
                  <c:v>06/01/2021</c:v>
                </c:pt>
                <c:pt idx="6">
                  <c:v>07/01/2021</c:v>
                </c:pt>
                <c:pt idx="7">
                  <c:v>08/01/2021</c:v>
                </c:pt>
                <c:pt idx="8">
                  <c:v>09/01/2021</c:v>
                </c:pt>
                <c:pt idx="9">
                  <c:v>10/01/2021</c:v>
                </c:pt>
                <c:pt idx="10">
                  <c:v>11/01/2021</c:v>
                </c:pt>
                <c:pt idx="11">
                  <c:v>12/01/2021</c:v>
                </c:pt>
                <c:pt idx="12">
                  <c:v>13/01/2021</c:v>
                </c:pt>
                <c:pt idx="13">
                  <c:v>14/01/2021</c:v>
                </c:pt>
                <c:pt idx="14">
                  <c:v>15/01/2021</c:v>
                </c:pt>
                <c:pt idx="15">
                  <c:v>16/01/2021</c:v>
                </c:pt>
                <c:pt idx="16">
                  <c:v>17/01/2021</c:v>
                </c:pt>
                <c:pt idx="17">
                  <c:v>18/01/2021</c:v>
                </c:pt>
                <c:pt idx="18">
                  <c:v>19/01/2021</c:v>
                </c:pt>
                <c:pt idx="19">
                  <c:v>20/01/2021</c:v>
                </c:pt>
                <c:pt idx="20">
                  <c:v>21/01/2021</c:v>
                </c:pt>
                <c:pt idx="21">
                  <c:v>22/01/2021</c:v>
                </c:pt>
                <c:pt idx="22">
                  <c:v>23/01/2021</c:v>
                </c:pt>
                <c:pt idx="23">
                  <c:v>24/01/2021</c:v>
                </c:pt>
                <c:pt idx="24">
                  <c:v>25/01/2021</c:v>
                </c:pt>
                <c:pt idx="25">
                  <c:v>26/01/2021</c:v>
                </c:pt>
                <c:pt idx="26">
                  <c:v>27/01/2021</c:v>
                </c:pt>
                <c:pt idx="27">
                  <c:v>28/01/2021</c:v>
                </c:pt>
                <c:pt idx="28">
                  <c:v>29/01/2021</c:v>
                </c:pt>
                <c:pt idx="29">
                  <c:v>30/01/2021</c:v>
                </c:pt>
                <c:pt idx="30">
                  <c:v>31/01/2021</c:v>
                </c:pt>
                <c:pt idx="31">
                  <c:v>01/02/2021</c:v>
                </c:pt>
                <c:pt idx="32">
                  <c:v>02/02/2021</c:v>
                </c:pt>
                <c:pt idx="33">
                  <c:v>03/02/2021</c:v>
                </c:pt>
                <c:pt idx="34">
                  <c:v>04/02/2021</c:v>
                </c:pt>
                <c:pt idx="35">
                  <c:v>05/02/2021</c:v>
                </c:pt>
                <c:pt idx="36">
                  <c:v>06/02/2021</c:v>
                </c:pt>
                <c:pt idx="37">
                  <c:v>07/02/2021</c:v>
                </c:pt>
                <c:pt idx="38">
                  <c:v>08/02/2021</c:v>
                </c:pt>
                <c:pt idx="39">
                  <c:v>09/02/2021</c:v>
                </c:pt>
                <c:pt idx="40">
                  <c:v>10/02/2021</c:v>
                </c:pt>
                <c:pt idx="41">
                  <c:v>11/02/2021</c:v>
                </c:pt>
                <c:pt idx="42">
                  <c:v>12/02/2021</c:v>
                </c:pt>
                <c:pt idx="43">
                  <c:v>13/02/2021</c:v>
                </c:pt>
                <c:pt idx="44">
                  <c:v>14/02/2021</c:v>
                </c:pt>
                <c:pt idx="45">
                  <c:v>15/02/2021</c:v>
                </c:pt>
                <c:pt idx="46">
                  <c:v>16/02/2021</c:v>
                </c:pt>
                <c:pt idx="47">
                  <c:v>17/02/2021</c:v>
                </c:pt>
                <c:pt idx="48">
                  <c:v>18/02/2021</c:v>
                </c:pt>
                <c:pt idx="49">
                  <c:v>19/02/2021</c:v>
                </c:pt>
                <c:pt idx="50">
                  <c:v>20/02/2021</c:v>
                </c:pt>
                <c:pt idx="51">
                  <c:v>21/02/2021</c:v>
                </c:pt>
                <c:pt idx="52">
                  <c:v>22/02/2021</c:v>
                </c:pt>
                <c:pt idx="53">
                  <c:v>23/02/2021</c:v>
                </c:pt>
                <c:pt idx="54">
                  <c:v>24/02/2021</c:v>
                </c:pt>
                <c:pt idx="55">
                  <c:v>25/02/2021</c:v>
                </c:pt>
                <c:pt idx="56">
                  <c:v>26/02/2021</c:v>
                </c:pt>
                <c:pt idx="57">
                  <c:v>27/02/2021</c:v>
                </c:pt>
                <c:pt idx="58">
                  <c:v>28/02/2021</c:v>
                </c:pt>
                <c:pt idx="59">
                  <c:v>01/03/2021</c:v>
                </c:pt>
                <c:pt idx="60">
                  <c:v>02/03/2021</c:v>
                </c:pt>
                <c:pt idx="61">
                  <c:v>03/03/2021</c:v>
                </c:pt>
                <c:pt idx="62">
                  <c:v>04/03/2021</c:v>
                </c:pt>
                <c:pt idx="63">
                  <c:v>05/03/2021</c:v>
                </c:pt>
                <c:pt idx="64">
                  <c:v>06/03/2021</c:v>
                </c:pt>
                <c:pt idx="65">
                  <c:v>07/03/2021</c:v>
                </c:pt>
                <c:pt idx="66">
                  <c:v>08/03/2021</c:v>
                </c:pt>
                <c:pt idx="67">
                  <c:v>09/03/2021</c:v>
                </c:pt>
                <c:pt idx="68">
                  <c:v>10/03/2021</c:v>
                </c:pt>
                <c:pt idx="69">
                  <c:v>11/03/2021</c:v>
                </c:pt>
                <c:pt idx="70">
                  <c:v>12/03/2021</c:v>
                </c:pt>
                <c:pt idx="71">
                  <c:v>13/03/2021</c:v>
                </c:pt>
                <c:pt idx="72">
                  <c:v>14/03/2021</c:v>
                </c:pt>
                <c:pt idx="73">
                  <c:v>15/03/2021</c:v>
                </c:pt>
                <c:pt idx="74">
                  <c:v>16/03/2021</c:v>
                </c:pt>
                <c:pt idx="75">
                  <c:v>17/03/2021</c:v>
                </c:pt>
                <c:pt idx="76">
                  <c:v>18/03/2021</c:v>
                </c:pt>
                <c:pt idx="77">
                  <c:v>19/03/2021</c:v>
                </c:pt>
                <c:pt idx="78">
                  <c:v>20/03/2021</c:v>
                </c:pt>
                <c:pt idx="79">
                  <c:v>21/03/2021</c:v>
                </c:pt>
                <c:pt idx="80">
                  <c:v>22/03/2021</c:v>
                </c:pt>
                <c:pt idx="81">
                  <c:v>23/03/2021</c:v>
                </c:pt>
                <c:pt idx="82">
                  <c:v>24/03/2021</c:v>
                </c:pt>
                <c:pt idx="83">
                  <c:v>25/03/2021</c:v>
                </c:pt>
                <c:pt idx="84">
                  <c:v>26/03/2021</c:v>
                </c:pt>
                <c:pt idx="85">
                  <c:v>27/03/2021</c:v>
                </c:pt>
                <c:pt idx="86">
                  <c:v>28/03/2021</c:v>
                </c:pt>
                <c:pt idx="87">
                  <c:v>29/03/2021</c:v>
                </c:pt>
                <c:pt idx="88">
                  <c:v>30/03/2021</c:v>
                </c:pt>
              </c:strCache>
            </c:strRef>
          </c:cat>
          <c:val>
            <c:numRef>
              <c:f>GrafVigo!$G$31:$G$120</c:f>
              <c:numCache>
                <c:formatCode>General</c:formatCode>
                <c:ptCount val="89"/>
                <c:pt idx="0">
                  <c:v>11</c:v>
                </c:pt>
                <c:pt idx="1">
                  <c:v>12</c:v>
                </c:pt>
                <c:pt idx="2">
                  <c:v>11</c:v>
                </c:pt>
                <c:pt idx="3">
                  <c:v>12</c:v>
                </c:pt>
                <c:pt idx="4">
                  <c:v>13</c:v>
                </c:pt>
                <c:pt idx="5">
                  <c:v>14</c:v>
                </c:pt>
                <c:pt idx="6">
                  <c:v>16</c:v>
                </c:pt>
                <c:pt idx="7">
                  <c:v>18</c:v>
                </c:pt>
                <c:pt idx="8">
                  <c:v>16</c:v>
                </c:pt>
                <c:pt idx="9">
                  <c:v>19</c:v>
                </c:pt>
                <c:pt idx="10">
                  <c:v>20</c:v>
                </c:pt>
                <c:pt idx="11">
                  <c:v>22</c:v>
                </c:pt>
                <c:pt idx="12">
                  <c:v>22</c:v>
                </c:pt>
                <c:pt idx="13">
                  <c:v>22</c:v>
                </c:pt>
                <c:pt idx="14">
                  <c:v>19</c:v>
                </c:pt>
                <c:pt idx="15">
                  <c:v>18</c:v>
                </c:pt>
                <c:pt idx="16">
                  <c:v>20</c:v>
                </c:pt>
                <c:pt idx="17">
                  <c:v>21</c:v>
                </c:pt>
                <c:pt idx="18">
                  <c:v>22</c:v>
                </c:pt>
                <c:pt idx="19">
                  <c:v>22</c:v>
                </c:pt>
                <c:pt idx="20">
                  <c:v>21</c:v>
                </c:pt>
                <c:pt idx="21">
                  <c:v>22</c:v>
                </c:pt>
                <c:pt idx="22">
                  <c:v>23</c:v>
                </c:pt>
                <c:pt idx="23">
                  <c:v>21</c:v>
                </c:pt>
                <c:pt idx="24">
                  <c:v>23</c:v>
                </c:pt>
                <c:pt idx="25">
                  <c:v>23</c:v>
                </c:pt>
                <c:pt idx="26">
                  <c:v>23</c:v>
                </c:pt>
                <c:pt idx="27">
                  <c:v>23</c:v>
                </c:pt>
                <c:pt idx="28">
                  <c:v>21</c:v>
                </c:pt>
                <c:pt idx="29">
                  <c:v>21</c:v>
                </c:pt>
                <c:pt idx="30">
                  <c:v>24</c:v>
                </c:pt>
                <c:pt idx="31">
                  <c:v>25</c:v>
                </c:pt>
                <c:pt idx="32">
                  <c:v>24</c:v>
                </c:pt>
                <c:pt idx="33">
                  <c:v>25</c:v>
                </c:pt>
                <c:pt idx="34">
                  <c:v>26</c:v>
                </c:pt>
                <c:pt idx="35">
                  <c:v>26</c:v>
                </c:pt>
                <c:pt idx="36">
                  <c:v>30</c:v>
                </c:pt>
                <c:pt idx="37">
                  <c:v>29</c:v>
                </c:pt>
                <c:pt idx="38">
                  <c:v>29</c:v>
                </c:pt>
                <c:pt idx="39">
                  <c:v>28</c:v>
                </c:pt>
                <c:pt idx="40">
                  <c:v>27</c:v>
                </c:pt>
                <c:pt idx="41">
                  <c:v>27</c:v>
                </c:pt>
                <c:pt idx="42">
                  <c:v>25</c:v>
                </c:pt>
                <c:pt idx="43">
                  <c:v>25</c:v>
                </c:pt>
                <c:pt idx="44">
                  <c:v>25</c:v>
                </c:pt>
                <c:pt idx="45">
                  <c:v>24</c:v>
                </c:pt>
                <c:pt idx="46">
                  <c:v>24</c:v>
                </c:pt>
                <c:pt idx="47">
                  <c:v>23</c:v>
                </c:pt>
                <c:pt idx="48">
                  <c:v>20</c:v>
                </c:pt>
                <c:pt idx="49">
                  <c:v>19</c:v>
                </c:pt>
                <c:pt idx="50">
                  <c:v>20</c:v>
                </c:pt>
                <c:pt idx="51">
                  <c:v>21</c:v>
                </c:pt>
                <c:pt idx="52">
                  <c:v>23</c:v>
                </c:pt>
                <c:pt idx="53">
                  <c:v>21</c:v>
                </c:pt>
                <c:pt idx="54">
                  <c:v>18</c:v>
                </c:pt>
                <c:pt idx="55">
                  <c:v>16</c:v>
                </c:pt>
                <c:pt idx="56">
                  <c:v>16</c:v>
                </c:pt>
                <c:pt idx="57">
                  <c:v>15</c:v>
                </c:pt>
                <c:pt idx="58">
                  <c:v>16</c:v>
                </c:pt>
                <c:pt idx="59">
                  <c:v>15</c:v>
                </c:pt>
                <c:pt idx="60">
                  <c:v>14</c:v>
                </c:pt>
                <c:pt idx="61">
                  <c:v>12</c:v>
                </c:pt>
                <c:pt idx="62">
                  <c:v>13</c:v>
                </c:pt>
                <c:pt idx="63">
                  <c:v>14</c:v>
                </c:pt>
                <c:pt idx="64">
                  <c:v>15</c:v>
                </c:pt>
                <c:pt idx="65">
                  <c:v>14</c:v>
                </c:pt>
                <c:pt idx="66">
                  <c:v>16</c:v>
                </c:pt>
                <c:pt idx="67">
                  <c:v>16</c:v>
                </c:pt>
                <c:pt idx="68">
                  <c:v>16</c:v>
                </c:pt>
                <c:pt idx="69">
                  <c:v>16</c:v>
                </c:pt>
                <c:pt idx="70">
                  <c:v>17</c:v>
                </c:pt>
                <c:pt idx="71">
                  <c:v>14</c:v>
                </c:pt>
                <c:pt idx="72">
                  <c:v>14</c:v>
                </c:pt>
                <c:pt idx="73">
                  <c:v>13</c:v>
                </c:pt>
                <c:pt idx="74">
                  <c:v>10</c:v>
                </c:pt>
                <c:pt idx="75">
                  <c:v>10</c:v>
                </c:pt>
                <c:pt idx="76">
                  <c:v>12</c:v>
                </c:pt>
                <c:pt idx="77">
                  <c:v>12</c:v>
                </c:pt>
                <c:pt idx="78">
                  <c:v>12</c:v>
                </c:pt>
                <c:pt idx="79">
                  <c:v>11</c:v>
                </c:pt>
                <c:pt idx="80">
                  <c:v>9</c:v>
                </c:pt>
                <c:pt idx="81">
                  <c:v>8</c:v>
                </c:pt>
                <c:pt idx="82">
                  <c:v>8</c:v>
                </c:pt>
                <c:pt idx="83">
                  <c:v>7</c:v>
                </c:pt>
                <c:pt idx="84">
                  <c:v>6</c:v>
                </c:pt>
                <c:pt idx="85">
                  <c:v>5</c:v>
                </c:pt>
                <c:pt idx="86">
                  <c:v>6</c:v>
                </c:pt>
                <c:pt idx="87">
                  <c:v>4</c:v>
                </c:pt>
                <c:pt idx="88">
                  <c:v>5</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'Coruña-Descuadre'!$C$23:$C$112</c:f>
              <c:numCache>
                <c:formatCode>General</c:formatCode>
                <c:ptCount val="89"/>
                <c:pt idx="0">
                  <c:v>118</c:v>
                </c:pt>
                <c:pt idx="1">
                  <c:v>46</c:v>
                </c:pt>
                <c:pt idx="2">
                  <c:v>118</c:v>
                </c:pt>
                <c:pt idx="3">
                  <c:v>86</c:v>
                </c:pt>
                <c:pt idx="4">
                  <c:v>187</c:v>
                </c:pt>
                <c:pt idx="5">
                  <c:v>158</c:v>
                </c:pt>
                <c:pt idx="6">
                  <c:v>151</c:v>
                </c:pt>
                <c:pt idx="7">
                  <c:v>199</c:v>
                </c:pt>
                <c:pt idx="8">
                  <c:v>184</c:v>
                </c:pt>
                <c:pt idx="9">
                  <c:v>158</c:v>
                </c:pt>
                <c:pt idx="10">
                  <c:v>179</c:v>
                </c:pt>
                <c:pt idx="11">
                  <c:v>256</c:v>
                </c:pt>
                <c:pt idx="12">
                  <c:v>298</c:v>
                </c:pt>
                <c:pt idx="13">
                  <c:v>295</c:v>
                </c:pt>
                <c:pt idx="14">
                  <c:v>330</c:v>
                </c:pt>
                <c:pt idx="15">
                  <c:v>360</c:v>
                </c:pt>
                <c:pt idx="16">
                  <c:v>282</c:v>
                </c:pt>
                <c:pt idx="17">
                  <c:v>277</c:v>
                </c:pt>
                <c:pt idx="18">
                  <c:v>435</c:v>
                </c:pt>
                <c:pt idx="19">
                  <c:v>442</c:v>
                </c:pt>
                <c:pt idx="20">
                  <c:v>446</c:v>
                </c:pt>
                <c:pt idx="21">
                  <c:v>549</c:v>
                </c:pt>
                <c:pt idx="22">
                  <c:v>449</c:v>
                </c:pt>
                <c:pt idx="23">
                  <c:v>300</c:v>
                </c:pt>
                <c:pt idx="24">
                  <c:v>347</c:v>
                </c:pt>
                <c:pt idx="25">
                  <c:v>446</c:v>
                </c:pt>
                <c:pt idx="26">
                  <c:v>409</c:v>
                </c:pt>
                <c:pt idx="27">
                  <c:v>365</c:v>
                </c:pt>
                <c:pt idx="28">
                  <c:v>320</c:v>
                </c:pt>
                <c:pt idx="29">
                  <c:v>339</c:v>
                </c:pt>
                <c:pt idx="30">
                  <c:v>214</c:v>
                </c:pt>
                <c:pt idx="31">
                  <c:v>232</c:v>
                </c:pt>
                <c:pt idx="32">
                  <c:v>293</c:v>
                </c:pt>
                <c:pt idx="33">
                  <c:v>297</c:v>
                </c:pt>
                <c:pt idx="34">
                  <c:v>259</c:v>
                </c:pt>
                <c:pt idx="35">
                  <c:v>261</c:v>
                </c:pt>
                <c:pt idx="36">
                  <c:v>285</c:v>
                </c:pt>
                <c:pt idx="37">
                  <c:v>177</c:v>
                </c:pt>
                <c:pt idx="38">
                  <c:v>200</c:v>
                </c:pt>
                <c:pt idx="39">
                  <c:v>221</c:v>
                </c:pt>
                <c:pt idx="40">
                  <c:v>260</c:v>
                </c:pt>
                <c:pt idx="41">
                  <c:v>239</c:v>
                </c:pt>
                <c:pt idx="42">
                  <c:v>155</c:v>
                </c:pt>
                <c:pt idx="43">
                  <c:v>94</c:v>
                </c:pt>
                <c:pt idx="44">
                  <c:v>131</c:v>
                </c:pt>
                <c:pt idx="45">
                  <c:v>106</c:v>
                </c:pt>
                <c:pt idx="46">
                  <c:v>90</c:v>
                </c:pt>
                <c:pt idx="47">
                  <c:v>110</c:v>
                </c:pt>
                <c:pt idx="48">
                  <c:v>87</c:v>
                </c:pt>
                <c:pt idx="49">
                  <c:v>150</c:v>
                </c:pt>
                <c:pt idx="50">
                  <c:v>87</c:v>
                </c:pt>
                <c:pt idx="51">
                  <c:v>65</c:v>
                </c:pt>
                <c:pt idx="52">
                  <c:v>72</c:v>
                </c:pt>
                <c:pt idx="53">
                  <c:v>79</c:v>
                </c:pt>
                <c:pt idx="54">
                  <c:v>88</c:v>
                </c:pt>
                <c:pt idx="55">
                  <c:v>88</c:v>
                </c:pt>
                <c:pt idx="56">
                  <c:v>110</c:v>
                </c:pt>
                <c:pt idx="57">
                  <c:v>90</c:v>
                </c:pt>
                <c:pt idx="58">
                  <c:v>17</c:v>
                </c:pt>
                <c:pt idx="59">
                  <c:v>30</c:v>
                </c:pt>
                <c:pt idx="60">
                  <c:v>70</c:v>
                </c:pt>
                <c:pt idx="61">
                  <c:v>76</c:v>
                </c:pt>
                <c:pt idx="62">
                  <c:v>82</c:v>
                </c:pt>
                <c:pt idx="63">
                  <c:v>83</c:v>
                </c:pt>
                <c:pt idx="64">
                  <c:v>50</c:v>
                </c:pt>
                <c:pt idx="65">
                  <c:v>36</c:v>
                </c:pt>
                <c:pt idx="66">
                  <c:v>71</c:v>
                </c:pt>
                <c:pt idx="67">
                  <c:v>82</c:v>
                </c:pt>
                <c:pt idx="68">
                  <c:v>56</c:v>
                </c:pt>
                <c:pt idx="69">
                  <c:v>77</c:v>
                </c:pt>
                <c:pt idx="70">
                  <c:v>70</c:v>
                </c:pt>
                <c:pt idx="71">
                  <c:v>42</c:v>
                </c:pt>
                <c:pt idx="72">
                  <c:v>53</c:v>
                </c:pt>
                <c:pt idx="73">
                  <c:v>60</c:v>
                </c:pt>
                <c:pt idx="74">
                  <c:v>45</c:v>
                </c:pt>
                <c:pt idx="75">
                  <c:v>53</c:v>
                </c:pt>
                <c:pt idx="76">
                  <c:v>59</c:v>
                </c:pt>
                <c:pt idx="77">
                  <c:v>55</c:v>
                </c:pt>
                <c:pt idx="78">
                  <c:v>34</c:v>
                </c:pt>
                <c:pt idx="79">
                  <c:v>29</c:v>
                </c:pt>
                <c:pt idx="80">
                  <c:v>30</c:v>
                </c:pt>
                <c:pt idx="81">
                  <c:v>39</c:v>
                </c:pt>
                <c:pt idx="82">
                  <c:v>53</c:v>
                </c:pt>
                <c:pt idx="83">
                  <c:v>35</c:v>
                </c:pt>
                <c:pt idx="84">
                  <c:v>51</c:v>
                </c:pt>
                <c:pt idx="85">
                  <c:v>26</c:v>
                </c:pt>
                <c:pt idx="86">
                  <c:v>36</c:v>
                </c:pt>
                <c:pt idx="87">
                  <c:v>35</c:v>
                </c:pt>
                <c:pt idx="88">
                  <c:v>27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2021/01/01</c:v>
                </c:pt>
                <c:pt idx="1">
                  <c:v>2021/01/02</c:v>
                </c:pt>
                <c:pt idx="2">
                  <c:v>2021/01/03</c:v>
                </c:pt>
                <c:pt idx="3">
                  <c:v>2021/01/04</c:v>
                </c:pt>
                <c:pt idx="4">
                  <c:v>2021/01/05</c:v>
                </c:pt>
                <c:pt idx="5">
                  <c:v>2021/01/06</c:v>
                </c:pt>
                <c:pt idx="6">
                  <c:v>2021/01/07</c:v>
                </c:pt>
                <c:pt idx="7">
                  <c:v>2021/01/08</c:v>
                </c:pt>
                <c:pt idx="8">
                  <c:v>2021/01/09</c:v>
                </c:pt>
                <c:pt idx="9">
                  <c:v>2021/01/10</c:v>
                </c:pt>
                <c:pt idx="10">
                  <c:v>2021/01/11</c:v>
                </c:pt>
                <c:pt idx="11">
                  <c:v>2021/01/12</c:v>
                </c:pt>
                <c:pt idx="12">
                  <c:v>2021/01/13</c:v>
                </c:pt>
                <c:pt idx="13">
                  <c:v>2021/01/14</c:v>
                </c:pt>
                <c:pt idx="14">
                  <c:v>2021/01/15</c:v>
                </c:pt>
                <c:pt idx="15">
                  <c:v>2021/01/16</c:v>
                </c:pt>
                <c:pt idx="16">
                  <c:v>2021/01/17</c:v>
                </c:pt>
                <c:pt idx="17">
                  <c:v>2021/01/18</c:v>
                </c:pt>
                <c:pt idx="18">
                  <c:v>2021/01/19</c:v>
                </c:pt>
                <c:pt idx="19">
                  <c:v>2021/01/20</c:v>
                </c:pt>
                <c:pt idx="20">
                  <c:v>2021/01/21</c:v>
                </c:pt>
                <c:pt idx="21">
                  <c:v>2021/01/22</c:v>
                </c:pt>
                <c:pt idx="22">
                  <c:v>2021/01/23</c:v>
                </c:pt>
                <c:pt idx="23">
                  <c:v>2021/01/24</c:v>
                </c:pt>
                <c:pt idx="24">
                  <c:v>2021/01/25</c:v>
                </c:pt>
                <c:pt idx="25">
                  <c:v>2021/01/26</c:v>
                </c:pt>
                <c:pt idx="26">
                  <c:v>2021/01/27</c:v>
                </c:pt>
                <c:pt idx="27">
                  <c:v>2021/01/28</c:v>
                </c:pt>
                <c:pt idx="28">
                  <c:v>2021/01/29</c:v>
                </c:pt>
                <c:pt idx="29">
                  <c:v>2021/01/30</c:v>
                </c:pt>
                <c:pt idx="30">
                  <c:v>2021/01/31</c:v>
                </c:pt>
                <c:pt idx="31">
                  <c:v>2021/02/01</c:v>
                </c:pt>
                <c:pt idx="32">
                  <c:v>2021/02/02</c:v>
                </c:pt>
                <c:pt idx="33">
                  <c:v>2021/02/03</c:v>
                </c:pt>
                <c:pt idx="34">
                  <c:v>2021/02/04</c:v>
                </c:pt>
                <c:pt idx="35">
                  <c:v>2021/02/05</c:v>
                </c:pt>
                <c:pt idx="36">
                  <c:v>2021/02/06</c:v>
                </c:pt>
                <c:pt idx="37">
                  <c:v>2021/02/07</c:v>
                </c:pt>
                <c:pt idx="38">
                  <c:v>2021/02/08</c:v>
                </c:pt>
                <c:pt idx="39">
                  <c:v>2021/02/09</c:v>
                </c:pt>
                <c:pt idx="40">
                  <c:v>2021/02/10</c:v>
                </c:pt>
                <c:pt idx="41">
                  <c:v>2021/02/11</c:v>
                </c:pt>
                <c:pt idx="42">
                  <c:v>2021/02/12</c:v>
                </c:pt>
                <c:pt idx="43">
                  <c:v>2021/02/13</c:v>
                </c:pt>
                <c:pt idx="44">
                  <c:v>2021/02/14</c:v>
                </c:pt>
                <c:pt idx="45">
                  <c:v>2021/02/15</c:v>
                </c:pt>
                <c:pt idx="46">
                  <c:v>2021/02/16</c:v>
                </c:pt>
                <c:pt idx="47">
                  <c:v>2021/02/17</c:v>
                </c:pt>
                <c:pt idx="48">
                  <c:v>2021/02/18</c:v>
                </c:pt>
                <c:pt idx="49">
                  <c:v>2021/02/19</c:v>
                </c:pt>
                <c:pt idx="50">
                  <c:v>2021/02/20</c:v>
                </c:pt>
                <c:pt idx="51">
                  <c:v>2021/02/21</c:v>
                </c:pt>
                <c:pt idx="52">
                  <c:v>2021/02/22</c:v>
                </c:pt>
                <c:pt idx="53">
                  <c:v>2021/02/23</c:v>
                </c:pt>
                <c:pt idx="54">
                  <c:v>2021/02/24</c:v>
                </c:pt>
                <c:pt idx="55">
                  <c:v>2021/02/25</c:v>
                </c:pt>
                <c:pt idx="56">
                  <c:v>2021/02/26</c:v>
                </c:pt>
                <c:pt idx="57">
                  <c:v>2021/02/27</c:v>
                </c:pt>
                <c:pt idx="58">
                  <c:v>2021/02/28</c:v>
                </c:pt>
                <c:pt idx="59">
                  <c:v>2021/03/01</c:v>
                </c:pt>
                <c:pt idx="60">
                  <c:v>2021/03/02</c:v>
                </c:pt>
                <c:pt idx="61">
                  <c:v>2021/03/03</c:v>
                </c:pt>
                <c:pt idx="62">
                  <c:v>2021/03/04</c:v>
                </c:pt>
                <c:pt idx="63">
                  <c:v>2021/03/05</c:v>
                </c:pt>
                <c:pt idx="64">
                  <c:v>2021/03/06</c:v>
                </c:pt>
                <c:pt idx="65">
                  <c:v>2021/03/07</c:v>
                </c:pt>
                <c:pt idx="66">
                  <c:v>2021/03/08</c:v>
                </c:pt>
                <c:pt idx="67">
                  <c:v>2021/03/09</c:v>
                </c:pt>
                <c:pt idx="68">
                  <c:v>2021/03/10</c:v>
                </c:pt>
                <c:pt idx="69">
                  <c:v>2021/03/11</c:v>
                </c:pt>
                <c:pt idx="70">
                  <c:v>2021/03/12</c:v>
                </c:pt>
                <c:pt idx="71">
                  <c:v>2021/03/13</c:v>
                </c:pt>
                <c:pt idx="72">
                  <c:v>2021/03/14</c:v>
                </c:pt>
                <c:pt idx="73">
                  <c:v>2021/03/15</c:v>
                </c:pt>
                <c:pt idx="74">
                  <c:v>2021/03/16</c:v>
                </c:pt>
                <c:pt idx="75">
                  <c:v>2021/03/17</c:v>
                </c:pt>
                <c:pt idx="76">
                  <c:v>2021/03/18</c:v>
                </c:pt>
                <c:pt idx="77">
                  <c:v>2021/03/19</c:v>
                </c:pt>
                <c:pt idx="78">
                  <c:v>2021/03/20</c:v>
                </c:pt>
                <c:pt idx="79">
                  <c:v>2021/03/21</c:v>
                </c:pt>
                <c:pt idx="80">
                  <c:v>2021/03/22</c:v>
                </c:pt>
                <c:pt idx="81">
                  <c:v>2021/03/23</c:v>
                </c:pt>
                <c:pt idx="82">
                  <c:v>2021/03/24</c:v>
                </c:pt>
                <c:pt idx="83">
                  <c:v>2021/03/25</c:v>
                </c:pt>
                <c:pt idx="84">
                  <c:v>2021/03/26</c:v>
                </c:pt>
                <c:pt idx="85">
                  <c:v>2021/03/27</c:v>
                </c:pt>
                <c:pt idx="86">
                  <c:v>2021/03/28</c:v>
                </c:pt>
                <c:pt idx="87">
                  <c:v>2021/03/29</c:v>
                </c:pt>
                <c:pt idx="88">
                  <c:v>2021/03/30</c:v>
                </c:pt>
              </c:strCache>
            </c:strRef>
          </c:cat>
          <c:val>
            <c:numRef>
              <c:f>'Coruña-Descuadre'!$D$23:$D$112</c:f>
              <c:numCache>
                <c:formatCode>General</c:formatCode>
                <c:ptCount val="89"/>
                <c:pt idx="0">
                  <c:v>116</c:v>
                </c:pt>
                <c:pt idx="1">
                  <c:v>43</c:v>
                </c:pt>
                <c:pt idx="2">
                  <c:v>103</c:v>
                </c:pt>
                <c:pt idx="3">
                  <c:v>71</c:v>
                </c:pt>
                <c:pt idx="4">
                  <c:v>166</c:v>
                </c:pt>
                <c:pt idx="5">
                  <c:v>157</c:v>
                </c:pt>
                <c:pt idx="6">
                  <c:v>124</c:v>
                </c:pt>
                <c:pt idx="7">
                  <c:v>171</c:v>
                </c:pt>
                <c:pt idx="8">
                  <c:v>177</c:v>
                </c:pt>
                <c:pt idx="9">
                  <c:v>151</c:v>
                </c:pt>
                <c:pt idx="10">
                  <c:v>144</c:v>
                </c:pt>
                <c:pt idx="11">
                  <c:v>229</c:v>
                </c:pt>
                <c:pt idx="12">
                  <c:v>256</c:v>
                </c:pt>
                <c:pt idx="13">
                  <c:v>251</c:v>
                </c:pt>
                <c:pt idx="14">
                  <c:v>261</c:v>
                </c:pt>
                <c:pt idx="15">
                  <c:v>337</c:v>
                </c:pt>
                <c:pt idx="16">
                  <c:v>242</c:v>
                </c:pt>
                <c:pt idx="17">
                  <c:v>205</c:v>
                </c:pt>
                <c:pt idx="18">
                  <c:v>348</c:v>
                </c:pt>
                <c:pt idx="19">
                  <c:v>281</c:v>
                </c:pt>
                <c:pt idx="20">
                  <c:v>346</c:v>
                </c:pt>
                <c:pt idx="21">
                  <c:v>433</c:v>
                </c:pt>
                <c:pt idx="22">
                  <c:v>390</c:v>
                </c:pt>
                <c:pt idx="23">
                  <c:v>251</c:v>
                </c:pt>
                <c:pt idx="24">
                  <c:v>252</c:v>
                </c:pt>
                <c:pt idx="25">
                  <c:v>366</c:v>
                </c:pt>
                <c:pt idx="26">
                  <c:v>277</c:v>
                </c:pt>
                <c:pt idx="27">
                  <c:v>250</c:v>
                </c:pt>
                <c:pt idx="28">
                  <c:v>251</c:v>
                </c:pt>
                <c:pt idx="29">
                  <c:v>293</c:v>
                </c:pt>
                <c:pt idx="30">
                  <c:v>182</c:v>
                </c:pt>
                <c:pt idx="31">
                  <c:v>172</c:v>
                </c:pt>
                <c:pt idx="32">
                  <c:v>203</c:v>
                </c:pt>
                <c:pt idx="33">
                  <c:v>278</c:v>
                </c:pt>
                <c:pt idx="34">
                  <c:v>207</c:v>
                </c:pt>
                <c:pt idx="35">
                  <c:v>218</c:v>
                </c:pt>
                <c:pt idx="36">
                  <c:v>264</c:v>
                </c:pt>
                <c:pt idx="37">
                  <c:v>166</c:v>
                </c:pt>
                <c:pt idx="38">
                  <c:v>172</c:v>
                </c:pt>
                <c:pt idx="39">
                  <c:v>203</c:v>
                </c:pt>
                <c:pt idx="40">
                  <c:v>245</c:v>
                </c:pt>
                <c:pt idx="41">
                  <c:v>232</c:v>
                </c:pt>
                <c:pt idx="42">
                  <c:v>134</c:v>
                </c:pt>
                <c:pt idx="43">
                  <c:v>76</c:v>
                </c:pt>
                <c:pt idx="44">
                  <c:v>123</c:v>
                </c:pt>
                <c:pt idx="45">
                  <c:v>85</c:v>
                </c:pt>
                <c:pt idx="46">
                  <c:v>83</c:v>
                </c:pt>
                <c:pt idx="47">
                  <c:v>100</c:v>
                </c:pt>
                <c:pt idx="48">
                  <c:v>84</c:v>
                </c:pt>
                <c:pt idx="49">
                  <c:v>71</c:v>
                </c:pt>
                <c:pt idx="50">
                  <c:v>79</c:v>
                </c:pt>
                <c:pt idx="51">
                  <c:v>63</c:v>
                </c:pt>
                <c:pt idx="52">
                  <c:v>61</c:v>
                </c:pt>
                <c:pt idx="53">
                  <c:v>58</c:v>
                </c:pt>
                <c:pt idx="54">
                  <c:v>76</c:v>
                </c:pt>
                <c:pt idx="55">
                  <c:v>70</c:v>
                </c:pt>
                <c:pt idx="56">
                  <c:v>98</c:v>
                </c:pt>
                <c:pt idx="57">
                  <c:v>86</c:v>
                </c:pt>
                <c:pt idx="58">
                  <c:v>17</c:v>
                </c:pt>
                <c:pt idx="59">
                  <c:v>12</c:v>
                </c:pt>
                <c:pt idx="60">
                  <c:v>62</c:v>
                </c:pt>
                <c:pt idx="61">
                  <c:v>63</c:v>
                </c:pt>
                <c:pt idx="62">
                  <c:v>71</c:v>
                </c:pt>
                <c:pt idx="63">
                  <c:v>62</c:v>
                </c:pt>
                <c:pt idx="64">
                  <c:v>40</c:v>
                </c:pt>
                <c:pt idx="65">
                  <c:v>36</c:v>
                </c:pt>
                <c:pt idx="66">
                  <c:v>45</c:v>
                </c:pt>
                <c:pt idx="67">
                  <c:v>68</c:v>
                </c:pt>
                <c:pt idx="68">
                  <c:v>40</c:v>
                </c:pt>
                <c:pt idx="69">
                  <c:v>57</c:v>
                </c:pt>
                <c:pt idx="70">
                  <c:v>57</c:v>
                </c:pt>
                <c:pt idx="71">
                  <c:v>33</c:v>
                </c:pt>
                <c:pt idx="72">
                  <c:v>45</c:v>
                </c:pt>
                <c:pt idx="73">
                  <c:v>55</c:v>
                </c:pt>
                <c:pt idx="74">
                  <c:v>35</c:v>
                </c:pt>
                <c:pt idx="75">
                  <c:v>46</c:v>
                </c:pt>
                <c:pt idx="76">
                  <c:v>59</c:v>
                </c:pt>
                <c:pt idx="77">
                  <c:v>51</c:v>
                </c:pt>
                <c:pt idx="78">
                  <c:v>27</c:v>
                </c:pt>
                <c:pt idx="79">
                  <c:v>25</c:v>
                </c:pt>
                <c:pt idx="80">
                  <c:v>29</c:v>
                </c:pt>
                <c:pt idx="81">
                  <c:v>37</c:v>
                </c:pt>
                <c:pt idx="82">
                  <c:v>60</c:v>
                </c:pt>
                <c:pt idx="83">
                  <c:v>32</c:v>
                </c:pt>
                <c:pt idx="84">
                  <c:v>45</c:v>
                </c:pt>
                <c:pt idx="85">
                  <c:v>28</c:v>
                </c:pt>
                <c:pt idx="86">
                  <c:v>35</c:v>
                </c:pt>
                <c:pt idx="87">
                  <c:v>25</c:v>
                </c:pt>
                <c:pt idx="88">
                  <c:v>26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358140</xdr:colOff>
      <xdr:row>27</xdr:row>
      <xdr:rowOff>21907</xdr:rowOff>
    </xdr:from>
    <xdr:to>
      <xdr:col>26</xdr:col>
      <xdr:colOff>133350</xdr:colOff>
      <xdr:row>47</xdr:row>
      <xdr:rowOff>95250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4.35243472221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8T00:00:00" count="113">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0-12-29T00:00:00" u="1"/>
        <d v="2020-12-25T00:00:00" u="1"/>
        <d v="2020-12-21T00:00:00" u="1"/>
        <d v="2020-12-17T00:00:00" u="1"/>
        <d v="2020-12-13T00:00:00" u="1"/>
        <d v="2020-12-09T00:00:00" u="1"/>
        <d v="2020-12-05T00:00:00" u="1"/>
        <d v="2020-12-28T00:00:00" u="1"/>
        <d v="2020-12-24T00:00:00" u="1"/>
        <d v="2020-12-20T00:00:00" u="1"/>
        <d v="2020-12-16T00:00:00" u="1"/>
        <d v="2020-12-12T00:00:00" u="1"/>
        <d v="2020-12-08T00:00:00" u="1"/>
        <d v="2020-12-27T00:00:00" u="1"/>
        <d v="2020-12-23T00:00:00" u="1"/>
        <d v="2020-12-19T00:00:00" u="1"/>
        <d v="2020-12-15T00:00:00" u="1"/>
        <d v="2020-12-11T00:00:00" u="1"/>
        <d v="2020-12-07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93" maxValue="116616"/>
    </cacheField>
    <cacheField name="Pacientes_Sin_Alta" numFmtId="3">
      <sharedItems containsSemiMixedTypes="0" containsString="0" containsNumber="1" containsInteger="1" minValue="132" maxValue="22608"/>
    </cacheField>
    <cacheField name="Pacientes_Con_Alta" numFmtId="3">
      <sharedItems containsSemiMixedTypes="0" containsString="0" containsNumber="1" containsInteger="1" minValue="3589" maxValue="111995"/>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6840" maxValue="1835697"/>
    </cacheField>
    <cacheField name="FallecidosAcum" numFmtId="3">
      <sharedItems containsSemiMixedTypes="0" containsString="0" containsNumber="1" containsInteger="1" minValue="78" maxValue="2332"/>
    </cacheField>
    <cacheField name="Probas_Realizadas_Non_PCR" numFmtId="3">
      <sharedItems containsSemiMixedTypes="0" containsString="0" containsNumber="1" containsInteger="1" minValue="30208" maxValue="835692"/>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13">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0/12/28" u="1"/>
        <s v="2020/12/23" u="1"/>
        <s v="2020/12/18" u="1"/>
        <s v="2020/12/13" u="1"/>
        <s v="2020/12/08" u="1"/>
        <s v="2020/12/26" u="1"/>
        <s v="2020/12/21" u="1"/>
        <s v="2020/12/16" u="1"/>
        <s v="2020/12/11" u="1"/>
        <s v="2020/12/06" u="1"/>
        <s v="2020/12/29" u="1"/>
        <s v="2020/12/24" u="1"/>
        <s v="2020/12/19" u="1"/>
        <s v="2020/12/14" u="1"/>
        <s v="2020/12/09" u="1"/>
        <s v="2020/12/27" u="1"/>
        <s v="2020/12/22" u="1"/>
        <s v="2020/12/17" u="1"/>
        <s v="2020/12/12" u="1"/>
        <s v="2020/12/07" u="1"/>
        <s v="2020/12/25"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45" maxValue="11344"/>
    </cacheField>
    <cacheField name="IA14" numFmtId="0">
      <sharedItems containsMixedTypes="1" containsNumber="1" containsInteger="1" minValue="117" maxValue="20858"/>
    </cacheField>
    <cacheField name="IA7 Norm" numFmtId="0">
      <sharedItems containsMixedTypes="1" containsNumber="1" minValue="2.8680688336520075E-2" maxValue="1"/>
    </cacheField>
    <cacheField name="IA14 Norm" numFmtId="0">
      <sharedItems containsMixedTypes="1" containsNumber="1" minValue="4.2387848816672555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26"/>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1921298"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01T00:00:00" maxDate="2021-03-3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1" maxValue="2342"/>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16">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0/12/22" u="1"/>
        <s v="2020/12/07" u="1"/>
        <s v="2020/12/23" u="1"/>
        <s v="2020/12/08" u="1"/>
        <s v="2020/12/10" u="1"/>
        <s v="2020/12/24" u="1"/>
        <s v="2020/12/09" u="1"/>
        <s v="2020/12/11" u="1"/>
        <s v="2020/12/25" u="1"/>
        <s v="2020/12/12" u="1"/>
        <s v="2020/12/26" u="1"/>
        <s v="2020/12/13" u="1"/>
        <s v="2020/12/27" u="1"/>
        <s v="2020/12/14" u="1"/>
        <s v="2020/12/28" u="1"/>
        <s v="2020/12/30" u="1"/>
        <s v="2020/12/15" u="1"/>
        <s v="2020/12/29" u="1"/>
        <s v="2020/12/31"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38426"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31T00:00:00" count="171">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90" maxValue="214"/>
    </cacheField>
    <cacheField name="historico_CifrasTotales.Probas_Realizadas_Non_PCR" numFmtId="0">
      <sharedItems containsSemiMixedTypes="0" containsString="0" containsNumber="1" containsInteger="1" minValue="30256" maxValue="41928"/>
    </cacheField>
    <cacheField name="FallecidosAcumOld" numFmtId="0">
      <sharedItems containsSemiMixedTypes="0" containsString="0" containsNumber="1" containsInteger="1" minValue="90"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0"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499999"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31T00:00:00" count="171">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62" maxValue="2135"/>
    </cacheField>
    <cacheField name="historico_CifrasTotales.Pacientes_Con_Alta" numFmtId="0">
      <sharedItems containsSemiMixedTypes="0" containsString="0" containsNumber="1" containsInteger="1" minValue="6545" maxValue="11647"/>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5659" maxValue="205349"/>
    </cacheField>
    <cacheField name="historico_CifrasTotales.Probas_Realizadas_Non_PCR" numFmtId="0">
      <sharedItems containsSemiMixedTypes="0" containsString="0" containsNumber="1" containsInteger="1" minValue="74958" maxValue="100324"/>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46"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615737"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31T00:00:00" count="171">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9"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7712" maxValue="14291"/>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6517" maxValue="219290"/>
    </cacheField>
    <cacheField name="historico_CifrasTotales.Probas_Realizadas_Non_PCR" numFmtId="0">
      <sharedItems containsSemiMixedTypes="0" containsString="0" containsNumber="1" containsInteger="1" minValue="67852" maxValue="114336"/>
    </cacheField>
    <cacheField name="FallecidosAcumOld" numFmtId="0">
      <sharedItems containsSemiMixedTypes="0" containsString="0" containsNumber="1" containsInteger="1" minValue="309"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74"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731483"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31T00:00:00" count="171">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1" maxValue="163"/>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126" maxValue="12371"/>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5421" maxValue="182677"/>
    </cacheField>
    <cacheField name="historico_CifrasTotales.Probas_Realizadas_Non_PCR" numFmtId="0">
      <sharedItems containsSemiMixedTypes="0" containsString="0" containsNumber="1" containsInteger="1" minValue="46347" maxValue="94737"/>
    </cacheField>
    <cacheField name="FallecidosAcumOld" numFmtId="0">
      <sharedItems containsSemiMixedTypes="0" containsString="0" containsNumber="1" containsInteger="1" minValue="80" maxValue="162"/>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250" maxValue="1653"/>
    </cacheField>
    <cacheField name="Serologicas_Dia" numFmtId="0">
      <sharedItems containsSemiMixedTypes="0" containsString="0" containsNumber="1" containsInteger="1" minValue="6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731483"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31T00:00:00" count="116">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2-16T00:00:00" u="1"/>
        <d v="2020-12-09T00:00:00" u="1"/>
        <d v="2020-12-28T00:00:00" u="1"/>
        <d v="2020-12-21T00:00:00" u="1"/>
        <d v="2020-12-14T00:00:00" u="1"/>
        <d v="2020-12-07T00:00:00" u="1"/>
        <d v="2020-12-26T00:00:00" u="1"/>
        <d v="2020-12-19T00:00:00" u="1"/>
        <d v="2020-12-12T00:00:00" u="1"/>
        <d v="2020-12-31T00:00:00" u="1"/>
        <d v="2020-12-05T00:00:00" u="1"/>
        <d v="2020-12-24T00:00:00" u="1"/>
        <d v="2020-12-17T00:00:00" u="1"/>
        <d v="2020-12-10T00:00:00" u="1"/>
        <d v="2020-12-29T00:00:00" u="1"/>
        <d v="2020-12-22T00:00:00" u="1"/>
        <d v="2020-12-15T00:00:00" u="1"/>
        <d v="2020-12-08T00:00:00" u="1"/>
        <d v="2020-12-27T00:00:00" u="1"/>
        <d v="2020-12-20T00:00:00" u="1"/>
        <d v="2020-12-13T00:00:00" u="1"/>
        <d v="2020-12-06T00:00:00" u="1"/>
        <d v="2020-12-25T00:00:00" u="1"/>
        <d v="2020-12-18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93" maxValue="356"/>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8798" maxValue="17871"/>
    </cacheField>
    <cacheField name="historico_CifrasTotales.Camas_Ocupadas_HOS" numFmtId="0">
      <sharedItems containsSemiMixedTypes="0" containsString="0" containsNumber="1" containsInteger="1" minValue="15"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90051" maxValue="307866"/>
    </cacheField>
    <cacheField name="historico_CifrasTotales.Probas_Realizadas_Non_PCR" numFmtId="0">
      <sharedItems containsSemiMixedTypes="0" containsString="0" containsNumber="1" containsInteger="1" minValue="92624" maxValue="153071"/>
    </cacheField>
    <cacheField name="FallecidosAcumOld" numFmtId="0">
      <sharedItems containsSemiMixedTypes="0" containsString="0" containsNumber="1" containsInteger="1" minValue="193" maxValue="355"/>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6"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565"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296296"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31T00:00:00" count="171">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0-11-11T00:00:00" u="1"/>
        <d v="2020-10-25T00:00:00" u="1"/>
        <d v="2020-12-16T00:00:00" u="1"/>
        <d v="2020-11-30T00:00:00" u="1"/>
        <d v="2020-1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1" maxValue="417"/>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162" maxValue="21141"/>
    </cacheField>
    <cacheField name="historico_CifrasTotales.Camas_Ocupadas_HOS" numFmtId="0">
      <sharedItems containsSemiMixedTypes="0" containsString="0" containsNumber="1" containsInteger="1" minValue="3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41510" maxValue="405408"/>
    </cacheField>
    <cacheField name="historico_CifrasTotales.Probas_Realizadas_Non_PCR" numFmtId="0">
      <sharedItems containsSemiMixedTypes="0" containsString="0" containsNumber="1" containsInteger="1" minValue="58439" maxValue="104109"/>
    </cacheField>
    <cacheField name="FallecidosAcumOld" numFmtId="0">
      <sharedItems containsSemiMixedTypes="0" containsString="0" containsNumber="1" containsInteger="1" minValue="271" maxValue="414"/>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95"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763078706" createdVersion="6" refreshedVersion="6" minRefreshableVersion="3" recordCount="89" xr:uid="{6ED51557-E78A-46E7-B6AA-AC428F808B06}">
  <cacheSource type="worksheet">
    <worksheetSource name="AS_Coruna"/>
  </cacheSource>
  <cacheFields count="24">
    <cacheField name="Dia" numFmtId="0">
      <sharedItems count="17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0/10/14" u="1"/>
        <s v="2020/11/27" u="1"/>
        <s v="2020/10/28" u="1"/>
        <s v="2020/12/13" u="1"/>
        <s v="2020/10/30" u="1"/>
        <s v="2020/11/14" u="1"/>
        <s v="2020/12/27" u="1"/>
        <s v="2020/10/15" u="1"/>
        <s v="2020/11/28" u="1"/>
        <s v="2020/11/30" u="1"/>
        <s v="2020/10/29" u="1"/>
        <s v="2020/11/01" u="1"/>
        <s v="2020/12/14" u="1"/>
        <s v="2020/10/31" u="1"/>
        <s v="2020/11/15" u="1"/>
        <s v="2020/12/28" u="1"/>
        <s v="2020/12/30" u="1"/>
        <s v="2020/10/16" u="1"/>
        <s v="2020/11/29" u="1"/>
        <s v="2020/12/01" u="1"/>
        <s v="2020/11/02" u="1"/>
        <s v="2020/12/15" u="1"/>
        <s v="2020/11/16" u="1"/>
        <s v="2020/12/29" u="1"/>
        <s v="2020/12/31"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14" maxValue="568"/>
    </cacheField>
    <cacheField name="historico_CifrasTotales.Pacientes_Sin_Alta" numFmtId="0">
      <sharedItems containsSemiMixedTypes="0" containsString="0" containsNumber="1" containsInteger="1" minValue="816" maxValue="6020"/>
    </cacheField>
    <cacheField name="historico_CifrasTotales.Pacientes_Con_Alta" numFmtId="0">
      <sharedItems containsSemiMixedTypes="0" containsString="0" containsNumber="1" containsInteger="1" minValue="12377" maxValue="27010"/>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4" maxValue="93"/>
    </cacheField>
    <cacheField name="historico_CifrasTotales.Probas_Realizadas_PCR" numFmtId="0">
      <sharedItems containsSemiMixedTypes="0" containsString="0" containsNumber="1" containsInteger="1" minValue="234308" maxValue="398219"/>
    </cacheField>
    <cacheField name="historico_CifrasTotales.Probas_Realizadas_Non_PCR" numFmtId="0">
      <sharedItems containsSemiMixedTypes="0" containsString="0" containsNumber="1" containsInteger="1" minValue="77433" maxValue="230706"/>
    </cacheField>
    <cacheField name="FallecidosAcumOld" numFmtId="0">
      <sharedItems containsSemiMixedTypes="0" containsString="0" containsNumber="1" containsInteger="1" minValue="312" maxValue="567"/>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4" maxValue="93"/>
    </cacheField>
    <cacheField name="PCR_Dia" numFmtId="0">
      <sharedItems containsSemiMixedTypes="0" containsString="0" containsNumber="1" containsInteger="1" minValue="484"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33" maxValue="500"/>
    </cacheField>
    <cacheField name="FechaOrd" numFmtId="0">
      <sharedItems count="116">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0/12/22" u="1"/>
        <s v="2020/12/07" u="1"/>
        <s v="2020/12/23" u="1"/>
        <s v="2020/12/08" u="1"/>
        <s v="2020/12/10" u="1"/>
        <s v="2020/12/24" u="1"/>
        <s v="2020/12/09" u="1"/>
        <s v="2020/12/11" u="1"/>
        <s v="2020/12/25" u="1"/>
        <s v="2020/12/12" u="1"/>
        <s v="2020/12/26" u="1"/>
        <s v="2020/12/13" u="1"/>
        <s v="2020/12/27" u="1"/>
        <s v="2020/12/14" u="1"/>
        <s v="2020/12/28" u="1"/>
        <s v="2020/12/30" u="1"/>
        <s v="2020/12/15" u="1"/>
        <s v="2020/12/29" u="1"/>
        <s v="2020/12/31" u="1"/>
        <s v="2020/12/16" u="1"/>
        <s v="2020/12/17" u="1"/>
        <s v="2020/12/18" u="1"/>
        <s v="2020/12/20" u="1"/>
        <s v="2020/12/05" u="1"/>
        <s v="2020/12/19" u="1"/>
        <s v="2020/12/21" u="1"/>
        <s v="2020/12/06" u="1"/>
      </sharedItems>
    </cacheField>
    <cacheField name="Pruebas_Dia" numFmtId="0">
      <sharedItems containsSemiMixedTypes="0" containsString="0" containsNumber="1" containsInteger="1" minValue="633"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86.458902893515"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1-01-01T00:00:00" maxDate="2021-03-31T00:00:00" count="89">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sharedItems>
      <fieldGroup par="30" base="0">
        <rangePr groupBy="months" startDate="2021-01-01T00:00:00" endDate="2021-03-31T00:00:00"/>
        <groupItems count="14">
          <s v="&lt;01/01/2021"/>
          <s v="ene"/>
          <s v="feb"/>
          <s v="mar"/>
          <s v="abr"/>
          <s v="may"/>
          <s v="jun"/>
          <s v="jul"/>
          <s v="ago"/>
          <s v="sep"/>
          <s v="oct"/>
          <s v="nov"/>
          <s v="dic"/>
          <s v="&gt;31/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038" maxValue="117024"/>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27" maxValue="22608"/>
    </cacheField>
    <cacheField name="Pacientes_Con_Alta" numFmtId="0">
      <sharedItems containsSemiMixedTypes="0" containsString="0" containsNumber="1" containsInteger="1" minValue="3637" maxValue="112349"/>
    </cacheField>
    <cacheField name="Camas_Ocupadas_HOS" numFmtId="0">
      <sharedItems containsSemiMixedTypes="0" containsString="0" containsNumber="1" containsInteger="1" minValue="8"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7386" maxValue="1851886"/>
    </cacheField>
    <cacheField name="FallecidosAcum" numFmtId="0">
      <sharedItems containsSemiMixedTypes="0" containsString="0" containsNumber="1" containsInteger="1" minValue="81" maxValue="2342"/>
    </cacheField>
    <cacheField name="Probas_Realizadas_Non_PCR" numFmtId="0">
      <sharedItems containsSemiMixedTypes="0" containsString="0" containsNumber="1" containsInteger="1" minValue="30271" maxValue="841509"/>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27" maxValue="22608"/>
    </cacheField>
    <cacheField name="historico_CifrasTotales.Pacientes_Con_Alta" numFmtId="0">
      <sharedItems containsSemiMixedTypes="0" containsString="0" containsNumber="1" containsInteger="1" minValue="3618" maxValue="112233"/>
    </cacheField>
    <cacheField name="historico_CifrasTotales.Camas_Ocupadas_HOS" numFmtId="0">
      <sharedItems containsSemiMixedTypes="0" containsString="0" containsNumber="1" containsInteger="1" minValue="8"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7124" maxValue="1846384"/>
    </cacheField>
    <cacheField name="historico_CifrasTotales.Probas_Realizadas_Non_PCR" numFmtId="0">
      <sharedItems containsSemiMixedTypes="0" containsString="0" containsNumber="1" containsInteger="1" minValue="30256" maxValue="839211"/>
    </cacheField>
    <cacheField name="FallecidosAcumOld" numFmtId="0">
      <sharedItems containsSemiMixedTypes="0" containsString="0" containsNumber="1" containsInteger="1" minValue="80" maxValue="2336"/>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2"/>
        <n v="-2"/>
        <n v="1"/>
        <n v="-3"/>
        <n v="3"/>
        <n v="-1"/>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7">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6/10/2020" u="1"/>
        <s v="2020/11/27" u="1"/>
        <s v="08/11/2020" u="1"/>
        <s v="13/01/2021" u="1"/>
        <s v="28/10/2020" u="1"/>
        <s v="2020/10/28" u="1"/>
        <s v="2020/12/13" u="1"/>
        <s v="2020/10/30" u="1"/>
        <s v="15/01/2021" u="1"/>
        <s v="2020/11/14" u="1"/>
        <s v="2020/12/27" u="1"/>
        <s v="21/12/2020" u="1"/>
        <s v="02/01/2021" u="1"/>
        <s v="2020/11/28" u="1"/>
        <s v="17/01/2021" u="1"/>
        <s v="2020/11/30" u="1"/>
        <s v="23/12/2020" u="1"/>
        <s v="04/01/2021" u="1"/>
        <s v="10/12/2020" u="1"/>
        <s v="2020/10/29" u="1"/>
        <s v="2020/11/01" u="1"/>
        <s v="2020/12/14" u="1"/>
        <s v="30/11/2020" u="1"/>
        <s v="2020/10/31" u="1"/>
        <s v="19/01/2021" u="1"/>
        <s v="2020/11/15" u="1"/>
        <s v="2020/12/28" u="1"/>
        <s v="25/12/2020" u="1"/>
        <s v="06/01/2021" u="1"/>
        <s v="12/12/2020" u="1"/>
        <s v="2020/12/30" u="1"/>
        <s v="2020/11/29" u="1"/>
        <s v="2020/12/01" u="1"/>
        <s v="27/12/2020" u="1"/>
        <s v="08/01/2021" u="1"/>
        <s v="14/12/2020" u="1"/>
        <s v="2020/11/02" u="1"/>
        <s v="2020/12/15" u="1"/>
        <s v="01/12/2020" u="1"/>
        <s v="21/11/2020" u="1"/>
        <s v="2020/11/16" u="1"/>
        <s v="2020/12/29" u="1"/>
        <s v="29/12/2020" u="1"/>
        <s v="16/12/2020" u="1"/>
        <s v="2020/12/31"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1-01-01T00:00:00" endDate="2021-03-31T00:00:00"/>
        <groupItems count="6">
          <s v="&lt;01/01/2021"/>
          <s v="Qtr1"/>
          <s v="Qtr2"/>
          <s v="Qtr3"/>
          <s v="Qtr4"/>
          <s v="&gt;31/03/2021"/>
        </groupItems>
      </fieldGroup>
    </cacheField>
    <cacheField name="Years" numFmtId="0" databaseField="0">
      <fieldGroup base="0">
        <rangePr groupBy="years" startDate="2021-01-01T00:00:00" endDate="2021-03-31T00:00:00"/>
        <groupItems count="3">
          <s v="&lt;01/01/2021"/>
          <s v="2021"/>
          <s v="&gt;31/03/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13669"/>
    <n v="1029"/>
    <n v="12333"/>
    <n v="70"/>
    <n v="19"/>
    <n v="233058"/>
    <n v="311"/>
    <n v="77228"/>
    <n v="134"/>
    <n v="73"/>
    <n v="-1"/>
    <n v="1"/>
    <n v="1425"/>
    <n v="189"/>
    <n v="1614"/>
    <n v="1.0763598326359833"/>
    <n v="61"/>
    <x v="0"/>
    <s v="miércoles"/>
    <s v=""/>
    <s v=""/>
    <s v=""/>
    <s v=""/>
    <s v=""/>
    <s v=""/>
    <s v=""/>
    <s v=""/>
    <s v=""/>
    <s v=""/>
  </r>
  <r>
    <x v="0"/>
    <x v="1"/>
    <n v="3993"/>
    <n v="312"/>
    <n v="3589"/>
    <n v="33"/>
    <n v="3"/>
    <n v="76840"/>
    <n v="90"/>
    <n v="30208"/>
    <n v="24"/>
    <n v="-15"/>
    <n v="2"/>
    <n v="0"/>
    <n v="372"/>
    <n v="31"/>
    <n v="403"/>
    <n v="0.95412844036697253"/>
    <n v="38"/>
    <x v="0"/>
    <s v="miércoles"/>
    <s v=""/>
    <s v=""/>
    <s v=""/>
    <s v=""/>
    <s v=""/>
    <s v=""/>
    <s v=""/>
    <s v=""/>
    <s v=""/>
    <s v=""/>
  </r>
  <r>
    <x v="0"/>
    <x v="2"/>
    <n v="7108"/>
    <n v="444"/>
    <n v="6517"/>
    <n v="16"/>
    <n v="2"/>
    <n v="125028"/>
    <n v="145"/>
    <n v="74843"/>
    <n v="49"/>
    <n v="14"/>
    <n v="4"/>
    <n v="0"/>
    <n v="784"/>
    <n v="106"/>
    <n v="890"/>
    <n v="1.0325581395348837"/>
    <n v="35"/>
    <x v="0"/>
    <s v="miércoles"/>
    <s v=""/>
    <s v=""/>
    <s v=""/>
    <s v=""/>
    <s v=""/>
    <s v=""/>
    <s v=""/>
    <s v=""/>
    <s v=""/>
    <s v=""/>
  </r>
  <r>
    <x v="0"/>
    <x v="3"/>
    <n v="8553"/>
    <n v="573"/>
    <n v="7671"/>
    <n v="24"/>
    <n v="3"/>
    <n v="135753"/>
    <n v="308"/>
    <n v="67695"/>
    <n v="69"/>
    <n v="28"/>
    <n v="2"/>
    <n v="0"/>
    <n v="411"/>
    <n v="225"/>
    <n v="636"/>
    <n v="1.0513761467889908"/>
    <n v="41"/>
    <x v="0"/>
    <s v="miércoles"/>
    <s v=""/>
    <s v=""/>
    <s v=""/>
    <s v=""/>
    <s v=""/>
    <s v=""/>
    <s v=""/>
    <s v=""/>
    <s v=""/>
    <s v=""/>
  </r>
  <r>
    <x v="0"/>
    <x v="4"/>
    <n v="6941"/>
    <n v="816"/>
    <n v="6050"/>
    <n v="42"/>
    <n v="10"/>
    <n v="114435"/>
    <n v="78"/>
    <n v="46229"/>
    <n v="30"/>
    <n v="-5"/>
    <n v="1"/>
    <n v="-1"/>
    <n v="1073"/>
    <n v="91"/>
    <n v="1164"/>
    <n v="0.99390986601705233"/>
    <n v="34"/>
    <x v="0"/>
    <s v="miércoles"/>
    <s v=""/>
    <s v=""/>
    <s v=""/>
    <s v=""/>
    <s v=""/>
    <s v=""/>
    <s v=""/>
    <s v=""/>
    <s v=""/>
    <s v=""/>
  </r>
  <r>
    <x v="0"/>
    <x v="5"/>
    <n v="10232"/>
    <n v="1369"/>
    <n v="8674"/>
    <n v="69"/>
    <n v="7"/>
    <n v="188719"/>
    <n v="191"/>
    <n v="92370"/>
    <n v="115"/>
    <n v="-4"/>
    <n v="4"/>
    <n v="0"/>
    <n v="1025"/>
    <n v="248"/>
    <n v="1273"/>
    <n v="0.99708667152221409"/>
    <n v="117"/>
    <x v="0"/>
    <s v="miércoles"/>
    <s v=""/>
    <s v=""/>
    <s v=""/>
    <s v=""/>
    <s v=""/>
    <s v=""/>
    <s v=""/>
    <s v=""/>
    <s v=""/>
    <s v=""/>
  </r>
  <r>
    <x v="0"/>
    <x v="6"/>
    <n v="12482"/>
    <n v="1137"/>
    <n v="11076"/>
    <n v="42"/>
    <n v="11"/>
    <n v="239822"/>
    <n v="270"/>
    <n v="58318"/>
    <n v="91"/>
    <n v="-36"/>
    <n v="2"/>
    <n v="0"/>
    <n v="1488"/>
    <n v="121"/>
    <n v="1609"/>
    <n v="0.96930946291560105"/>
    <n v="124"/>
    <x v="0"/>
    <s v="miércoles"/>
    <s v=""/>
    <s v=""/>
    <s v=""/>
    <s v=""/>
    <s v=""/>
    <s v=""/>
    <s v=""/>
    <s v=""/>
    <s v=""/>
    <s v=""/>
  </r>
  <r>
    <x v="0"/>
    <x v="7"/>
    <n v="62978"/>
    <n v="5680"/>
    <n v="55910"/>
    <n v="296"/>
    <n v="55"/>
    <n v="1113655"/>
    <n v="1393"/>
    <n v="446891"/>
    <n v="512"/>
    <n v="55"/>
    <n v="14"/>
    <n v="0"/>
    <n v="6578"/>
    <n v="1011"/>
    <n v="7589"/>
    <n v="1.0097777777777779"/>
    <n v="450"/>
    <x v="0"/>
    <s v="miércoles"/>
    <s v=""/>
    <s v=""/>
    <s v=""/>
    <s v=""/>
    <s v=""/>
    <s v=""/>
    <s v=""/>
    <s v=""/>
    <s v=""/>
    <s v=""/>
  </r>
  <r>
    <x v="1"/>
    <x v="0"/>
    <n v="13776"/>
    <n v="1091"/>
    <n v="12377"/>
    <n v="67"/>
    <n v="20"/>
    <n v="234308"/>
    <n v="312"/>
    <n v="77433"/>
    <n v="107"/>
    <n v="62"/>
    <n v="-3"/>
    <n v="1"/>
    <n v="1250"/>
    <n v="205"/>
    <n v="1455"/>
    <n v="1.0602526724975705"/>
    <n v="44"/>
    <x v="1"/>
    <s v="jueves"/>
    <s v=""/>
    <s v=""/>
    <s v=""/>
    <s v=""/>
    <s v=""/>
    <s v=""/>
    <s v=""/>
    <s v=""/>
    <s v=""/>
    <s v=""/>
  </r>
  <r>
    <x v="1"/>
    <x v="1"/>
    <n v="4017"/>
    <n v="307"/>
    <n v="3618"/>
    <n v="35"/>
    <n v="2"/>
    <n v="77124"/>
    <n v="90"/>
    <n v="30256"/>
    <n v="24"/>
    <n v="-5"/>
    <n v="2"/>
    <n v="-1"/>
    <n v="284"/>
    <n v="48"/>
    <n v="332"/>
    <n v="0.98397435897435892"/>
    <n v="29"/>
    <x v="1"/>
    <s v="jueves"/>
    <s v=""/>
    <s v=""/>
    <s v=""/>
    <s v=""/>
    <s v=""/>
    <s v=""/>
    <s v=""/>
    <s v=""/>
    <s v=""/>
    <s v=""/>
  </r>
  <r>
    <x v="1"/>
    <x v="2"/>
    <n v="7155"/>
    <n v="463"/>
    <n v="6545"/>
    <n v="13"/>
    <n v="2"/>
    <n v="125659"/>
    <n v="145"/>
    <n v="74958"/>
    <n v="47"/>
    <n v="19"/>
    <n v="-3"/>
    <n v="0"/>
    <n v="631"/>
    <n v="115"/>
    <n v="746"/>
    <n v="1.0427927927927927"/>
    <n v="28"/>
    <x v="1"/>
    <s v="jueves"/>
    <s v=""/>
    <s v=""/>
    <s v=""/>
    <s v=""/>
    <s v=""/>
    <s v=""/>
    <s v=""/>
    <s v=""/>
    <s v=""/>
    <s v=""/>
  </r>
  <r>
    <x v="1"/>
    <x v="3"/>
    <n v="8622"/>
    <n v="600"/>
    <n v="7712"/>
    <n v="21"/>
    <n v="2"/>
    <n v="136517"/>
    <n v="309"/>
    <n v="67852"/>
    <n v="69"/>
    <n v="27"/>
    <n v="-3"/>
    <n v="-1"/>
    <n v="764"/>
    <n v="157"/>
    <n v="921"/>
    <n v="1.0471204188481675"/>
    <n v="41"/>
    <x v="1"/>
    <s v="jueves"/>
    <s v=""/>
    <s v=""/>
    <s v=""/>
    <s v=""/>
    <s v=""/>
    <s v=""/>
    <s v=""/>
    <s v=""/>
    <s v=""/>
    <s v=""/>
  </r>
  <r>
    <x v="1"/>
    <x v="4"/>
    <n v="6992"/>
    <n v="789"/>
    <n v="6126"/>
    <n v="39"/>
    <n v="12"/>
    <n v="115421"/>
    <n v="80"/>
    <n v="46347"/>
    <n v="51"/>
    <n v="-27"/>
    <n v="-3"/>
    <n v="2"/>
    <n v="986"/>
    <n v="118"/>
    <n v="1104"/>
    <n v="0.96691176470588236"/>
    <n v="76"/>
    <x v="1"/>
    <s v="jueves"/>
    <s v=""/>
    <s v=""/>
    <s v=""/>
    <s v=""/>
    <s v=""/>
    <s v=""/>
    <s v=""/>
    <s v=""/>
    <s v=""/>
    <s v=""/>
  </r>
  <r>
    <x v="1"/>
    <x v="5"/>
    <n v="10335"/>
    <n v="1346"/>
    <n v="8798"/>
    <n v="75"/>
    <n v="8"/>
    <n v="190051"/>
    <n v="193"/>
    <n v="92624"/>
    <n v="103"/>
    <n v="-23"/>
    <n v="6"/>
    <n v="1"/>
    <n v="1332"/>
    <n v="254"/>
    <n v="1586"/>
    <n v="0.98319941563184809"/>
    <n v="124"/>
    <x v="1"/>
    <s v="jueves"/>
    <s v=""/>
    <s v=""/>
    <s v=""/>
    <s v=""/>
    <s v=""/>
    <s v=""/>
    <s v=""/>
    <s v=""/>
    <s v=""/>
    <s v=""/>
  </r>
  <r>
    <x v="1"/>
    <x v="6"/>
    <n v="12613"/>
    <n v="1181"/>
    <n v="11162"/>
    <n v="40"/>
    <n v="9"/>
    <n v="241510"/>
    <n v="271"/>
    <n v="58439"/>
    <n v="131"/>
    <n v="44"/>
    <n v="-2"/>
    <n v="-2"/>
    <n v="1688"/>
    <n v="121"/>
    <n v="1809"/>
    <n v="1.0386983289357961"/>
    <n v="86"/>
    <x v="1"/>
    <s v="jueves"/>
    <s v=""/>
    <s v=""/>
    <s v=""/>
    <s v=""/>
    <s v=""/>
    <s v=""/>
    <s v=""/>
    <s v=""/>
    <s v=""/>
    <s v=""/>
  </r>
  <r>
    <x v="1"/>
    <x v="7"/>
    <n v="63510"/>
    <n v="5777"/>
    <n v="56338"/>
    <n v="290"/>
    <n v="55"/>
    <n v="1120590"/>
    <n v="1400"/>
    <n v="447909"/>
    <n v="532"/>
    <n v="97"/>
    <n v="-6"/>
    <n v="0"/>
    <n v="6935"/>
    <n v="1018"/>
    <n v="7953"/>
    <n v="1.0170774647887324"/>
    <n v="428"/>
    <x v="1"/>
    <s v="jueves"/>
    <s v=""/>
    <s v=""/>
    <s v=""/>
    <s v=""/>
    <s v=""/>
    <s v=""/>
    <s v=""/>
    <s v=""/>
    <s v=""/>
    <s v=""/>
  </r>
  <r>
    <x v="2"/>
    <x v="0"/>
    <n v="13894"/>
    <n v="1150"/>
    <n v="12434"/>
    <n v="72"/>
    <n v="20"/>
    <n v="235418"/>
    <n v="314"/>
    <n v="77528"/>
    <n v="118"/>
    <n v="59"/>
    <n v="5"/>
    <n v="0"/>
    <n v="1110"/>
    <n v="95"/>
    <n v="1205"/>
    <n v="1.0540788267644363"/>
    <n v="57"/>
    <x v="2"/>
    <s v="viernes"/>
    <s v=""/>
    <s v=""/>
    <s v=""/>
    <s v=""/>
    <s v=""/>
    <s v=""/>
    <s v=""/>
    <s v=""/>
    <s v=""/>
    <s v=""/>
  </r>
  <r>
    <x v="2"/>
    <x v="1"/>
    <n v="4038"/>
    <n v="309"/>
    <n v="3637"/>
    <n v="37"/>
    <n v="2"/>
    <n v="77386"/>
    <n v="90"/>
    <n v="30271"/>
    <n v="21"/>
    <n v="2"/>
    <n v="2"/>
    <n v="0"/>
    <n v="262"/>
    <n v="15"/>
    <n v="277"/>
    <n v="1.006514657980456"/>
    <n v="19"/>
    <x v="2"/>
    <s v="viernes"/>
    <s v=""/>
    <s v=""/>
    <s v=""/>
    <s v=""/>
    <s v=""/>
    <s v=""/>
    <s v=""/>
    <s v=""/>
    <s v=""/>
    <s v=""/>
  </r>
  <r>
    <x v="2"/>
    <x v="2"/>
    <n v="7190"/>
    <n v="475"/>
    <n v="6568"/>
    <n v="14"/>
    <n v="2"/>
    <n v="126196"/>
    <n v="145"/>
    <n v="75004"/>
    <n v="35"/>
    <n v="12"/>
    <n v="1"/>
    <n v="0"/>
    <n v="537"/>
    <n v="46"/>
    <n v="583"/>
    <n v="1.0259179265658747"/>
    <n v="23"/>
    <x v="2"/>
    <s v="viernes"/>
    <s v=""/>
    <s v=""/>
    <s v=""/>
    <s v=""/>
    <s v=""/>
    <s v=""/>
    <s v=""/>
    <s v=""/>
    <s v=""/>
    <s v=""/>
  </r>
  <r>
    <x v="2"/>
    <x v="3"/>
    <n v="8653"/>
    <n v="595"/>
    <n v="7748"/>
    <n v="22"/>
    <n v="2"/>
    <n v="136922"/>
    <n v="309"/>
    <n v="67926"/>
    <n v="31"/>
    <n v="-5"/>
    <n v="1"/>
    <n v="0"/>
    <n v="405"/>
    <n v="74"/>
    <n v="479"/>
    <n v="0.9916666666666667"/>
    <n v="36"/>
    <x v="2"/>
    <s v="viernes"/>
    <s v=""/>
    <s v=""/>
    <s v=""/>
    <s v=""/>
    <s v=""/>
    <s v=""/>
    <s v=""/>
    <s v=""/>
    <s v=""/>
    <s v=""/>
  </r>
  <r>
    <x v="2"/>
    <x v="4"/>
    <n v="7038"/>
    <n v="773"/>
    <n v="6188"/>
    <n v="32"/>
    <n v="12"/>
    <n v="115751"/>
    <n v="81"/>
    <n v="46420"/>
    <n v="46"/>
    <n v="-16"/>
    <n v="-7"/>
    <n v="0"/>
    <n v="330"/>
    <n v="73"/>
    <n v="403"/>
    <n v="0.97972116603295312"/>
    <n v="62"/>
    <x v="2"/>
    <s v="viernes"/>
    <s v=""/>
    <s v=""/>
    <s v=""/>
    <s v=""/>
    <s v=""/>
    <s v=""/>
    <s v=""/>
    <s v=""/>
    <s v=""/>
    <s v=""/>
  </r>
  <r>
    <x v="2"/>
    <x v="5"/>
    <n v="10457"/>
    <n v="1356"/>
    <n v="8910"/>
    <n v="79"/>
    <n v="8"/>
    <n v="190999"/>
    <n v="193"/>
    <n v="92720"/>
    <n v="122"/>
    <n v="10"/>
    <n v="4"/>
    <n v="0"/>
    <n v="948"/>
    <n v="96"/>
    <n v="1044"/>
    <n v="1.0074294205052006"/>
    <n v="112"/>
    <x v="2"/>
    <s v="viernes"/>
    <s v=""/>
    <s v=""/>
    <s v=""/>
    <s v=""/>
    <s v=""/>
    <s v=""/>
    <s v=""/>
    <s v=""/>
    <s v=""/>
    <s v=""/>
  </r>
  <r>
    <x v="2"/>
    <x v="6"/>
    <n v="12684"/>
    <n v="1175"/>
    <n v="11239"/>
    <n v="41"/>
    <n v="11"/>
    <n v="242347"/>
    <n v="271"/>
    <n v="58492"/>
    <n v="71"/>
    <n v="-6"/>
    <n v="1"/>
    <n v="2"/>
    <n v="837"/>
    <n v="53"/>
    <n v="890"/>
    <n v="0.99491955969517354"/>
    <n v="77"/>
    <x v="2"/>
    <s v="viernes"/>
    <s v=""/>
    <s v=""/>
    <s v=""/>
    <s v=""/>
    <s v=""/>
    <s v=""/>
    <s v=""/>
    <s v=""/>
    <s v=""/>
    <s v=""/>
  </r>
  <r>
    <x v="2"/>
    <x v="7"/>
    <n v="63954"/>
    <n v="5833"/>
    <n v="56724"/>
    <n v="297"/>
    <n v="57"/>
    <n v="1125019"/>
    <n v="1403"/>
    <n v="448361"/>
    <n v="444"/>
    <n v="56"/>
    <n v="7"/>
    <n v="2"/>
    <n v="4429"/>
    <n v="452"/>
    <n v="4881"/>
    <n v="1.0096936126016964"/>
    <n v="386"/>
    <x v="2"/>
    <s v="viernes"/>
    <s v=""/>
    <s v=""/>
    <s v=""/>
    <s v=""/>
    <s v=""/>
    <s v=""/>
    <s v=""/>
    <s v=""/>
    <s v=""/>
    <s v=""/>
  </r>
  <r>
    <x v="3"/>
    <x v="0"/>
    <n v="13940"/>
    <n v="1134"/>
    <n v="12496"/>
    <n v="77"/>
    <n v="18"/>
    <n v="236006"/>
    <n v="314"/>
    <n v="77651"/>
    <n v="46"/>
    <n v="-16"/>
    <n v="5"/>
    <n v="-2"/>
    <n v="588"/>
    <n v="123"/>
    <n v="711"/>
    <n v="0.98608695652173917"/>
    <n v="62"/>
    <x v="3"/>
    <s v="sábado"/>
    <s v=""/>
    <s v=""/>
    <s v=""/>
    <s v=""/>
    <s v=""/>
    <s v=""/>
    <s v=""/>
    <s v=""/>
    <s v=""/>
    <s v=""/>
  </r>
  <r>
    <x v="3"/>
    <x v="1"/>
    <n v="4049"/>
    <n v="295"/>
    <n v="3662"/>
    <n v="41"/>
    <n v="2"/>
    <n v="77572"/>
    <n v="90"/>
    <n v="30286"/>
    <n v="11"/>
    <n v="-14"/>
    <n v="4"/>
    <n v="0"/>
    <n v="186"/>
    <n v="15"/>
    <n v="201"/>
    <n v="0.95469255663430419"/>
    <n v="25"/>
    <x v="3"/>
    <s v="sábado"/>
    <s v=""/>
    <s v=""/>
    <s v=""/>
    <s v=""/>
    <s v=""/>
    <s v=""/>
    <s v=""/>
    <s v=""/>
    <s v=""/>
    <s v=""/>
  </r>
  <r>
    <x v="3"/>
    <x v="2"/>
    <n v="7223"/>
    <n v="483"/>
    <n v="6593"/>
    <n v="16"/>
    <n v="2"/>
    <n v="126441"/>
    <n v="145"/>
    <n v="75074"/>
    <n v="33"/>
    <n v="8"/>
    <n v="2"/>
    <n v="0"/>
    <n v="245"/>
    <n v="70"/>
    <n v="315"/>
    <n v="1.016842105263158"/>
    <n v="25"/>
    <x v="3"/>
    <s v="sábado"/>
    <s v=""/>
    <s v=""/>
    <s v=""/>
    <s v=""/>
    <s v=""/>
    <s v=""/>
    <s v=""/>
    <s v=""/>
    <s v=""/>
    <s v=""/>
  </r>
  <r>
    <x v="3"/>
    <x v="3"/>
    <n v="8683"/>
    <n v="605"/>
    <n v="7768"/>
    <n v="23"/>
    <n v="3"/>
    <n v="137290"/>
    <n v="309"/>
    <n v="68012"/>
    <n v="30"/>
    <n v="10"/>
    <n v="1"/>
    <n v="1"/>
    <n v="368"/>
    <n v="86"/>
    <n v="454"/>
    <n v="1.0168067226890756"/>
    <n v="20"/>
    <x v="3"/>
    <s v="sábado"/>
    <s v=""/>
    <s v=""/>
    <s v=""/>
    <s v=""/>
    <s v=""/>
    <s v=""/>
    <s v=""/>
    <s v=""/>
    <s v=""/>
    <s v=""/>
  </r>
  <r>
    <x v="3"/>
    <x v="4"/>
    <n v="7064"/>
    <n v="710"/>
    <n v="6274"/>
    <n v="35"/>
    <n v="9"/>
    <n v="116039"/>
    <n v="83"/>
    <n v="46508"/>
    <n v="26"/>
    <n v="-63"/>
    <n v="3"/>
    <n v="-3"/>
    <n v="288"/>
    <n v="88"/>
    <n v="376"/>
    <n v="0.91849935316946962"/>
    <n v="86"/>
    <x v="3"/>
    <s v="sábado"/>
    <s v=""/>
    <s v=""/>
    <s v=""/>
    <s v=""/>
    <s v=""/>
    <s v=""/>
    <s v=""/>
    <s v=""/>
    <s v=""/>
    <s v=""/>
  </r>
  <r>
    <x v="3"/>
    <x v="5"/>
    <n v="10523"/>
    <n v="1332"/>
    <n v="8996"/>
    <n v="76"/>
    <n v="11"/>
    <n v="191595"/>
    <n v="197"/>
    <n v="92859"/>
    <n v="66"/>
    <n v="-24"/>
    <n v="-3"/>
    <n v="3"/>
    <n v="596"/>
    <n v="139"/>
    <n v="735"/>
    <n v="0.98230088495575218"/>
    <n v="86"/>
    <x v="3"/>
    <s v="sábado"/>
    <s v=""/>
    <s v=""/>
    <s v=""/>
    <s v=""/>
    <s v=""/>
    <s v=""/>
    <s v=""/>
    <s v=""/>
    <s v=""/>
    <s v=""/>
  </r>
  <r>
    <x v="3"/>
    <x v="6"/>
    <n v="12769"/>
    <n v="1173"/>
    <n v="11326"/>
    <n v="43"/>
    <n v="12"/>
    <n v="243394"/>
    <n v="271"/>
    <n v="58559"/>
    <n v="85"/>
    <n v="-2"/>
    <n v="2"/>
    <n v="1"/>
    <n v="1047"/>
    <n v="67"/>
    <n v="1114"/>
    <n v="0.99829787234042555"/>
    <n v="87"/>
    <x v="3"/>
    <s v="sábado"/>
    <s v=""/>
    <s v=""/>
    <s v=""/>
    <s v=""/>
    <s v=""/>
    <s v=""/>
    <s v=""/>
    <s v=""/>
    <s v=""/>
    <s v=""/>
  </r>
  <r>
    <x v="3"/>
    <x v="7"/>
    <n v="64251"/>
    <n v="5732"/>
    <n v="57115"/>
    <n v="311"/>
    <n v="57"/>
    <n v="1128337"/>
    <n v="1409"/>
    <n v="448949"/>
    <n v="297"/>
    <n v="-101"/>
    <n v="14"/>
    <n v="0"/>
    <n v="3318"/>
    <n v="588"/>
    <n v="3906"/>
    <n v="0.98268472484141955"/>
    <n v="391"/>
    <x v="3"/>
    <s v="sábado"/>
    <s v=""/>
    <s v=""/>
    <s v=""/>
    <s v=""/>
    <s v=""/>
    <s v=""/>
    <s v=""/>
    <s v=""/>
    <s v=""/>
    <s v=""/>
  </r>
  <r>
    <x v="4"/>
    <x v="0"/>
    <n v="14058"/>
    <n v="1193"/>
    <n v="12554"/>
    <n v="83"/>
    <n v="19"/>
    <n v="236832"/>
    <n v="315"/>
    <n v="77770"/>
    <n v="118"/>
    <n v="59"/>
    <n v="6"/>
    <n v="1"/>
    <n v="826"/>
    <n v="119"/>
    <n v="945"/>
    <n v="1.0520282186948853"/>
    <n v="58"/>
    <x v="4"/>
    <s v="domingo"/>
    <s v=""/>
    <s v=""/>
    <s v=""/>
    <s v=""/>
    <s v=""/>
    <s v=""/>
    <s v=""/>
    <s v=""/>
    <s v=""/>
    <s v=""/>
  </r>
  <r>
    <x v="4"/>
    <x v="1"/>
    <n v="4103"/>
    <n v="343"/>
    <n v="3668"/>
    <n v="45"/>
    <n v="1"/>
    <n v="77922"/>
    <n v="90"/>
    <n v="30308"/>
    <n v="54"/>
    <n v="48"/>
    <n v="4"/>
    <n v="-1"/>
    <n v="350"/>
    <n v="22"/>
    <n v="372"/>
    <n v="1.1627118644067798"/>
    <n v="6"/>
    <x v="4"/>
    <s v="domingo"/>
    <s v=""/>
    <s v=""/>
    <s v=""/>
    <s v=""/>
    <s v=""/>
    <s v=""/>
    <s v=""/>
    <s v=""/>
    <s v=""/>
    <s v=""/>
  </r>
  <r>
    <x v="4"/>
    <x v="2"/>
    <n v="7283"/>
    <n v="507"/>
    <n v="6629"/>
    <n v="17"/>
    <n v="0"/>
    <n v="127325"/>
    <n v="145"/>
    <n v="75158"/>
    <n v="60"/>
    <n v="24"/>
    <n v="1"/>
    <n v="-2"/>
    <n v="884"/>
    <n v="84"/>
    <n v="968"/>
    <n v="1.0496894409937889"/>
    <n v="36"/>
    <x v="4"/>
    <s v="domingo"/>
    <s v=""/>
    <s v=""/>
    <s v=""/>
    <s v=""/>
    <s v=""/>
    <s v=""/>
    <s v=""/>
    <s v=""/>
    <s v=""/>
    <s v=""/>
  </r>
  <r>
    <x v="4"/>
    <x v="3"/>
    <n v="8770"/>
    <n v="670"/>
    <n v="7790"/>
    <n v="25"/>
    <n v="3"/>
    <n v="138003"/>
    <n v="309"/>
    <n v="68096"/>
    <n v="87"/>
    <n v="65"/>
    <n v="2"/>
    <n v="0"/>
    <n v="713"/>
    <n v="84"/>
    <n v="797"/>
    <n v="1.1074380165289257"/>
    <n v="22"/>
    <x v="4"/>
    <s v="domingo"/>
    <s v=""/>
    <s v=""/>
    <s v=""/>
    <s v=""/>
    <s v=""/>
    <s v=""/>
    <s v=""/>
    <s v=""/>
    <s v=""/>
    <s v=""/>
  </r>
  <r>
    <x v="4"/>
    <x v="4"/>
    <n v="7123"/>
    <n v="731"/>
    <n v="6312"/>
    <n v="39"/>
    <n v="8"/>
    <n v="116387"/>
    <n v="83"/>
    <n v="46572"/>
    <n v="59"/>
    <n v="21"/>
    <n v="4"/>
    <n v="-1"/>
    <n v="348"/>
    <n v="64"/>
    <n v="412"/>
    <n v="1.0295774647887324"/>
    <n v="38"/>
    <x v="4"/>
    <s v="domingo"/>
    <s v=""/>
    <s v=""/>
    <s v=""/>
    <s v=""/>
    <s v=""/>
    <s v=""/>
    <s v=""/>
    <s v=""/>
    <s v=""/>
    <s v=""/>
  </r>
  <r>
    <x v="4"/>
    <x v="5"/>
    <n v="10576"/>
    <n v="1327"/>
    <n v="9051"/>
    <n v="74"/>
    <n v="12"/>
    <n v="192423"/>
    <n v="200"/>
    <n v="93010"/>
    <n v="53"/>
    <n v="-5"/>
    <n v="-2"/>
    <n v="1"/>
    <n v="828"/>
    <n v="151"/>
    <n v="979"/>
    <n v="0.99624624624624625"/>
    <n v="55"/>
    <x v="4"/>
    <s v="domingo"/>
    <s v=""/>
    <s v=""/>
    <s v=""/>
    <s v=""/>
    <s v=""/>
    <s v=""/>
    <s v=""/>
    <s v=""/>
    <s v=""/>
    <s v=""/>
  </r>
  <r>
    <x v="4"/>
    <x v="6"/>
    <n v="12802"/>
    <n v="1134"/>
    <n v="11397"/>
    <n v="51"/>
    <n v="11"/>
    <n v="244550"/>
    <n v="272"/>
    <n v="58615"/>
    <n v="33"/>
    <n v="-39"/>
    <n v="8"/>
    <n v="-1"/>
    <n v="1156"/>
    <n v="56"/>
    <n v="1212"/>
    <n v="0.96675191815856776"/>
    <n v="71"/>
    <x v="4"/>
    <s v="domingo"/>
    <s v=""/>
    <s v=""/>
    <s v=""/>
    <s v=""/>
    <s v=""/>
    <s v=""/>
    <s v=""/>
    <s v=""/>
    <s v=""/>
    <s v=""/>
  </r>
  <r>
    <x v="4"/>
    <x v="7"/>
    <n v="64715"/>
    <n v="5905"/>
    <n v="57401"/>
    <n v="334"/>
    <n v="54"/>
    <n v="1133442"/>
    <n v="1414"/>
    <n v="449529"/>
    <n v="464"/>
    <n v="173"/>
    <n v="23"/>
    <n v="-3"/>
    <n v="5105"/>
    <n v="580"/>
    <n v="5685"/>
    <n v="1.0301814375436147"/>
    <n v="286"/>
    <x v="4"/>
    <s v="domingo"/>
    <s v=""/>
    <s v=""/>
    <s v=""/>
    <s v=""/>
    <s v=""/>
    <s v=""/>
    <s v=""/>
    <s v=""/>
    <s v=""/>
    <s v=""/>
  </r>
  <r>
    <x v="5"/>
    <x v="0"/>
    <n v="14144"/>
    <n v="1224"/>
    <n v="12604"/>
    <n v="81"/>
    <n v="17"/>
    <n v="237316"/>
    <n v="321"/>
    <n v="77919"/>
    <n v="86"/>
    <n v="31"/>
    <n v="-2"/>
    <n v="-2"/>
    <n v="484"/>
    <n v="149"/>
    <n v="633"/>
    <n v="1.0259849119865885"/>
    <n v="50"/>
    <x v="5"/>
    <s v="lunes"/>
    <s v=""/>
    <s v=""/>
    <s v=""/>
    <s v=""/>
    <s v=""/>
    <s v=""/>
    <s v=""/>
    <s v=""/>
    <s v=""/>
    <s v=""/>
  </r>
  <r>
    <x v="5"/>
    <x v="1"/>
    <n v="4125"/>
    <n v="348"/>
    <n v="3685"/>
    <n v="50"/>
    <n v="1"/>
    <n v="78261"/>
    <n v="90"/>
    <n v="30348"/>
    <n v="22"/>
    <n v="5"/>
    <n v="5"/>
    <n v="0"/>
    <n v="339"/>
    <n v="40"/>
    <n v="379"/>
    <n v="1.0145772594752187"/>
    <n v="17"/>
    <x v="5"/>
    <s v="lunes"/>
    <s v=""/>
    <s v=""/>
    <s v=""/>
    <s v=""/>
    <s v=""/>
    <s v=""/>
    <s v=""/>
    <s v=""/>
    <s v=""/>
    <s v=""/>
  </r>
  <r>
    <x v="5"/>
    <x v="2"/>
    <n v="7328"/>
    <n v="531"/>
    <n v="6649"/>
    <n v="17"/>
    <n v="0"/>
    <n v="128312"/>
    <n v="145"/>
    <n v="75322"/>
    <n v="45"/>
    <n v="24"/>
    <n v="0"/>
    <n v="0"/>
    <n v="987"/>
    <n v="164"/>
    <n v="1151"/>
    <n v="1.0473372781065089"/>
    <n v="20"/>
    <x v="5"/>
    <s v="lunes"/>
    <s v=""/>
    <s v=""/>
    <s v=""/>
    <s v=""/>
    <s v=""/>
    <s v=""/>
    <s v=""/>
    <s v=""/>
    <s v=""/>
    <s v=""/>
  </r>
  <r>
    <x v="5"/>
    <x v="3"/>
    <n v="8832"/>
    <n v="688"/>
    <n v="7834"/>
    <n v="28"/>
    <n v="2"/>
    <n v="138494"/>
    <n v="310"/>
    <n v="68234"/>
    <n v="62"/>
    <n v="18"/>
    <n v="3"/>
    <n v="-1"/>
    <n v="491"/>
    <n v="138"/>
    <n v="629"/>
    <n v="1.026865671641791"/>
    <n v="44"/>
    <x v="5"/>
    <s v="lunes"/>
    <s v=""/>
    <s v=""/>
    <s v=""/>
    <s v=""/>
    <s v=""/>
    <s v=""/>
    <s v=""/>
    <s v=""/>
    <s v=""/>
    <s v=""/>
  </r>
  <r>
    <x v="5"/>
    <x v="4"/>
    <n v="7167"/>
    <n v="751"/>
    <n v="6336"/>
    <n v="37"/>
    <n v="11"/>
    <n v="116987"/>
    <n v="83"/>
    <n v="46682"/>
    <n v="44"/>
    <n v="20"/>
    <n v="-2"/>
    <n v="3"/>
    <n v="600"/>
    <n v="110"/>
    <n v="710"/>
    <n v="1.027359781121751"/>
    <n v="24"/>
    <x v="5"/>
    <s v="lunes"/>
    <s v=""/>
    <s v=""/>
    <s v=""/>
    <s v=""/>
    <s v=""/>
    <s v=""/>
    <s v=""/>
    <s v=""/>
    <s v=""/>
    <s v=""/>
  </r>
  <r>
    <x v="5"/>
    <x v="5"/>
    <n v="10636"/>
    <n v="1336"/>
    <n v="9102"/>
    <n v="80"/>
    <n v="13"/>
    <n v="193006"/>
    <n v="200"/>
    <n v="93241"/>
    <n v="60"/>
    <n v="9"/>
    <n v="6"/>
    <n v="1"/>
    <n v="583"/>
    <n v="231"/>
    <n v="814"/>
    <n v="1.0067822155237378"/>
    <n v="51"/>
    <x v="5"/>
    <s v="lunes"/>
    <s v=""/>
    <s v=""/>
    <s v=""/>
    <s v=""/>
    <s v=""/>
    <s v=""/>
    <s v=""/>
    <s v=""/>
    <s v=""/>
    <s v=""/>
  </r>
  <r>
    <x v="5"/>
    <x v="6"/>
    <n v="12834"/>
    <n v="1113"/>
    <n v="11450"/>
    <n v="49"/>
    <n v="12"/>
    <n v="245275"/>
    <n v="272"/>
    <n v="58724"/>
    <n v="32"/>
    <n v="-21"/>
    <n v="-2"/>
    <n v="1"/>
    <n v="725"/>
    <n v="109"/>
    <n v="834"/>
    <n v="0.98148148148148151"/>
    <n v="53"/>
    <x v="5"/>
    <s v="lunes"/>
    <s v=""/>
    <s v=""/>
    <s v=""/>
    <s v=""/>
    <s v=""/>
    <s v=""/>
    <s v=""/>
    <s v=""/>
    <s v=""/>
    <s v=""/>
  </r>
  <r>
    <x v="5"/>
    <x v="7"/>
    <n v="65066"/>
    <n v="5991"/>
    <n v="57660"/>
    <n v="342"/>
    <n v="56"/>
    <n v="1137651"/>
    <n v="1421"/>
    <n v="450470"/>
    <n v="351"/>
    <n v="86"/>
    <n v="8"/>
    <n v="2"/>
    <n v="4209"/>
    <n v="941"/>
    <n v="5150"/>
    <n v="1.0145639288738357"/>
    <n v="259"/>
    <x v="5"/>
    <s v="lunes"/>
    <s v=""/>
    <s v=""/>
    <s v=""/>
    <s v=""/>
    <s v=""/>
    <s v=""/>
    <s v=""/>
    <s v=""/>
    <s v=""/>
    <s v=""/>
  </r>
  <r>
    <x v="6"/>
    <x v="0"/>
    <n v="14331"/>
    <n v="1377"/>
    <n v="12637"/>
    <n v="79"/>
    <n v="18"/>
    <n v="238580"/>
    <n v="322"/>
    <n v="78160"/>
    <n v="187"/>
    <n v="153"/>
    <n v="-2"/>
    <n v="1"/>
    <n v="1264"/>
    <n v="241"/>
    <n v="1505"/>
    <n v="1.125"/>
    <n v="33"/>
    <x v="6"/>
    <s v="martes"/>
    <s v=""/>
    <s v=""/>
    <s v=""/>
    <n v="796"/>
    <s v=""/>
    <n v="0.26720375965088955"/>
    <s v=""/>
    <s v=""/>
    <s v=""/>
    <s v=""/>
  </r>
  <r>
    <x v="6"/>
    <x v="1"/>
    <n v="4180"/>
    <n v="387"/>
    <n v="3700"/>
    <n v="46"/>
    <n v="1"/>
    <n v="78862"/>
    <n v="91"/>
    <n v="30389"/>
    <n v="55"/>
    <n v="39"/>
    <n v="-4"/>
    <n v="0"/>
    <n v="601"/>
    <n v="41"/>
    <n v="642"/>
    <n v="1.1120689655172413"/>
    <n v="15"/>
    <x v="6"/>
    <s v="martes"/>
    <s v=""/>
    <s v=""/>
    <s v=""/>
    <n v="211"/>
    <s v=""/>
    <n v="0.25269461077844313"/>
    <s v=""/>
    <s v=""/>
    <s v=""/>
    <s v=""/>
  </r>
  <r>
    <x v="6"/>
    <x v="2"/>
    <n v="7391"/>
    <n v="575"/>
    <n v="6668"/>
    <n v="18"/>
    <n v="0"/>
    <n v="129326"/>
    <n v="145"/>
    <n v="75446"/>
    <n v="63"/>
    <n v="44"/>
    <n v="1"/>
    <n v="0"/>
    <n v="1014"/>
    <n v="124"/>
    <n v="1138"/>
    <n v="1.0828625235404896"/>
    <n v="19"/>
    <x v="6"/>
    <s v="martes"/>
    <s v=""/>
    <s v=""/>
    <s v=""/>
    <n v="332"/>
    <s v=""/>
    <n v="0.30018083182640143"/>
    <s v=""/>
    <s v=""/>
    <s v=""/>
    <s v=""/>
  </r>
  <r>
    <x v="6"/>
    <x v="3"/>
    <n v="8927"/>
    <n v="734"/>
    <n v="7881"/>
    <n v="31"/>
    <n v="1"/>
    <n v="139315"/>
    <n v="312"/>
    <n v="68540"/>
    <n v="95"/>
    <n v="46"/>
    <n v="3"/>
    <n v="-1"/>
    <n v="821"/>
    <n v="306"/>
    <n v="1127"/>
    <n v="1.066860465116279"/>
    <n v="47"/>
    <x v="6"/>
    <s v="martes"/>
    <s v=""/>
    <s v=""/>
    <s v=""/>
    <n v="443"/>
    <s v=""/>
    <n v="0.28234544295729763"/>
    <s v=""/>
    <s v=""/>
    <s v=""/>
    <s v=""/>
  </r>
  <r>
    <x v="6"/>
    <x v="4"/>
    <n v="7200"/>
    <n v="743"/>
    <n v="6377"/>
    <n v="44"/>
    <n v="11"/>
    <n v="117753"/>
    <n v="83"/>
    <n v="46801"/>
    <n v="33"/>
    <n v="-8"/>
    <n v="7"/>
    <n v="0"/>
    <n v="766"/>
    <n v="119"/>
    <n v="885"/>
    <n v="0.98934753661784292"/>
    <n v="41"/>
    <x v="6"/>
    <s v="martes"/>
    <s v=""/>
    <s v=""/>
    <s v=""/>
    <n v="289"/>
    <s v=""/>
    <n v="0.21977186311787072"/>
    <s v=""/>
    <s v=""/>
    <s v=""/>
    <s v=""/>
  </r>
  <r>
    <x v="6"/>
    <x v="5"/>
    <n v="10792"/>
    <n v="1442"/>
    <n v="9151"/>
    <n v="83"/>
    <n v="13"/>
    <n v="194985"/>
    <n v="201"/>
    <n v="93535"/>
    <n v="156"/>
    <n v="106"/>
    <n v="3"/>
    <n v="0"/>
    <n v="1979"/>
    <n v="294"/>
    <n v="2273"/>
    <n v="1.0793413173652695"/>
    <n v="49"/>
    <x v="6"/>
    <s v="martes"/>
    <s v=""/>
    <s v=""/>
    <s v=""/>
    <n v="675"/>
    <s v=""/>
    <n v="0.39752650176678445"/>
    <s v=""/>
    <s v=""/>
    <s v=""/>
    <s v=""/>
  </r>
  <r>
    <x v="6"/>
    <x v="6"/>
    <n v="12929"/>
    <n v="1146"/>
    <n v="11511"/>
    <n v="41"/>
    <n v="13"/>
    <n v="246582"/>
    <n v="273"/>
    <n v="58862"/>
    <n v="95"/>
    <n v="33"/>
    <n v="-8"/>
    <n v="1"/>
    <n v="1307"/>
    <n v="138"/>
    <n v="1445"/>
    <n v="1.0296495956873315"/>
    <n v="61"/>
    <x v="6"/>
    <s v="martes"/>
    <s v=""/>
    <s v=""/>
    <s v=""/>
    <n v="538"/>
    <s v=""/>
    <n v="0.27746260959257352"/>
    <s v=""/>
    <s v=""/>
    <s v=""/>
    <s v=""/>
  </r>
  <r>
    <x v="6"/>
    <x v="7"/>
    <n v="65750"/>
    <n v="6404"/>
    <n v="57925"/>
    <n v="342"/>
    <n v="57"/>
    <n v="1145403"/>
    <n v="1427"/>
    <n v="451733"/>
    <n v="684"/>
    <n v="413"/>
    <n v="0"/>
    <n v="1"/>
    <n v="7752"/>
    <n v="1263"/>
    <n v="9015"/>
    <n v="1.0689367384409949"/>
    <n v="265"/>
    <x v="6"/>
    <s v="martes"/>
    <s v=""/>
    <s v=""/>
    <s v=""/>
    <n v="3284"/>
    <s v=""/>
    <n v="0.28949224259520451"/>
    <s v=""/>
    <s v=""/>
    <s v=""/>
    <s v=""/>
  </r>
  <r>
    <x v="7"/>
    <x v="0"/>
    <n v="14489"/>
    <n v="1470"/>
    <n v="12700"/>
    <n v="85"/>
    <n v="19"/>
    <n v="239718"/>
    <n v="324"/>
    <n v="78249"/>
    <n v="158"/>
    <n v="93"/>
    <n v="6"/>
    <n v="1"/>
    <n v="1138"/>
    <n v="89"/>
    <n v="1227"/>
    <n v="1.0675381263616557"/>
    <n v="63"/>
    <x v="7"/>
    <s v="miércoles"/>
    <s v=""/>
    <s v=""/>
    <s v=""/>
    <n v="820"/>
    <s v=""/>
    <n v="0.27526015441423296"/>
    <s v=""/>
    <n v="24"/>
    <s v=""/>
    <s v=""/>
  </r>
  <r>
    <x v="7"/>
    <x v="1"/>
    <n v="4211"/>
    <n v="399"/>
    <n v="3718"/>
    <n v="44"/>
    <n v="3"/>
    <n v="79320"/>
    <n v="92"/>
    <n v="30418"/>
    <n v="31"/>
    <n v="12"/>
    <n v="-2"/>
    <n v="2"/>
    <n v="458"/>
    <n v="29"/>
    <n v="487"/>
    <n v="1.0310077519379846"/>
    <n v="18"/>
    <x v="7"/>
    <s v="miércoles"/>
    <s v=""/>
    <s v=""/>
    <s v=""/>
    <n v="218"/>
    <s v=""/>
    <n v="0.26107784431137726"/>
    <s v=""/>
    <n v="7"/>
    <s v=""/>
    <s v=""/>
  </r>
  <r>
    <x v="7"/>
    <x v="2"/>
    <n v="7460"/>
    <n v="619"/>
    <n v="6693"/>
    <n v="19"/>
    <n v="0"/>
    <n v="130505"/>
    <n v="145"/>
    <n v="75518"/>
    <n v="69"/>
    <n v="44"/>
    <n v="1"/>
    <n v="0"/>
    <n v="1179"/>
    <n v="72"/>
    <n v="1251"/>
    <n v="1.0765217391304347"/>
    <n v="25"/>
    <x v="7"/>
    <s v="miércoles"/>
    <s v=""/>
    <s v=""/>
    <s v=""/>
    <n v="352"/>
    <s v=""/>
    <n v="0.31826401446654612"/>
    <s v=""/>
    <n v="20"/>
    <s v=""/>
    <s v=""/>
  </r>
  <r>
    <x v="7"/>
    <x v="3"/>
    <n v="9007"/>
    <n v="764"/>
    <n v="7931"/>
    <n v="32"/>
    <n v="2"/>
    <n v="140160"/>
    <n v="312"/>
    <n v="68633"/>
    <n v="80"/>
    <n v="30"/>
    <n v="1"/>
    <n v="1"/>
    <n v="845"/>
    <n v="93"/>
    <n v="938"/>
    <n v="1.0408719346049047"/>
    <n v="50"/>
    <x v="7"/>
    <s v="miércoles"/>
    <s v=""/>
    <s v=""/>
    <s v=""/>
    <n v="454"/>
    <s v=""/>
    <n v="0.28935627788400253"/>
    <s v=""/>
    <n v="11"/>
    <s v=""/>
    <s v=""/>
  </r>
  <r>
    <x v="7"/>
    <x v="4"/>
    <n v="7250"/>
    <n v="735"/>
    <n v="6435"/>
    <n v="46"/>
    <n v="10"/>
    <n v="118495"/>
    <n v="83"/>
    <n v="46878"/>
    <n v="50"/>
    <n v="-8"/>
    <n v="2"/>
    <n v="-1"/>
    <n v="742"/>
    <n v="77"/>
    <n v="819"/>
    <n v="0.98923283983849264"/>
    <n v="58"/>
    <x v="7"/>
    <s v="miércoles"/>
    <s v=""/>
    <s v=""/>
    <s v=""/>
    <n v="309"/>
    <s v=""/>
    <n v="0.23498098859315589"/>
    <s v=""/>
    <n v="20"/>
    <s v=""/>
    <s v=""/>
  </r>
  <r>
    <x v="7"/>
    <x v="5"/>
    <n v="10898"/>
    <n v="1453"/>
    <n v="9245"/>
    <n v="91"/>
    <n v="9"/>
    <n v="197078"/>
    <n v="202"/>
    <n v="93644"/>
    <n v="106"/>
    <n v="11"/>
    <n v="8"/>
    <n v="-4"/>
    <n v="2093"/>
    <n v="109"/>
    <n v="2202"/>
    <n v="1.007628294036061"/>
    <n v="94"/>
    <x v="7"/>
    <s v="miércoles"/>
    <s v=""/>
    <s v=""/>
    <s v=""/>
    <n v="666"/>
    <s v=""/>
    <n v="0.392226148409894"/>
    <s v=""/>
    <n v="-9"/>
    <s v=""/>
    <s v=""/>
  </r>
  <r>
    <x v="7"/>
    <x v="6"/>
    <n v="13113"/>
    <n v="1260"/>
    <n v="11581"/>
    <n v="45"/>
    <n v="14"/>
    <n v="248071"/>
    <n v="273"/>
    <n v="58939"/>
    <n v="184"/>
    <n v="114"/>
    <n v="4"/>
    <n v="1"/>
    <n v="1489"/>
    <n v="77"/>
    <n v="1566"/>
    <n v="1.0994764397905759"/>
    <n v="70"/>
    <x v="7"/>
    <s v="miércoles"/>
    <s v=""/>
    <s v=""/>
    <s v=""/>
    <n v="631"/>
    <s v=""/>
    <n v="0.32542547705002578"/>
    <s v=""/>
    <n v="93"/>
    <s v=""/>
    <s v=""/>
  </r>
  <r>
    <x v="7"/>
    <x v="7"/>
    <n v="66428"/>
    <n v="6700"/>
    <n v="58303"/>
    <n v="362"/>
    <n v="57"/>
    <n v="1153347"/>
    <n v="1431"/>
    <n v="452279"/>
    <n v="678"/>
    <n v="296"/>
    <n v="20"/>
    <n v="0"/>
    <n v="7944"/>
    <n v="546"/>
    <n v="8490"/>
    <n v="1.0462211118051219"/>
    <n v="378"/>
    <x v="7"/>
    <s v="miércoles"/>
    <s v=""/>
    <s v=""/>
    <s v=""/>
    <n v="3450"/>
    <s v=""/>
    <n v="0.30412552891396333"/>
    <s v=""/>
    <n v="166"/>
    <s v=""/>
    <s v=""/>
  </r>
  <r>
    <x v="8"/>
    <x v="0"/>
    <n v="14640"/>
    <n v="1557"/>
    <n v="12764"/>
    <n v="88"/>
    <n v="21"/>
    <n v="240574"/>
    <n v="324"/>
    <n v="78450"/>
    <n v="151"/>
    <n v="87"/>
    <n v="3"/>
    <n v="2"/>
    <n v="856"/>
    <n v="201"/>
    <n v="1057"/>
    <n v="1.0591836734693878"/>
    <n v="64"/>
    <x v="8"/>
    <s v="jueves"/>
    <s v=""/>
    <s v=""/>
    <s v=""/>
    <n v="864"/>
    <s v=""/>
    <n v="0.29003021148036257"/>
    <s v=""/>
    <n v="44"/>
    <s v=""/>
    <s v=""/>
  </r>
  <r>
    <x v="8"/>
    <x v="1"/>
    <n v="4261"/>
    <n v="432"/>
    <n v="3735"/>
    <n v="43"/>
    <n v="3"/>
    <n v="79637"/>
    <n v="92"/>
    <n v="30461"/>
    <n v="50"/>
    <n v="33"/>
    <n v="-1"/>
    <n v="0"/>
    <n v="317"/>
    <n v="43"/>
    <n v="360"/>
    <n v="1.0827067669172932"/>
    <n v="17"/>
    <x v="8"/>
    <s v="jueves"/>
    <s v=""/>
    <s v=""/>
    <s v=""/>
    <n v="244"/>
    <s v=""/>
    <n v="0.29221556886227545"/>
    <s v=""/>
    <n v="26"/>
    <s v=""/>
    <s v=""/>
  </r>
  <r>
    <x v="8"/>
    <x v="2"/>
    <n v="7502"/>
    <n v="626"/>
    <n v="6728"/>
    <n v="17"/>
    <n v="0"/>
    <n v="131040"/>
    <n v="145"/>
    <n v="75694"/>
    <n v="42"/>
    <n v="7"/>
    <n v="-2"/>
    <n v="0"/>
    <n v="535"/>
    <n v="176"/>
    <n v="711"/>
    <n v="1.0113085621970921"/>
    <n v="35"/>
    <x v="8"/>
    <s v="jueves"/>
    <s v=""/>
    <s v=""/>
    <s v=""/>
    <n v="347"/>
    <s v=""/>
    <n v="0.31374321880650996"/>
    <s v=""/>
    <n v="-5"/>
    <s v=""/>
    <s v=""/>
  </r>
  <r>
    <x v="8"/>
    <x v="3"/>
    <n v="9109"/>
    <n v="818"/>
    <n v="7978"/>
    <n v="32"/>
    <n v="2"/>
    <n v="140922"/>
    <n v="313"/>
    <n v="68887"/>
    <n v="102"/>
    <n v="54"/>
    <n v="0"/>
    <n v="0"/>
    <n v="762"/>
    <n v="254"/>
    <n v="1016"/>
    <n v="1.0706806282722514"/>
    <n v="47"/>
    <x v="8"/>
    <s v="jueves"/>
    <s v=""/>
    <s v=""/>
    <s v=""/>
    <n v="487"/>
    <s v=""/>
    <n v="0.31038878266411729"/>
    <s v=""/>
    <n v="33"/>
    <s v=""/>
    <s v=""/>
  </r>
  <r>
    <x v="8"/>
    <x v="4"/>
    <n v="7305"/>
    <n v="717"/>
    <n v="6507"/>
    <n v="39"/>
    <n v="12"/>
    <n v="118973"/>
    <n v="84"/>
    <n v="46976"/>
    <n v="55"/>
    <n v="-18"/>
    <n v="-7"/>
    <n v="2"/>
    <n v="478"/>
    <n v="98"/>
    <n v="576"/>
    <n v="0.97551020408163269"/>
    <n v="72"/>
    <x v="8"/>
    <s v="jueves"/>
    <s v=""/>
    <s v=""/>
    <s v=""/>
    <n v="313"/>
    <s v=""/>
    <n v="0.23802281368821293"/>
    <s v=""/>
    <n v="4"/>
    <s v=""/>
    <s v=""/>
  </r>
  <r>
    <x v="8"/>
    <x v="5"/>
    <n v="11077"/>
    <n v="1517"/>
    <n v="9360"/>
    <n v="92"/>
    <n v="9"/>
    <n v="199738"/>
    <n v="202"/>
    <n v="93851"/>
    <n v="179"/>
    <n v="64"/>
    <n v="1"/>
    <n v="0"/>
    <n v="2660"/>
    <n v="207"/>
    <n v="2867"/>
    <n v="1.0440467997247076"/>
    <n v="115"/>
    <x v="8"/>
    <s v="jueves"/>
    <s v=""/>
    <s v=""/>
    <s v=""/>
    <n v="742"/>
    <s v=""/>
    <n v="0.43698468786808009"/>
    <s v=""/>
    <n v="76"/>
    <s v=""/>
    <s v=""/>
  </r>
  <r>
    <x v="8"/>
    <x v="6"/>
    <n v="13191"/>
    <n v="1222"/>
    <n v="11694"/>
    <n v="39"/>
    <n v="16"/>
    <n v="248732"/>
    <n v="276"/>
    <n v="59037"/>
    <n v="78"/>
    <n v="-38"/>
    <n v="-6"/>
    <n v="2"/>
    <n v="661"/>
    <n v="98"/>
    <n v="759"/>
    <n v="0.96984126984126984"/>
    <n v="113"/>
    <x v="8"/>
    <s v="jueves"/>
    <s v=""/>
    <s v=""/>
    <s v=""/>
    <n v="578"/>
    <s v=""/>
    <n v="0.29809179989685403"/>
    <s v=""/>
    <n v="-53"/>
    <s v=""/>
    <s v=""/>
  </r>
  <r>
    <x v="8"/>
    <x v="7"/>
    <n v="67085"/>
    <n v="6889"/>
    <n v="58766"/>
    <n v="350"/>
    <n v="63"/>
    <n v="1159616"/>
    <n v="1436"/>
    <n v="453356"/>
    <n v="657"/>
    <n v="189"/>
    <n v="-12"/>
    <n v="6"/>
    <n v="6269"/>
    <n v="1077"/>
    <n v="7346"/>
    <n v="1.0282089552238807"/>
    <n v="463"/>
    <x v="8"/>
    <s v="jueves"/>
    <s v=""/>
    <s v=""/>
    <s v=""/>
    <n v="3575"/>
    <s v=""/>
    <n v="0.31514456981664318"/>
    <s v=""/>
    <n v="125"/>
    <s v=""/>
    <s v=""/>
  </r>
  <r>
    <x v="9"/>
    <x v="0"/>
    <n v="14839"/>
    <n v="1696"/>
    <n v="12822"/>
    <n v="84"/>
    <n v="18"/>
    <n v="242068"/>
    <n v="326"/>
    <n v="78718"/>
    <n v="199"/>
    <n v="139"/>
    <n v="-4"/>
    <n v="-3"/>
    <n v="1494"/>
    <n v="268"/>
    <n v="1762"/>
    <n v="1.0892742453436095"/>
    <n v="58"/>
    <x v="9"/>
    <s v="viernes"/>
    <s v=""/>
    <s v=""/>
    <s v=""/>
    <n v="945"/>
    <s v=""/>
    <n v="0.31722054380664655"/>
    <s v=""/>
    <n v="81"/>
    <s v=""/>
    <s v=""/>
  </r>
  <r>
    <x v="9"/>
    <x v="1"/>
    <n v="4294"/>
    <n v="437"/>
    <n v="3762"/>
    <n v="35"/>
    <n v="4"/>
    <n v="80005"/>
    <n v="93"/>
    <n v="30507"/>
    <n v="33"/>
    <n v="5"/>
    <n v="-8"/>
    <n v="1"/>
    <n v="368"/>
    <n v="46"/>
    <n v="414"/>
    <n v="1.0115740740740742"/>
    <n v="27"/>
    <x v="9"/>
    <s v="viernes"/>
    <s v=""/>
    <s v=""/>
    <s v=""/>
    <n v="256"/>
    <s v=""/>
    <n v="0.30658682634730539"/>
    <s v=""/>
    <n v="12"/>
    <s v=""/>
    <s v=""/>
  </r>
  <r>
    <x v="9"/>
    <x v="2"/>
    <n v="7598"/>
    <n v="699"/>
    <n v="6750"/>
    <n v="18"/>
    <n v="0"/>
    <n v="131831"/>
    <n v="146"/>
    <n v="75975"/>
    <n v="96"/>
    <n v="73"/>
    <n v="1"/>
    <n v="0"/>
    <n v="791"/>
    <n v="281"/>
    <n v="1072"/>
    <n v="1.1166134185303513"/>
    <n v="22"/>
    <x v="9"/>
    <s v="viernes"/>
    <s v=""/>
    <s v=""/>
    <s v=""/>
    <n v="408"/>
    <s v=""/>
    <n v="0.36889692585895117"/>
    <s v=""/>
    <n v="61"/>
    <s v=""/>
    <s v=""/>
  </r>
  <r>
    <x v="9"/>
    <x v="3"/>
    <n v="9209"/>
    <n v="856"/>
    <n v="8040"/>
    <n v="30"/>
    <n v="3"/>
    <n v="142045"/>
    <n v="313"/>
    <n v="69256"/>
    <n v="100"/>
    <n v="38"/>
    <n v="-2"/>
    <n v="1"/>
    <n v="1123"/>
    <n v="369"/>
    <n v="1492"/>
    <n v="1.0464547677261613"/>
    <n v="62"/>
    <x v="9"/>
    <s v="viernes"/>
    <s v=""/>
    <s v=""/>
    <s v=""/>
    <n v="556"/>
    <s v=""/>
    <n v="0.35436583811344807"/>
    <s v=""/>
    <n v="69"/>
    <s v=""/>
    <s v=""/>
  </r>
  <r>
    <x v="9"/>
    <x v="4"/>
    <n v="7368"/>
    <n v="724"/>
    <n v="6563"/>
    <n v="40"/>
    <n v="12"/>
    <n v="119477"/>
    <n v="84"/>
    <n v="47095"/>
    <n v="63"/>
    <n v="7"/>
    <n v="1"/>
    <n v="0"/>
    <n v="504"/>
    <n v="119"/>
    <n v="623"/>
    <n v="1.0097629009762901"/>
    <n v="56"/>
    <x v="9"/>
    <s v="viernes"/>
    <s v=""/>
    <s v=""/>
    <s v=""/>
    <n v="330"/>
    <s v=""/>
    <n v="0.2509505703422053"/>
    <s v=""/>
    <n v="17"/>
    <s v=""/>
    <s v=""/>
  </r>
  <r>
    <x v="9"/>
    <x v="5"/>
    <n v="11280"/>
    <n v="1650"/>
    <n v="9430"/>
    <n v="94"/>
    <n v="8"/>
    <n v="201981"/>
    <n v="202"/>
    <n v="94266"/>
    <n v="203"/>
    <n v="133"/>
    <n v="2"/>
    <n v="-1"/>
    <n v="2243"/>
    <n v="415"/>
    <n v="2658"/>
    <n v="1.0876730388925511"/>
    <n v="70"/>
    <x v="9"/>
    <s v="viernes"/>
    <s v=""/>
    <s v=""/>
    <s v=""/>
    <n v="823"/>
    <s v=""/>
    <n v="0.48468786808009423"/>
    <s v=""/>
    <n v="81"/>
    <s v=""/>
    <s v=""/>
  </r>
  <r>
    <x v="9"/>
    <x v="6"/>
    <n v="13411"/>
    <n v="1330"/>
    <n v="11805"/>
    <n v="41"/>
    <n v="18"/>
    <n v="250599"/>
    <n v="277"/>
    <n v="59226"/>
    <n v="220"/>
    <n v="108"/>
    <n v="2"/>
    <n v="2"/>
    <n v="1867"/>
    <n v="189"/>
    <n v="2056"/>
    <n v="1.0883797054009821"/>
    <n v="111"/>
    <x v="9"/>
    <s v="viernes"/>
    <s v=""/>
    <s v=""/>
    <s v=""/>
    <n v="727"/>
    <s v=""/>
    <n v="0.37493553378029915"/>
    <s v=""/>
    <n v="149"/>
    <s v=""/>
    <s v=""/>
  </r>
  <r>
    <x v="9"/>
    <x v="7"/>
    <n v="67999"/>
    <n v="7392"/>
    <n v="59172"/>
    <n v="342"/>
    <n v="63"/>
    <n v="1168006"/>
    <n v="1441"/>
    <n v="455043"/>
    <n v="914"/>
    <n v="503"/>
    <n v="-8"/>
    <n v="0"/>
    <n v="8390"/>
    <n v="1687"/>
    <n v="10077"/>
    <n v="1.0730149513717522"/>
    <n v="406"/>
    <x v="9"/>
    <s v="viernes"/>
    <s v=""/>
    <s v=""/>
    <s v=""/>
    <n v="4045"/>
    <s v=""/>
    <n v="0.35657616361071931"/>
    <s v=""/>
    <n v="470"/>
    <s v=""/>
    <s v=""/>
  </r>
  <r>
    <x v="10"/>
    <x v="0"/>
    <n v="15023"/>
    <n v="1831"/>
    <n v="12871"/>
    <n v="83"/>
    <n v="18"/>
    <n v="243463"/>
    <n v="327"/>
    <n v="78812"/>
    <n v="184"/>
    <n v="135"/>
    <n v="-1"/>
    <n v="0"/>
    <n v="1395"/>
    <n v="94"/>
    <n v="1489"/>
    <n v="1.0795990566037736"/>
    <n v="49"/>
    <x v="10"/>
    <s v="sábado"/>
    <s v=""/>
    <s v=""/>
    <s v=""/>
    <n v="1083"/>
    <s v=""/>
    <n v="0.36354481369587111"/>
    <s v=""/>
    <n v="138"/>
    <s v=""/>
    <s v=""/>
  </r>
  <r>
    <x v="10"/>
    <x v="1"/>
    <n v="4358"/>
    <n v="491"/>
    <n v="3772"/>
    <n v="43"/>
    <n v="3"/>
    <n v="80740"/>
    <n v="93"/>
    <n v="30543"/>
    <n v="64"/>
    <n v="54"/>
    <n v="8"/>
    <n v="-1"/>
    <n v="735"/>
    <n v="36"/>
    <n v="771"/>
    <n v="1.1235697940503433"/>
    <n v="10"/>
    <x v="10"/>
    <s v="sábado"/>
    <s v=""/>
    <s v=""/>
    <s v=""/>
    <n v="309"/>
    <s v=""/>
    <n v="0.37005988023952097"/>
    <s v=""/>
    <n v="53"/>
    <s v=""/>
    <s v=""/>
  </r>
  <r>
    <x v="10"/>
    <x v="2"/>
    <n v="7673"/>
    <n v="751"/>
    <n v="6773"/>
    <n v="20"/>
    <n v="2"/>
    <n v="132730"/>
    <n v="146"/>
    <n v="76051"/>
    <n v="75"/>
    <n v="52"/>
    <n v="2"/>
    <n v="2"/>
    <n v="899"/>
    <n v="76"/>
    <n v="975"/>
    <n v="1.0743919885550788"/>
    <n v="23"/>
    <x v="10"/>
    <s v="sábado"/>
    <s v=""/>
    <s v=""/>
    <s v=""/>
    <n v="450"/>
    <s v=""/>
    <n v="0.40687160940325495"/>
    <s v=""/>
    <n v="42"/>
    <s v=""/>
    <s v=""/>
  </r>
  <r>
    <x v="10"/>
    <x v="3"/>
    <n v="9319"/>
    <n v="947"/>
    <n v="8058"/>
    <n v="37"/>
    <n v="3"/>
    <n v="143165"/>
    <n v="314"/>
    <n v="69514"/>
    <n v="110"/>
    <n v="91"/>
    <n v="7"/>
    <n v="0"/>
    <n v="1120"/>
    <n v="258"/>
    <n v="1378"/>
    <n v="1.1063084112149533"/>
    <n v="18"/>
    <x v="10"/>
    <s v="sábado"/>
    <s v=""/>
    <s v=""/>
    <s v=""/>
    <n v="636"/>
    <s v=""/>
    <n v="0.40535372848948376"/>
    <s v=""/>
    <n v="80"/>
    <s v=""/>
    <s v=""/>
  </r>
  <r>
    <x v="10"/>
    <x v="4"/>
    <n v="7418"/>
    <n v="736"/>
    <n v="6599"/>
    <n v="38"/>
    <n v="12"/>
    <n v="120151"/>
    <n v="86"/>
    <n v="47192"/>
    <n v="50"/>
    <n v="12"/>
    <n v="-2"/>
    <n v="0"/>
    <n v="674"/>
    <n v="97"/>
    <n v="771"/>
    <n v="1.0165745856353592"/>
    <n v="36"/>
    <x v="10"/>
    <s v="sábado"/>
    <s v=""/>
    <s v=""/>
    <s v=""/>
    <n v="354"/>
    <s v=""/>
    <n v="0.26920152091254751"/>
    <s v=""/>
    <n v="24"/>
    <s v=""/>
    <s v=""/>
  </r>
  <r>
    <x v="10"/>
    <x v="5"/>
    <n v="11378"/>
    <n v="1642"/>
    <n v="9536"/>
    <n v="98"/>
    <n v="7"/>
    <n v="204277"/>
    <n v="202"/>
    <n v="94457"/>
    <n v="98"/>
    <n v="-8"/>
    <n v="4"/>
    <n v="-1"/>
    <n v="2296"/>
    <n v="191"/>
    <n v="2487"/>
    <n v="0.99515151515151512"/>
    <n v="106"/>
    <x v="10"/>
    <s v="sábado"/>
    <s v=""/>
    <s v=""/>
    <s v=""/>
    <n v="855"/>
    <s v=""/>
    <n v="0.50353356890459366"/>
    <s v=""/>
    <n v="32"/>
    <s v=""/>
    <s v=""/>
  </r>
  <r>
    <x v="10"/>
    <x v="6"/>
    <n v="13547"/>
    <n v="1397"/>
    <n v="11874"/>
    <n v="41"/>
    <n v="16"/>
    <n v="252346"/>
    <n v="277"/>
    <n v="59305"/>
    <n v="136"/>
    <n v="67"/>
    <n v="0"/>
    <n v="-2"/>
    <n v="1747"/>
    <n v="79"/>
    <n v="1826"/>
    <n v="1.050375939849624"/>
    <n v="69"/>
    <x v="10"/>
    <s v="sábado"/>
    <s v=""/>
    <s v=""/>
    <s v=""/>
    <n v="778"/>
    <s v=""/>
    <n v="0.40123775141825685"/>
    <s v=""/>
    <n v="51"/>
    <s v=""/>
    <s v=""/>
  </r>
  <r>
    <x v="10"/>
    <x v="7"/>
    <n v="68716"/>
    <n v="7795"/>
    <n v="59483"/>
    <n v="360"/>
    <n v="61"/>
    <n v="1176872"/>
    <n v="1445"/>
    <n v="455874"/>
    <n v="717"/>
    <n v="403"/>
    <n v="18"/>
    <n v="-2"/>
    <n v="8866"/>
    <n v="831"/>
    <n v="9697"/>
    <n v="1.0545183982683983"/>
    <n v="311"/>
    <x v="10"/>
    <s v="sábado"/>
    <s v=""/>
    <s v=""/>
    <s v=""/>
    <n v="4465"/>
    <s v=""/>
    <n v="0.39360014104372354"/>
    <s v=""/>
    <n v="420"/>
    <s v=""/>
    <s v=""/>
  </r>
  <r>
    <x v="11"/>
    <x v="0"/>
    <n v="15181"/>
    <n v="1944"/>
    <n v="12916"/>
    <n v="93"/>
    <n v="21"/>
    <n v="244567"/>
    <n v="327"/>
    <n v="78963"/>
    <n v="158"/>
    <n v="113"/>
    <n v="10"/>
    <n v="3"/>
    <n v="1104"/>
    <n v="151"/>
    <n v="1255"/>
    <n v="1.0617149098853085"/>
    <n v="45"/>
    <x v="11"/>
    <s v="domingo"/>
    <s v=""/>
    <s v=""/>
    <s v=""/>
    <n v="1123"/>
    <s v=""/>
    <n v="0.37697213830144344"/>
    <s v=""/>
    <n v="40"/>
    <s v=""/>
    <s v=""/>
  </r>
  <r>
    <x v="11"/>
    <x v="1"/>
    <n v="4445"/>
    <n v="567"/>
    <n v="3783"/>
    <n v="54"/>
    <n v="6"/>
    <n v="81369"/>
    <n v="93"/>
    <n v="30566"/>
    <n v="87"/>
    <n v="76"/>
    <n v="11"/>
    <n v="3"/>
    <n v="629"/>
    <n v="23"/>
    <n v="652"/>
    <n v="1.154786150712831"/>
    <n v="11"/>
    <x v="11"/>
    <s v="domingo"/>
    <s v=""/>
    <s v=""/>
    <s v=""/>
    <n v="342"/>
    <s v=""/>
    <n v="0.40958083832335329"/>
    <s v=""/>
    <n v="33"/>
    <s v=""/>
    <s v=""/>
  </r>
  <r>
    <x v="11"/>
    <x v="2"/>
    <n v="7730"/>
    <n v="778"/>
    <n v="6802"/>
    <n v="21"/>
    <n v="3"/>
    <n v="133652"/>
    <n v="147"/>
    <n v="76110"/>
    <n v="57"/>
    <n v="27"/>
    <n v="1"/>
    <n v="1"/>
    <n v="922"/>
    <n v="59"/>
    <n v="981"/>
    <n v="1.0359520639147803"/>
    <n v="29"/>
    <x v="11"/>
    <s v="domingo"/>
    <s v=""/>
    <s v=""/>
    <s v=""/>
    <n v="447"/>
    <s v=""/>
    <n v="0.40415913200723325"/>
    <s v=""/>
    <n v="-3"/>
    <s v=""/>
    <s v=""/>
  </r>
  <r>
    <x v="11"/>
    <x v="3"/>
    <n v="9433"/>
    <n v="1040"/>
    <n v="8078"/>
    <n v="42"/>
    <n v="3"/>
    <n v="144529"/>
    <n v="315"/>
    <n v="69623"/>
    <n v="114"/>
    <n v="93"/>
    <n v="5"/>
    <n v="0"/>
    <n v="1364"/>
    <n v="109"/>
    <n v="1473"/>
    <n v="1.0982048574445618"/>
    <n v="20"/>
    <x v="11"/>
    <s v="domingo"/>
    <s v=""/>
    <s v=""/>
    <s v=""/>
    <n v="663"/>
    <s v=""/>
    <n v="0.42256214149139582"/>
    <s v=""/>
    <n v="27"/>
    <s v=""/>
    <s v=""/>
  </r>
  <r>
    <x v="11"/>
    <x v="4"/>
    <n v="7485"/>
    <n v="758"/>
    <n v="6644"/>
    <n v="44"/>
    <n v="11"/>
    <n v="120500"/>
    <n v="87"/>
    <n v="47268"/>
    <n v="67"/>
    <n v="22"/>
    <n v="6"/>
    <n v="-1"/>
    <n v="349"/>
    <n v="76"/>
    <n v="425"/>
    <n v="1.0298913043478262"/>
    <n v="45"/>
    <x v="11"/>
    <s v="domingo"/>
    <s v=""/>
    <s v=""/>
    <s v=""/>
    <n v="362"/>
    <s v=""/>
    <n v="0.2752851711026616"/>
    <s v=""/>
    <n v="8"/>
    <s v=""/>
    <s v=""/>
  </r>
  <r>
    <x v="11"/>
    <x v="5"/>
    <n v="11477"/>
    <n v="1679"/>
    <n v="9596"/>
    <n v="101"/>
    <n v="8"/>
    <n v="206256"/>
    <n v="204"/>
    <n v="94568"/>
    <n v="99"/>
    <n v="37"/>
    <n v="3"/>
    <n v="1"/>
    <n v="1979"/>
    <n v="111"/>
    <n v="2090"/>
    <n v="1.0225334957369061"/>
    <n v="60"/>
    <x v="11"/>
    <s v="domingo"/>
    <s v=""/>
    <s v=""/>
    <s v=""/>
    <n v="901"/>
    <s v=""/>
    <n v="0.53062426383981154"/>
    <s v=""/>
    <n v="46"/>
    <s v=""/>
    <s v=""/>
  </r>
  <r>
    <x v="11"/>
    <x v="6"/>
    <n v="13667"/>
    <n v="1484"/>
    <n v="11906"/>
    <n v="42"/>
    <n v="19"/>
    <n v="254048"/>
    <n v="277"/>
    <n v="59344"/>
    <n v="120"/>
    <n v="87"/>
    <n v="1"/>
    <n v="3"/>
    <n v="1702"/>
    <n v="39"/>
    <n v="1741"/>
    <n v="1.0622763063707945"/>
    <n v="32"/>
    <x v="11"/>
    <s v="domingo"/>
    <s v=""/>
    <s v=""/>
    <s v=""/>
    <n v="865"/>
    <s v=""/>
    <n v="0.44610624033006707"/>
    <s v=""/>
    <n v="87"/>
    <s v=""/>
    <s v=""/>
  </r>
  <r>
    <x v="11"/>
    <x v="7"/>
    <n v="69418"/>
    <n v="8250"/>
    <n v="59725"/>
    <n v="397"/>
    <n v="71"/>
    <n v="1184921"/>
    <n v="1450"/>
    <n v="456442"/>
    <n v="702"/>
    <n v="455"/>
    <n v="37"/>
    <n v="10"/>
    <n v="8049"/>
    <n v="568"/>
    <n v="8617"/>
    <n v="1.0583707504810775"/>
    <n v="242"/>
    <x v="11"/>
    <s v="domingo"/>
    <s v=""/>
    <s v=""/>
    <s v=""/>
    <n v="4703"/>
    <s v=""/>
    <n v="0.41458039492242593"/>
    <s v=""/>
    <n v="238"/>
    <s v=""/>
    <s v=""/>
  </r>
  <r>
    <x v="12"/>
    <x v="0"/>
    <n v="15360"/>
    <n v="2064"/>
    <n v="12973"/>
    <n v="95"/>
    <n v="22"/>
    <n v="245390"/>
    <n v="329"/>
    <n v="79413"/>
    <n v="179"/>
    <n v="120"/>
    <n v="2"/>
    <n v="1"/>
    <n v="823"/>
    <n v="450"/>
    <n v="1273"/>
    <n v="1.0617283950617284"/>
    <n v="57"/>
    <x v="12"/>
    <s v="lunes"/>
    <s v=""/>
    <s v=""/>
    <s v=""/>
    <n v="1216"/>
    <s v=""/>
    <n v="0.40819066800939913"/>
    <s v=""/>
    <n v="93"/>
    <s v=""/>
    <s v=""/>
  </r>
  <r>
    <x v="12"/>
    <x v="1"/>
    <n v="4496"/>
    <n v="598"/>
    <n v="3800"/>
    <n v="62"/>
    <n v="5"/>
    <n v="81907"/>
    <n v="96"/>
    <n v="30633"/>
    <n v="51"/>
    <n v="31"/>
    <n v="8"/>
    <n v="-1"/>
    <n v="538"/>
    <n v="67"/>
    <n v="605"/>
    <n v="1.0546737213403881"/>
    <n v="17"/>
    <x v="12"/>
    <s v="lunes"/>
    <s v=""/>
    <s v=""/>
    <s v=""/>
    <n v="371"/>
    <s v=""/>
    <n v="0.44431137724550901"/>
    <s v=""/>
    <n v="29"/>
    <s v=""/>
    <s v=""/>
  </r>
  <r>
    <x v="12"/>
    <x v="2"/>
    <n v="7777"/>
    <n v="810"/>
    <n v="6815"/>
    <n v="25"/>
    <n v="2"/>
    <n v="134704"/>
    <n v="148"/>
    <n v="76350"/>
    <n v="47"/>
    <n v="32"/>
    <n v="4"/>
    <n v="-1"/>
    <n v="1052"/>
    <n v="240"/>
    <n v="1292"/>
    <n v="1.0411311053984575"/>
    <n v="13"/>
    <x v="12"/>
    <s v="lunes"/>
    <s v=""/>
    <s v=""/>
    <s v=""/>
    <n v="449"/>
    <s v=""/>
    <n v="0.40596745027124775"/>
    <s v=""/>
    <n v="2"/>
    <s v=""/>
    <s v=""/>
  </r>
  <r>
    <x v="12"/>
    <x v="3"/>
    <n v="9557"/>
    <n v="1140"/>
    <n v="8101"/>
    <n v="44"/>
    <n v="4"/>
    <n v="145561"/>
    <n v="316"/>
    <n v="69872"/>
    <n v="124"/>
    <n v="100"/>
    <n v="2"/>
    <n v="1"/>
    <n v="1032"/>
    <n v="249"/>
    <n v="1281"/>
    <n v="1.0961538461538463"/>
    <n v="23"/>
    <x v="12"/>
    <s v="lunes"/>
    <s v=""/>
    <s v=""/>
    <s v=""/>
    <n v="725"/>
    <s v=""/>
    <n v="0.46207775653282346"/>
    <s v=""/>
    <n v="62"/>
    <s v=""/>
    <s v=""/>
  </r>
  <r>
    <x v="12"/>
    <x v="4"/>
    <n v="7580"/>
    <n v="809"/>
    <n v="6687"/>
    <n v="45"/>
    <n v="10"/>
    <n v="120914"/>
    <n v="88"/>
    <n v="47435"/>
    <n v="95"/>
    <n v="51"/>
    <n v="1"/>
    <n v="-1"/>
    <n v="414"/>
    <n v="167"/>
    <n v="581"/>
    <n v="1.067282321899736"/>
    <n v="43"/>
    <x v="12"/>
    <s v="lunes"/>
    <s v=""/>
    <s v=""/>
    <s v=""/>
    <n v="413"/>
    <s v=""/>
    <n v="0.31406844106463877"/>
    <s v=""/>
    <n v="51"/>
    <s v=""/>
    <s v=""/>
  </r>
  <r>
    <x v="12"/>
    <x v="5"/>
    <n v="11677"/>
    <n v="1810"/>
    <n v="9664"/>
    <n v="105"/>
    <n v="7"/>
    <n v="207313"/>
    <n v="206"/>
    <n v="94818"/>
    <n v="200"/>
    <n v="131"/>
    <n v="4"/>
    <n v="-1"/>
    <n v="1057"/>
    <n v="250"/>
    <n v="1307"/>
    <n v="1.0780226325193567"/>
    <n v="68"/>
    <x v="12"/>
    <s v="lunes"/>
    <s v=""/>
    <s v=""/>
    <s v=""/>
    <n v="1041"/>
    <s v=""/>
    <n v="0.61307420494699649"/>
    <s v=""/>
    <n v="140"/>
    <s v=""/>
    <s v=""/>
  </r>
  <r>
    <x v="12"/>
    <x v="6"/>
    <n v="13815"/>
    <n v="1579"/>
    <n v="11957"/>
    <n v="45"/>
    <n v="20"/>
    <n v="255364"/>
    <n v="279"/>
    <n v="59450"/>
    <n v="148"/>
    <n v="95"/>
    <n v="3"/>
    <n v="1"/>
    <n v="1316"/>
    <n v="106"/>
    <n v="1422"/>
    <n v="1.0640161725067385"/>
    <n v="51"/>
    <x v="12"/>
    <s v="lunes"/>
    <s v=""/>
    <s v=""/>
    <s v=""/>
    <n v="981"/>
    <s v=""/>
    <n v="0.50593089221248067"/>
    <s v=""/>
    <n v="116"/>
    <s v=""/>
    <s v=""/>
  </r>
  <r>
    <x v="12"/>
    <x v="7"/>
    <n v="70262"/>
    <n v="8810"/>
    <n v="59997"/>
    <n v="421"/>
    <n v="70"/>
    <n v="1191153"/>
    <n v="1462"/>
    <n v="457971"/>
    <n v="844"/>
    <n v="560"/>
    <n v="24"/>
    <n v="-1"/>
    <n v="6232"/>
    <n v="1529"/>
    <n v="7761"/>
    <n v="1.0678787878787879"/>
    <n v="272"/>
    <x v="12"/>
    <s v="lunes"/>
    <s v=""/>
    <s v=""/>
    <s v=""/>
    <n v="5196"/>
    <s v=""/>
    <n v="0.45803949224259521"/>
    <s v=""/>
    <n v="493"/>
    <s v=""/>
    <s v=""/>
  </r>
  <r>
    <x v="13"/>
    <x v="0"/>
    <n v="15616"/>
    <n v="2260"/>
    <n v="13031"/>
    <n v="108"/>
    <n v="22"/>
    <n v="247114"/>
    <n v="331"/>
    <n v="79691"/>
    <n v="256"/>
    <n v="196"/>
    <n v="13"/>
    <n v="0"/>
    <n v="1724"/>
    <n v="278"/>
    <n v="2002"/>
    <n v="1.0949612403100775"/>
    <n v="58"/>
    <x v="13"/>
    <s v="martes"/>
    <s v=""/>
    <s v=""/>
    <s v=""/>
    <n v="1285"/>
    <n v="2081"/>
    <n v="0.43135280295401141"/>
    <n v="0.38274783888173625"/>
    <n v="69"/>
    <n v="489"/>
    <s v=""/>
  </r>
  <r>
    <x v="13"/>
    <x v="1"/>
    <n v="4570"/>
    <n v="659"/>
    <n v="3813"/>
    <n v="74"/>
    <n v="5"/>
    <n v="82576"/>
    <n v="96"/>
    <n v="30702"/>
    <n v="74"/>
    <n v="61"/>
    <n v="12"/>
    <n v="0"/>
    <n v="669"/>
    <n v="69"/>
    <n v="738"/>
    <n v="1.1020066889632107"/>
    <n v="13"/>
    <x v="13"/>
    <s v="martes"/>
    <s v=""/>
    <s v=""/>
    <s v=""/>
    <n v="390"/>
    <n v="601"/>
    <n v="0.46706586826347307"/>
    <n v="0.3666870042708969"/>
    <n v="19"/>
    <n v="179"/>
    <s v=""/>
  </r>
  <r>
    <x v="13"/>
    <x v="2"/>
    <n v="7881"/>
    <n v="890"/>
    <n v="6838"/>
    <n v="28"/>
    <n v="4"/>
    <n v="136017"/>
    <n v="148"/>
    <n v="76690"/>
    <n v="104"/>
    <n v="80"/>
    <n v="3"/>
    <n v="2"/>
    <n v="1313"/>
    <n v="340"/>
    <n v="1653"/>
    <n v="1.0987654320987654"/>
    <n v="23"/>
    <x v="13"/>
    <s v="martes"/>
    <s v=""/>
    <s v=""/>
    <s v=""/>
    <n v="490"/>
    <n v="822"/>
    <n v="0.44303797468354428"/>
    <n v="0.41515151515151516"/>
    <n v="41"/>
    <n v="158"/>
    <s v=""/>
  </r>
  <r>
    <x v="13"/>
    <x v="3"/>
    <n v="9692"/>
    <n v="1232"/>
    <n v="8144"/>
    <n v="44"/>
    <n v="4"/>
    <n v="146929"/>
    <n v="316"/>
    <n v="70172"/>
    <n v="135"/>
    <n v="92"/>
    <n v="0"/>
    <n v="0"/>
    <n v="1368"/>
    <n v="300"/>
    <n v="1668"/>
    <n v="1.0807017543859649"/>
    <n v="43"/>
    <x v="13"/>
    <s v="martes"/>
    <s v=""/>
    <s v=""/>
    <s v=""/>
    <n v="765"/>
    <n v="1208"/>
    <n v="0.4875717017208413"/>
    <n v="0.42670434475450369"/>
    <n v="40"/>
    <n v="322"/>
    <s v=""/>
  </r>
  <r>
    <x v="13"/>
    <x v="4"/>
    <n v="7642"/>
    <n v="832"/>
    <n v="6726"/>
    <n v="47"/>
    <n v="10"/>
    <n v="121546"/>
    <n v="88"/>
    <n v="47570"/>
    <n v="62"/>
    <n v="23"/>
    <n v="2"/>
    <n v="0"/>
    <n v="632"/>
    <n v="135"/>
    <n v="767"/>
    <n v="1.0284301606922126"/>
    <n v="39"/>
    <x v="13"/>
    <s v="martes"/>
    <s v=""/>
    <s v=""/>
    <s v=""/>
    <n v="442"/>
    <n v="731"/>
    <n v="0.3361216730038023"/>
    <n v="0.30069930069930068"/>
    <n v="29"/>
    <n v="153"/>
    <s v=""/>
  </r>
  <r>
    <x v="13"/>
    <x v="5"/>
    <n v="11872"/>
    <n v="1886"/>
    <n v="9775"/>
    <n v="93"/>
    <n v="6"/>
    <n v="209553"/>
    <n v="215"/>
    <n v="95267"/>
    <n v="195"/>
    <n v="76"/>
    <n v="-12"/>
    <n v="-1"/>
    <n v="2240"/>
    <n v="449"/>
    <n v="2689"/>
    <n v="1.0419889502762432"/>
    <n v="111"/>
    <x v="13"/>
    <s v="martes"/>
    <s v=""/>
    <s v=""/>
    <s v=""/>
    <n v="1080"/>
    <n v="1755"/>
    <n v="0.63604240282685509"/>
    <n v="0.55153991200502828"/>
    <n v="39"/>
    <n v="405"/>
    <s v=""/>
  </r>
  <r>
    <x v="13"/>
    <x v="6"/>
    <n v="14036"/>
    <n v="1720"/>
    <n v="12036"/>
    <n v="44"/>
    <n v="22"/>
    <n v="257339"/>
    <n v="280"/>
    <n v="59668"/>
    <n v="221"/>
    <n v="141"/>
    <n v="-1"/>
    <n v="2"/>
    <n v="1975"/>
    <n v="218"/>
    <n v="2193"/>
    <n v="1.0892970234325523"/>
    <n v="79"/>
    <x v="13"/>
    <s v="martes"/>
    <s v=""/>
    <s v=""/>
    <s v=""/>
    <n v="1107"/>
    <n v="1645"/>
    <n v="0.57091284167096445"/>
    <n v="0.45279383429672448"/>
    <n v="126"/>
    <n v="569"/>
    <s v=""/>
  </r>
  <r>
    <x v="13"/>
    <x v="7"/>
    <n v="71309"/>
    <n v="9479"/>
    <n v="60363"/>
    <n v="438"/>
    <n v="73"/>
    <n v="1201074"/>
    <n v="1474"/>
    <n v="459760"/>
    <n v="1047"/>
    <n v="669"/>
    <n v="17"/>
    <n v="3"/>
    <n v="9921"/>
    <n v="1789"/>
    <n v="11710"/>
    <n v="1.0759364358683314"/>
    <n v="366"/>
    <x v="13"/>
    <s v="martes"/>
    <s v=""/>
    <s v=""/>
    <s v=""/>
    <n v="5559"/>
    <n v="8843"/>
    <n v="0.49003878702397741"/>
    <n v="0.42396202895771407"/>
    <n v="363"/>
    <n v="2275"/>
    <s v=""/>
  </r>
  <r>
    <x v="14"/>
    <x v="0"/>
    <n v="15914"/>
    <n v="2469"/>
    <n v="13119"/>
    <n v="123"/>
    <n v="27"/>
    <n v="249368"/>
    <n v="333"/>
    <n v="80099"/>
    <n v="298"/>
    <n v="209"/>
    <n v="15"/>
    <n v="5"/>
    <n v="2254"/>
    <n v="408"/>
    <n v="2662"/>
    <n v="1.0924778761061946"/>
    <n v="88"/>
    <x v="14"/>
    <s v="miércoles"/>
    <n v="0.65671641791044777"/>
    <s v=""/>
    <s v=""/>
    <n v="1425"/>
    <n v="2245"/>
    <n v="0.4783484390735146"/>
    <n v="0.41291153209490528"/>
    <n v="140"/>
    <n v="605"/>
    <s v=""/>
  </r>
  <r>
    <x v="14"/>
    <x v="1"/>
    <n v="4638"/>
    <n v="710"/>
    <n v="3830"/>
    <n v="73"/>
    <n v="6"/>
    <n v="83246"/>
    <n v="96"/>
    <n v="30746"/>
    <n v="68"/>
    <n v="51"/>
    <n v="-1"/>
    <n v="1"/>
    <n v="670"/>
    <n v="44"/>
    <n v="714"/>
    <n v="1.0773899848254931"/>
    <n v="17"/>
    <x v="14"/>
    <s v="miércoles"/>
    <n v="0.70833333333333337"/>
    <s v=""/>
    <s v=""/>
    <n v="427"/>
    <n v="645"/>
    <n v="0.511377245508982"/>
    <n v="0.39353264185478953"/>
    <n v="37"/>
    <n v="209"/>
    <s v=""/>
  </r>
  <r>
    <x v="14"/>
    <x v="2"/>
    <n v="7980"/>
    <n v="945"/>
    <n v="6881"/>
    <n v="31"/>
    <n v="3"/>
    <n v="137147"/>
    <n v="149"/>
    <n v="76890"/>
    <n v="99"/>
    <n v="55"/>
    <n v="3"/>
    <n v="-1"/>
    <n v="1130"/>
    <n v="200"/>
    <n v="1330"/>
    <n v="1.0617977528089888"/>
    <n v="43"/>
    <x v="14"/>
    <s v="miércoles"/>
    <n v="0.87755102040816324"/>
    <s v=""/>
    <s v=""/>
    <n v="520"/>
    <n v="872"/>
    <n v="0.47016274864376129"/>
    <n v="0.44040404040404041"/>
    <n v="30"/>
    <n v="168"/>
    <s v=""/>
  </r>
  <r>
    <x v="14"/>
    <x v="3"/>
    <n v="9856"/>
    <n v="1348"/>
    <n v="8191"/>
    <n v="46"/>
    <n v="7"/>
    <n v="148464"/>
    <n v="317"/>
    <n v="70434"/>
    <n v="164"/>
    <n v="116"/>
    <n v="2"/>
    <n v="3"/>
    <n v="1535"/>
    <n v="262"/>
    <n v="1797"/>
    <n v="1.0941558441558441"/>
    <n v="47"/>
    <x v="14"/>
    <s v="miércoles"/>
    <n v="0.6811594202898551"/>
    <s v=""/>
    <s v=""/>
    <n v="849"/>
    <n v="1303"/>
    <n v="0.54110898661567874"/>
    <n v="0.46026139173436947"/>
    <n v="84"/>
    <n v="395"/>
    <s v=""/>
  </r>
  <r>
    <x v="14"/>
    <x v="4"/>
    <n v="7727"/>
    <n v="867"/>
    <n v="6775"/>
    <n v="51"/>
    <n v="9"/>
    <n v="122322"/>
    <n v="89"/>
    <n v="47705"/>
    <n v="85"/>
    <n v="35"/>
    <n v="4"/>
    <n v="-1"/>
    <n v="776"/>
    <n v="135"/>
    <n v="911"/>
    <n v="1.0420673076923077"/>
    <n v="49"/>
    <x v="14"/>
    <s v="miércoles"/>
    <n v="1.6333333333333333"/>
    <s v=""/>
    <s v=""/>
    <n v="477"/>
    <n v="786"/>
    <n v="0.36273764258555136"/>
    <n v="0.32332373508844098"/>
    <n v="35"/>
    <n v="168"/>
    <s v=""/>
  </r>
  <r>
    <x v="14"/>
    <x v="5"/>
    <n v="12103"/>
    <n v="1983"/>
    <n v="9909"/>
    <n v="92"/>
    <n v="8"/>
    <n v="211665"/>
    <n v="215"/>
    <n v="95629"/>
    <n v="231"/>
    <n v="97"/>
    <n v="-1"/>
    <n v="2"/>
    <n v="2112"/>
    <n v="362"/>
    <n v="2474"/>
    <n v="1.0514316012725344"/>
    <n v="134"/>
    <x v="14"/>
    <s v="miércoles"/>
    <n v="1.1652173913043478"/>
    <s v=""/>
    <s v=""/>
    <n v="1205"/>
    <n v="1871"/>
    <n v="0.70965842167255599"/>
    <n v="0.58799497171590198"/>
    <n v="125"/>
    <n v="539"/>
    <s v=""/>
  </r>
  <r>
    <x v="14"/>
    <x v="6"/>
    <n v="14280"/>
    <n v="1893"/>
    <n v="12106"/>
    <n v="47"/>
    <n v="22"/>
    <n v="259614"/>
    <n v="281"/>
    <n v="59944"/>
    <n v="244"/>
    <n v="173"/>
    <n v="3"/>
    <n v="0"/>
    <n v="2275"/>
    <n v="276"/>
    <n v="2551"/>
    <n v="1.1005813953488373"/>
    <n v="70"/>
    <x v="14"/>
    <s v="miércoles"/>
    <n v="0.76923076923076927"/>
    <s v=""/>
    <s v=""/>
    <n v="1167"/>
    <n v="1798"/>
    <n v="0.6018566271273853"/>
    <n v="0.49490778970547755"/>
    <n v="60"/>
    <n v="536"/>
    <s v=""/>
  </r>
  <r>
    <x v="14"/>
    <x v="7"/>
    <n v="72498"/>
    <n v="10215"/>
    <n v="60811"/>
    <n v="463"/>
    <n v="82"/>
    <n v="1211826"/>
    <n v="1480"/>
    <n v="461447"/>
    <n v="1189"/>
    <n v="736"/>
    <n v="25"/>
    <n v="9"/>
    <n v="10752"/>
    <n v="1687"/>
    <n v="12439"/>
    <n v="1.0776453212364174"/>
    <n v="448"/>
    <x v="14"/>
    <s v="miércoles"/>
    <n v="0.875"/>
    <s v=""/>
    <s v=""/>
    <n v="6070"/>
    <n v="9520"/>
    <n v="0.53508462623413255"/>
    <n v="0.45641959919455366"/>
    <n v="511"/>
    <n v="2620"/>
    <s v=""/>
  </r>
  <r>
    <x v="15"/>
    <x v="0"/>
    <n v="16209"/>
    <n v="2635"/>
    <n v="13248"/>
    <n v="138"/>
    <n v="26"/>
    <n v="251728"/>
    <n v="333"/>
    <n v="80515"/>
    <n v="295"/>
    <n v="166"/>
    <n v="15"/>
    <n v="-1"/>
    <n v="2360"/>
    <n v="416"/>
    <n v="2776"/>
    <n v="1.0672336978533818"/>
    <n v="129"/>
    <x v="15"/>
    <s v="jueves"/>
    <n v="1.205607476635514"/>
    <n v="70.268656716417908"/>
    <n v="58.731343283582092"/>
    <n v="1569"/>
    <n v="2433"/>
    <n v="0.52668680765357501"/>
    <n v="0.44748942431487954"/>
    <n v="144"/>
    <n v="705"/>
    <s v=""/>
  </r>
  <r>
    <x v="15"/>
    <x v="1"/>
    <n v="4751"/>
    <n v="796"/>
    <n v="3855"/>
    <n v="77"/>
    <n v="9"/>
    <n v="83828"/>
    <n v="98"/>
    <n v="30818"/>
    <n v="113"/>
    <n v="86"/>
    <n v="4"/>
    <n v="3"/>
    <n v="582"/>
    <n v="72"/>
    <n v="654"/>
    <n v="1.1211267605633803"/>
    <n v="25"/>
    <x v="15"/>
    <s v="jueves"/>
    <n v="1.0416666666666667"/>
    <n v="17"/>
    <n v="8"/>
    <n v="490"/>
    <n v="734"/>
    <n v="0.58682634730538918"/>
    <n v="0.44783404514948139"/>
    <n v="63"/>
    <n v="246"/>
    <s v=""/>
  </r>
  <r>
    <x v="15"/>
    <x v="2"/>
    <n v="8065"/>
    <n v="992"/>
    <n v="6918"/>
    <n v="32"/>
    <n v="3"/>
    <n v="138110"/>
    <n v="150"/>
    <n v="77068"/>
    <n v="85"/>
    <n v="47"/>
    <n v="1"/>
    <n v="0"/>
    <n v="963"/>
    <n v="178"/>
    <n v="1141"/>
    <n v="1.0497354497354496"/>
    <n v="37"/>
    <x v="15"/>
    <s v="jueves"/>
    <n v="0.78723404255319152"/>
    <n v="41.244897959183675"/>
    <n v="-4.2448979591836746"/>
    <n v="563"/>
    <n v="910"/>
    <n v="0.50904159132007232"/>
    <n v="0.45959595959595961"/>
    <n v="43"/>
    <n v="216"/>
    <s v=""/>
  </r>
  <r>
    <x v="15"/>
    <x v="3"/>
    <n v="10050"/>
    <n v="1459"/>
    <n v="8273"/>
    <n v="54"/>
    <n v="9"/>
    <n v="150168"/>
    <n v="318"/>
    <n v="70807"/>
    <n v="194"/>
    <n v="111"/>
    <n v="8"/>
    <n v="2"/>
    <n v="1704"/>
    <n v="373"/>
    <n v="2077"/>
    <n v="1.0823442136498516"/>
    <n v="82"/>
    <x v="15"/>
    <s v="jueves"/>
    <n v="1.1884057971014492"/>
    <n v="47"/>
    <n v="35"/>
    <n v="941"/>
    <n v="1428"/>
    <n v="0.59974506054811982"/>
    <n v="0.50441540091840342"/>
    <n v="92"/>
    <n v="454"/>
    <s v=""/>
  </r>
  <r>
    <x v="15"/>
    <x v="4"/>
    <n v="7808"/>
    <n v="907"/>
    <n v="6816"/>
    <n v="54"/>
    <n v="11"/>
    <n v="123032"/>
    <n v="89"/>
    <n v="47914"/>
    <n v="81"/>
    <n v="40"/>
    <n v="3"/>
    <n v="2"/>
    <n v="710"/>
    <n v="209"/>
    <n v="919"/>
    <n v="1.0461361014994233"/>
    <n v="41"/>
    <x v="15"/>
    <s v="jueves"/>
    <n v="0.80392156862745101"/>
    <n v="83.3"/>
    <n v="-42.3"/>
    <n v="503"/>
    <n v="816"/>
    <n v="0.38250950570342207"/>
    <n v="0.33566433566433568"/>
    <n v="26"/>
    <n v="190"/>
    <s v=""/>
  </r>
  <r>
    <x v="15"/>
    <x v="5"/>
    <n v="12313"/>
    <n v="2081"/>
    <n v="10020"/>
    <n v="94"/>
    <n v="10"/>
    <n v="213458"/>
    <n v="216"/>
    <n v="96010"/>
    <n v="210"/>
    <n v="98"/>
    <n v="2"/>
    <n v="2"/>
    <n v="1793"/>
    <n v="381"/>
    <n v="2174"/>
    <n v="1.0494200706001009"/>
    <n v="111"/>
    <x v="15"/>
    <s v="jueves"/>
    <n v="1.0776699029126213"/>
    <n v="120.01739130434783"/>
    <n v="-9.0173913043478251"/>
    <n v="1236"/>
    <n v="1978"/>
    <n v="0.72791519434628971"/>
    <n v="0.6216216216216216"/>
    <n v="31"/>
    <n v="494"/>
    <s v=""/>
  </r>
  <r>
    <x v="15"/>
    <x v="6"/>
    <n v="14471"/>
    <n v="1994"/>
    <n v="12196"/>
    <n v="56"/>
    <n v="22"/>
    <n v="261696"/>
    <n v="281"/>
    <n v="60315"/>
    <n v="191"/>
    <n v="101"/>
    <n v="9"/>
    <n v="0"/>
    <n v="2082"/>
    <n v="371"/>
    <n v="2453"/>
    <n v="1.0533544638140517"/>
    <n v="90"/>
    <x v="15"/>
    <s v="jueves"/>
    <n v="0.68702290076335881"/>
    <n v="100.76923076923077"/>
    <n v="-10.769230769230774"/>
    <n v="1280"/>
    <n v="1858"/>
    <n v="0.66013408973697785"/>
    <n v="0.51142306633636114"/>
    <n v="113"/>
    <n v="702"/>
    <s v=""/>
  </r>
  <r>
    <x v="15"/>
    <x v="7"/>
    <n v="73667"/>
    <n v="10864"/>
    <n v="61326"/>
    <n v="505"/>
    <n v="90"/>
    <n v="1222020"/>
    <n v="1485"/>
    <n v="463447"/>
    <n v="1169"/>
    <n v="649"/>
    <n v="42"/>
    <n v="8"/>
    <n v="10194"/>
    <n v="2000"/>
    <n v="12194"/>
    <n v="1.0635340186000979"/>
    <n v="515"/>
    <x v="15"/>
    <s v="jueves"/>
    <n v="0.96804511278195493"/>
    <n v="465.5"/>
    <n v="49.5"/>
    <n v="6582"/>
    <n v="10157"/>
    <n v="0.58021861777150918"/>
    <n v="0.48695944002301278"/>
    <n v="512"/>
    <n v="3007"/>
    <s v=""/>
  </r>
  <r>
    <x v="16"/>
    <x v="0"/>
    <n v="16539"/>
    <n v="2843"/>
    <n v="13366"/>
    <n v="130"/>
    <n v="26"/>
    <n v="253873"/>
    <n v="337"/>
    <n v="80867"/>
    <n v="330"/>
    <n v="208"/>
    <n v="-8"/>
    <n v="0"/>
    <n v="2145"/>
    <n v="352"/>
    <n v="2497"/>
    <n v="1.0789373814041745"/>
    <n v="118"/>
    <x v="16"/>
    <s v="viernes"/>
    <n v="1"/>
    <n v="109.87710977821175"/>
    <n v="8.1228902217882535"/>
    <n v="1700"/>
    <n v="2645"/>
    <n v="0.57066129573682445"/>
    <n v="0.48648151554165903"/>
    <n v="131"/>
    <n v="755"/>
    <s v=""/>
  </r>
  <r>
    <x v="16"/>
    <x v="1"/>
    <n v="4897"/>
    <n v="909"/>
    <n v="3887"/>
    <n v="80"/>
    <n v="9"/>
    <n v="84460"/>
    <n v="99"/>
    <n v="30951"/>
    <n v="146"/>
    <n v="113"/>
    <n v="3"/>
    <n v="0"/>
    <n v="632"/>
    <n v="133"/>
    <n v="765"/>
    <n v="1.1419597989949748"/>
    <n v="32"/>
    <x v="16"/>
    <s v="viernes"/>
    <n v="1.5238095238095237"/>
    <n v="18.375"/>
    <n v="13.625"/>
    <n v="603"/>
    <n v="859"/>
    <n v="0.72215568862275448"/>
    <n v="0.5241000610128127"/>
    <n v="113"/>
    <n v="347"/>
    <s v=""/>
  </r>
  <r>
    <x v="16"/>
    <x v="2"/>
    <n v="8156"/>
    <n v="1031"/>
    <n v="6968"/>
    <n v="35"/>
    <n v="4"/>
    <n v="139111"/>
    <n v="151"/>
    <n v="77429"/>
    <n v="91"/>
    <n v="39"/>
    <n v="3"/>
    <n v="1"/>
    <n v="1001"/>
    <n v="361"/>
    <n v="1362"/>
    <n v="1.0393145161290323"/>
    <n v="50"/>
    <x v="16"/>
    <s v="viernes"/>
    <n v="1.4285714285714286"/>
    <n v="29.133738601823708"/>
    <n v="20.866261398176292"/>
    <n v="558"/>
    <n v="966"/>
    <n v="0.50452079566003616"/>
    <n v="0.48787878787878786"/>
    <n v="-5"/>
    <n v="150"/>
    <s v=""/>
  </r>
  <r>
    <x v="16"/>
    <x v="3"/>
    <n v="10237"/>
    <n v="1605"/>
    <n v="8313"/>
    <n v="60"/>
    <n v="9"/>
    <n v="151870"/>
    <n v="319"/>
    <n v="71394"/>
    <n v="187"/>
    <n v="146"/>
    <n v="6"/>
    <n v="0"/>
    <n v="1702"/>
    <n v="587"/>
    <n v="2289"/>
    <n v="1.1000685400959562"/>
    <n v="40"/>
    <x v="16"/>
    <s v="viernes"/>
    <n v="1.2903225806451613"/>
    <n v="28.978260869565215"/>
    <n v="11.021739130434785"/>
    <n v="1028"/>
    <n v="1584"/>
    <n v="0.65519439133205859"/>
    <n v="0.55951960438007775"/>
    <n v="87"/>
    <n v="472"/>
    <s v=""/>
  </r>
  <r>
    <x v="16"/>
    <x v="4"/>
    <n v="7908"/>
    <n v="954"/>
    <n v="6869"/>
    <n v="54"/>
    <n v="12"/>
    <n v="123664"/>
    <n v="89"/>
    <n v="48086"/>
    <n v="100"/>
    <n v="47"/>
    <n v="0"/>
    <n v="1"/>
    <n v="632"/>
    <n v="172"/>
    <n v="804"/>
    <n v="1.0518191841234841"/>
    <n v="53"/>
    <x v="16"/>
    <s v="viernes"/>
    <n v="1.1521739130434783"/>
    <n v="56.056862745098044"/>
    <n v="-3.0568627450980443"/>
    <n v="540"/>
    <n v="870"/>
    <n v="0.41064638783269963"/>
    <n v="0.35787741670094614"/>
    <n v="37"/>
    <n v="210"/>
    <s v=""/>
  </r>
  <r>
    <x v="16"/>
    <x v="5"/>
    <n v="12524"/>
    <n v="2157"/>
    <n v="10152"/>
    <n v="97"/>
    <n v="12"/>
    <n v="215235"/>
    <n v="220"/>
    <n v="96475"/>
    <n v="211"/>
    <n v="76"/>
    <n v="3"/>
    <n v="2"/>
    <n v="1777"/>
    <n v="465"/>
    <n v="2242"/>
    <n v="1.0365209034118212"/>
    <n v="132"/>
    <x v="16"/>
    <s v="viernes"/>
    <n v="1.0819672131147542"/>
    <n v="136.81612494723512"/>
    <n v="-4.8161249472351244"/>
    <n v="1244"/>
    <n v="2067"/>
    <n v="0.73262661955241459"/>
    <n v="0.64959145191703327"/>
    <n v="8"/>
    <n v="421"/>
    <s v=""/>
  </r>
  <r>
    <x v="16"/>
    <x v="6"/>
    <n v="14749"/>
    <n v="2167"/>
    <n v="12298"/>
    <n v="50"/>
    <n v="19"/>
    <n v="263939"/>
    <n v="284"/>
    <n v="60626"/>
    <n v="278"/>
    <n v="173"/>
    <n v="-6"/>
    <n v="-3"/>
    <n v="2243"/>
    <n v="311"/>
    <n v="2554"/>
    <n v="1.0867602808425276"/>
    <n v="102"/>
    <x v="16"/>
    <s v="viernes"/>
    <n v="1.4366197183098592"/>
    <n v="51.697005284791544"/>
    <n v="50.302994715208456"/>
    <n v="1338"/>
    <n v="2065"/>
    <n v="0.69004641567818459"/>
    <n v="0.5684007707129094"/>
    <n v="58"/>
    <n v="611"/>
    <s v=""/>
  </r>
  <r>
    <x v="16"/>
    <x v="7"/>
    <n v="75010"/>
    <n v="11666"/>
    <n v="61853"/>
    <n v="506"/>
    <n v="91"/>
    <n v="1232152"/>
    <n v="1499"/>
    <n v="465828"/>
    <n v="1343"/>
    <n v="802"/>
    <n v="1"/>
    <n v="1"/>
    <n v="10132"/>
    <n v="2381"/>
    <n v="12513"/>
    <n v="1.073821796759941"/>
    <n v="527"/>
    <x v="16"/>
    <s v="viernes"/>
    <n v="1.1869369369369369"/>
    <n v="409.15601503759399"/>
    <n v="117.84398496240601"/>
    <n v="7011"/>
    <n v="11056"/>
    <n v="0.6180359661495064"/>
    <n v="0.53006040847636393"/>
    <n v="429"/>
    <n v="2966"/>
    <s v=""/>
  </r>
  <r>
    <x v="17"/>
    <x v="0"/>
    <n v="16899"/>
    <n v="3129"/>
    <n v="13440"/>
    <n v="145"/>
    <n v="28"/>
    <n v="255964"/>
    <n v="337"/>
    <n v="81079"/>
    <n v="360"/>
    <n v="286"/>
    <n v="15"/>
    <n v="2"/>
    <n v="2091"/>
    <n v="212"/>
    <n v="2303"/>
    <n v="1.1005979599015125"/>
    <n v="74"/>
    <x v="17"/>
    <s v="sábado"/>
    <n v="1.6086956521739131"/>
    <n v="43.888966383038081"/>
    <n v="30.111033616961919"/>
    <n v="1876"/>
    <n v="2959"/>
    <n v="0.62974152400134276"/>
    <n v="0.54423395254736062"/>
    <n v="176"/>
    <n v="793"/>
    <s v=""/>
  </r>
  <r>
    <x v="17"/>
    <x v="1"/>
    <n v="4981"/>
    <n v="981"/>
    <n v="3899"/>
    <n v="83"/>
    <n v="13"/>
    <n v="84829"/>
    <n v="99"/>
    <n v="31005"/>
    <n v="84"/>
    <n v="72"/>
    <n v="3"/>
    <n v="4"/>
    <n v="369"/>
    <n v="54"/>
    <n v="423"/>
    <n v="1.0792079207920793"/>
    <n v="12"/>
    <x v="17"/>
    <s v="sábado"/>
    <n v="1.0909090909090908"/>
    <n v="12.003968253968253"/>
    <n v="-3.968253968253066E-3"/>
    <n v="623"/>
    <n v="932"/>
    <n v="0.74610778443113768"/>
    <n v="0.56863941427699816"/>
    <n v="20"/>
    <n v="314"/>
    <s v=""/>
  </r>
  <r>
    <x v="17"/>
    <x v="2"/>
    <n v="8264"/>
    <n v="1098"/>
    <n v="7009"/>
    <n v="37"/>
    <n v="6"/>
    <n v="140146"/>
    <n v="151"/>
    <n v="77612"/>
    <n v="108"/>
    <n v="67"/>
    <n v="2"/>
    <n v="2"/>
    <n v="1035"/>
    <n v="183"/>
    <n v="1218"/>
    <n v="1.0649854510184287"/>
    <n v="41"/>
    <x v="17"/>
    <s v="sábado"/>
    <n v="1.2424242424242424"/>
    <n v="34.026921406860616"/>
    <n v="6.9730785931393839"/>
    <n v="591"/>
    <n v="1041"/>
    <n v="0.53435804701627487"/>
    <n v="0.52575757575757576"/>
    <n v="33"/>
    <n v="141"/>
    <s v=""/>
  </r>
  <r>
    <x v="17"/>
    <x v="3"/>
    <n v="10404"/>
    <n v="1739"/>
    <n v="8345"/>
    <n v="75"/>
    <n v="7"/>
    <n v="153161"/>
    <n v="320"/>
    <n v="71701"/>
    <n v="167"/>
    <n v="134"/>
    <n v="15"/>
    <n v="-2"/>
    <n v="1291"/>
    <n v="307"/>
    <n v="1598"/>
    <n v="1.0834890965732087"/>
    <n v="32"/>
    <x v="17"/>
    <s v="sábado"/>
    <n v="1.0666666666666667"/>
    <n v="31.598877980364655"/>
    <n v="0.40112201963534488"/>
    <n v="1085"/>
    <n v="1721"/>
    <n v="0.69152326322498403"/>
    <n v="0.60791239844577882"/>
    <n v="57"/>
    <n v="449"/>
    <s v=""/>
  </r>
  <r>
    <x v="17"/>
    <x v="4"/>
    <n v="8000"/>
    <n v="983"/>
    <n v="6931"/>
    <n v="56"/>
    <n v="12"/>
    <n v="124323"/>
    <n v="90"/>
    <n v="48180"/>
    <n v="92"/>
    <n v="29"/>
    <n v="2"/>
    <n v="0"/>
    <n v="659"/>
    <n v="94"/>
    <n v="753"/>
    <n v="1.0303983228511531"/>
    <n v="62"/>
    <x v="17"/>
    <s v="sábado"/>
    <n v="2.3846153846153846"/>
    <n v="31.10838306337028"/>
    <n v="30.89161693662972"/>
    <n v="582"/>
    <n v="936"/>
    <n v="0.44258555133079847"/>
    <n v="0.38502673796791442"/>
    <n v="42"/>
    <n v="228"/>
    <s v=""/>
  </r>
  <r>
    <x v="17"/>
    <x v="5"/>
    <n v="12701"/>
    <n v="2245"/>
    <n v="10239"/>
    <n v="95"/>
    <n v="14"/>
    <n v="216816"/>
    <n v="222"/>
    <n v="96706"/>
    <n v="177"/>
    <n v="88"/>
    <n v="-2"/>
    <n v="2"/>
    <n v="1581"/>
    <n v="231"/>
    <n v="1812"/>
    <n v="1.0407974038015764"/>
    <n v="87"/>
    <x v="17"/>
    <s v="sábado"/>
    <n v="1.3181818181818181"/>
    <n v="73.14679916129792"/>
    <n v="13.85320083870208"/>
    <n v="1323"/>
    <n v="2178"/>
    <n v="0.77915194346289751"/>
    <n v="0.68447517284726589"/>
    <n v="79"/>
    <n v="468"/>
    <s v=""/>
  </r>
  <r>
    <x v="17"/>
    <x v="6"/>
    <n v="15005"/>
    <n v="2333"/>
    <n v="12388"/>
    <n v="66"/>
    <n v="18"/>
    <n v="266422"/>
    <n v="284"/>
    <n v="60761"/>
    <n v="256"/>
    <n v="166"/>
    <n v="16"/>
    <n v="-1"/>
    <n v="2483"/>
    <n v="135"/>
    <n v="2618"/>
    <n v="1.0766035994462391"/>
    <n v="90"/>
    <x v="17"/>
    <s v="sábado"/>
    <n v="1.0588235294117647"/>
    <n v="81.964746001946295"/>
    <n v="8.0352539980537045"/>
    <n v="1458"/>
    <n v="2236"/>
    <n v="0.75193398659102628"/>
    <n v="0.61546930911092756"/>
    <n v="120"/>
    <n v="680"/>
    <s v=""/>
  </r>
  <r>
    <x v="17"/>
    <x v="7"/>
    <n v="76254"/>
    <n v="12508"/>
    <n v="62251"/>
    <n v="557"/>
    <n v="98"/>
    <n v="1241661"/>
    <n v="1503"/>
    <n v="467044"/>
    <n v="1244"/>
    <n v="842"/>
    <n v="51"/>
    <n v="7"/>
    <n v="9509"/>
    <n v="1216"/>
    <n v="10725"/>
    <n v="1.0721755528887364"/>
    <n v="398"/>
    <x v="17"/>
    <s v="sábado"/>
    <n v="1.34006734006734"/>
    <n v="299.9682229221703"/>
    <n v="98.031777077829702"/>
    <n v="7538"/>
    <n v="12003"/>
    <n v="0.66449224259520456"/>
    <n v="0.57546265221977178"/>
    <n v="527"/>
    <n v="3073"/>
    <s v=""/>
  </r>
  <r>
    <x v="18"/>
    <x v="0"/>
    <n v="17181"/>
    <n v="3346"/>
    <n v="13502"/>
    <n v="163"/>
    <n v="31"/>
    <n v="257591"/>
    <n v="340"/>
    <n v="81240"/>
    <n v="282"/>
    <n v="217"/>
    <n v="18"/>
    <n v="3"/>
    <n v="1627"/>
    <n v="161"/>
    <n v="1788"/>
    <n v="1.0693512304250559"/>
    <n v="62"/>
    <x v="18"/>
    <s v="domingo"/>
    <n v="0.52542372881355937"/>
    <n v="131.8950766282363"/>
    <n v="-69.895076628236296"/>
    <n v="2000"/>
    <n v="3123"/>
    <n v="0.67136623027861697"/>
    <n v="0.57439764576052965"/>
    <n v="124"/>
    <n v="877"/>
    <s v=""/>
  </r>
  <r>
    <x v="18"/>
    <x v="1"/>
    <n v="5080"/>
    <n v="1049"/>
    <n v="3928"/>
    <n v="89"/>
    <n v="11"/>
    <n v="85439"/>
    <n v="101"/>
    <n v="31106"/>
    <n v="99"/>
    <n v="68"/>
    <n v="6"/>
    <n v="-2"/>
    <n v="610"/>
    <n v="101"/>
    <n v="711"/>
    <n v="1.0693170234454639"/>
    <n v="29"/>
    <x v="18"/>
    <s v="domingo"/>
    <n v="0.53703703703703709"/>
    <n v="58.923701298701296"/>
    <n v="-29.923701298701296"/>
    <n v="635"/>
    <n v="977"/>
    <n v="0.76047904191616766"/>
    <n v="0.59609517998779749"/>
    <n v="12"/>
    <n v="293"/>
    <s v=""/>
  </r>
  <r>
    <x v="18"/>
    <x v="2"/>
    <n v="8357"/>
    <n v="1146"/>
    <n v="7054"/>
    <n v="43"/>
    <n v="7"/>
    <n v="141309"/>
    <n v="151"/>
    <n v="77750"/>
    <n v="93"/>
    <n v="48"/>
    <n v="6"/>
    <n v="1"/>
    <n v="1163"/>
    <n v="138"/>
    <n v="1301"/>
    <n v="1.0437158469945356"/>
    <n v="45"/>
    <x v="18"/>
    <s v="domingo"/>
    <n v="0.75"/>
    <n v="65.036711009355386"/>
    <n v="-20.036711009355386"/>
    <n v="627"/>
    <n v="1074"/>
    <n v="0.56690777576853524"/>
    <n v="0.54242424242424248"/>
    <n v="36"/>
    <n v="180"/>
    <s v=""/>
  </r>
  <r>
    <x v="18"/>
    <x v="3"/>
    <n v="10535"/>
    <n v="1830"/>
    <n v="8385"/>
    <n v="92"/>
    <n v="6"/>
    <n v="154790"/>
    <n v="320"/>
    <n v="72237"/>
    <n v="131"/>
    <n v="91"/>
    <n v="17"/>
    <n v="-1"/>
    <n v="1629"/>
    <n v="536"/>
    <n v="2165"/>
    <n v="1.0523289246693501"/>
    <n v="40"/>
    <x v="18"/>
    <s v="domingo"/>
    <n v="0.45977011494252873"/>
    <n v="91.927559607293119"/>
    <n v="-51.927559607293119"/>
    <n v="1102"/>
    <n v="1765"/>
    <n v="0.70235818992989163"/>
    <n v="0.62345460967855881"/>
    <n v="17"/>
    <n v="439"/>
    <s v=""/>
  </r>
  <r>
    <x v="18"/>
    <x v="4"/>
    <n v="8126"/>
    <n v="1088"/>
    <n v="6951"/>
    <n v="64"/>
    <n v="13"/>
    <n v="125179"/>
    <n v="91"/>
    <n v="48294"/>
    <n v="126"/>
    <n v="105"/>
    <n v="8"/>
    <n v="1"/>
    <n v="856"/>
    <n v="114"/>
    <n v="970"/>
    <n v="1.1068158697863684"/>
    <n v="20"/>
    <x v="18"/>
    <s v="domingo"/>
    <n v="0.33898305084745761"/>
    <n v="88.117151944389803"/>
    <n v="-68.117151944389803"/>
    <n v="641"/>
    <n v="1003"/>
    <n v="0.48745247148288973"/>
    <n v="0.41258741258741261"/>
    <n v="59"/>
    <n v="279"/>
    <s v=""/>
  </r>
  <r>
    <x v="18"/>
    <x v="5"/>
    <n v="12841"/>
    <n v="2341"/>
    <n v="10281"/>
    <n v="99"/>
    <n v="16"/>
    <n v="218343"/>
    <n v="224"/>
    <n v="96877"/>
    <n v="140"/>
    <n v="96"/>
    <n v="4"/>
    <n v="2"/>
    <n v="1527"/>
    <n v="171"/>
    <n v="1698"/>
    <n v="1.042761692650334"/>
    <n v="42"/>
    <x v="18"/>
    <s v="domingo"/>
    <n v="0.79245283018867929"/>
    <n v="61.520231313054431"/>
    <n v="-19.520231313054431"/>
    <n v="1364"/>
    <n v="2265"/>
    <n v="0.80329799764428744"/>
    <n v="0.71181646763042117"/>
    <n v="41"/>
    <n v="463"/>
    <s v=""/>
  </r>
  <r>
    <x v="18"/>
    <x v="6"/>
    <n v="15159"/>
    <n v="2452"/>
    <n v="12422"/>
    <n v="85"/>
    <n v="20"/>
    <n v="267889"/>
    <n v="285"/>
    <n v="60887"/>
    <n v="154"/>
    <n v="119"/>
    <n v="19"/>
    <n v="2"/>
    <n v="1467"/>
    <n v="126"/>
    <n v="1593"/>
    <n v="1.0510072867552507"/>
    <n v="34"/>
    <x v="18"/>
    <s v="domingo"/>
    <n v="1.0303030303030303"/>
    <n v="32.601499571154953"/>
    <n v="1.3985004288450469"/>
    <n v="1492"/>
    <n v="2357"/>
    <n v="0.76946879834966475"/>
    <n v="0.64877511698320944"/>
    <n v="34"/>
    <n v="627"/>
    <s v=""/>
  </r>
  <r>
    <x v="18"/>
    <x v="7"/>
    <n v="77279"/>
    <n v="13252"/>
    <n v="62523"/>
    <n v="635"/>
    <n v="104"/>
    <n v="1250540"/>
    <n v="1512"/>
    <n v="468391"/>
    <n v="1025"/>
    <n v="744"/>
    <n v="78"/>
    <n v="6"/>
    <n v="8879"/>
    <n v="1347"/>
    <n v="10226"/>
    <n v="1.0594819315637991"/>
    <n v="272"/>
    <x v="18"/>
    <s v="domingo"/>
    <n v="0.58620689655172409"/>
    <n v="506.92572921520286"/>
    <n v="-234.92572921520286"/>
    <n v="7861"/>
    <n v="12564"/>
    <n v="0.69296544428772922"/>
    <n v="0.60235880717230794"/>
    <n v="323"/>
    <n v="3158"/>
    <s v=""/>
  </r>
  <r>
    <x v="19"/>
    <x v="0"/>
    <n v="17458"/>
    <n v="3533"/>
    <n v="13584"/>
    <n v="167"/>
    <n v="36"/>
    <n v="258846"/>
    <n v="347"/>
    <n v="81702"/>
    <n v="277"/>
    <n v="187"/>
    <n v="4"/>
    <n v="5"/>
    <n v="1255"/>
    <n v="462"/>
    <n v="1717"/>
    <n v="1.0558876270173341"/>
    <n v="82"/>
    <x v="19"/>
    <s v="lunes"/>
    <n v="0.95348837209302328"/>
    <n v="85.938824339175071"/>
    <n v="-3.9388243391750706"/>
    <n v="2098"/>
    <n v="3314"/>
    <n v="0.70426317556226925"/>
    <n v="0.60952731285635464"/>
    <n v="98"/>
    <n v="882"/>
    <s v=""/>
  </r>
  <r>
    <x v="19"/>
    <x v="1"/>
    <n v="5184"/>
    <n v="1124"/>
    <n v="3953"/>
    <n v="96"/>
    <n v="11"/>
    <n v="86034"/>
    <n v="105"/>
    <n v="31270"/>
    <n v="104"/>
    <n v="75"/>
    <n v="7"/>
    <n v="0"/>
    <n v="595"/>
    <n v="164"/>
    <n v="759"/>
    <n v="1.0714966634890373"/>
    <n v="25"/>
    <x v="19"/>
    <s v="lunes"/>
    <n v="1.1363636363636365"/>
    <n v="21.567724867724866"/>
    <n v="3.4322751322751337"/>
    <n v="688"/>
    <n v="1059"/>
    <n v="0.82395209580838324"/>
    <n v="0.64612568639414281"/>
    <n v="53"/>
    <n v="317"/>
    <s v=""/>
  </r>
  <r>
    <x v="19"/>
    <x v="2"/>
    <n v="8459"/>
    <n v="1210"/>
    <n v="7090"/>
    <n v="39"/>
    <n v="7"/>
    <n v="141992"/>
    <n v="152"/>
    <n v="78077"/>
    <n v="102"/>
    <n v="64"/>
    <n v="-4"/>
    <n v="0"/>
    <n v="683"/>
    <n v="327"/>
    <n v="1010"/>
    <n v="1.0558464223385688"/>
    <n v="36"/>
    <x v="19"/>
    <s v="lunes"/>
    <n v="0.8"/>
    <n v="45.772026605613235"/>
    <n v="-9.7720266056132346"/>
    <n v="682"/>
    <n v="1131"/>
    <n v="0.6166365280289331"/>
    <n v="0.57121212121212117"/>
    <n v="55"/>
    <n v="233"/>
    <s v=""/>
  </r>
  <r>
    <x v="19"/>
    <x v="3"/>
    <n v="10742"/>
    <n v="1960"/>
    <n v="8461"/>
    <n v="105"/>
    <n v="8"/>
    <n v="156760"/>
    <n v="321"/>
    <n v="72739"/>
    <n v="207"/>
    <n v="130"/>
    <n v="13"/>
    <n v="2"/>
    <n v="1970"/>
    <n v="502"/>
    <n v="2472"/>
    <n v="1.0710382513661203"/>
    <n v="76"/>
    <x v="19"/>
    <s v="lunes"/>
    <n v="1.2258064516129032"/>
    <n v="58.110424787606199"/>
    <n v="17.889575212393801"/>
    <n v="1185"/>
    <n v="1910"/>
    <n v="0.75525812619502863"/>
    <n v="0.67467326033203812"/>
    <n v="83"/>
    <n v="460"/>
    <s v=""/>
  </r>
  <r>
    <x v="19"/>
    <x v="4"/>
    <n v="8226"/>
    <n v="1145"/>
    <n v="6993"/>
    <n v="67"/>
    <n v="11"/>
    <n v="126045"/>
    <n v="92"/>
    <n v="48446"/>
    <n v="100"/>
    <n v="57"/>
    <n v="3"/>
    <n v="-2"/>
    <n v="866"/>
    <n v="152"/>
    <n v="1018"/>
    <n v="1.052389705882353"/>
    <n v="42"/>
    <x v="19"/>
    <s v="lunes"/>
    <n v="0.95454545454545459"/>
    <n v="55.554639804110529"/>
    <n v="-13.554639804110529"/>
    <n v="646"/>
    <n v="1059"/>
    <n v="0.49125475285171105"/>
    <n v="0.43562320032908269"/>
    <n v="5"/>
    <n v="233"/>
    <s v=""/>
  </r>
  <r>
    <x v="19"/>
    <x v="5"/>
    <n v="13047"/>
    <n v="2507"/>
    <n v="10317"/>
    <n v="100"/>
    <n v="20"/>
    <n v="220220"/>
    <n v="230"/>
    <n v="97275"/>
    <n v="206"/>
    <n v="166"/>
    <n v="1"/>
    <n v="4"/>
    <n v="1877"/>
    <n v="398"/>
    <n v="2275"/>
    <n v="1.070909867577958"/>
    <n v="36"/>
    <x v="19"/>
    <s v="lunes"/>
    <n v="0.6"/>
    <n v="65.225869868426656"/>
    <n v="-29.225869868426656"/>
    <n v="1370"/>
    <n v="2411"/>
    <n v="0.806831566548881"/>
    <n v="0.75769956002514138"/>
    <n v="6"/>
    <n v="329"/>
    <s v=""/>
  </r>
  <r>
    <x v="19"/>
    <x v="6"/>
    <n v="15346"/>
    <n v="2596"/>
    <n v="12461"/>
    <n v="90"/>
    <n v="21"/>
    <n v="270462"/>
    <n v="289"/>
    <n v="61179"/>
    <n v="187"/>
    <n v="144"/>
    <n v="5"/>
    <n v="1"/>
    <n v="2573"/>
    <n v="292"/>
    <n v="2865"/>
    <n v="1.0587275693311582"/>
    <n v="39"/>
    <x v="19"/>
    <s v="lunes"/>
    <n v="1.21875"/>
    <n v="31.884799667320202"/>
    <n v="7.1152003326797981"/>
    <n v="1531"/>
    <n v="2512"/>
    <n v="0.78958225889633837"/>
    <n v="0.69143958161299202"/>
    <n v="39"/>
    <n v="550"/>
    <s v=""/>
  </r>
  <r>
    <x v="19"/>
    <x v="7"/>
    <n v="78462"/>
    <n v="14075"/>
    <n v="62859"/>
    <n v="664"/>
    <n v="114"/>
    <n v="1260359"/>
    <n v="1536"/>
    <n v="470688"/>
    <n v="1183"/>
    <n v="823"/>
    <n v="29"/>
    <n v="10"/>
    <n v="9819"/>
    <n v="2297"/>
    <n v="12116"/>
    <n v="1.0621038333836401"/>
    <n v="336"/>
    <x v="19"/>
    <s v="lunes"/>
    <n v="0.95726495726495731"/>
    <n v="347.92919130092446"/>
    <n v="-11.929191300924458"/>
    <n v="8200"/>
    <n v="13396"/>
    <n v="0.72284908321579688"/>
    <n v="0.64224757886662187"/>
    <n v="339"/>
    <n v="3004"/>
    <s v=""/>
  </r>
  <r>
    <x v="20"/>
    <x v="0"/>
    <n v="17893"/>
    <n v="3839"/>
    <n v="13711"/>
    <n v="179"/>
    <n v="39"/>
    <n v="261208"/>
    <n v="349"/>
    <n v="82356"/>
    <n v="435"/>
    <n v="306"/>
    <n v="12"/>
    <n v="3"/>
    <n v="2362"/>
    <n v="654"/>
    <n v="3016"/>
    <n v="1.0866119445230682"/>
    <n v="127"/>
    <x v="20"/>
    <s v="martes"/>
    <n v="0.67914438502673802"/>
    <n v="185.4395363510246"/>
    <n v="-58.4395363510246"/>
    <n v="2277"/>
    <n v="3562"/>
    <n v="0.7643504531722054"/>
    <n v="0.65514070259334189"/>
    <n v="179"/>
    <n v="992"/>
    <s v=""/>
  </r>
  <r>
    <x v="20"/>
    <x v="1"/>
    <n v="5282"/>
    <n v="1192"/>
    <n v="3982"/>
    <n v="97"/>
    <n v="13"/>
    <n v="86893"/>
    <n v="106"/>
    <n v="31412"/>
    <n v="98"/>
    <n v="68"/>
    <n v="1"/>
    <n v="2"/>
    <n v="859"/>
    <n v="142"/>
    <n v="1001"/>
    <n v="1.0604982206405693"/>
    <n v="29"/>
    <x v="20"/>
    <s v="martes"/>
    <n v="0.52727272727272723"/>
    <n v="55.349426807760146"/>
    <n v="-26.349426807760146"/>
    <n v="712"/>
    <n v="1102"/>
    <n v="0.85269461077844311"/>
    <n v="0.67236119585112875"/>
    <n v="24"/>
    <n v="322"/>
    <s v=""/>
  </r>
  <r>
    <x v="20"/>
    <x v="2"/>
    <n v="8576"/>
    <n v="1273"/>
    <n v="7138"/>
    <n v="37"/>
    <n v="8"/>
    <n v="143195"/>
    <n v="157"/>
    <n v="78582"/>
    <n v="117"/>
    <n v="63"/>
    <n v="-2"/>
    <n v="1"/>
    <n v="1203"/>
    <n v="505"/>
    <n v="1708"/>
    <n v="1.0520661157024793"/>
    <n v="48"/>
    <x v="20"/>
    <s v="martes"/>
    <n v="0.76190476190476186"/>
    <n v="61.800697706548767"/>
    <n v="-13.800697706548767"/>
    <n v="695"/>
    <n v="1185"/>
    <n v="0.62839059674502717"/>
    <n v="0.59848484848484851"/>
    <n v="13"/>
    <n v="205"/>
    <s v=""/>
  </r>
  <r>
    <x v="20"/>
    <x v="3"/>
    <n v="10947"/>
    <n v="2107"/>
    <n v="8519"/>
    <n v="103"/>
    <n v="10"/>
    <n v="158507"/>
    <n v="321"/>
    <n v="73220"/>
    <n v="205"/>
    <n v="147"/>
    <n v="-2"/>
    <n v="2"/>
    <n v="1747"/>
    <n v="481"/>
    <n v="2228"/>
    <n v="1.075"/>
    <n v="58"/>
    <x v="20"/>
    <s v="martes"/>
    <n v="0.61052631578947369"/>
    <n v="93.608741328260606"/>
    <n v="-35.608741328260606"/>
    <n v="1255"/>
    <n v="2020"/>
    <n v="0.79987253027405991"/>
    <n v="0.71352878841398804"/>
    <n v="70"/>
    <n v="490"/>
    <s v=""/>
  </r>
  <r>
    <x v="20"/>
    <x v="4"/>
    <n v="8314"/>
    <n v="1195"/>
    <n v="7031"/>
    <n v="62"/>
    <n v="14"/>
    <n v="127167"/>
    <n v="92"/>
    <n v="48715"/>
    <n v="88"/>
    <n v="50"/>
    <n v="-5"/>
    <n v="3"/>
    <n v="1122"/>
    <n v="269"/>
    <n v="1391"/>
    <n v="1.0436681222707425"/>
    <n v="38"/>
    <x v="20"/>
    <s v="martes"/>
    <n v="1.1515151515151516"/>
    <n v="39.971649877569078"/>
    <n v="-1.9716498775690781"/>
    <n v="672"/>
    <n v="1114"/>
    <n v="0.51102661596958177"/>
    <n v="0.45824763471822294"/>
    <n v="26"/>
    <n v="230"/>
    <s v=""/>
  </r>
  <r>
    <x v="20"/>
    <x v="5"/>
    <n v="13237"/>
    <n v="2593"/>
    <n v="10418"/>
    <n v="106"/>
    <n v="26"/>
    <n v="222178"/>
    <n v="234"/>
    <n v="97852"/>
    <n v="190"/>
    <n v="86"/>
    <n v="6"/>
    <n v="6"/>
    <n v="1958"/>
    <n v="577"/>
    <n v="2535"/>
    <n v="1.0343039489429597"/>
    <n v="101"/>
    <x v="20"/>
    <s v="martes"/>
    <n v="0.64743589743589747"/>
    <n v="156.92271804825774"/>
    <n v="-55.922718048257735"/>
    <n v="1365"/>
    <n v="2445"/>
    <n v="0.80388692579505305"/>
    <n v="0.76838466373350089"/>
    <n v="-5"/>
    <n v="285"/>
    <s v=""/>
  </r>
  <r>
    <x v="20"/>
    <x v="6"/>
    <n v="15585"/>
    <n v="2776"/>
    <n v="12518"/>
    <n v="112"/>
    <n v="22"/>
    <n v="273041"/>
    <n v="291"/>
    <n v="61439"/>
    <n v="239"/>
    <n v="180"/>
    <n v="22"/>
    <n v="1"/>
    <n v="2579"/>
    <n v="260"/>
    <n v="2839"/>
    <n v="1.0693374422187982"/>
    <n v="57"/>
    <x v="20"/>
    <s v="martes"/>
    <n v="0.6"/>
    <n v="98.178540843630714"/>
    <n v="-41.178540843630714"/>
    <n v="1549"/>
    <n v="2656"/>
    <n v="0.79886539453326455"/>
    <n v="0.73107624552711259"/>
    <n v="18"/>
    <n v="442"/>
    <s v=""/>
  </r>
  <r>
    <x v="20"/>
    <x v="7"/>
    <n v="79834"/>
    <n v="14975"/>
    <n v="63317"/>
    <n v="696"/>
    <n v="132"/>
    <n v="1272189"/>
    <n v="1550"/>
    <n v="473576"/>
    <n v="1372"/>
    <n v="900"/>
    <n v="32"/>
    <n v="18"/>
    <n v="11830"/>
    <n v="2888"/>
    <n v="14718"/>
    <n v="1.0639431616341031"/>
    <n v="458"/>
    <x v="20"/>
    <s v="martes"/>
    <n v="0.66959064327485385"/>
    <n v="674.14142177073211"/>
    <n v="-216.14142177073211"/>
    <n v="8525"/>
    <n v="14084"/>
    <n v="0.7514985895627645"/>
    <n v="0.67523252469076611"/>
    <n v="325"/>
    <n v="2966"/>
    <s v=""/>
  </r>
  <r>
    <x v="21"/>
    <x v="0"/>
    <n v="18335"/>
    <n v="4124"/>
    <n v="13867"/>
    <n v="188"/>
    <n v="38"/>
    <n v="263615"/>
    <n v="350"/>
    <n v="83883"/>
    <n v="442"/>
    <n v="285"/>
    <n v="9"/>
    <n v="-1"/>
    <n v="2407"/>
    <n v="1527"/>
    <n v="3934"/>
    <n v="1.0742380828340714"/>
    <n v="156"/>
    <x v="21"/>
    <s v="miércoles"/>
    <n v="0.98734177215189878"/>
    <n v="149.6277161656007"/>
    <n v="6.3722838343992976"/>
    <n v="2421"/>
    <n v="3846"/>
    <n v="0.81268882175226587"/>
    <n v="0.70737539084053702"/>
    <n v="144"/>
    <n v="996"/>
    <s v=""/>
  </r>
  <r>
    <x v="21"/>
    <x v="1"/>
    <n v="5423"/>
    <n v="1284"/>
    <n v="4031"/>
    <n v="104"/>
    <n v="14"/>
    <n v="87871"/>
    <n v="106"/>
    <n v="31531"/>
    <n v="141"/>
    <n v="92"/>
    <n v="7"/>
    <n v="1"/>
    <n v="978"/>
    <n v="119"/>
    <n v="1097"/>
    <n v="1.0771812080536913"/>
    <n v="49"/>
    <x v="21"/>
    <s v="miércoles"/>
    <n v="1.5806451612903225"/>
    <n v="29.07530749673607"/>
    <n v="19.92469250326393"/>
    <n v="785"/>
    <n v="1212"/>
    <n v="0.94011976047904189"/>
    <n v="0.7394752898108603"/>
    <n v="73"/>
    <n v="358"/>
    <s v=""/>
  </r>
  <r>
    <x v="21"/>
    <x v="2"/>
    <n v="8708"/>
    <n v="1361"/>
    <n v="7181"/>
    <n v="39"/>
    <n v="9"/>
    <n v="144363"/>
    <n v="158"/>
    <n v="78820"/>
    <n v="132"/>
    <n v="88"/>
    <n v="2"/>
    <n v="1"/>
    <n v="1168"/>
    <n v="238"/>
    <n v="1406"/>
    <n v="1.0691280439905735"/>
    <n v="43"/>
    <x v="21"/>
    <s v="miércoles"/>
    <n v="0.62318840579710144"/>
    <n v="65.527185602066197"/>
    <n v="-22.527185602066197"/>
    <n v="728"/>
    <n v="1248"/>
    <n v="0.65822784810126578"/>
    <n v="0.63030303030303025"/>
    <n v="33"/>
    <n v="208"/>
    <s v=""/>
  </r>
  <r>
    <x v="21"/>
    <x v="3"/>
    <n v="11189"/>
    <n v="2251"/>
    <n v="8613"/>
    <n v="114"/>
    <n v="10"/>
    <n v="160146"/>
    <n v="325"/>
    <n v="73641"/>
    <n v="242"/>
    <n v="144"/>
    <n v="11"/>
    <n v="0"/>
    <n v="1639"/>
    <n v="421"/>
    <n v="2060"/>
    <n v="1.068343616516374"/>
    <n v="94"/>
    <x v="21"/>
    <s v="miércoles"/>
    <n v="1.175"/>
    <n v="74.54465539483472"/>
    <n v="19.45534460516528"/>
    <n v="1333"/>
    <n v="2182"/>
    <n v="0.84958572339069471"/>
    <n v="0.77075238431649595"/>
    <n v="78"/>
    <n v="484"/>
    <s v=""/>
  </r>
  <r>
    <x v="21"/>
    <x v="4"/>
    <n v="8528"/>
    <n v="1374"/>
    <n v="7064"/>
    <n v="74"/>
    <n v="14"/>
    <n v="128359"/>
    <n v="94"/>
    <n v="49049"/>
    <n v="214"/>
    <n v="179"/>
    <n v="12"/>
    <n v="0"/>
    <n v="1192"/>
    <n v="334"/>
    <n v="1526"/>
    <n v="1.1497907949790795"/>
    <n v="33"/>
    <x v="21"/>
    <s v="miércoles"/>
    <n v="0.66"/>
    <n v="60.136341832340804"/>
    <n v="-27.136341832340804"/>
    <n v="801"/>
    <n v="1278"/>
    <n v="0.60912547528517114"/>
    <n v="0.52570958453311389"/>
    <n v="129"/>
    <n v="324"/>
    <s v=""/>
  </r>
  <r>
    <x v="21"/>
    <x v="5"/>
    <n v="13470"/>
    <n v="2694"/>
    <n v="10547"/>
    <n v="108"/>
    <n v="28"/>
    <n v="224172"/>
    <n v="237"/>
    <n v="98367"/>
    <n v="233"/>
    <n v="101"/>
    <n v="2"/>
    <n v="2"/>
    <n v="1994"/>
    <n v="515"/>
    <n v="2509"/>
    <n v="1.03895102198226"/>
    <n v="129"/>
    <x v="21"/>
    <s v="miércoles"/>
    <n v="1.2169811320754718"/>
    <n v="101.19857937609152"/>
    <n v="27.801420623908484"/>
    <n v="1367"/>
    <n v="2572"/>
    <n v="0.80506478209658416"/>
    <n v="0.80829666876178508"/>
    <n v="2"/>
    <n v="162"/>
    <s v=""/>
  </r>
  <r>
    <x v="21"/>
    <x v="6"/>
    <n v="15908"/>
    <n v="2942"/>
    <n v="12670"/>
    <n v="117"/>
    <n v="22"/>
    <n v="276342"/>
    <n v="296"/>
    <n v="61803"/>
    <n v="323"/>
    <n v="166"/>
    <n v="5"/>
    <n v="0"/>
    <n v="3301"/>
    <n v="364"/>
    <n v="3665"/>
    <n v="1.0597982708933718"/>
    <n v="152"/>
    <x v="21"/>
    <s v="miércoles"/>
    <n v="0.82608695652173914"/>
    <n v="178.76257006220797"/>
    <n v="-26.762570062207971"/>
    <n v="1628"/>
    <n v="2795"/>
    <n v="0.83960804538421863"/>
    <n v="0.76933663638865946"/>
    <n v="79"/>
    <n v="461"/>
    <s v=""/>
  </r>
  <r>
    <x v="21"/>
    <x v="7"/>
    <n v="81561"/>
    <n v="16030"/>
    <n v="63973"/>
    <n v="744"/>
    <n v="135"/>
    <n v="1284868"/>
    <n v="1566"/>
    <n v="477094"/>
    <n v="1727"/>
    <n v="1055"/>
    <n v="48"/>
    <n v="3"/>
    <n v="12679"/>
    <n v="3518"/>
    <n v="16197"/>
    <n v="1.0704507512520869"/>
    <n v="656"/>
    <x v="21"/>
    <s v="miércoles"/>
    <n v="0.96755162241887904"/>
    <n v="637.62140847187516"/>
    <n v="18.378591528124844"/>
    <n v="9063"/>
    <n v="15133"/>
    <n v="0.7989245416078985"/>
    <n v="0.7255249784255442"/>
    <n v="538"/>
    <n v="2993"/>
    <s v=""/>
  </r>
  <r>
    <x v="22"/>
    <x v="0"/>
    <n v="18781"/>
    <n v="4414"/>
    <n v="14019"/>
    <n v="210"/>
    <n v="38"/>
    <n v="266269"/>
    <n v="353"/>
    <n v="84532"/>
    <n v="446"/>
    <n v="290"/>
    <n v="22"/>
    <n v="0"/>
    <n v="2654"/>
    <n v="649"/>
    <n v="3303"/>
    <n v="1.0703200775945685"/>
    <n v="152"/>
    <x v="22"/>
    <s v="jueves"/>
    <n v="1.0066225165562914"/>
    <n v="143.75988606569615"/>
    <n v="8.2401139343038494"/>
    <n v="2572"/>
    <n v="4141"/>
    <n v="0.86337697213830145"/>
    <n v="0.76163325363251788"/>
    <n v="151"/>
    <n v="1003"/>
    <s v=""/>
  </r>
  <r>
    <x v="22"/>
    <x v="1"/>
    <n v="5552"/>
    <n v="1368"/>
    <n v="4073"/>
    <n v="117"/>
    <n v="16"/>
    <n v="88679"/>
    <n v="109"/>
    <n v="31633"/>
    <n v="129"/>
    <n v="84"/>
    <n v="13"/>
    <n v="2"/>
    <n v="808"/>
    <n v="102"/>
    <n v="910"/>
    <n v="1.0654205607476634"/>
    <n v="42"/>
    <x v="22"/>
    <s v="jueves"/>
    <n v="0.84"/>
    <n v="50.912732354264612"/>
    <n v="-8.9127323542646124"/>
    <n v="801"/>
    <n v="1291"/>
    <n v="0.95928143712574854"/>
    <n v="0.78767541183648571"/>
    <n v="16"/>
    <n v="311"/>
    <s v=""/>
  </r>
  <r>
    <x v="22"/>
    <x v="2"/>
    <n v="8871"/>
    <n v="1449"/>
    <n v="7256"/>
    <n v="36"/>
    <n v="10"/>
    <n v="145979"/>
    <n v="158"/>
    <n v="79113"/>
    <n v="163"/>
    <n v="88"/>
    <n v="-3"/>
    <n v="1"/>
    <n v="1616"/>
    <n v="293"/>
    <n v="1909"/>
    <n v="1.0646583394562821"/>
    <n v="75"/>
    <x v="22"/>
    <s v="jueves"/>
    <n v="1.7857142857142858"/>
    <n v="38.172087983709169"/>
    <n v="36.827912016290831"/>
    <n v="806"/>
    <n v="1369"/>
    <n v="0.72875226039783003"/>
    <n v="0.69141414141414137"/>
    <n v="78"/>
    <n v="243"/>
    <s v=""/>
  </r>
  <r>
    <x v="22"/>
    <x v="3"/>
    <n v="11442"/>
    <n v="2413"/>
    <n v="8702"/>
    <n v="119"/>
    <n v="10"/>
    <n v="161116"/>
    <n v="327"/>
    <n v="74248"/>
    <n v="253"/>
    <n v="162"/>
    <n v="5"/>
    <n v="0"/>
    <n v="970"/>
    <n v="607"/>
    <n v="1577"/>
    <n v="1.071968014215904"/>
    <n v="89"/>
    <x v="22"/>
    <s v="jueves"/>
    <n v="0.87254901960784315"/>
    <n v="98.145131174862485"/>
    <n v="-9.1451311748624846"/>
    <n v="1392"/>
    <n v="2333"/>
    <n v="0.88718929254302104"/>
    <n v="0.82409042741080896"/>
    <n v="59"/>
    <n v="451"/>
    <s v=""/>
  </r>
  <r>
    <x v="22"/>
    <x v="4"/>
    <n v="8690"/>
    <n v="1485"/>
    <n v="7112"/>
    <n v="83"/>
    <n v="14"/>
    <n v="129727"/>
    <n v="96"/>
    <n v="49434"/>
    <n v="162"/>
    <n v="111"/>
    <n v="9"/>
    <n v="0"/>
    <n v="1368"/>
    <n v="385"/>
    <n v="1753"/>
    <n v="1.0807860262008733"/>
    <n v="48"/>
    <x v="22"/>
    <s v="jueves"/>
    <n v="0.87272727272727268"/>
    <n v="62.418729013628024"/>
    <n v="-14.418729013628024"/>
    <n v="882"/>
    <n v="1385"/>
    <n v="0.6707224334600761"/>
    <n v="0.56972439325380497"/>
    <n v="81"/>
    <n v="379"/>
    <s v=""/>
  </r>
  <r>
    <x v="22"/>
    <x v="5"/>
    <n v="13765"/>
    <n v="2843"/>
    <n v="10691"/>
    <n v="114"/>
    <n v="28"/>
    <n v="226321"/>
    <n v="240"/>
    <n v="98916"/>
    <n v="295"/>
    <n v="149"/>
    <n v="6"/>
    <n v="0"/>
    <n v="2149"/>
    <n v="549"/>
    <n v="2698"/>
    <n v="1.0553080920564217"/>
    <n v="144"/>
    <x v="22"/>
    <s v="jueves"/>
    <n v="0.8044692737430168"/>
    <n v="176.76040089415409"/>
    <n v="-32.760400894154088"/>
    <n v="1452"/>
    <n v="2688"/>
    <n v="0.85512367491166075"/>
    <n v="0.84475172847265867"/>
    <n v="85"/>
    <n v="216"/>
    <s v=""/>
  </r>
  <r>
    <x v="22"/>
    <x v="6"/>
    <n v="16262"/>
    <n v="3153"/>
    <n v="12809"/>
    <n v="116"/>
    <n v="21"/>
    <n v="278956"/>
    <n v="301"/>
    <n v="62382"/>
    <n v="354"/>
    <n v="211"/>
    <n v="-1"/>
    <n v="-1"/>
    <n v="2614"/>
    <n v="579"/>
    <n v="3193"/>
    <n v="1.0717199184228416"/>
    <n v="139"/>
    <x v="22"/>
    <s v="jueves"/>
    <n v="1.7820512820512822"/>
    <n v="74.361659819270074"/>
    <n v="64.638340180729926"/>
    <n v="1791"/>
    <n v="3071"/>
    <n v="0.92367199587416193"/>
    <n v="0.84530690889072391"/>
    <n v="163"/>
    <n v="511"/>
    <s v=""/>
  </r>
  <r>
    <x v="22"/>
    <x v="7"/>
    <n v="83363"/>
    <n v="17125"/>
    <n v="64662"/>
    <n v="795"/>
    <n v="137"/>
    <n v="1297047"/>
    <n v="1584"/>
    <n v="480258"/>
    <n v="1802"/>
    <n v="1095"/>
    <n v="51"/>
    <n v="2"/>
    <n v="12179"/>
    <n v="3164"/>
    <n v="15343"/>
    <n v="1.068309419837804"/>
    <n v="689"/>
    <x v="22"/>
    <s v="jueves"/>
    <n v="1.0487062404870624"/>
    <n v="620.09824070098716"/>
    <n v="68.901759299012838"/>
    <n v="9696"/>
    <n v="16278"/>
    <n v="0.85472496473906912"/>
    <n v="0.78041998274043534"/>
    <n v="633"/>
    <n v="3114"/>
    <s v=""/>
  </r>
  <r>
    <x v="23"/>
    <x v="0"/>
    <n v="19330"/>
    <n v="4826"/>
    <n v="14151"/>
    <n v="226"/>
    <n v="38"/>
    <n v="269435"/>
    <n v="358"/>
    <n v="85491"/>
    <n v="549"/>
    <n v="412"/>
    <n v="16"/>
    <n v="0"/>
    <n v="3166"/>
    <n v="959"/>
    <n v="4125"/>
    <n v="1.0933393747168101"/>
    <n v="132"/>
    <x v="23"/>
    <s v="viernes"/>
    <n v="0.66331658291457285"/>
    <n v="190.66500266121284"/>
    <n v="-58.665002661212839"/>
    <n v="2791"/>
    <n v="4491"/>
    <n v="0.93689157435380999"/>
    <n v="0.82600698914842741"/>
    <n v="219"/>
    <n v="1091"/>
    <s v=""/>
  </r>
  <r>
    <x v="23"/>
    <x v="1"/>
    <n v="5701"/>
    <n v="1472"/>
    <n v="4116"/>
    <n v="113"/>
    <n v="19"/>
    <n v="89631"/>
    <n v="111"/>
    <n v="31783"/>
    <n v="149"/>
    <n v="104"/>
    <n v="-4"/>
    <n v="3"/>
    <n v="952"/>
    <n v="150"/>
    <n v="1102"/>
    <n v="1.0760233918128654"/>
    <n v="43"/>
    <x v="23"/>
    <s v="viernes"/>
    <n v="1.303030303030303"/>
    <n v="32.948802981168569"/>
    <n v="10.051197018831431"/>
    <n v="804"/>
    <n v="1407"/>
    <n v="0.96287425149700601"/>
    <n v="0.8584502745576571"/>
    <n v="3"/>
    <n v="201"/>
    <s v=""/>
  </r>
  <r>
    <x v="23"/>
    <x v="2"/>
    <n v="9059"/>
    <n v="1545"/>
    <n v="7348"/>
    <n v="41"/>
    <n v="11"/>
    <n v="147474"/>
    <n v="158"/>
    <n v="79484"/>
    <n v="188"/>
    <n v="96"/>
    <n v="5"/>
    <n v="1"/>
    <n v="1495"/>
    <n v="371"/>
    <n v="1866"/>
    <n v="1.0662525879917184"/>
    <n v="92"/>
    <x v="23"/>
    <s v="viernes"/>
    <n v="0.95833333333333337"/>
    <n v="96.603607331980527"/>
    <n v="-4.6036073319805269"/>
    <n v="903"/>
    <n v="1461"/>
    <n v="0.81645569620253167"/>
    <n v="0.73787878787878791"/>
    <n v="97"/>
    <n v="345"/>
    <s v=""/>
  </r>
  <r>
    <x v="23"/>
    <x v="3"/>
    <n v="11706"/>
    <n v="2568"/>
    <n v="8810"/>
    <n v="129"/>
    <n v="12"/>
    <n v="162711"/>
    <n v="328"/>
    <n v="75051"/>
    <n v="264"/>
    <n v="155"/>
    <n v="10"/>
    <n v="2"/>
    <n v="1595"/>
    <n v="803"/>
    <n v="2398"/>
    <n v="1.064235391628678"/>
    <n v="108"/>
    <x v="23"/>
    <s v="viernes"/>
    <n v="1.08"/>
    <n v="95.224515185065357"/>
    <n v="12.775484814934643"/>
    <n v="1469"/>
    <n v="2497"/>
    <n v="0.9362651370299554"/>
    <n v="0.8820204874602614"/>
    <n v="77"/>
    <n v="441"/>
    <s v=""/>
  </r>
  <r>
    <x v="23"/>
    <x v="4"/>
    <n v="8844"/>
    <n v="1579"/>
    <n v="7171"/>
    <n v="84"/>
    <n v="13"/>
    <n v="131128"/>
    <n v="97"/>
    <n v="49887"/>
    <n v="154"/>
    <n v="94"/>
    <n v="1"/>
    <n v="-1"/>
    <n v="1401"/>
    <n v="453"/>
    <n v="1854"/>
    <n v="1.0632996632996632"/>
    <n v="59"/>
    <x v="23"/>
    <s v="viernes"/>
    <n v="0.93650793650793651"/>
    <n v="69.6627059047849"/>
    <n v="-10.6627059047849"/>
    <n v="936"/>
    <n v="1476"/>
    <n v="0.71178707224334603"/>
    <n v="0.60715754833401891"/>
    <n v="54"/>
    <n v="396"/>
    <s v=""/>
  </r>
  <r>
    <x v="23"/>
    <x v="5"/>
    <n v="14018"/>
    <n v="2947"/>
    <n v="10838"/>
    <n v="106"/>
    <n v="27"/>
    <n v="228050"/>
    <n v="243"/>
    <n v="99485"/>
    <n v="253"/>
    <n v="104"/>
    <n v="-8"/>
    <n v="-1"/>
    <n v="1729"/>
    <n v="569"/>
    <n v="2298"/>
    <n v="1.0365810763278227"/>
    <n v="147"/>
    <x v="23"/>
    <s v="viernes"/>
    <n v="0.72413793103448276"/>
    <n v="196.33202424091016"/>
    <n v="-49.332024240910158"/>
    <n v="1494"/>
    <n v="2738"/>
    <n v="0.87985865724381629"/>
    <n v="0.86046511627906974"/>
    <n v="42"/>
    <n v="250"/>
    <s v=""/>
  </r>
  <r>
    <x v="23"/>
    <x v="6"/>
    <n v="16593"/>
    <n v="3349"/>
    <n v="12941"/>
    <n v="126"/>
    <n v="22"/>
    <n v="280950"/>
    <n v="304"/>
    <n v="62733"/>
    <n v="331"/>
    <n v="196"/>
    <n v="10"/>
    <n v="1"/>
    <n v="1994"/>
    <n v="351"/>
    <n v="2345"/>
    <n v="1.062163019346654"/>
    <n v="132"/>
    <x v="23"/>
    <s v="viernes"/>
    <n v="0.6"/>
    <n v="229.99504456113297"/>
    <n v="-97.995044561132971"/>
    <n v="1844"/>
    <n v="3182"/>
    <n v="0.95100567302733363"/>
    <n v="0.87586017065785848"/>
    <n v="53"/>
    <n v="506"/>
    <s v=""/>
  </r>
  <r>
    <x v="23"/>
    <x v="7"/>
    <n v="85251"/>
    <n v="18286"/>
    <n v="65375"/>
    <n v="825"/>
    <n v="142"/>
    <n v="1309379"/>
    <n v="1599"/>
    <n v="483914"/>
    <n v="1888"/>
    <n v="1161"/>
    <n v="30"/>
    <n v="5"/>
    <n v="12332"/>
    <n v="3656"/>
    <n v="15988"/>
    <n v="1.0677956204379562"/>
    <n v="713"/>
    <x v="23"/>
    <s v="viernes"/>
    <n v="0.78008752735229758"/>
    <n v="873.31377236692333"/>
    <n v="-160.31377236692333"/>
    <n v="10241"/>
    <n v="17252"/>
    <n v="0.90276798307475314"/>
    <n v="0.82711669383449993"/>
    <n v="545"/>
    <n v="3230"/>
    <s v=""/>
  </r>
  <r>
    <x v="24"/>
    <x v="0"/>
    <n v="19779"/>
    <n v="5057"/>
    <n v="14368"/>
    <n v="248"/>
    <n v="39"/>
    <n v="272183"/>
    <n v="359"/>
    <n v="86440"/>
    <n v="449"/>
    <n v="231"/>
    <n v="22"/>
    <n v="1"/>
    <n v="2748"/>
    <n v="949"/>
    <n v="3697"/>
    <n v="1.047865727310402"/>
    <n v="217"/>
    <x v="24"/>
    <s v="sábado"/>
    <n v="1.1793478260869565"/>
    <n v="170.86896703867762"/>
    <n v="46.131032961322376"/>
    <n v="2880"/>
    <n v="4756"/>
    <n v="0.96676737160120851"/>
    <n v="0.87474710318190174"/>
    <n v="89"/>
    <n v="1004"/>
    <s v=""/>
  </r>
  <r>
    <x v="24"/>
    <x v="1"/>
    <n v="5808"/>
    <n v="1544"/>
    <n v="4149"/>
    <n v="124"/>
    <n v="21"/>
    <n v="90517"/>
    <n v="113"/>
    <n v="31852"/>
    <n v="107"/>
    <n v="72"/>
    <n v="11"/>
    <n v="2"/>
    <n v="886"/>
    <n v="69"/>
    <n v="955"/>
    <n v="1.048913043478261"/>
    <n v="33"/>
    <x v="24"/>
    <s v="sábado"/>
    <n v="0.515625"/>
    <n v="65.850031870160905"/>
    <n v="-32.850031870160905"/>
    <n v="827"/>
    <n v="1450"/>
    <n v="0.99041916167664668"/>
    <n v="0.88468578401464304"/>
    <n v="23"/>
    <n v="204"/>
    <s v=""/>
  </r>
  <r>
    <x v="24"/>
    <x v="2"/>
    <n v="9232"/>
    <n v="1666"/>
    <n v="7398"/>
    <n v="48"/>
    <n v="11"/>
    <n v="148962"/>
    <n v="160"/>
    <n v="79625"/>
    <n v="173"/>
    <n v="121"/>
    <n v="7"/>
    <n v="0"/>
    <n v="1488"/>
    <n v="141"/>
    <n v="1629"/>
    <n v="1.0783171521035599"/>
    <n v="50"/>
    <x v="24"/>
    <s v="sábado"/>
    <n v="0.66666666666666663"/>
    <n v="75.111911405298812"/>
    <n v="-25.111911405298812"/>
    <n v="968"/>
    <n v="1559"/>
    <n v="0.87522603978300184"/>
    <n v="0.78737373737373739"/>
    <n v="65"/>
    <n v="377"/>
    <s v=""/>
  </r>
  <r>
    <x v="24"/>
    <x v="3"/>
    <n v="11937"/>
    <n v="2691"/>
    <n v="8918"/>
    <n v="143"/>
    <n v="12"/>
    <n v="164423"/>
    <n v="328"/>
    <n v="75520"/>
    <n v="231"/>
    <n v="123"/>
    <n v="14"/>
    <n v="0"/>
    <n v="1712"/>
    <n v="469"/>
    <n v="2181"/>
    <n v="1.0478971962616823"/>
    <n v="108"/>
    <x v="24"/>
    <s v="sábado"/>
    <n v="0.98181818181818181"/>
    <n v="106.15227003321469"/>
    <n v="1.8477299667853089"/>
    <n v="1533"/>
    <n v="2618"/>
    <n v="0.97705544933078392"/>
    <n v="0.92476156835040624"/>
    <n v="64"/>
    <n v="448"/>
    <s v=""/>
  </r>
  <r>
    <x v="24"/>
    <x v="4"/>
    <n v="8978"/>
    <n v="1650"/>
    <n v="7233"/>
    <n v="102"/>
    <n v="15"/>
    <n v="132183"/>
    <n v="98"/>
    <n v="50225"/>
    <n v="134"/>
    <n v="71"/>
    <n v="18"/>
    <n v="2"/>
    <n v="1055"/>
    <n v="338"/>
    <n v="1393"/>
    <n v="1.0449651678277392"/>
    <n v="62"/>
    <x v="24"/>
    <s v="sábado"/>
    <n v="1.24"/>
    <n v="54.441615328814606"/>
    <n v="7.5583846711853937"/>
    <n v="978"/>
    <n v="1560"/>
    <n v="0.74372623574144492"/>
    <n v="0.64171122994652408"/>
    <n v="42"/>
    <n v="396"/>
    <s v=""/>
  </r>
  <r>
    <x v="24"/>
    <x v="5"/>
    <n v="14177"/>
    <n v="2924"/>
    <n v="11020"/>
    <n v="112"/>
    <n v="29"/>
    <n v="229725"/>
    <n v="243"/>
    <n v="99886"/>
    <n v="159"/>
    <n v="-23"/>
    <n v="6"/>
    <n v="2"/>
    <n v="1675"/>
    <n v="401"/>
    <n v="2076"/>
    <n v="0.99219545300305401"/>
    <n v="182"/>
    <x v="24"/>
    <s v="sábado"/>
    <n v="1.8571428571428572"/>
    <n v="92.399431221912693"/>
    <n v="89.600568778087307"/>
    <n v="1476"/>
    <n v="2799"/>
    <n v="0.86925795053003529"/>
    <n v="0.87963544940289129"/>
    <n v="-18"/>
    <n v="153"/>
    <s v=""/>
  </r>
  <r>
    <x v="24"/>
    <x v="6"/>
    <n v="16868"/>
    <n v="3460"/>
    <n v="13102"/>
    <n v="139"/>
    <n v="23"/>
    <n v="283886"/>
    <n v="307"/>
    <n v="62910"/>
    <n v="275"/>
    <n v="111"/>
    <n v="13"/>
    <n v="1"/>
    <n v="2936"/>
    <n v="177"/>
    <n v="3113"/>
    <n v="1.0331442221558673"/>
    <n v="161"/>
    <x v="24"/>
    <s v="sábado"/>
    <n v="1.1838235294117647"/>
    <n v="136.12087933764852"/>
    <n v="24.879120662351482"/>
    <n v="1863"/>
    <n v="3321"/>
    <n v="0.96080453842186697"/>
    <n v="0.91412056151940546"/>
    <n v="19"/>
    <n v="405"/>
    <s v=""/>
  </r>
  <r>
    <x v="24"/>
    <x v="7"/>
    <n v="86779"/>
    <n v="18992"/>
    <n v="66188"/>
    <n v="916"/>
    <n v="150"/>
    <n v="1321879"/>
    <n v="1608"/>
    <n v="486458"/>
    <n v="1528"/>
    <n v="706"/>
    <n v="91"/>
    <n v="8"/>
    <n v="12500"/>
    <n v="2544"/>
    <n v="15044"/>
    <n v="1.0386087717379415"/>
    <n v="813"/>
    <x v="24"/>
    <s v="sábado"/>
    <n v="1.1338912133891212"/>
    <n v="672.50708677065154"/>
    <n v="140.49291322934846"/>
    <n v="10525"/>
    <n v="18063"/>
    <n v="0.92780324400564174"/>
    <n v="0.86599865758941419"/>
    <n v="284"/>
    <n v="2987"/>
    <s v=""/>
  </r>
  <r>
    <x v="25"/>
    <x v="0"/>
    <n v="20079"/>
    <n v="5225"/>
    <n v="14492"/>
    <n v="272"/>
    <n v="43"/>
    <n v="274248"/>
    <n v="367"/>
    <n v="86912"/>
    <n v="300"/>
    <n v="168"/>
    <n v="24"/>
    <n v="4"/>
    <n v="2065"/>
    <n v="472"/>
    <n v="2537"/>
    <n v="1.0332212774372158"/>
    <n v="124"/>
    <x v="25"/>
    <s v="domingo"/>
    <n v="0.78481012658227844"/>
    <n v="150.32557703612187"/>
    <n v="-26.325577036121871"/>
    <n v="2898"/>
    <n v="4898"/>
    <n v="0.97280966767371602"/>
    <n v="0.90086444730549931"/>
    <n v="18"/>
    <n v="898"/>
    <s v=""/>
  </r>
  <r>
    <x v="25"/>
    <x v="1"/>
    <n v="5914"/>
    <n v="1573"/>
    <n v="4226"/>
    <n v="131"/>
    <n v="23"/>
    <n v="91143"/>
    <n v="113"/>
    <n v="31920"/>
    <n v="106"/>
    <n v="29"/>
    <n v="7"/>
    <n v="2"/>
    <n v="626"/>
    <n v="68"/>
    <n v="694"/>
    <n v="1.0187823834196892"/>
    <n v="77"/>
    <x v="25"/>
    <s v="domingo"/>
    <n v="0.88505747126436785"/>
    <n v="85.455295066818167"/>
    <n v="-8.4552950668181666"/>
    <n v="834"/>
    <n v="1469"/>
    <n v="0.99880239520958081"/>
    <n v="0.89627821842586941"/>
    <n v="7"/>
    <n v="199"/>
    <s v=""/>
  </r>
  <r>
    <x v="25"/>
    <x v="2"/>
    <n v="9353"/>
    <n v="1731"/>
    <n v="7454"/>
    <n v="51"/>
    <n v="15"/>
    <n v="150014"/>
    <n v="160"/>
    <n v="79847"/>
    <n v="121"/>
    <n v="65"/>
    <n v="3"/>
    <n v="4"/>
    <n v="1052"/>
    <n v="222"/>
    <n v="1274"/>
    <n v="1.0390156062424969"/>
    <n v="56"/>
    <x v="25"/>
    <s v="domingo"/>
    <n v="0.98245614035087714"/>
    <n v="55.350047880024633"/>
    <n v="0.64995211997536728"/>
    <n v="996"/>
    <n v="1623"/>
    <n v="0.90054249547920429"/>
    <n v="0.8196969696969697"/>
    <n v="28"/>
    <n v="369"/>
    <s v=""/>
  </r>
  <r>
    <x v="25"/>
    <x v="3"/>
    <n v="12087"/>
    <n v="2761"/>
    <n v="8996"/>
    <n v="156"/>
    <n v="12"/>
    <n v="166567"/>
    <n v="330"/>
    <n v="75859"/>
    <n v="150"/>
    <n v="70"/>
    <n v="13"/>
    <n v="0"/>
    <n v="2144"/>
    <n v="339"/>
    <n v="2483"/>
    <n v="1.026012634708287"/>
    <n v="78"/>
    <x v="25"/>
    <s v="domingo"/>
    <n v="0.68421052631578949"/>
    <n v="110.18643622964031"/>
    <n v="-32.186436229640307"/>
    <n v="1552"/>
    <n v="2654"/>
    <n v="0.9891650732950924"/>
    <n v="0.937477922995408"/>
    <n v="19"/>
    <n v="450"/>
    <s v=""/>
  </r>
  <r>
    <x v="25"/>
    <x v="4"/>
    <n v="9179"/>
    <n v="1818"/>
    <n v="7263"/>
    <n v="107"/>
    <n v="15"/>
    <n v="133480"/>
    <n v="101"/>
    <n v="50481"/>
    <n v="201"/>
    <n v="168"/>
    <n v="5"/>
    <n v="0"/>
    <n v="1297"/>
    <n v="256"/>
    <n v="1553"/>
    <n v="1.1018181818181818"/>
    <n v="30"/>
    <x v="25"/>
    <s v="domingo"/>
    <n v="0.44776119402985076"/>
    <n v="73.872513218737808"/>
    <n v="-43.872513218737808"/>
    <n v="1053"/>
    <n v="1694"/>
    <n v="0.80076045627376424"/>
    <n v="0.69683257918552033"/>
    <n v="75"/>
    <n v="412"/>
    <s v=""/>
  </r>
  <r>
    <x v="25"/>
    <x v="5"/>
    <n v="14471"/>
    <n v="3118"/>
    <n v="11119"/>
    <n v="122"/>
    <n v="32"/>
    <n v="232286"/>
    <n v="243"/>
    <n v="100122"/>
    <n v="294"/>
    <n v="194"/>
    <n v="10"/>
    <n v="3"/>
    <n v="2561"/>
    <n v="236"/>
    <n v="2797"/>
    <n v="1.0663474692202461"/>
    <n v="99"/>
    <x v="25"/>
    <s v="domingo"/>
    <n v="1"/>
    <n v="101.57090622420553"/>
    <n v="-2.5709062242055296"/>
    <n v="1630"/>
    <n v="2994"/>
    <n v="0.9599528857479388"/>
    <n v="0.94091766184789438"/>
    <n v="154"/>
    <n v="266"/>
    <s v=""/>
  </r>
  <r>
    <x v="25"/>
    <x v="6"/>
    <n v="17098"/>
    <n v="3542"/>
    <n v="13250"/>
    <n v="154"/>
    <n v="21"/>
    <n v="286677"/>
    <n v="308"/>
    <n v="63044"/>
    <n v="230"/>
    <n v="82"/>
    <n v="15"/>
    <n v="-2"/>
    <n v="2791"/>
    <n v="134"/>
    <n v="2925"/>
    <n v="1.0236994219653179"/>
    <n v="148"/>
    <x v="25"/>
    <s v="domingo"/>
    <n v="1.2333333333333334"/>
    <n v="122.10230962912982"/>
    <n v="25.89769037087018"/>
    <n v="1939"/>
    <n v="3431"/>
    <n v="1"/>
    <n v="0.94439856867602534"/>
    <n v="76"/>
    <n v="447"/>
    <s v=""/>
  </r>
  <r>
    <x v="25"/>
    <x v="7"/>
    <n v="88181"/>
    <n v="19768"/>
    <n v="66800"/>
    <n v="993"/>
    <n v="161"/>
    <n v="1334415"/>
    <n v="1622"/>
    <n v="488185"/>
    <n v="1402"/>
    <n v="776"/>
    <n v="77"/>
    <n v="11"/>
    <n v="12536"/>
    <n v="1727"/>
    <n v="14263"/>
    <n v="1.0408593091828138"/>
    <n v="612"/>
    <x v="25"/>
    <s v="domingo"/>
    <n v="0.87179487179487181"/>
    <n v="670.94278548623993"/>
    <n v="-58.942785486239927"/>
    <n v="10902"/>
    <n v="18763"/>
    <n v="0.9610366713681241"/>
    <n v="0.89955892223607248"/>
    <n v="377"/>
    <n v="3041"/>
    <s v=""/>
  </r>
  <r>
    <x v="26"/>
    <x v="0"/>
    <n v="20426"/>
    <n v="5389"/>
    <n v="14668"/>
    <n v="282"/>
    <n v="47"/>
    <n v="275827"/>
    <n v="376"/>
    <n v="87598"/>
    <n v="347"/>
    <n v="164"/>
    <n v="10"/>
    <n v="4"/>
    <n v="1579"/>
    <n v="686"/>
    <n v="2265"/>
    <n v="1.0313875598086124"/>
    <n v="176"/>
    <x v="26"/>
    <s v="lunes"/>
    <n v="0.98324022346368711"/>
    <n v="167.82017994943249"/>
    <n v="8.179820050567514"/>
    <n v="2968"/>
    <n v="5066"/>
    <n v="0.99630748573346761"/>
    <n v="0.93176384035313597"/>
    <n v="70"/>
    <n v="870"/>
    <s v=""/>
  </r>
  <r>
    <x v="26"/>
    <x v="1"/>
    <n v="6019"/>
    <n v="1616"/>
    <n v="4283"/>
    <n v="132"/>
    <n v="24"/>
    <n v="91947"/>
    <n v="118"/>
    <n v="32101"/>
    <n v="105"/>
    <n v="43"/>
    <n v="1"/>
    <n v="1"/>
    <n v="804"/>
    <n v="181"/>
    <n v="985"/>
    <n v="1.0273363000635727"/>
    <n v="57"/>
    <x v="26"/>
    <s v="lunes"/>
    <n v="1.1176470588235294"/>
    <n v="49.681437291652287"/>
    <n v="7.3185627083477129"/>
    <n v="835"/>
    <n v="1523"/>
    <n v="1"/>
    <n v="0.92922513727882861"/>
    <n v="1"/>
    <n v="147"/>
    <s v=""/>
  </r>
  <r>
    <x v="26"/>
    <x v="2"/>
    <n v="9469"/>
    <n v="1798"/>
    <n v="7501"/>
    <n v="57"/>
    <n v="15"/>
    <n v="151191"/>
    <n v="162"/>
    <n v="80319"/>
    <n v="116"/>
    <n v="67"/>
    <n v="6"/>
    <n v="0"/>
    <n v="1177"/>
    <n v="472"/>
    <n v="1649"/>
    <n v="1.0387059503177354"/>
    <n v="47"/>
    <x v="26"/>
    <s v="lunes"/>
    <n v="1"/>
    <n v="45.684173616919203"/>
    <n v="1.3158263830807968"/>
    <n v="1010"/>
    <n v="1692"/>
    <n v="0.91320072332730562"/>
    <n v="0.8545454545454545"/>
    <n v="14"/>
    <n v="328"/>
    <s v=""/>
  </r>
  <r>
    <x v="26"/>
    <x v="3"/>
    <n v="12298"/>
    <n v="2866"/>
    <n v="9099"/>
    <n v="164"/>
    <n v="12"/>
    <n v="168760"/>
    <n v="333"/>
    <n v="77304"/>
    <n v="211"/>
    <n v="105"/>
    <n v="8"/>
    <n v="0"/>
    <n v="2193"/>
    <n v="1445"/>
    <n v="3638"/>
    <n v="1.038029699384281"/>
    <n v="103"/>
    <x v="26"/>
    <s v="lunes"/>
    <n v="0.83064516129032262"/>
    <n v="116.93442910616182"/>
    <n v="-13.934429106161815"/>
    <n v="1556"/>
    <n v="2741"/>
    <n v="0.99171446781389416"/>
    <n v="0.9682091133874956"/>
    <n v="4"/>
    <n v="371"/>
    <s v=""/>
  </r>
  <r>
    <x v="26"/>
    <x v="4"/>
    <n v="9395"/>
    <n v="1940"/>
    <n v="7357"/>
    <n v="113"/>
    <n v="15"/>
    <n v="134737"/>
    <n v="101"/>
    <n v="50988"/>
    <n v="216"/>
    <n v="122"/>
    <n v="6"/>
    <n v="0"/>
    <n v="1257"/>
    <n v="507"/>
    <n v="1764"/>
    <n v="1.0671067106710672"/>
    <n v="94"/>
    <x v="26"/>
    <s v="lunes"/>
    <n v="0.98947368421052628"/>
    <n v="99.560667056692779"/>
    <n v="-5.5606670566927789"/>
    <n v="1169"/>
    <n v="1815"/>
    <n v="0.88897338403041826"/>
    <n v="0.74660633484162897"/>
    <n v="116"/>
    <n v="523"/>
    <s v=""/>
  </r>
  <r>
    <x v="26"/>
    <x v="5"/>
    <n v="14710"/>
    <n v="3242"/>
    <n v="11229"/>
    <n v="124"/>
    <n v="34"/>
    <n v="234472"/>
    <n v="248"/>
    <n v="100673"/>
    <n v="239"/>
    <n v="124"/>
    <n v="2"/>
    <n v="2"/>
    <n v="2186"/>
    <n v="551"/>
    <n v="2737"/>
    <n v="1.0397690827453496"/>
    <n v="110"/>
    <x v="26"/>
    <s v="lunes"/>
    <n v="0.55000000000000004"/>
    <n v="204.76093745223247"/>
    <n v="-94.760937452232469"/>
    <n v="1663"/>
    <n v="3033"/>
    <n v="0.97938751472320373"/>
    <n v="0.95317410433689509"/>
    <n v="33"/>
    <n v="293"/>
    <s v=""/>
  </r>
  <r>
    <x v="26"/>
    <x v="6"/>
    <n v="17275"/>
    <n v="3630"/>
    <n v="13336"/>
    <n v="159"/>
    <n v="23"/>
    <n v="288406"/>
    <n v="311"/>
    <n v="63407"/>
    <n v="177"/>
    <n v="88"/>
    <n v="5"/>
    <n v="2"/>
    <n v="1729"/>
    <n v="363"/>
    <n v="2092"/>
    <n v="1.0248447204968945"/>
    <n v="86"/>
    <x v="26"/>
    <s v="lunes"/>
    <n v="0.58108108108108103"/>
    <n v="153.25455560848843"/>
    <n v="-67.254555608488431"/>
    <n v="1929"/>
    <n v="3460"/>
    <n v="0.99484270242392991"/>
    <n v="0.95238095238095233"/>
    <n v="-10"/>
    <n v="398"/>
    <s v=""/>
  </r>
  <r>
    <x v="26"/>
    <x v="7"/>
    <n v="89592"/>
    <n v="20481"/>
    <n v="67473"/>
    <n v="1031"/>
    <n v="170"/>
    <n v="1345340"/>
    <n v="1649"/>
    <n v="492390"/>
    <n v="1411"/>
    <n v="713"/>
    <n v="38"/>
    <n v="9"/>
    <n v="10925"/>
    <n v="4205"/>
    <n v="15130"/>
    <n v="1.0360683933630108"/>
    <n v="673"/>
    <x v="26"/>
    <s v="lunes"/>
    <n v="0.79739336492891"/>
    <n v="800.75508314983995"/>
    <n v="-127.75508314983995"/>
    <n v="11130"/>
    <n v="19330"/>
    <n v="0.98113540197461213"/>
    <n v="0.92674273659986572"/>
    <n v="228"/>
    <n v="2930"/>
    <s v=""/>
  </r>
  <r>
    <x v="27"/>
    <x v="0"/>
    <n v="20872"/>
    <n v="5679"/>
    <n v="14821"/>
    <n v="305"/>
    <n v="48"/>
    <n v="278486"/>
    <n v="379"/>
    <n v="88439"/>
    <n v="446"/>
    <n v="290"/>
    <n v="23"/>
    <n v="1"/>
    <n v="2659"/>
    <n v="841"/>
    <n v="3500"/>
    <n v="1.0538133234366303"/>
    <n v="153"/>
    <x v="27"/>
    <s v="martes"/>
    <n v="0.59765625"/>
    <n v="240.91086927574412"/>
    <n v="-87.910869275744119"/>
    <n v="2979"/>
    <n v="5256"/>
    <n v="1"/>
    <n v="0.96670958249034389"/>
    <n v="11"/>
    <n v="702"/>
    <n v="3175"/>
  </r>
  <r>
    <x v="27"/>
    <x v="1"/>
    <n v="6115"/>
    <n v="1669"/>
    <n v="4324"/>
    <n v="136"/>
    <n v="26"/>
    <n v="92922"/>
    <n v="120"/>
    <n v="32216"/>
    <n v="96"/>
    <n v="53"/>
    <n v="4"/>
    <n v="2"/>
    <n v="975"/>
    <n v="115"/>
    <n v="1090"/>
    <n v="1.0327970297029703"/>
    <n v="41"/>
    <x v="27"/>
    <s v="martes"/>
    <n v="0.55405405405405406"/>
    <n v="72.903644517326143"/>
    <n v="-31.903644517326143"/>
    <n v="833"/>
    <n v="1545"/>
    <n v="0.99760479041916172"/>
    <n v="0.9426479560707749"/>
    <n v="-2"/>
    <n v="121"/>
    <n v="944"/>
  </r>
  <r>
    <x v="27"/>
    <x v="2"/>
    <n v="9680"/>
    <n v="1954"/>
    <n v="7556"/>
    <n v="58"/>
    <n v="15"/>
    <n v="152684"/>
    <n v="162"/>
    <n v="80867"/>
    <n v="211"/>
    <n v="156"/>
    <n v="1"/>
    <n v="0"/>
    <n v="1493"/>
    <n v="548"/>
    <n v="2041"/>
    <n v="1.0867630700778643"/>
    <n v="55"/>
    <x v="27"/>
    <s v="martes"/>
    <n v="0.52884615384615385"/>
    <n v="101.31235462179241"/>
    <n v="-46.312354621792409"/>
    <n v="1104"/>
    <n v="1799"/>
    <n v="0.99819168173598549"/>
    <n v="0.90858585858585861"/>
    <n v="94"/>
    <n v="409"/>
    <n v="977"/>
  </r>
  <r>
    <x v="27"/>
    <x v="3"/>
    <n v="12516"/>
    <n v="2980"/>
    <n v="9200"/>
    <n v="172"/>
    <n v="14"/>
    <n v="170167"/>
    <n v="335"/>
    <n v="80324"/>
    <n v="218"/>
    <n v="114"/>
    <n v="8"/>
    <n v="2"/>
    <n v="1407"/>
    <n v="3020"/>
    <n v="4427"/>
    <n v="1.0397766922540126"/>
    <n v="101"/>
    <x v="27"/>
    <s v="martes"/>
    <n v="0.74814814814814812"/>
    <n v="126.14067937467874"/>
    <n v="-25.14067937467874"/>
    <n v="1569"/>
    <n v="2824"/>
    <n v="1"/>
    <n v="0.99752737548569415"/>
    <n v="13"/>
    <n v="314"/>
    <n v="1616"/>
  </r>
  <r>
    <x v="27"/>
    <x v="4"/>
    <n v="9560"/>
    <n v="2022"/>
    <n v="7440"/>
    <n v="118"/>
    <n v="16"/>
    <n v="135936"/>
    <n v="101"/>
    <n v="51388"/>
    <n v="165"/>
    <n v="82"/>
    <n v="5"/>
    <n v="1"/>
    <n v="1199"/>
    <n v="400"/>
    <n v="1599"/>
    <n v="1.0422680412371135"/>
    <n v="83"/>
    <x v="27"/>
    <s v="martes"/>
    <n v="1.3387096774193548"/>
    <n v="64.697276348323427"/>
    <n v="18.302723651676573"/>
    <n v="1246"/>
    <n v="1918"/>
    <n v="0.9475285171102662"/>
    <n v="0.78897573015220079"/>
    <n v="77"/>
    <n v="574"/>
    <n v="1187"/>
  </r>
  <r>
    <x v="27"/>
    <x v="5"/>
    <n v="14935"/>
    <n v="3309"/>
    <n v="11385"/>
    <n v="126"/>
    <n v="36"/>
    <n v="236459"/>
    <n v="250"/>
    <n v="101308"/>
    <n v="225"/>
    <n v="67"/>
    <n v="2"/>
    <n v="2"/>
    <n v="1987"/>
    <n v="635"/>
    <n v="2622"/>
    <n v="1.0206662553979025"/>
    <n v="156"/>
    <x v="27"/>
    <s v="martes"/>
    <n v="0.8"/>
    <n v="192.53484370700923"/>
    <n v="-36.53484370700923"/>
    <n v="1698"/>
    <n v="3063"/>
    <n v="1"/>
    <n v="0.96260213702074171"/>
    <n v="35"/>
    <n v="333"/>
    <n v="1308"/>
  </r>
  <r>
    <x v="27"/>
    <x v="6"/>
    <n v="17500"/>
    <n v="3680"/>
    <n v="13511"/>
    <n v="178"/>
    <n v="23"/>
    <n v="290988"/>
    <n v="312"/>
    <n v="63849"/>
    <n v="225"/>
    <n v="50"/>
    <n v="19"/>
    <n v="0"/>
    <n v="2582"/>
    <n v="442"/>
    <n v="3024"/>
    <n v="1.0137741046831956"/>
    <n v="175"/>
    <x v="27"/>
    <s v="martes"/>
    <n v="0.79185520361990946"/>
    <n v="221.12114421710569"/>
    <n v="-46.121144217105694"/>
    <n v="1915"/>
    <n v="3464"/>
    <n v="0.98762248581743162"/>
    <n v="0.95348197082301134"/>
    <n v="-14"/>
    <n v="366"/>
    <n v="1819"/>
  </r>
  <r>
    <x v="27"/>
    <x v="7"/>
    <n v="91178"/>
    <n v="21293"/>
    <n v="68237"/>
    <n v="1093"/>
    <n v="178"/>
    <n v="1357642"/>
    <n v="1659"/>
    <n v="498391"/>
    <n v="1586"/>
    <n v="812"/>
    <n v="62"/>
    <n v="8"/>
    <n v="12302"/>
    <n v="6001"/>
    <n v="18303"/>
    <n v="1.0396465016356624"/>
    <n v="764"/>
    <x v="27"/>
    <s v="martes"/>
    <n v="0.72970391595033424"/>
    <n v="981.16276564843133"/>
    <n v="-217.16276564843133"/>
    <n v="11344"/>
    <n v="19869"/>
    <n v="1"/>
    <n v="0.95258414037779271"/>
    <n v="214"/>
    <n v="2819"/>
    <n v="11026"/>
  </r>
  <r>
    <x v="28"/>
    <x v="0"/>
    <n v="21281"/>
    <n v="5855"/>
    <n v="15043"/>
    <n v="310"/>
    <n v="59"/>
    <n v="281768"/>
    <n v="391"/>
    <n v="89637"/>
    <n v="409"/>
    <n v="176"/>
    <n v="5"/>
    <n v="11"/>
    <n v="3282"/>
    <n v="1198"/>
    <n v="4480"/>
    <n v="1.0309913717203734"/>
    <n v="222"/>
    <x v="28"/>
    <s v="miércoles"/>
    <n v="0.74496644295302017"/>
    <n v="273.12575546156046"/>
    <n v="-51.125755461560459"/>
    <n v="2946"/>
    <n v="5367"/>
    <n v="0.98892245720040284"/>
    <n v="0.98712525289681807"/>
    <n v="-33"/>
    <n v="525"/>
    <n v="3122"/>
  </r>
  <r>
    <x v="28"/>
    <x v="1"/>
    <n v="6230"/>
    <n v="1706"/>
    <n v="4402"/>
    <n v="135"/>
    <n v="30"/>
    <n v="93776"/>
    <n v="120"/>
    <n v="32380"/>
    <n v="115"/>
    <n v="37"/>
    <n v="-1"/>
    <n v="4"/>
    <n v="854"/>
    <n v="164"/>
    <n v="1018"/>
    <n v="1.0221689634511684"/>
    <n v="78"/>
    <x v="28"/>
    <s v="miércoles"/>
    <n v="1.1470588235294117"/>
    <n v="64.898476595865162"/>
    <n v="13.101523404134838"/>
    <n v="807"/>
    <n v="1592"/>
    <n v="0.96646706586826348"/>
    <n v="0.97132397803538739"/>
    <n v="-26"/>
    <n v="22"/>
    <n v="947"/>
  </r>
  <r>
    <x v="28"/>
    <x v="2"/>
    <n v="9814"/>
    <n v="1978"/>
    <n v="7665"/>
    <n v="57"/>
    <n v="15"/>
    <n v="154202"/>
    <n v="163"/>
    <n v="81248"/>
    <n v="134"/>
    <n v="24"/>
    <n v="-1"/>
    <n v="0"/>
    <n v="1518"/>
    <n v="381"/>
    <n v="1899"/>
    <n v="1.0122824974411464"/>
    <n v="109"/>
    <x v="28"/>
    <s v="miércoles"/>
    <n v="1.101010101010101"/>
    <n v="93.29258269110359"/>
    <n v="15.70741730889641"/>
    <n v="1106"/>
    <n v="1834"/>
    <n v="1"/>
    <n v="0.92626262626262623"/>
    <n v="2"/>
    <n v="378"/>
    <n v="962"/>
  </r>
  <r>
    <x v="28"/>
    <x v="3"/>
    <n v="12687"/>
    <n v="2968"/>
    <n v="9378"/>
    <n v="177"/>
    <n v="14"/>
    <n v="171347"/>
    <n v="340"/>
    <n v="81041"/>
    <n v="171"/>
    <n v="-12"/>
    <n v="5"/>
    <n v="0"/>
    <n v="1180"/>
    <n v="717"/>
    <n v="1897"/>
    <n v="0.99597315436241607"/>
    <n v="178"/>
    <x v="28"/>
    <s v="miércoles"/>
    <n v="1.0853658536585367"/>
    <n v="151.05604678667464"/>
    <n v="26.943953213325358"/>
    <n v="1498"/>
    <n v="2831"/>
    <n v="0.95474824729126828"/>
    <n v="1"/>
    <n v="-71"/>
    <n v="165"/>
    <n v="1528"/>
  </r>
  <r>
    <x v="28"/>
    <x v="4"/>
    <n v="9747"/>
    <n v="2154"/>
    <n v="7491"/>
    <n v="116"/>
    <n v="17"/>
    <n v="137290"/>
    <n v="105"/>
    <n v="51916"/>
    <n v="187"/>
    <n v="132"/>
    <n v="-2"/>
    <n v="1"/>
    <n v="1354"/>
    <n v="528"/>
    <n v="1882"/>
    <n v="1.0652818991097923"/>
    <n v="51"/>
    <x v="28"/>
    <s v="miércoles"/>
    <n v="0.6"/>
    <n v="90.490196272923257"/>
    <n v="-39.490196272923257"/>
    <n v="1219"/>
    <n v="2020"/>
    <n v="0.92699619771863118"/>
    <n v="0.83093377211024266"/>
    <n v="-27"/>
    <n v="418"/>
    <n v="1234"/>
  </r>
  <r>
    <x v="28"/>
    <x v="5"/>
    <n v="15132"/>
    <n v="3271"/>
    <n v="11616"/>
    <n v="119"/>
    <n v="35"/>
    <n v="238642"/>
    <n v="253"/>
    <n v="102112"/>
    <n v="197"/>
    <n v="-38"/>
    <n v="-7"/>
    <n v="-1"/>
    <n v="2183"/>
    <n v="804"/>
    <n v="2987"/>
    <n v="0.98851616802659414"/>
    <n v="231"/>
    <x v="28"/>
    <s v="miércoles"/>
    <n v="1"/>
    <n v="224.98832807771018"/>
    <n v="6.0116719222898212"/>
    <n v="1662"/>
    <n v="3029"/>
    <n v="0.97879858657243812"/>
    <n v="0.9519170333123822"/>
    <n v="-36"/>
    <n v="295"/>
    <n v="1158"/>
  </r>
  <r>
    <x v="28"/>
    <x v="6"/>
    <n v="17755"/>
    <n v="3681"/>
    <n v="13761"/>
    <n v="172"/>
    <n v="23"/>
    <n v="293411"/>
    <n v="316"/>
    <n v="64129"/>
    <n v="255"/>
    <n v="1"/>
    <n v="-6"/>
    <n v="0"/>
    <n v="2423"/>
    <n v="280"/>
    <n v="2703"/>
    <n v="1.0002717391304348"/>
    <n v="250"/>
    <x v="28"/>
    <s v="miércoles"/>
    <n v="1.0245901639344261"/>
    <n v="240.49653182180322"/>
    <n v="9.5034681781967834"/>
    <n v="1847"/>
    <n v="3475"/>
    <n v="0.95255286230015468"/>
    <n v="0.95650977153867323"/>
    <n v="-68"/>
    <n v="219"/>
    <n v="1677"/>
  </r>
  <r>
    <x v="28"/>
    <x v="7"/>
    <n v="92646"/>
    <n v="21613"/>
    <n v="69356"/>
    <n v="1086"/>
    <n v="193"/>
    <n v="1370436"/>
    <n v="1688"/>
    <n v="502463"/>
    <n v="1468"/>
    <n v="320"/>
    <n v="-7"/>
    <n v="15"/>
    <n v="12794"/>
    <n v="4072"/>
    <n v="16866"/>
    <n v="1.015028413093505"/>
    <n v="1119"/>
    <x v="28"/>
    <s v="miércoles"/>
    <n v="0.94112699747687134"/>
    <n v="1096.6181517688501"/>
    <n v="22.381848231149888"/>
    <n v="11085"/>
    <n v="20148"/>
    <n v="0.97716854724964741"/>
    <n v="0.96596030300124658"/>
    <n v="-259"/>
    <n v="2022"/>
    <n v="10628"/>
  </r>
  <r>
    <x v="29"/>
    <x v="0"/>
    <n v="21646"/>
    <n v="5912"/>
    <n v="15343"/>
    <n v="321"/>
    <n v="69"/>
    <n v="284869"/>
    <n v="400"/>
    <n v="91501"/>
    <n v="365"/>
    <n v="57"/>
    <n v="11"/>
    <n v="10"/>
    <n v="3101"/>
    <n v="1864"/>
    <n v="4965"/>
    <n v="1.0097352690008539"/>
    <n v="300"/>
    <x v="29"/>
    <s v="jueves"/>
    <n v="1.0169491525423728"/>
    <n v="272.23572141844136"/>
    <n v="27.764278581558642"/>
    <n v="2865"/>
    <n v="5437"/>
    <n v="0.96173212487411885"/>
    <n v="1"/>
    <n v="-81"/>
    <n v="293"/>
    <n v="3004"/>
  </r>
  <r>
    <x v="29"/>
    <x v="1"/>
    <n v="6375"/>
    <n v="1796"/>
    <n v="4454"/>
    <n v="150"/>
    <n v="25"/>
    <n v="94932"/>
    <n v="123"/>
    <n v="32565"/>
    <n v="145"/>
    <n v="90"/>
    <n v="15"/>
    <n v="-5"/>
    <n v="1156"/>
    <n v="185"/>
    <n v="1341"/>
    <n v="1.0527549824150058"/>
    <n v="52"/>
    <x v="29"/>
    <s v="jueves"/>
    <n v="0.46017699115044247"/>
    <n v="111.38713932912327"/>
    <n v="-59.387139329123272"/>
    <n v="823"/>
    <n v="1624"/>
    <n v="0.98562874251497001"/>
    <n v="0.9908480780964003"/>
    <n v="16"/>
    <n v="22"/>
    <n v="890"/>
  </r>
  <r>
    <x v="29"/>
    <x v="2"/>
    <n v="9937"/>
    <n v="2009"/>
    <n v="7752"/>
    <n v="56"/>
    <n v="16"/>
    <n v="155706"/>
    <n v="168"/>
    <n v="81543"/>
    <n v="123"/>
    <n v="31"/>
    <n v="-1"/>
    <n v="1"/>
    <n v="1504"/>
    <n v="295"/>
    <n v="1799"/>
    <n v="1.0156723963599597"/>
    <n v="87"/>
    <x v="29"/>
    <s v="jueves"/>
    <n v="1.0235294117647058"/>
    <n v="81.456408056045149"/>
    <n v="5.5435919439548513"/>
    <n v="1066"/>
    <n v="1872"/>
    <n v="0.96383363471971062"/>
    <n v="0.94545454545454544"/>
    <n v="-40"/>
    <n v="260"/>
    <n v="962"/>
  </r>
  <r>
    <x v="29"/>
    <x v="3"/>
    <n v="12877"/>
    <n v="2989"/>
    <n v="9540"/>
    <n v="178"/>
    <n v="12"/>
    <n v="173062"/>
    <n v="347"/>
    <n v="82186"/>
    <n v="190"/>
    <n v="21"/>
    <n v="1"/>
    <n v="-2"/>
    <n v="1715"/>
    <n v="1145"/>
    <n v="2860"/>
    <n v="1.0070754716981132"/>
    <n v="162"/>
    <x v="29"/>
    <s v="jueves"/>
    <n v="0.83505154639175261"/>
    <n v="184.28939675812993"/>
    <n v="-22.289396758129925"/>
    <n v="1435"/>
    <n v="2827"/>
    <n v="0.9145952836201402"/>
    <n v="0.99858707170611094"/>
    <n v="-63"/>
    <n v="43"/>
    <n v="1399"/>
  </r>
  <r>
    <x v="29"/>
    <x v="4"/>
    <n v="9917"/>
    <n v="2246"/>
    <n v="7569"/>
    <n v="119"/>
    <n v="25"/>
    <n v="138517"/>
    <n v="105"/>
    <n v="52471"/>
    <n v="170"/>
    <n v="92"/>
    <n v="3"/>
    <n v="8"/>
    <n v="1227"/>
    <n v="555"/>
    <n v="1782"/>
    <n v="1.042711234911792"/>
    <n v="78"/>
    <x v="29"/>
    <s v="jueves"/>
    <n v="0.96296296296296291"/>
    <n v="80.253262666802485"/>
    <n v="-2.2532626668024847"/>
    <n v="1227"/>
    <n v="2109"/>
    <n v="0.93307984790874521"/>
    <n v="0.86754422048539692"/>
    <n v="8"/>
    <n v="345"/>
    <n v="1293"/>
  </r>
  <r>
    <x v="29"/>
    <x v="5"/>
    <n v="15433"/>
    <n v="3373"/>
    <n v="11811"/>
    <n v="133"/>
    <n v="40"/>
    <n v="240664"/>
    <n v="257"/>
    <n v="103391"/>
    <n v="301"/>
    <n v="102"/>
    <n v="14"/>
    <n v="5"/>
    <n v="2022"/>
    <n v="1279"/>
    <n v="3301"/>
    <n v="1.0311831244267808"/>
    <n v="195"/>
    <x v="29"/>
    <s v="jueves"/>
    <n v="0.9285714285714286"/>
    <n v="202.05658283744401"/>
    <n v="-7.0565828374440116"/>
    <n v="1668"/>
    <n v="3120"/>
    <n v="0.98233215547703179"/>
    <n v="0.98051539912005026"/>
    <n v="6"/>
    <n v="216"/>
    <n v="1142"/>
  </r>
  <r>
    <x v="29"/>
    <x v="6"/>
    <n v="18104"/>
    <n v="3799"/>
    <n v="13990"/>
    <n v="164"/>
    <n v="23"/>
    <n v="296339"/>
    <n v="318"/>
    <n v="64512"/>
    <n v="349"/>
    <n v="118"/>
    <n v="-8"/>
    <n v="0"/>
    <n v="2928"/>
    <n v="383"/>
    <n v="3311"/>
    <n v="1.0320565063841347"/>
    <n v="229"/>
    <x v="29"/>
    <s v="jueves"/>
    <n v="1.1989528795811519"/>
    <n v="191.74136279925975"/>
    <n v="37.258637200740253"/>
    <n v="1842"/>
    <n v="3633"/>
    <n v="0.94997421351211964"/>
    <n v="1"/>
    <n v="-5"/>
    <n v="51"/>
    <n v="1775"/>
  </r>
  <r>
    <x v="29"/>
    <x v="7"/>
    <n v="94289"/>
    <n v="22124"/>
    <n v="70459"/>
    <n v="1121"/>
    <n v="210"/>
    <n v="1384089"/>
    <n v="1718"/>
    <n v="508169"/>
    <n v="1643"/>
    <n v="511"/>
    <n v="35"/>
    <n v="17"/>
    <n v="13653"/>
    <n v="5706"/>
    <n v="19359"/>
    <n v="1.0236431777171147"/>
    <n v="1103"/>
    <x v="29"/>
    <s v="jueves"/>
    <n v="0.94354148845166808"/>
    <n v="1083.6936979964557"/>
    <n v="19.306302003544261"/>
    <n v="10926"/>
    <n v="20622"/>
    <n v="0.96315232722143862"/>
    <n v="0.9886853964905552"/>
    <n v="-159"/>
    <n v="1230"/>
    <n v="10465"/>
  </r>
  <r>
    <x v="30"/>
    <x v="0"/>
    <n v="21966"/>
    <n v="5984"/>
    <n v="15580"/>
    <n v="313"/>
    <n v="79"/>
    <n v="288049"/>
    <n v="412"/>
    <n v="93212"/>
    <n v="320"/>
    <n v="72"/>
    <n v="-8"/>
    <n v="10"/>
    <n v="3180"/>
    <n v="1711"/>
    <n v="4891"/>
    <n v="1.0121786197564275"/>
    <n v="237"/>
    <x v="30"/>
    <s v="viernes"/>
    <n v="0.71818181818181814"/>
    <n v="300.08792859630307"/>
    <n v="-63.087928596303072"/>
    <n v="2636"/>
    <n v="5427"/>
    <n v="0.88486069150721713"/>
    <n v="0.99816075041383112"/>
    <n v="-229"/>
    <n v="-155"/>
    <n v="2782"/>
  </r>
  <r>
    <x v="30"/>
    <x v="1"/>
    <n v="6507"/>
    <n v="1787"/>
    <n v="4592"/>
    <n v="150"/>
    <n v="24"/>
    <n v="95845"/>
    <n v="125"/>
    <n v="32729"/>
    <n v="132"/>
    <n v="-9"/>
    <n v="0"/>
    <n v="-1"/>
    <n v="913"/>
    <n v="164"/>
    <n v="1077"/>
    <n v="0.99498886414253895"/>
    <n v="138"/>
    <x v="30"/>
    <s v="viernes"/>
    <n v="0.9452054794520548"/>
    <n v="137.85202030471635"/>
    <n v="0.14797969528365229"/>
    <n v="806"/>
    <n v="1610"/>
    <n v="0.96526946107784428"/>
    <n v="0.98230628431970712"/>
    <n v="-17"/>
    <n v="2"/>
    <n v="751"/>
  </r>
  <r>
    <x v="30"/>
    <x v="2"/>
    <n v="10116"/>
    <n v="2121"/>
    <n v="7818"/>
    <n v="57"/>
    <n v="21"/>
    <n v="157105"/>
    <n v="170"/>
    <n v="82160"/>
    <n v="179"/>
    <n v="112"/>
    <n v="1"/>
    <n v="5"/>
    <n v="1399"/>
    <n v="617"/>
    <n v="2016"/>
    <n v="1.0557491289198606"/>
    <n v="66"/>
    <x v="30"/>
    <s v="viernes"/>
    <n v="0.72527472527472525"/>
    <n v="88.742192053993762"/>
    <n v="-22.742192053993762"/>
    <n v="1057"/>
    <n v="1960"/>
    <n v="0.95569620253164556"/>
    <n v="0.98989898989898994"/>
    <n v="-9"/>
    <n v="154"/>
    <n v="994"/>
  </r>
  <r>
    <x v="30"/>
    <x v="3"/>
    <n v="13013"/>
    <n v="2963"/>
    <n v="9699"/>
    <n v="168"/>
    <n v="14"/>
    <n v="174659"/>
    <n v="350"/>
    <n v="83435"/>
    <n v="136"/>
    <n v="-26"/>
    <n v="-10"/>
    <n v="2"/>
    <n v="1597"/>
    <n v="1249"/>
    <n v="2846"/>
    <n v="0.99130143860823017"/>
    <n v="159"/>
    <x v="30"/>
    <s v="viernes"/>
    <n v="0.85026737967914434"/>
    <n v="172.91997614342333"/>
    <n v="-13.919976143423327"/>
    <n v="1307"/>
    <n v="2776"/>
    <n v="0.83301465901848315"/>
    <n v="0.9805722359590251"/>
    <n v="-128"/>
    <n v="-162"/>
    <n v="1192"/>
  </r>
  <r>
    <x v="30"/>
    <x v="4"/>
    <n v="10125"/>
    <n v="2365"/>
    <n v="7654"/>
    <n v="112"/>
    <n v="29"/>
    <n v="140170"/>
    <n v="109"/>
    <n v="53271"/>
    <n v="208"/>
    <n v="119"/>
    <n v="-7"/>
    <n v="4"/>
    <n v="1653"/>
    <n v="800"/>
    <n v="2453"/>
    <n v="1.0529830810329475"/>
    <n v="85"/>
    <x v="30"/>
    <s v="viernes"/>
    <n v="0.85"/>
    <n v="100.21411201732022"/>
    <n v="-15.214112017320218"/>
    <n v="1281"/>
    <n v="2217"/>
    <n v="0.97414448669201525"/>
    <n v="0.91197038255861784"/>
    <n v="54"/>
    <n v="345"/>
    <n v="1347"/>
  </r>
  <r>
    <x v="30"/>
    <x v="5"/>
    <n v="15699"/>
    <n v="3445"/>
    <n v="12002"/>
    <n v="131"/>
    <n v="40"/>
    <n v="243354"/>
    <n v="260"/>
    <n v="104827"/>
    <n v="266"/>
    <n v="72"/>
    <n v="-2"/>
    <n v="0"/>
    <n v="2690"/>
    <n v="1436"/>
    <n v="4126"/>
    <n v="1.021345982804625"/>
    <n v="191"/>
    <x v="30"/>
    <s v="viernes"/>
    <n v="0.90521327014218012"/>
    <n v="200.77163003528958"/>
    <n v="-9.7716300352895757"/>
    <n v="1681"/>
    <n v="3175"/>
    <n v="0.98998822143698473"/>
    <n v="0.99780012570710241"/>
    <n v="13"/>
    <n v="187"/>
    <n v="1108"/>
  </r>
  <r>
    <x v="30"/>
    <x v="6"/>
    <n v="18355"/>
    <n v="3846"/>
    <n v="14186"/>
    <n v="153"/>
    <n v="21"/>
    <n v="298797"/>
    <n v="326"/>
    <n v="64928"/>
    <n v="251"/>
    <n v="47"/>
    <n v="-11"/>
    <n v="-2"/>
    <n v="2458"/>
    <n v="416"/>
    <n v="2874"/>
    <n v="1.0123716767570414"/>
    <n v="196"/>
    <x v="30"/>
    <s v="viernes"/>
    <n v="0.70503597122302153"/>
    <n v="289.24451833582123"/>
    <n v="-93.244518335821226"/>
    <n v="1762"/>
    <n v="3606"/>
    <n v="0.90871583290355851"/>
    <n v="0.99256812551610241"/>
    <n v="-80"/>
    <n v="-82"/>
    <n v="1541"/>
  </r>
  <r>
    <x v="30"/>
    <x v="7"/>
    <n v="95781"/>
    <n v="22511"/>
    <n v="71531"/>
    <n v="1084"/>
    <n v="228"/>
    <n v="1397979"/>
    <n v="1752"/>
    <n v="514562"/>
    <n v="1492"/>
    <n v="387"/>
    <n v="-37"/>
    <n v="18"/>
    <n v="13890"/>
    <n v="6393"/>
    <n v="20283"/>
    <n v="1.0174923160368829"/>
    <n v="1072"/>
    <x v="30"/>
    <s v="viernes"/>
    <n v="0.7982129560685034"/>
    <n v="1242.6456695680322"/>
    <n v="-170.64566956803219"/>
    <n v="10530"/>
    <n v="20771"/>
    <n v="0.92824400564174891"/>
    <n v="0.99582893853677246"/>
    <n v="-396"/>
    <n v="289"/>
    <n v="9715"/>
  </r>
  <r>
    <x v="31"/>
    <x v="0"/>
    <n v="22305"/>
    <n v="6020"/>
    <n v="15876"/>
    <n v="326"/>
    <n v="82"/>
    <n v="290745"/>
    <n v="419"/>
    <n v="96962"/>
    <n v="339"/>
    <n v="36"/>
    <n v="13"/>
    <n v="3"/>
    <n v="2696"/>
    <n v="3750"/>
    <n v="6446"/>
    <n v="1.0060160427807487"/>
    <n v="296"/>
    <x v="31"/>
    <s v="sábado"/>
    <n v="0.82222222222222219"/>
    <n v="320.12189613103197"/>
    <n v="-24.121896131031974"/>
    <n v="2526"/>
    <n v="5406"/>
    <n v="0.84793554884189326"/>
    <n v="0.99429832628287662"/>
    <n v="-110"/>
    <n v="-354"/>
    <n v="2447"/>
  </r>
  <r>
    <x v="31"/>
    <x v="1"/>
    <n v="6598"/>
    <n v="1779"/>
    <n v="4691"/>
    <n v="160"/>
    <n v="25"/>
    <n v="96615"/>
    <n v="125"/>
    <n v="32772"/>
    <n v="91"/>
    <n v="-8"/>
    <n v="10"/>
    <n v="1"/>
    <n v="770"/>
    <n v="43"/>
    <n v="813"/>
    <n v="0.99552322327923892"/>
    <n v="99"/>
    <x v="31"/>
    <s v="sábado"/>
    <n v="1.1785714285714286"/>
    <n v="75.840497005061863"/>
    <n v="23.159502994938137"/>
    <n v="790"/>
    <n v="1617"/>
    <n v="0.94610778443113774"/>
    <n v="0.98657718120805371"/>
    <n v="-16"/>
    <n v="-37"/>
    <n v="685"/>
  </r>
  <r>
    <x v="31"/>
    <x v="2"/>
    <n v="10240"/>
    <n v="2129"/>
    <n v="7933"/>
    <n v="54"/>
    <n v="19"/>
    <n v="158618"/>
    <n v="171"/>
    <n v="82578"/>
    <n v="124"/>
    <n v="8"/>
    <n v="-3"/>
    <n v="-2"/>
    <n v="1513"/>
    <n v="418"/>
    <n v="1931"/>
    <n v="1.0037718057520038"/>
    <n v="115"/>
    <x v="31"/>
    <s v="sábado"/>
    <n v="1.0648148148148149"/>
    <n v="99.894972045242199"/>
    <n v="15.105027954757801"/>
    <n v="1008"/>
    <n v="1976"/>
    <n v="0.91139240506329111"/>
    <n v="0.99797979797979797"/>
    <n v="-49"/>
    <n v="40"/>
    <n v="935"/>
  </r>
  <r>
    <x v="31"/>
    <x v="3"/>
    <n v="13169"/>
    <n v="2949"/>
    <n v="9869"/>
    <n v="171"/>
    <n v="13"/>
    <n v="176168"/>
    <n v="351"/>
    <n v="83816"/>
    <n v="156"/>
    <n v="-14"/>
    <n v="3"/>
    <n v="-1"/>
    <n v="1509"/>
    <n v="381"/>
    <n v="1890"/>
    <n v="0.99527505906176172"/>
    <n v="170"/>
    <x v="31"/>
    <s v="sábado"/>
    <n v="1.0179640718562875"/>
    <n v="149.17663115063255"/>
    <n v="20.823368849367455"/>
    <n v="1232"/>
    <n v="2765"/>
    <n v="0.78521351179094967"/>
    <n v="0.97668668315083007"/>
    <n v="-75"/>
    <n v="-301"/>
    <n v="1044"/>
  </r>
  <r>
    <x v="31"/>
    <x v="4"/>
    <n v="10293"/>
    <n v="2455"/>
    <n v="7732"/>
    <n v="124"/>
    <n v="30"/>
    <n v="141439"/>
    <n v="109"/>
    <n v="54250"/>
    <n v="168"/>
    <n v="90"/>
    <n v="12"/>
    <n v="1"/>
    <n v="1269"/>
    <n v="979"/>
    <n v="2248"/>
    <n v="1.0380549682875264"/>
    <n v="78"/>
    <x v="31"/>
    <s v="sábado"/>
    <n v="0.84782608695652173"/>
    <n v="90.211268770220315"/>
    <n v="-12.211268770220315"/>
    <n v="1315"/>
    <n v="2293"/>
    <n v="1"/>
    <n v="0.94323323735088438"/>
    <n v="34"/>
    <n v="337"/>
    <n v="1357"/>
  </r>
  <r>
    <x v="31"/>
    <x v="5"/>
    <n v="15875"/>
    <n v="3425"/>
    <n v="12198"/>
    <n v="141"/>
    <n v="42"/>
    <n v="245624"/>
    <n v="260"/>
    <n v="106409"/>
    <n v="176"/>
    <n v="-20"/>
    <n v="10"/>
    <n v="2"/>
    <n v="2270"/>
    <n v="1582"/>
    <n v="3852"/>
    <n v="0.99419448476052252"/>
    <n v="196"/>
    <x v="31"/>
    <s v="sábado"/>
    <n v="1.1073446327683616"/>
    <n v="166.18512854409303"/>
    <n v="29.814871455906967"/>
    <n v="1698"/>
    <n v="3174"/>
    <n v="1"/>
    <n v="0.99748585795097422"/>
    <n v="17"/>
    <n v="222"/>
    <n v="996"/>
  </r>
  <r>
    <x v="31"/>
    <x v="6"/>
    <n v="18632"/>
    <n v="3851"/>
    <n v="14457"/>
    <n v="154"/>
    <n v="21"/>
    <n v="301350"/>
    <n v="326"/>
    <n v="65642"/>
    <n v="277"/>
    <n v="5"/>
    <n v="1"/>
    <n v="0"/>
    <n v="2553"/>
    <n v="714"/>
    <n v="3267"/>
    <n v="1.0013000520020801"/>
    <n v="271"/>
    <x v="31"/>
    <s v="sábado"/>
    <n v="1.05859375"/>
    <n v="252.9771329914972"/>
    <n v="18.0228670085028"/>
    <n v="1764"/>
    <n v="3627"/>
    <n v="0.90974729241877261"/>
    <n v="0.9983484723369116"/>
    <n v="2"/>
    <n v="-99"/>
    <n v="1391"/>
  </r>
  <r>
    <x v="31"/>
    <x v="7"/>
    <n v="97112"/>
    <n v="22608"/>
    <n v="72756"/>
    <n v="1130"/>
    <n v="232"/>
    <n v="1410559"/>
    <n v="1761"/>
    <n v="522429"/>
    <n v="1331"/>
    <n v="97"/>
    <n v="46"/>
    <n v="4"/>
    <n v="12580"/>
    <n v="7867"/>
    <n v="20447"/>
    <n v="1.0043090044866954"/>
    <n v="1225"/>
    <x v="31"/>
    <s v="sábado"/>
    <n v="0.98472668810289388"/>
    <n v="1116.50244315242"/>
    <n v="108.49755684757997"/>
    <n v="10333"/>
    <n v="20858"/>
    <n v="0.91087799717912554"/>
    <n v="1"/>
    <n v="-197"/>
    <n v="-192"/>
    <n v="8855"/>
  </r>
  <r>
    <x v="32"/>
    <x v="0"/>
    <n v="22519"/>
    <n v="5934"/>
    <n v="16175"/>
    <n v="341"/>
    <n v="86"/>
    <n v="293160"/>
    <n v="420"/>
    <n v="100476"/>
    <n v="214"/>
    <n v="-86"/>
    <n v="15"/>
    <n v="4"/>
    <n v="2415"/>
    <n v="3514"/>
    <n v="5929"/>
    <n v="0.98571428571428577"/>
    <n v="299"/>
    <x v="32"/>
    <s v="domingo"/>
    <n v="1.0602836879432624"/>
    <n v="234.92033002313852"/>
    <n v="64.079669976861481"/>
    <n v="2440"/>
    <n v="5338"/>
    <n v="0.81906680093991269"/>
    <n v="0.9817914290969284"/>
    <n v="-86"/>
    <n v="-458"/>
    <n v="2215"/>
  </r>
  <r>
    <x v="32"/>
    <x v="1"/>
    <n v="6698"/>
    <n v="1788"/>
    <n v="4778"/>
    <n v="164"/>
    <n v="24"/>
    <n v="97293"/>
    <n v="129"/>
    <n v="32833"/>
    <n v="100"/>
    <n v="9"/>
    <n v="4"/>
    <n v="-1"/>
    <n v="678"/>
    <n v="61"/>
    <n v="739"/>
    <n v="1.0050590219224282"/>
    <n v="87"/>
    <x v="32"/>
    <s v="domingo"/>
    <n v="0.87878787878787878"/>
    <n v="90.003340858006581"/>
    <n v="-3.003340858006581"/>
    <n v="784"/>
    <n v="1618"/>
    <n v="0.93892215568862281"/>
    <n v="0.98718730933496035"/>
    <n v="-6"/>
    <n v="-50"/>
    <n v="641"/>
  </r>
  <r>
    <x v="32"/>
    <x v="2"/>
    <n v="10337"/>
    <n v="2130"/>
    <n v="8028"/>
    <n v="67"/>
    <n v="20"/>
    <n v="159793"/>
    <n v="172"/>
    <n v="82694"/>
    <n v="97"/>
    <n v="1"/>
    <n v="13"/>
    <n v="1"/>
    <n v="1175"/>
    <n v="116"/>
    <n v="1291"/>
    <n v="1.0004697040864257"/>
    <n v="95"/>
    <x v="32"/>
    <s v="domingo"/>
    <n v="1.021505376344086"/>
    <n v="84.840836317457843"/>
    <n v="10.159163682542157"/>
    <n v="984"/>
    <n v="1980"/>
    <n v="0.88969258589511757"/>
    <n v="1"/>
    <n v="-24"/>
    <n v="-12"/>
    <n v="906"/>
  </r>
  <r>
    <x v="32"/>
    <x v="3"/>
    <n v="13301"/>
    <n v="2883"/>
    <n v="10065"/>
    <n v="185"/>
    <n v="13"/>
    <n v="177486"/>
    <n v="353"/>
    <n v="84223"/>
    <n v="132"/>
    <n v="-66"/>
    <n v="14"/>
    <n v="0"/>
    <n v="1318"/>
    <n v="407"/>
    <n v="1725"/>
    <n v="0.97761953204476093"/>
    <n v="196"/>
    <x v="32"/>
    <s v="domingo"/>
    <n v="1.4961832061068703"/>
    <n v="116.5630773582521"/>
    <n v="79.436922641747898"/>
    <n v="1214"/>
    <n v="2766"/>
    <n v="0.77374123645634163"/>
    <n v="0.97703991522430234"/>
    <n v="-18"/>
    <n v="-338"/>
    <n v="1001"/>
  </r>
  <r>
    <x v="32"/>
    <x v="4"/>
    <n v="10412"/>
    <n v="2469"/>
    <n v="7834"/>
    <n v="131"/>
    <n v="31"/>
    <n v="142327"/>
    <n v="112"/>
    <n v="54491"/>
    <n v="119"/>
    <n v="14"/>
    <n v="7"/>
    <n v="1"/>
    <n v="888"/>
    <n v="241"/>
    <n v="1129"/>
    <n v="1.0057026476578412"/>
    <n v="102"/>
    <x v="32"/>
    <s v="domingo"/>
    <n v="0.80952380952380953"/>
    <n v="109.7191122455024"/>
    <n v="-7.7191122455024015"/>
    <n v="1233"/>
    <n v="2286"/>
    <n v="0.93764258555133084"/>
    <n v="0.9403537638831756"/>
    <n v="-82"/>
    <n v="180"/>
    <n v="1283"/>
  </r>
  <r>
    <x v="32"/>
    <x v="5"/>
    <n v="16023"/>
    <n v="3418"/>
    <n v="12351"/>
    <n v="156"/>
    <n v="44"/>
    <n v="249355"/>
    <n v="262"/>
    <n v="106702"/>
    <n v="148"/>
    <n v="-7"/>
    <n v="15"/>
    <n v="2"/>
    <n v="3731"/>
    <n v="293"/>
    <n v="4024"/>
    <n v="0.99795620437956201"/>
    <n v="153"/>
    <x v="32"/>
    <s v="domingo"/>
    <n v="1.0928571428571427"/>
    <n v="129.33749253102377"/>
    <n v="23.66250746897623"/>
    <n v="1552"/>
    <n v="3182"/>
    <n v="0.91401648998822149"/>
    <n v="1"/>
    <n v="-146"/>
    <n v="-78"/>
    <n v="917"/>
  </r>
  <r>
    <x v="32"/>
    <x v="6"/>
    <n v="18785"/>
    <n v="3798"/>
    <n v="14662"/>
    <n v="166"/>
    <n v="24"/>
    <n v="303993"/>
    <n v="327"/>
    <n v="69617"/>
    <n v="153"/>
    <n v="-53"/>
    <n v="12"/>
    <n v="3"/>
    <n v="2643"/>
    <n v="3975"/>
    <n v="6618"/>
    <n v="0.9862373409504025"/>
    <n v="205"/>
    <x v="32"/>
    <s v="domingo"/>
    <n v="1.3311688311688312"/>
    <n v="152.1790289916681"/>
    <n v="52.820971008331895"/>
    <n v="1687"/>
    <n v="3626"/>
    <n v="0.87003610108303253"/>
    <n v="0.9980732177263969"/>
    <n v="-77"/>
    <n v="-252"/>
    <n v="1269"/>
  </r>
  <r>
    <x v="32"/>
    <x v="7"/>
    <n v="98075"/>
    <n v="22420"/>
    <n v="73893"/>
    <n v="1210"/>
    <n v="242"/>
    <n v="1423407"/>
    <n v="1775"/>
    <n v="531036"/>
    <n v="963"/>
    <n v="-188"/>
    <n v="80"/>
    <n v="10"/>
    <n v="12848"/>
    <n v="8607"/>
    <n v="21455"/>
    <n v="0.99168435951875444"/>
    <n v="1137"/>
    <x v="32"/>
    <s v="domingo"/>
    <n v="1.1092682926829269"/>
    <n v="893.93174057862666"/>
    <n v="243.06825942137334"/>
    <n v="9894"/>
    <n v="20796"/>
    <n v="0.87217912552891397"/>
    <n v="0.99702751941701029"/>
    <n v="-439"/>
    <n v="-1008"/>
    <n v="8232"/>
  </r>
  <r>
    <x v="33"/>
    <x v="0"/>
    <n v="22751"/>
    <n v="5883"/>
    <n v="16443"/>
    <n v="323"/>
    <n v="93"/>
    <n v="294574"/>
    <n v="435"/>
    <n v="103932"/>
    <n v="232"/>
    <n v="-51"/>
    <n v="-18"/>
    <n v="7"/>
    <n v="1414"/>
    <n v="3456"/>
    <n v="4870"/>
    <n v="0.99140546006066732"/>
    <n v="268"/>
    <x v="33"/>
    <s v="lunes"/>
    <n v="0.96750902527075811"/>
    <n v="241.33766227892323"/>
    <n v="26.662337721076767"/>
    <n v="2325"/>
    <n v="5293"/>
    <n v="0.78046324269889222"/>
    <n v="0.97351480595916862"/>
    <n v="-115"/>
    <n v="-643"/>
    <n v="1979"/>
  </r>
  <r>
    <x v="33"/>
    <x v="1"/>
    <n v="6812"/>
    <n v="1824"/>
    <n v="4851"/>
    <n v="166"/>
    <n v="23"/>
    <n v="98028"/>
    <n v="134"/>
    <n v="33039"/>
    <n v="114"/>
    <n v="36"/>
    <n v="2"/>
    <n v="-1"/>
    <n v="735"/>
    <n v="206"/>
    <n v="941"/>
    <n v="1.0201342281879195"/>
    <n v="73"/>
    <x v="33"/>
    <s v="lunes"/>
    <n v="0.70192307692307687"/>
    <n v="97.087684672384015"/>
    <n v="-24.087684672384015"/>
    <n v="793"/>
    <n v="1628"/>
    <n v="0.94970059880239521"/>
    <n v="0.99328859060402686"/>
    <n v="9"/>
    <n v="-42"/>
    <n v="569"/>
  </r>
  <r>
    <x v="33"/>
    <x v="2"/>
    <n v="10415"/>
    <n v="2135"/>
    <n v="8101"/>
    <n v="70"/>
    <n v="22"/>
    <n v="160818"/>
    <n v="172"/>
    <n v="83303"/>
    <n v="78"/>
    <n v="5"/>
    <n v="3"/>
    <n v="2"/>
    <n v="1025"/>
    <n v="609"/>
    <n v="1634"/>
    <n v="1.0023474178403755"/>
    <n v="73"/>
    <x v="33"/>
    <s v="lunes"/>
    <n v="0.71568627450980393"/>
    <n v="95.029350431128876"/>
    <n v="-22.029350431128876"/>
    <n v="946"/>
    <n v="1956"/>
    <n v="0.8553345388788427"/>
    <n v="0.98787878787878791"/>
    <n v="-38"/>
    <n v="-64"/>
    <n v="825"/>
  </r>
  <r>
    <x v="33"/>
    <x v="3"/>
    <n v="13420"/>
    <n v="2874"/>
    <n v="10189"/>
    <n v="184"/>
    <n v="13"/>
    <n v="179140"/>
    <n v="357"/>
    <n v="84832"/>
    <n v="119"/>
    <n v="-9"/>
    <n v="-1"/>
    <n v="0"/>
    <n v="1654"/>
    <n v="609"/>
    <n v="2263"/>
    <n v="0.99687825182101975"/>
    <n v="124"/>
    <x v="33"/>
    <s v="lunes"/>
    <n v="0.59903381642512077"/>
    <n v="199.51156596364123"/>
    <n v="-75.511565963641232"/>
    <n v="1122"/>
    <n v="2678"/>
    <n v="0.71510516252390055"/>
    <n v="0.94595549275874247"/>
    <n v="-92"/>
    <n v="-434"/>
    <n v="768"/>
  </r>
  <r>
    <x v="33"/>
    <x v="4"/>
    <n v="10566"/>
    <n v="2503"/>
    <n v="7951"/>
    <n v="130"/>
    <n v="30"/>
    <n v="143207"/>
    <n v="115"/>
    <n v="54919"/>
    <n v="154"/>
    <n v="34"/>
    <n v="-1"/>
    <n v="-1"/>
    <n v="880"/>
    <n v="428"/>
    <n v="1308"/>
    <n v="1.0137707573916566"/>
    <n v="117"/>
    <x v="33"/>
    <s v="lunes"/>
    <n v="1.17"/>
    <n v="90.439665931420294"/>
    <n v="26.560334068579706"/>
    <n v="1171"/>
    <n v="2340"/>
    <n v="0.89049429657794676"/>
    <n v="0.96256684491978606"/>
    <n v="-62"/>
    <n v="2"/>
    <n v="1281"/>
  </r>
  <r>
    <x v="33"/>
    <x v="5"/>
    <n v="16192"/>
    <n v="3442"/>
    <n v="12489"/>
    <n v="141"/>
    <n v="47"/>
    <n v="253142"/>
    <n v="269"/>
    <n v="107349"/>
    <n v="169"/>
    <n v="24"/>
    <n v="-15"/>
    <n v="3"/>
    <n v="3787"/>
    <n v="647"/>
    <n v="4434"/>
    <n v="1.0070216500877707"/>
    <n v="138"/>
    <x v="33"/>
    <s v="lunes"/>
    <n v="0.66990291262135926"/>
    <n v="194.73111675348522"/>
    <n v="-56.731116753485225"/>
    <n v="1482"/>
    <n v="3145"/>
    <n v="0.87279151943462896"/>
    <n v="0.98837209302325579"/>
    <n v="-70"/>
    <n v="-181"/>
    <n v="734"/>
  </r>
  <r>
    <x v="33"/>
    <x v="6"/>
    <n v="18920"/>
    <n v="3861"/>
    <n v="14728"/>
    <n v="172"/>
    <n v="25"/>
    <n v="305578"/>
    <n v="333"/>
    <n v="74091"/>
    <n v="135"/>
    <n v="63"/>
    <n v="6"/>
    <n v="1"/>
    <n v="1585"/>
    <n v="4474"/>
    <n v="6059"/>
    <n v="1.0165876777251184"/>
    <n v="66"/>
    <x v="33"/>
    <s v="lunes"/>
    <n v="0.35294117647058826"/>
    <n v="188.80752840144734"/>
    <n v="-122.80752840144734"/>
    <n v="1645"/>
    <n v="3574"/>
    <n v="0.84837545126353786"/>
    <n v="0.98375997797963111"/>
    <n v="-42"/>
    <n v="-284"/>
    <n v="1062"/>
  </r>
  <r>
    <x v="33"/>
    <x v="7"/>
    <n v="99076"/>
    <n v="22522"/>
    <n v="74752"/>
    <n v="1186"/>
    <n v="253"/>
    <n v="1434487"/>
    <n v="1815"/>
    <n v="541465"/>
    <n v="1001"/>
    <n v="102"/>
    <n v="-24"/>
    <n v="11"/>
    <n v="11080"/>
    <n v="10429"/>
    <n v="21509"/>
    <n v="1.004549509366637"/>
    <n v="859"/>
    <x v="33"/>
    <s v="lunes"/>
    <n v="0.72612003381234147"/>
    <n v="1075.9267358799307"/>
    <n v="-216.92673587993067"/>
    <n v="9484"/>
    <n v="20614"/>
    <n v="0.8360366713681241"/>
    <n v="0.9883018506088791"/>
    <n v="-410"/>
    <n v="-1646"/>
    <n v="7218"/>
  </r>
  <r>
    <x v="34"/>
    <x v="0"/>
    <n v="23044"/>
    <n v="5889"/>
    <n v="16721"/>
    <n v="306"/>
    <n v="85"/>
    <n v="296696"/>
    <n v="444"/>
    <n v="108037"/>
    <n v="293"/>
    <n v="6"/>
    <n v="-17"/>
    <n v="-8"/>
    <n v="2122"/>
    <n v="4105"/>
    <n v="6227"/>
    <n v="1.0010198878123406"/>
    <n v="278"/>
    <x v="34"/>
    <s v="martes"/>
    <n v="0.63908045977011496"/>
    <n v="379.43160956247903"/>
    <n v="-101.43160956247903"/>
    <n v="2172"/>
    <n v="5151"/>
    <n v="0.72910372608257801"/>
    <n v="0.94739746183557105"/>
    <n v="-153"/>
    <n v="-807"/>
    <n v="1589"/>
  </r>
  <r>
    <x v="34"/>
    <x v="1"/>
    <n v="6921"/>
    <n v="1832"/>
    <n v="4948"/>
    <n v="166"/>
    <n v="27"/>
    <n v="98915"/>
    <n v="136"/>
    <n v="33439"/>
    <n v="109"/>
    <n v="8"/>
    <n v="0"/>
    <n v="4"/>
    <n v="887"/>
    <n v="400"/>
    <n v="1287"/>
    <n v="1.0043859649122806"/>
    <n v="97"/>
    <x v="34"/>
    <s v="martes"/>
    <n v="0.98979591836734693"/>
    <n v="88.445388179047185"/>
    <n v="8.5546118209528146"/>
    <n v="806"/>
    <n v="1639"/>
    <n v="0.96526946107784428"/>
    <n v="1"/>
    <n v="13"/>
    <n v="-27"/>
    <n v="537"/>
  </r>
  <r>
    <x v="34"/>
    <x v="2"/>
    <n v="10492"/>
    <n v="2093"/>
    <n v="8219"/>
    <n v="70"/>
    <n v="25"/>
    <n v="162145"/>
    <n v="174"/>
    <n v="83903"/>
    <n v="77"/>
    <n v="-42"/>
    <n v="0"/>
    <n v="3"/>
    <n v="1327"/>
    <n v="600"/>
    <n v="1927"/>
    <n v="0.98032786885245904"/>
    <n v="118"/>
    <x v="34"/>
    <s v="martes"/>
    <n v="1.0085470085470085"/>
    <n v="108.2996330575554"/>
    <n v="9.7003669424446031"/>
    <n v="812"/>
    <n v="1916"/>
    <n v="0.73417721518987344"/>
    <n v="0.96767676767676769"/>
    <n v="-134"/>
    <n v="-292"/>
    <n v="731"/>
  </r>
  <r>
    <x v="34"/>
    <x v="3"/>
    <n v="13534"/>
    <n v="2815"/>
    <n v="10358"/>
    <n v="176"/>
    <n v="14"/>
    <n v="180652"/>
    <n v="363"/>
    <n v="85394"/>
    <n v="114"/>
    <n v="-59"/>
    <n v="-8"/>
    <n v="1"/>
    <n v="1512"/>
    <n v="562"/>
    <n v="2074"/>
    <n v="0.97947112038970074"/>
    <n v="169"/>
    <x v="34"/>
    <s v="martes"/>
    <n v="0.82439024390243898"/>
    <n v="188.4061758252094"/>
    <n v="-19.406175825209402"/>
    <n v="1018"/>
    <n v="2587"/>
    <n v="0.64882090503505419"/>
    <n v="0.9138113740727658"/>
    <n v="-104"/>
    <n v="-551"/>
    <n v="567"/>
  </r>
  <r>
    <x v="34"/>
    <x v="4"/>
    <n v="10745"/>
    <n v="2578"/>
    <n v="8053"/>
    <n v="117"/>
    <n v="29"/>
    <n v="144328"/>
    <n v="117"/>
    <n v="55479"/>
    <n v="179"/>
    <n v="75"/>
    <n v="-13"/>
    <n v="-1"/>
    <n v="1121"/>
    <n v="560"/>
    <n v="1681"/>
    <n v="1.0299640431482222"/>
    <n v="102"/>
    <x v="34"/>
    <s v="martes"/>
    <n v="1.1590909090909092"/>
    <n v="80.941191733935582"/>
    <n v="21.058808266064418"/>
    <n v="1185"/>
    <n v="2431"/>
    <n v="0.90114068441064643"/>
    <n v="1"/>
    <n v="14"/>
    <n v="-61"/>
    <n v="1317"/>
  </r>
  <r>
    <x v="34"/>
    <x v="5"/>
    <n v="16321"/>
    <n v="3366"/>
    <n v="12690"/>
    <n v="125"/>
    <n v="43"/>
    <n v="257114"/>
    <n v="273"/>
    <n v="108550"/>
    <n v="129"/>
    <n v="-76"/>
    <n v="-16"/>
    <n v="-4"/>
    <n v="3972"/>
    <n v="1201"/>
    <n v="5173"/>
    <n v="0.97791981406159212"/>
    <n v="201"/>
    <x v="34"/>
    <s v="martes"/>
    <n v="1.0578947368421052"/>
    <n v="180.55505220675124"/>
    <n v="20.444947793248758"/>
    <n v="1386"/>
    <n v="3084"/>
    <n v="0.81625441696113077"/>
    <n v="0.96920175989943436"/>
    <n v="-96"/>
    <n v="-312"/>
    <n v="639"/>
  </r>
  <r>
    <x v="34"/>
    <x v="6"/>
    <n v="19159"/>
    <n v="3867"/>
    <n v="14958"/>
    <n v="165"/>
    <n v="24"/>
    <n v="308102"/>
    <n v="336"/>
    <n v="78664"/>
    <n v="239"/>
    <n v="6"/>
    <n v="-7"/>
    <n v="-1"/>
    <n v="2524"/>
    <n v="4573"/>
    <n v="7097"/>
    <n v="1.0015540015540016"/>
    <n v="230"/>
    <x v="34"/>
    <s v="martes"/>
    <n v="0.96234309623430958"/>
    <n v="226.52956313263667"/>
    <n v="3.4704368673633326"/>
    <n v="1659"/>
    <n v="3574"/>
    <n v="0.85559566787003605"/>
    <n v="0.98375997797963111"/>
    <n v="14"/>
    <n v="-256"/>
    <n v="918"/>
  </r>
  <r>
    <x v="34"/>
    <x v="7"/>
    <n v="100216"/>
    <n v="22440"/>
    <n v="75947"/>
    <n v="1125"/>
    <n v="247"/>
    <n v="1447952"/>
    <n v="1843"/>
    <n v="553466"/>
    <n v="1140"/>
    <n v="-82"/>
    <n v="-61"/>
    <n v="-6"/>
    <n v="13465"/>
    <n v="12001"/>
    <n v="25466"/>
    <n v="0.99635911553148038"/>
    <n v="1195"/>
    <x v="34"/>
    <s v="martes"/>
    <n v="0.87099125364431484"/>
    <n v="1225.1681539067704"/>
    <n v="-30.168153906770385"/>
    <n v="9038"/>
    <n v="20382"/>
    <n v="0.79672073342736249"/>
    <n v="0.97717902004027235"/>
    <n v="-446"/>
    <n v="-2306"/>
    <n v="6298"/>
  </r>
  <r>
    <x v="35"/>
    <x v="0"/>
    <n v="23341"/>
    <n v="5845"/>
    <n v="17052"/>
    <n v="282"/>
    <n v="87"/>
    <n v="299577"/>
    <n v="455"/>
    <n v="112289"/>
    <n v="297"/>
    <n v="-44"/>
    <n v="-24"/>
    <n v="2"/>
    <n v="2881"/>
    <n v="4252"/>
    <n v="7133"/>
    <n v="0.99252844285956865"/>
    <n v="331"/>
    <x v="35"/>
    <s v="miércoles"/>
    <n v="0.74886877828054299"/>
    <n v="384.27253022389652"/>
    <n v="-53.272530223896524"/>
    <n v="2060"/>
    <n v="5006"/>
    <n v="0.6915072171869755"/>
    <n v="0.92072834283612282"/>
    <n v="-112"/>
    <n v="-886"/>
    <n v="1160"/>
  </r>
  <r>
    <x v="35"/>
    <x v="1"/>
    <n v="7018"/>
    <n v="1858"/>
    <n v="5013"/>
    <n v="173"/>
    <n v="25"/>
    <n v="99882"/>
    <n v="142"/>
    <n v="33835"/>
    <n v="97"/>
    <n v="26"/>
    <n v="7"/>
    <n v="-2"/>
    <n v="967"/>
    <n v="396"/>
    <n v="1363"/>
    <n v="1.0141921397379912"/>
    <n v="65"/>
    <x v="35"/>
    <s v="miércoles"/>
    <n v="0.46099290780141844"/>
    <n v="131.91132778424532"/>
    <n v="-66.911327784245316"/>
    <n v="788"/>
    <n v="1595"/>
    <n v="0.94371257485029936"/>
    <n v="0.97315436241610742"/>
    <n v="-18"/>
    <n v="-19"/>
    <n v="383"/>
  </r>
  <r>
    <x v="35"/>
    <x v="2"/>
    <n v="10599"/>
    <n v="2105"/>
    <n v="8311"/>
    <n v="65"/>
    <n v="26"/>
    <n v="163474"/>
    <n v="177"/>
    <n v="84526"/>
    <n v="107"/>
    <n v="12"/>
    <n v="-5"/>
    <n v="1"/>
    <n v="1329"/>
    <n v="623"/>
    <n v="1952"/>
    <n v="1.0057333970377449"/>
    <n v="92"/>
    <x v="35"/>
    <s v="miércoles"/>
    <n v="0.69696969696969702"/>
    <n v="124.50968543803739"/>
    <n v="-32.509685438037394"/>
    <n v="785"/>
    <n v="1891"/>
    <n v="0.70976491862567814"/>
    <n v="0.95505050505050504"/>
    <n v="-27"/>
    <n v="-321"/>
    <n v="643"/>
  </r>
  <r>
    <x v="35"/>
    <x v="3"/>
    <n v="13655"/>
    <n v="2730"/>
    <n v="10558"/>
    <n v="156"/>
    <n v="15"/>
    <n v="181740"/>
    <n v="369"/>
    <n v="86155"/>
    <n v="121"/>
    <n v="-85"/>
    <n v="-20"/>
    <n v="1"/>
    <n v="1088"/>
    <n v="761"/>
    <n v="1849"/>
    <n v="0.96980461811722918"/>
    <n v="200"/>
    <x v="35"/>
    <s v="miércoles"/>
    <n v="0.82644628099173556"/>
    <n v="226.10798368275039"/>
    <n v="-26.107983682750387"/>
    <n v="968"/>
    <n v="2466"/>
    <n v="0.61695347355003183"/>
    <n v="0.87107029318262097"/>
    <n v="-50"/>
    <n v="-530"/>
    <n v="284"/>
  </r>
  <r>
    <x v="35"/>
    <x v="4"/>
    <n v="10860"/>
    <n v="2613"/>
    <n v="8131"/>
    <n v="113"/>
    <n v="27"/>
    <n v="145580"/>
    <n v="119"/>
    <n v="56919"/>
    <n v="115"/>
    <n v="35"/>
    <n v="-4"/>
    <n v="-2"/>
    <n v="1252"/>
    <n v="1440"/>
    <n v="2692"/>
    <n v="1.0135764158262219"/>
    <n v="78"/>
    <x v="35"/>
    <s v="miércoles"/>
    <n v="0.3644859813084112"/>
    <n v="196.9500625824169"/>
    <n v="-118.9500625824169"/>
    <n v="1113"/>
    <n v="2332"/>
    <n v="0.84638783269961981"/>
    <n v="0.95927601809954754"/>
    <n v="-72"/>
    <n v="-106"/>
    <n v="1054"/>
  </r>
  <r>
    <x v="35"/>
    <x v="5"/>
    <n v="16563"/>
    <n v="3418"/>
    <n v="12875"/>
    <n v="128"/>
    <n v="42"/>
    <n v="259775"/>
    <n v="278"/>
    <n v="110155"/>
    <n v="242"/>
    <n v="52"/>
    <n v="3"/>
    <n v="-1"/>
    <n v="2661"/>
    <n v="1605"/>
    <n v="4266"/>
    <n v="1.0154486036838979"/>
    <n v="185"/>
    <x v="35"/>
    <s v="miércoles"/>
    <n v="0.79399141630901282"/>
    <n v="228.24871921764489"/>
    <n v="-43.24871921764489"/>
    <n v="1431"/>
    <n v="3093"/>
    <n v="0.84275618374558303"/>
    <n v="0.97203016970458833"/>
    <n v="45"/>
    <n v="-231"/>
    <n v="521"/>
  </r>
  <r>
    <x v="35"/>
    <x v="6"/>
    <n v="19363"/>
    <n v="3830"/>
    <n v="15195"/>
    <n v="153"/>
    <n v="25"/>
    <n v="310923"/>
    <n v="340"/>
    <n v="82973"/>
    <n v="204"/>
    <n v="-37"/>
    <n v="-12"/>
    <n v="1"/>
    <n v="2821"/>
    <n v="4309"/>
    <n v="7130"/>
    <n v="0.99043185932247224"/>
    <n v="237"/>
    <x v="35"/>
    <s v="miércoles"/>
    <n v="0.73374613003095979"/>
    <n v="314.5064209461396"/>
    <n v="-77.506420946139599"/>
    <n v="1608"/>
    <n v="3455"/>
    <n v="0.82929345023207834"/>
    <n v="0.95100467932837873"/>
    <n v="-51"/>
    <n v="-239"/>
    <n v="660"/>
  </r>
  <r>
    <x v="35"/>
    <x v="7"/>
    <n v="101399"/>
    <n v="22399"/>
    <n v="77135"/>
    <n v="1070"/>
    <n v="247"/>
    <n v="1460951"/>
    <n v="1880"/>
    <n v="566852"/>
    <n v="1183"/>
    <n v="-41"/>
    <n v="-55"/>
    <n v="0"/>
    <n v="12999"/>
    <n v="13386"/>
    <n v="26385"/>
    <n v="0.9981729055258467"/>
    <n v="1188"/>
    <x v="35"/>
    <s v="miércoles"/>
    <n v="0.68789808917197448"/>
    <n v="1567.0201526964886"/>
    <n v="-379.02015269648859"/>
    <n v="8753"/>
    <n v="19838"/>
    <n v="0.77159732016925242"/>
    <n v="0.9510979000862978"/>
    <n v="-285"/>
    <n v="-2332"/>
    <n v="4705"/>
  </r>
  <r>
    <x v="36"/>
    <x v="0"/>
    <n v="23600"/>
    <n v="5713"/>
    <n v="17438"/>
    <n v="276"/>
    <n v="85"/>
    <n v="302122"/>
    <n v="459"/>
    <n v="116496"/>
    <n v="259"/>
    <n v="-132"/>
    <n v="-6"/>
    <n v="-2"/>
    <n v="2545"/>
    <n v="4207"/>
    <n v="6752"/>
    <n v="0.97741659538066727"/>
    <n v="386"/>
    <x v="36"/>
    <s v="jueves"/>
    <n v="0.86547085201793716"/>
    <n v="380.15304144960595"/>
    <n v="5.8469585503940493"/>
    <n v="1954"/>
    <n v="4819"/>
    <n v="0.65592480698220879"/>
    <n v="0.88633437557476547"/>
    <n v="-106"/>
    <n v="-911"/>
    <n v="678"/>
  </r>
  <r>
    <x v="36"/>
    <x v="1"/>
    <n v="7120"/>
    <n v="1810"/>
    <n v="5156"/>
    <n v="165"/>
    <n v="25"/>
    <n v="100847"/>
    <n v="149"/>
    <n v="34591"/>
    <n v="102"/>
    <n v="-48"/>
    <n v="-8"/>
    <n v="0"/>
    <n v="965"/>
    <n v="756"/>
    <n v="1721"/>
    <n v="0.9741657696447793"/>
    <n v="143"/>
    <x v="36"/>
    <s v="jueves"/>
    <n v="1.1085271317829457"/>
    <n v="110.36803603831683"/>
    <n v="32.631963961683169"/>
    <n v="745"/>
    <n v="1568"/>
    <n v="0.89221556886227549"/>
    <n v="0.95668090298962782"/>
    <n v="-43"/>
    <n v="-78"/>
    <n v="277"/>
  </r>
  <r>
    <x v="36"/>
    <x v="2"/>
    <n v="10681"/>
    <n v="2023"/>
    <n v="8474"/>
    <n v="64"/>
    <n v="27"/>
    <n v="164911"/>
    <n v="178"/>
    <n v="85122"/>
    <n v="82"/>
    <n v="-82"/>
    <n v="-1"/>
    <n v="1"/>
    <n v="1437"/>
    <n v="596"/>
    <n v="2033"/>
    <n v="0.96104513064133013"/>
    <n v="163"/>
    <x v="36"/>
    <s v="jueves"/>
    <n v="1"/>
    <n v="154.60962144506001"/>
    <n v="8.3903785549399856"/>
    <n v="744"/>
    <n v="1810"/>
    <n v="0.67269439421338151"/>
    <n v="0.91414141414141414"/>
    <n v="-41"/>
    <n v="-322"/>
    <n v="441"/>
  </r>
  <r>
    <x v="36"/>
    <x v="3"/>
    <n v="13767"/>
    <n v="2578"/>
    <n v="10819"/>
    <n v="154"/>
    <n v="18"/>
    <n v="182913"/>
    <n v="372"/>
    <n v="86979"/>
    <n v="112"/>
    <n v="-152"/>
    <n v="-2"/>
    <n v="3"/>
    <n v="1173"/>
    <n v="824"/>
    <n v="1997"/>
    <n v="0.9443223443223443"/>
    <n v="261"/>
    <x v="36"/>
    <s v="jueves"/>
    <n v="1.0316205533596838"/>
    <n v="230.08675566833"/>
    <n v="30.913244331670001"/>
    <n v="890"/>
    <n v="2325"/>
    <n v="0.56724028043339703"/>
    <n v="0.82126457082303073"/>
    <n v="-78"/>
    <n v="-545"/>
    <n v="-8"/>
  </r>
  <r>
    <x v="36"/>
    <x v="4"/>
    <n v="11023"/>
    <n v="2576"/>
    <n v="8326"/>
    <n v="112"/>
    <n v="27"/>
    <n v="147019"/>
    <n v="124"/>
    <n v="58910"/>
    <n v="163"/>
    <n v="-37"/>
    <n v="-1"/>
    <n v="0"/>
    <n v="1439"/>
    <n v="1991"/>
    <n v="3430"/>
    <n v="0.98584003061615"/>
    <n v="195"/>
    <x v="36"/>
    <s v="jueves"/>
    <n v="1.2037037037037037"/>
    <n v="145.67351867053455"/>
    <n v="49.326481329465452"/>
    <n v="1106"/>
    <n v="2333"/>
    <n v="0.84106463878326998"/>
    <n v="0.95968737145207739"/>
    <n v="-7"/>
    <n v="-121"/>
    <n v="948"/>
  </r>
  <r>
    <x v="36"/>
    <x v="5"/>
    <n v="16735"/>
    <n v="3339"/>
    <n v="13124"/>
    <n v="131"/>
    <n v="43"/>
    <n v="262117"/>
    <n v="281"/>
    <n v="112361"/>
    <n v="172"/>
    <n v="-79"/>
    <n v="3"/>
    <n v="1"/>
    <n v="2342"/>
    <n v="2206"/>
    <n v="4548"/>
    <n v="0.9768870684610883"/>
    <n v="249"/>
    <x v="36"/>
    <s v="jueves"/>
    <n v="0.84406779661016951"/>
    <n v="280.07143232853031"/>
    <n v="-31.071432328530307"/>
    <n v="1302"/>
    <n v="2970"/>
    <n v="0.7667844522968198"/>
    <n v="0.93337523570081704"/>
    <n v="-129"/>
    <n v="-366"/>
    <n v="282"/>
  </r>
  <r>
    <x v="36"/>
    <x v="6"/>
    <n v="19498"/>
    <n v="3647"/>
    <n v="15506"/>
    <n v="136"/>
    <n v="26"/>
    <n v="312694"/>
    <n v="347"/>
    <n v="87659"/>
    <n v="135"/>
    <n v="-183"/>
    <n v="-17"/>
    <n v="1"/>
    <n v="1771"/>
    <n v="4686"/>
    <n v="6457"/>
    <n v="0.95221932114882502"/>
    <n v="311"/>
    <x v="36"/>
    <s v="jueves"/>
    <n v="0.87853107344632764"/>
    <n v="342.35634396869955"/>
    <n v="-31.356343968699548"/>
    <n v="1394"/>
    <n v="3236"/>
    <n v="0.71892728210417745"/>
    <n v="0.89072391962565378"/>
    <n v="-214"/>
    <n v="-448"/>
    <n v="165"/>
  </r>
  <r>
    <x v="36"/>
    <x v="7"/>
    <n v="102424"/>
    <n v="21686"/>
    <n v="78843"/>
    <n v="1038"/>
    <n v="251"/>
    <n v="1472623"/>
    <n v="1910"/>
    <n v="582118"/>
    <n v="1025"/>
    <n v="-713"/>
    <n v="-32"/>
    <n v="4"/>
    <n v="11672"/>
    <n v="15266"/>
    <n v="26938"/>
    <n v="0.9681682217956159"/>
    <n v="1708"/>
    <x v="36"/>
    <s v="jueves"/>
    <n v="0.94783573806881238"/>
    <n v="1599.0771575594281"/>
    <n v="108.92284244057191"/>
    <n v="8135"/>
    <n v="19061"/>
    <n v="0.71711918194640334"/>
    <n v="0.9138460063285071"/>
    <n v="-618"/>
    <n v="-2791"/>
    <n v="2783"/>
  </r>
  <r>
    <x v="37"/>
    <x v="0"/>
    <n v="23861"/>
    <n v="5542"/>
    <n v="17860"/>
    <n v="287"/>
    <n v="81"/>
    <n v="305833"/>
    <n v="469"/>
    <n v="122720"/>
    <n v="261"/>
    <n v="-171"/>
    <n v="11"/>
    <n v="-4"/>
    <n v="3711"/>
    <n v="6224"/>
    <n v="9935"/>
    <n v="0.97006826535970592"/>
    <n v="422"/>
    <x v="37"/>
    <s v="viernes"/>
    <n v="0.76867030965391625"/>
    <n v="462.41107093414416"/>
    <n v="-40.411070934144163"/>
    <n v="1895"/>
    <n v="4531"/>
    <n v="0.63611950318898958"/>
    <n v="0.83336398749310281"/>
    <n v="-59"/>
    <n v="-741"/>
    <n v="40"/>
  </r>
  <r>
    <x v="37"/>
    <x v="1"/>
    <n v="7210"/>
    <n v="1765"/>
    <n v="5289"/>
    <n v="160"/>
    <n v="25"/>
    <n v="101825"/>
    <n v="151"/>
    <n v="35215"/>
    <n v="90"/>
    <n v="-45"/>
    <n v="-5"/>
    <n v="0"/>
    <n v="978"/>
    <n v="624"/>
    <n v="1602"/>
    <n v="0.97513812154696133"/>
    <n v="133"/>
    <x v="37"/>
    <s v="viernes"/>
    <n v="0.89261744966442957"/>
    <n v="130.3372553576572"/>
    <n v="2.6627446423428012"/>
    <n v="703"/>
    <n v="1509"/>
    <n v="0.8419161676646707"/>
    <n v="0.92068334350213543"/>
    <n v="-42"/>
    <n v="-103"/>
    <n v="102"/>
  </r>
  <r>
    <x v="37"/>
    <x v="2"/>
    <n v="10772"/>
    <n v="1957"/>
    <n v="8631"/>
    <n v="67"/>
    <n v="30"/>
    <n v="166213"/>
    <n v="178"/>
    <n v="85803"/>
    <n v="91"/>
    <n v="-66"/>
    <n v="3"/>
    <n v="3"/>
    <n v="1302"/>
    <n v="681"/>
    <n v="1983"/>
    <n v="0.96737518536826494"/>
    <n v="157"/>
    <x v="37"/>
    <s v="viernes"/>
    <n v="0.83510638297872342"/>
    <n v="167.77173316037221"/>
    <n v="-10.771733160372207"/>
    <n v="656"/>
    <n v="1713"/>
    <n v="0.59312839059674505"/>
    <n v="0.86515151515151512"/>
    <n v="-88"/>
    <n v="-401"/>
    <n v="252"/>
  </r>
  <r>
    <x v="37"/>
    <x v="3"/>
    <n v="13844"/>
    <n v="2409"/>
    <n v="11062"/>
    <n v="145"/>
    <n v="17"/>
    <n v="184131"/>
    <n v="375"/>
    <n v="89063"/>
    <n v="77"/>
    <n v="-169"/>
    <n v="-9"/>
    <n v="-1"/>
    <n v="1218"/>
    <n v="2084"/>
    <n v="3302"/>
    <n v="0.93444530643910007"/>
    <n v="243"/>
    <x v="37"/>
    <s v="viernes"/>
    <n v="0.92045454545454541"/>
    <n v="243.09016229037277"/>
    <n v="-9.0162290372774123E-2"/>
    <n v="831"/>
    <n v="2138"/>
    <n v="0.5296367112810707"/>
    <n v="0.75521017308371596"/>
    <n v="-59"/>
    <n v="-476"/>
    <n v="-359"/>
  </r>
  <r>
    <x v="37"/>
    <x v="4"/>
    <n v="11137"/>
    <n v="2562"/>
    <n v="8450"/>
    <n v="106"/>
    <n v="24"/>
    <n v="148155"/>
    <n v="128"/>
    <n v="61171"/>
    <n v="114"/>
    <n v="-14"/>
    <n v="-6"/>
    <n v="-3"/>
    <n v="1136"/>
    <n v="2261"/>
    <n v="3397"/>
    <n v="0.99456521739130432"/>
    <n v="124"/>
    <x v="37"/>
    <s v="viernes"/>
    <n v="0.80519480519480524"/>
    <n v="142.12050540285387"/>
    <n v="-18.120505402853865"/>
    <n v="1012"/>
    <n v="2293"/>
    <n v="0.76958174904942966"/>
    <n v="0.94323323735088438"/>
    <n v="-94"/>
    <n v="-269"/>
    <n v="817"/>
  </r>
  <r>
    <x v="37"/>
    <x v="5"/>
    <n v="16865"/>
    <n v="3183"/>
    <n v="13406"/>
    <n v="136"/>
    <n v="44"/>
    <n v="264420"/>
    <n v="285"/>
    <n v="114024"/>
    <n v="130"/>
    <n v="-156"/>
    <n v="5"/>
    <n v="1"/>
    <n v="2303"/>
    <n v="1663"/>
    <n v="3966"/>
    <n v="0.95327942497753815"/>
    <n v="282"/>
    <x v="37"/>
    <s v="viernes"/>
    <n v="1.1146245059288538"/>
    <n v="240.91245739996228"/>
    <n v="41.087542600037722"/>
    <n v="1166"/>
    <n v="2847"/>
    <n v="0.68669022379269729"/>
    <n v="0.89472030169704586"/>
    <n v="-136"/>
    <n v="-515"/>
    <n v="109"/>
  </r>
  <r>
    <x v="37"/>
    <x v="6"/>
    <n v="19654"/>
    <n v="3469"/>
    <n v="15839"/>
    <n v="135"/>
    <n v="26"/>
    <n v="315026"/>
    <n v="348"/>
    <n v="88055"/>
    <n v="156"/>
    <n v="-178"/>
    <n v="-1"/>
    <n v="0"/>
    <n v="2332"/>
    <n v="396"/>
    <n v="2728"/>
    <n v="0.95119276117356732"/>
    <n v="333"/>
    <x v="37"/>
    <s v="viernes"/>
    <n v="1.0060422960725075"/>
    <n v="298.75105347616562"/>
    <n v="34.248946523834377"/>
    <n v="1299"/>
    <n v="3061"/>
    <n v="0.66993295513151108"/>
    <n v="0.8425543627855766"/>
    <n v="-95"/>
    <n v="-463"/>
    <n v="-121"/>
  </r>
  <r>
    <x v="37"/>
    <x v="7"/>
    <n v="103343"/>
    <n v="20887"/>
    <n v="80537"/>
    <n v="1036"/>
    <n v="247"/>
    <n v="1485603"/>
    <n v="1934"/>
    <n v="596051"/>
    <n v="919"/>
    <n v="-799"/>
    <n v="-2"/>
    <n v="-4"/>
    <n v="12980"/>
    <n v="13933"/>
    <n v="26913"/>
    <n v="0.96315595314949742"/>
    <n v="1694"/>
    <x v="37"/>
    <s v="viernes"/>
    <n v="0.8972457627118644"/>
    <n v="1661.7896078236679"/>
    <n v="32.210392176332107"/>
    <n v="7562"/>
    <n v="18092"/>
    <n v="0.66660789844851909"/>
    <n v="0.86738901141048996"/>
    <n v="-573"/>
    <n v="-2968"/>
    <n v="840"/>
  </r>
  <r>
    <x v="38"/>
    <x v="0"/>
    <n v="24146"/>
    <n v="5319"/>
    <n v="18360"/>
    <n v="286"/>
    <n v="81"/>
    <n v="308186"/>
    <n v="477"/>
    <n v="127954"/>
    <n v="285"/>
    <n v="-223"/>
    <n v="-1"/>
    <n v="0"/>
    <n v="2353"/>
    <n v="5234"/>
    <n v="7587"/>
    <n v="0.95976181883796463"/>
    <n v="500"/>
    <x v="38"/>
    <s v="sábado"/>
    <n v="1.1135857461024499"/>
    <n v="381.56203368293075"/>
    <n v="118.43796631706925"/>
    <n v="1841"/>
    <n v="4367"/>
    <n v="0.61799261497146696"/>
    <n v="0.80320029427993378"/>
    <n v="-54"/>
    <n v="-685"/>
    <n v="-389"/>
  </r>
  <r>
    <x v="38"/>
    <x v="1"/>
    <n v="7262"/>
    <n v="1694"/>
    <n v="5410"/>
    <n v="150"/>
    <n v="24"/>
    <n v="102577"/>
    <n v="153"/>
    <n v="35702"/>
    <n v="52"/>
    <n v="-71"/>
    <n v="-10"/>
    <n v="-1"/>
    <n v="752"/>
    <n v="487"/>
    <n v="1239"/>
    <n v="0.95977337110481586"/>
    <n v="121"/>
    <x v="38"/>
    <s v="sábado"/>
    <n v="1.1308411214953271"/>
    <n v="90.461167979174661"/>
    <n v="30.538832020825339"/>
    <n v="664"/>
    <n v="1454"/>
    <n v="0.79520958083832338"/>
    <n v="0.88712629652226971"/>
    <n v="-39"/>
    <n v="-126"/>
    <n v="4"/>
  </r>
  <r>
    <x v="38"/>
    <x v="2"/>
    <n v="10864"/>
    <n v="1863"/>
    <n v="8815"/>
    <n v="67"/>
    <n v="28"/>
    <n v="167559"/>
    <n v="180"/>
    <n v="86144"/>
    <n v="92"/>
    <n v="-94"/>
    <n v="0"/>
    <n v="-2"/>
    <n v="1346"/>
    <n v="341"/>
    <n v="1687"/>
    <n v="0.9519672968829842"/>
    <n v="184"/>
    <x v="38"/>
    <s v="sábado"/>
    <n v="1.0635838150289016"/>
    <n v="152.86295759159884"/>
    <n v="31.137042408401157"/>
    <n v="624"/>
    <n v="1632"/>
    <n v="0.56419529837251359"/>
    <n v="0.82424242424242422"/>
    <n v="-32"/>
    <n v="-384"/>
    <n v="73"/>
  </r>
  <r>
    <x v="38"/>
    <x v="3"/>
    <n v="13925"/>
    <n v="2240"/>
    <n v="11309"/>
    <n v="153"/>
    <n v="18"/>
    <n v="185429"/>
    <n v="378"/>
    <n v="90682"/>
    <n v="81"/>
    <n v="-169"/>
    <n v="8"/>
    <n v="1"/>
    <n v="1298"/>
    <n v="1619"/>
    <n v="2917"/>
    <n v="0.92984640929846407"/>
    <n v="247"/>
    <x v="38"/>
    <s v="sábado"/>
    <n v="1.0692640692640694"/>
    <n v="210.07139200407616"/>
    <n v="36.928607995923841"/>
    <n v="756"/>
    <n v="1988"/>
    <n v="0.48183556405353728"/>
    <n v="0.70222536206287534"/>
    <n v="-75"/>
    <n v="-476"/>
    <n v="-630"/>
  </r>
  <r>
    <x v="38"/>
    <x v="4"/>
    <n v="11249"/>
    <n v="2526"/>
    <n v="8598"/>
    <n v="105"/>
    <n v="23"/>
    <n v="149151"/>
    <n v="128"/>
    <n v="62678"/>
    <n v="112"/>
    <n v="-36"/>
    <n v="-1"/>
    <n v="-1"/>
    <n v="996"/>
    <n v="1507"/>
    <n v="2503"/>
    <n v="0.98594847775175642"/>
    <n v="148"/>
    <x v="38"/>
    <s v="sábado"/>
    <n v="1.1044776119402986"/>
    <n v="122.40644265212248"/>
    <n v="25.593557347877521"/>
    <n v="956"/>
    <n v="2271"/>
    <n v="0.72699619771863122"/>
    <n v="0.9341834635952283"/>
    <n v="-56"/>
    <n v="-359"/>
    <n v="711"/>
  </r>
  <r>
    <x v="38"/>
    <x v="5"/>
    <n v="16973"/>
    <n v="3023"/>
    <n v="13673"/>
    <n v="129"/>
    <n v="44"/>
    <n v="266298"/>
    <n v="286"/>
    <n v="118743"/>
    <n v="108"/>
    <n v="-160"/>
    <n v="-7"/>
    <n v="0"/>
    <n v="1878"/>
    <n v="4719"/>
    <n v="6597"/>
    <n v="0.94973295633050581"/>
    <n v="267"/>
    <x v="38"/>
    <s v="sábado"/>
    <n v="1.679245283018868"/>
    <n v="155.83829294765439"/>
    <n v="111.16170705234561"/>
    <n v="1098"/>
    <n v="2796"/>
    <n v="0.64664310954063609"/>
    <n v="0.87869264613450659"/>
    <n v="-68"/>
    <n v="-600"/>
    <n v="-3"/>
  </r>
  <r>
    <x v="38"/>
    <x v="6"/>
    <n v="19757"/>
    <n v="3301"/>
    <n v="16110"/>
    <n v="136"/>
    <n v="30"/>
    <n v="318296"/>
    <n v="348"/>
    <n v="88387"/>
    <n v="103"/>
    <n v="-168"/>
    <n v="1"/>
    <n v="4"/>
    <n v="3270"/>
    <n v="332"/>
    <n v="3602"/>
    <n v="0.95157105794176999"/>
    <n v="271"/>
    <x v="38"/>
    <s v="sábado"/>
    <n v="0.98545454545454547"/>
    <n v="256.18289941373274"/>
    <n v="14.817100586267259"/>
    <n v="1125"/>
    <n v="2889"/>
    <n v="0.58019597730789063"/>
    <n v="0.79521056977704374"/>
    <n v="-174"/>
    <n v="-639"/>
    <n v="-432"/>
  </r>
  <r>
    <x v="38"/>
    <x v="7"/>
    <n v="104176"/>
    <n v="19966"/>
    <n v="82275"/>
    <n v="1026"/>
    <n v="248"/>
    <n v="1497496"/>
    <n v="1950"/>
    <n v="610290"/>
    <n v="833"/>
    <n v="-921"/>
    <n v="-10"/>
    <n v="1"/>
    <n v="11893"/>
    <n v="14239"/>
    <n v="26132"/>
    <n v="0.95590558720735386"/>
    <n v="1738"/>
    <x v="38"/>
    <s v="sábado"/>
    <n v="1.1374345549738221"/>
    <n v="1357.7099298598762"/>
    <n v="380.29007014012382"/>
    <n v="7064"/>
    <n v="17397"/>
    <n v="0.62270803949224263"/>
    <n v="0.83406846293987913"/>
    <n v="-498"/>
    <n v="-3269"/>
    <n v="-666"/>
  </r>
  <r>
    <x v="39"/>
    <x v="0"/>
    <n v="24323"/>
    <n v="5161"/>
    <n v="18691"/>
    <n v="287"/>
    <n v="85"/>
    <n v="311146"/>
    <n v="482"/>
    <n v="133087"/>
    <n v="177"/>
    <n v="-158"/>
    <n v="1"/>
    <n v="4"/>
    <n v="2960"/>
    <n v="5133"/>
    <n v="8093"/>
    <n v="0.97029516826471141"/>
    <n v="331"/>
    <x v="39"/>
    <s v="domingo"/>
    <n v="1.1033333333333333"/>
    <n v="253.53203774966531"/>
    <n v="77.467962250334693"/>
    <n v="1804"/>
    <n v="4244"/>
    <n v="0.60557233971131252"/>
    <n v="0.78057752437005701"/>
    <n v="-37"/>
    <n v="-636"/>
    <n v="-654"/>
  </r>
  <r>
    <x v="39"/>
    <x v="1"/>
    <n v="7312"/>
    <n v="1661"/>
    <n v="5492"/>
    <n v="158"/>
    <n v="23"/>
    <n v="103258"/>
    <n v="154"/>
    <n v="35750"/>
    <n v="50"/>
    <n v="-33"/>
    <n v="8"/>
    <n v="-1"/>
    <n v="681"/>
    <n v="48"/>
    <n v="729"/>
    <n v="0.98051948051948057"/>
    <n v="82"/>
    <x v="39"/>
    <s v="domingo"/>
    <n v="0.77358490566037741"/>
    <n v="94.273801422626974"/>
    <n v="-12.273801422626974"/>
    <n v="614"/>
    <n v="1398"/>
    <n v="0.73532934131736527"/>
    <n v="0.85295912141549723"/>
    <n v="-50"/>
    <n v="-170"/>
    <n v="-71"/>
  </r>
  <r>
    <x v="39"/>
    <x v="2"/>
    <n v="10915"/>
    <n v="1767"/>
    <n v="8960"/>
    <n v="68"/>
    <n v="29"/>
    <n v="168846"/>
    <n v="182"/>
    <n v="86264"/>
    <n v="51"/>
    <n v="-96"/>
    <n v="1"/>
    <n v="1"/>
    <n v="1287"/>
    <n v="120"/>
    <n v="1407"/>
    <n v="0.94847020933977455"/>
    <n v="145"/>
    <x v="39"/>
    <s v="domingo"/>
    <n v="1.1983471074380165"/>
    <n v="110.34620843387081"/>
    <n v="34.653791566129186"/>
    <n v="578"/>
    <n v="1562"/>
    <n v="0.52260397830018079"/>
    <n v="0.78888888888888886"/>
    <n v="-46"/>
    <n v="-406"/>
    <n v="-61"/>
  </r>
  <r>
    <x v="39"/>
    <x v="3"/>
    <n v="13969"/>
    <n v="2096"/>
    <n v="11495"/>
    <n v="161"/>
    <n v="20"/>
    <n v="187257"/>
    <n v="380"/>
    <n v="91322"/>
    <n v="44"/>
    <n v="-144"/>
    <n v="8"/>
    <n v="2"/>
    <n v="1828"/>
    <n v="640"/>
    <n v="2468"/>
    <n v="0.93571428571428572"/>
    <n v="186"/>
    <x v="39"/>
    <s v="domingo"/>
    <n v="1.24"/>
    <n v="137.34691503047617"/>
    <n v="48.653084969523832"/>
    <n v="668"/>
    <n v="1882"/>
    <n v="0.42574888463989802"/>
    <n v="0.66478276227481459"/>
    <n v="-88"/>
    <n v="-546"/>
    <n v="-772"/>
  </r>
  <r>
    <x v="39"/>
    <x v="4"/>
    <n v="11308"/>
    <n v="2483"/>
    <n v="8700"/>
    <n v="111"/>
    <n v="21"/>
    <n v="149934"/>
    <n v="128"/>
    <n v="63016"/>
    <n v="59"/>
    <n v="-43"/>
    <n v="6"/>
    <n v="-2"/>
    <n v="783"/>
    <n v="338"/>
    <n v="1121"/>
    <n v="0.98297703879651621"/>
    <n v="102"/>
    <x v="39"/>
    <s v="domingo"/>
    <n v="0.5074626865671642"/>
    <n v="181.6639496924694"/>
    <n v="-79.663949692469401"/>
    <n v="896"/>
    <n v="2129"/>
    <n v="0.68136882129277565"/>
    <n v="0.87577128753599343"/>
    <n v="-60"/>
    <n v="-337"/>
    <n v="435"/>
  </r>
  <r>
    <x v="39"/>
    <x v="5"/>
    <n v="17046"/>
    <n v="2932"/>
    <n v="13833"/>
    <n v="133"/>
    <n v="47"/>
    <n v="268497"/>
    <n v="290"/>
    <n v="123323"/>
    <n v="73"/>
    <n v="-91"/>
    <n v="4"/>
    <n v="3"/>
    <n v="2199"/>
    <n v="4580"/>
    <n v="6779"/>
    <n v="0.96989745286139595"/>
    <n v="160"/>
    <x v="39"/>
    <s v="domingo"/>
    <n v="0.54421768707482998"/>
    <n v="284.41797563905908"/>
    <n v="-124.41797563905908"/>
    <n v="1023"/>
    <n v="2575"/>
    <n v="0.6024734982332155"/>
    <n v="0.80923947203016966"/>
    <n v="-75"/>
    <n v="-529"/>
    <n v="-419"/>
  </r>
  <r>
    <x v="39"/>
    <x v="6"/>
    <n v="19828"/>
    <n v="3146"/>
    <n v="16333"/>
    <n v="145"/>
    <n v="29"/>
    <n v="320330"/>
    <n v="351"/>
    <n v="88547"/>
    <n v="71"/>
    <n v="-155"/>
    <n v="9"/>
    <n v="-1"/>
    <n v="2034"/>
    <n v="160"/>
    <n v="2194"/>
    <n v="0.95304453196001215"/>
    <n v="223"/>
    <x v="39"/>
    <s v="domingo"/>
    <n v="0.9695652173913043"/>
    <n v="211.00314230569492"/>
    <n v="11.996857694305078"/>
    <n v="1043"/>
    <n v="2730"/>
    <n v="0.53790613718411551"/>
    <n v="0.75144508670520227"/>
    <n v="-82"/>
    <n v="-644"/>
    <n v="-701"/>
  </r>
  <r>
    <x v="39"/>
    <x v="7"/>
    <n v="104701"/>
    <n v="19246"/>
    <n v="83504"/>
    <n v="1063"/>
    <n v="254"/>
    <n v="1509268"/>
    <n v="1967"/>
    <n v="621309"/>
    <n v="525"/>
    <n v="-720"/>
    <n v="37"/>
    <n v="6"/>
    <n v="11772"/>
    <n v="11019"/>
    <n v="22791"/>
    <n v="0.96393869578283087"/>
    <n v="1229"/>
    <x v="39"/>
    <s v="domingo"/>
    <n v="0.87660485021398005"/>
    <n v="1246.1070142137025"/>
    <n v="-17.107014213702541"/>
    <n v="6626"/>
    <n v="16520"/>
    <n v="0.58409732016925242"/>
    <n v="0.79202224566113721"/>
    <n v="-438"/>
    <n v="-3268"/>
    <n v="-2243"/>
  </r>
  <r>
    <x v="40"/>
    <x v="0"/>
    <n v="24523"/>
    <n v="5103"/>
    <n v="18945"/>
    <n v="276"/>
    <n v="86"/>
    <n v="312933"/>
    <n v="486"/>
    <n v="138289"/>
    <n v="200"/>
    <n v="-58"/>
    <n v="-11"/>
    <n v="1"/>
    <n v="1787"/>
    <n v="5202"/>
    <n v="6989"/>
    <n v="0.98876186785506681"/>
    <n v="254"/>
    <x v="40"/>
    <s v="lunes"/>
    <n v="0.73198847262247835"/>
    <n v="301.14688219301405"/>
    <n v="-47.146882193014051"/>
    <n v="1772"/>
    <n v="4097"/>
    <n v="0.59483048002685468"/>
    <n v="0.75354055545337506"/>
    <n v="-32"/>
    <n v="-553"/>
    <n v="-969"/>
  </r>
  <r>
    <x v="40"/>
    <x v="1"/>
    <n v="7345"/>
    <n v="1596"/>
    <n v="5582"/>
    <n v="159"/>
    <n v="22"/>
    <n v="103969"/>
    <n v="162"/>
    <n v="35917"/>
    <n v="33"/>
    <n v="-65"/>
    <n v="1"/>
    <n v="-1"/>
    <n v="711"/>
    <n v="167"/>
    <n v="878"/>
    <n v="0.96086694762191449"/>
    <n v="90"/>
    <x v="40"/>
    <s v="lunes"/>
    <n v="0.8571428571428571"/>
    <n v="92.548381695477929"/>
    <n v="-2.5483816954779286"/>
    <n v="533"/>
    <n v="1326"/>
    <n v="0.63832335329341316"/>
    <n v="0.80902989627821842"/>
    <n v="-81"/>
    <n v="-260"/>
    <n v="-197"/>
  </r>
  <r>
    <x v="40"/>
    <x v="2"/>
    <n v="10970"/>
    <n v="1721"/>
    <n v="9060"/>
    <n v="72"/>
    <n v="26"/>
    <n v="169740"/>
    <n v="183"/>
    <n v="86785"/>
    <n v="55"/>
    <n v="-46"/>
    <n v="4"/>
    <n v="-3"/>
    <n v="894"/>
    <n v="521"/>
    <n v="1415"/>
    <n v="0.97396717600452742"/>
    <n v="100"/>
    <x v="40"/>
    <s v="lunes"/>
    <n v="0.86206896551724133"/>
    <n v="107.57525862493583"/>
    <n v="-7.5752586249358274"/>
    <n v="555"/>
    <n v="1501"/>
    <n v="0.50180831826401451"/>
    <n v="0.75808080808080813"/>
    <n v="-23"/>
    <n v="-391"/>
    <n v="-191"/>
  </r>
  <r>
    <x v="40"/>
    <x v="3"/>
    <n v="14020"/>
    <n v="1991"/>
    <n v="11649"/>
    <n v="151"/>
    <n v="20"/>
    <n v="189335"/>
    <n v="381"/>
    <n v="94053"/>
    <n v="51"/>
    <n v="-105"/>
    <n v="-10"/>
    <n v="0"/>
    <n v="2078"/>
    <n v="2731"/>
    <n v="4809"/>
    <n v="0.94990458015267176"/>
    <n v="154"/>
    <x v="40"/>
    <s v="lunes"/>
    <n v="0.72985781990521326"/>
    <n v="201.5778684962533"/>
    <n v="-47.577868496253302"/>
    <n v="600"/>
    <n v="1722"/>
    <n v="0.38240917782026768"/>
    <n v="0.6082656305192512"/>
    <n v="-68"/>
    <n v="-522"/>
    <n v="-1019"/>
  </r>
  <r>
    <x v="40"/>
    <x v="4"/>
    <n v="11399"/>
    <n v="2305"/>
    <n v="8969"/>
    <n v="110"/>
    <n v="20"/>
    <n v="150776"/>
    <n v="128"/>
    <n v="63655"/>
    <n v="91"/>
    <n v="-178"/>
    <n v="-1"/>
    <n v="-1"/>
    <n v="842"/>
    <n v="639"/>
    <n v="1481"/>
    <n v="0.92831252517116392"/>
    <n v="269"/>
    <x v="40"/>
    <s v="lunes"/>
    <n v="1.2453703703703705"/>
    <n v="196.14206960555347"/>
    <n v="72.857930394446527"/>
    <n v="833"/>
    <n v="2004"/>
    <n v="0.63346007604562737"/>
    <n v="0.82435211846976553"/>
    <n v="-63"/>
    <n v="-338"/>
    <n v="189"/>
  </r>
  <r>
    <x v="40"/>
    <x v="5"/>
    <n v="17107"/>
    <n v="2724"/>
    <n v="14101"/>
    <n v="123"/>
    <n v="45"/>
    <n v="269853"/>
    <n v="292"/>
    <n v="124839"/>
    <n v="61"/>
    <n v="-208"/>
    <n v="-10"/>
    <n v="-2"/>
    <n v="1356"/>
    <n v="1516"/>
    <n v="2872"/>
    <n v="0.92905866302864937"/>
    <n v="268"/>
    <x v="40"/>
    <s v="lunes"/>
    <n v="1.1213389121338913"/>
    <n v="223.42967601756359"/>
    <n v="44.570323982436406"/>
    <n v="915"/>
    <n v="2397"/>
    <n v="0.53886925795053009"/>
    <n v="0.75329981143934632"/>
    <n v="-108"/>
    <n v="-567"/>
    <n v="-636"/>
  </r>
  <r>
    <x v="40"/>
    <x v="6"/>
    <n v="19919"/>
    <n v="3012"/>
    <n v="16553"/>
    <n v="139"/>
    <n v="29"/>
    <n v="324189"/>
    <n v="356"/>
    <n v="88880"/>
    <n v="91"/>
    <n v="-134"/>
    <n v="-6"/>
    <n v="0"/>
    <n v="3859"/>
    <n v="333"/>
    <n v="4192"/>
    <n v="0.9574062301335029"/>
    <n v="220"/>
    <x v="40"/>
    <s v="lunes"/>
    <n v="1.2429378531073447"/>
    <n v="159.04589647003476"/>
    <n v="60.954103529965238"/>
    <n v="999"/>
    <n v="2644"/>
    <n v="0.51521402784940695"/>
    <n v="0.72777319020093589"/>
    <n v="-44"/>
    <n v="-646"/>
    <n v="-816"/>
  </r>
  <r>
    <x v="40"/>
    <x v="7"/>
    <n v="105283"/>
    <n v="18452"/>
    <n v="84859"/>
    <n v="1030"/>
    <n v="248"/>
    <n v="1520795"/>
    <n v="1988"/>
    <n v="632418"/>
    <n v="582"/>
    <n v="-794"/>
    <n v="-33"/>
    <n v="-6"/>
    <n v="11527"/>
    <n v="11109"/>
    <n v="22636"/>
    <n v="0.95874467421801934"/>
    <n v="1355"/>
    <x v="40"/>
    <s v="lunes"/>
    <n v="0.96031183557760458"/>
    <n v="1254.5910517579828"/>
    <n v="100.40894824201723"/>
    <n v="6207"/>
    <n v="15691"/>
    <n v="0.54716149506346967"/>
    <n v="0.75227730367245182"/>
    <n v="-419"/>
    <n v="-3277"/>
    <n v="-3639"/>
  </r>
  <r>
    <x v="41"/>
    <x v="0"/>
    <n v="24744"/>
    <n v="4852"/>
    <n v="19411"/>
    <n v="254"/>
    <n v="80"/>
    <n v="315327"/>
    <n v="492"/>
    <n v="144042"/>
    <n v="221"/>
    <n v="-251"/>
    <n v="-22"/>
    <n v="-6"/>
    <n v="2394"/>
    <n v="5753"/>
    <n v="8147"/>
    <n v="0.9508132471095434"/>
    <n v="466"/>
    <x v="41"/>
    <s v="martes"/>
    <n v="1.0448430493273542"/>
    <n v="379.06070583563036"/>
    <n v="86.939294164369642"/>
    <n v="1700"/>
    <n v="3872"/>
    <n v="0.57066129573682445"/>
    <n v="0.71215743976457602"/>
    <n v="-72"/>
    <n v="-472"/>
    <n v="-1384"/>
  </r>
  <r>
    <x v="41"/>
    <x v="1"/>
    <n v="7403"/>
    <n v="1568"/>
    <n v="5663"/>
    <n v="144"/>
    <n v="20"/>
    <n v="104661"/>
    <n v="168"/>
    <n v="36175"/>
    <n v="58"/>
    <n v="-28"/>
    <n v="-15"/>
    <n v="-2"/>
    <n v="692"/>
    <n v="258"/>
    <n v="950"/>
    <n v="0.98245614035087714"/>
    <n v="81"/>
    <x v="41"/>
    <s v="martes"/>
    <n v="0.84375"/>
    <n v="82.829348738626621"/>
    <n v="-1.8293487386266207"/>
    <n v="482"/>
    <n v="1288"/>
    <n v="0.57724550898203597"/>
    <n v="0.78584502745576568"/>
    <n v="-51"/>
    <n v="-324"/>
    <n v="-257"/>
  </r>
  <r>
    <x v="41"/>
    <x v="2"/>
    <n v="11021"/>
    <n v="1641"/>
    <n v="9190"/>
    <n v="66"/>
    <n v="28"/>
    <n v="170988"/>
    <n v="184"/>
    <n v="87537"/>
    <n v="51"/>
    <n v="-80"/>
    <n v="-6"/>
    <n v="2"/>
    <n v="1248"/>
    <n v="752"/>
    <n v="2000"/>
    <n v="0.95351539802440444"/>
    <n v="130"/>
    <x v="41"/>
    <s v="martes"/>
    <n v="0.61611374407582942"/>
    <n v="193.5968682130914"/>
    <n v="-63.596868213091398"/>
    <n v="529"/>
    <n v="1341"/>
    <n v="0.4783001808318264"/>
    <n v="0.67727272727272725"/>
    <n v="-26"/>
    <n v="-283"/>
    <n v="-458"/>
  </r>
  <r>
    <x v="41"/>
    <x v="3"/>
    <n v="14099"/>
    <n v="1886"/>
    <n v="11827"/>
    <n v="148"/>
    <n v="18"/>
    <n v="191207"/>
    <n v="386"/>
    <n v="94496"/>
    <n v="79"/>
    <n v="-105"/>
    <n v="-3"/>
    <n v="-2"/>
    <n v="1872"/>
    <n v="443"/>
    <n v="2315"/>
    <n v="0.94726268206931186"/>
    <n v="178"/>
    <x v="41"/>
    <s v="martes"/>
    <n v="0.8165137614678899"/>
    <n v="206.69588304723518"/>
    <n v="-28.695883047235185"/>
    <n v="565"/>
    <n v="1583"/>
    <n v="0.36010197578075209"/>
    <n v="0.55916637230660549"/>
    <n v="-35"/>
    <n v="-453"/>
    <n v="-1241"/>
  </r>
  <r>
    <x v="41"/>
    <x v="4"/>
    <n v="11477"/>
    <n v="2219"/>
    <n v="9131"/>
    <n v="109"/>
    <n v="20"/>
    <n v="151657"/>
    <n v="130"/>
    <n v="64604"/>
    <n v="78"/>
    <n v="-86"/>
    <n v="-1"/>
    <n v="0"/>
    <n v="881"/>
    <n v="949"/>
    <n v="1830"/>
    <n v="0.96268980477223431"/>
    <n v="162"/>
    <x v="41"/>
    <s v="martes"/>
    <n v="0.98181818181818181"/>
    <n v="152.84667284509439"/>
    <n v="9.153327154905611"/>
    <n v="732"/>
    <n v="1917"/>
    <n v="0.55665399239543722"/>
    <n v="0.78856437679967095"/>
    <n v="-101"/>
    <n v="-453"/>
    <n v="-1"/>
  </r>
  <r>
    <x v="41"/>
    <x v="5"/>
    <n v="17198"/>
    <n v="2542"/>
    <n v="14370"/>
    <n v="119"/>
    <n v="46"/>
    <n v="271587"/>
    <n v="296"/>
    <n v="125831"/>
    <n v="91"/>
    <n v="-182"/>
    <n v="-4"/>
    <n v="1"/>
    <n v="1734"/>
    <n v="992"/>
    <n v="2726"/>
    <n v="0.93318649045521296"/>
    <n v="269"/>
    <x v="41"/>
    <s v="martes"/>
    <n v="1.1955555555555555"/>
    <n v="219.52397772125681"/>
    <n v="49.476022278743187"/>
    <n v="877"/>
    <n v="2263"/>
    <n v="0.51648998822143699"/>
    <n v="0.71118793211816467"/>
    <n v="-38"/>
    <n v="-509"/>
    <n v="-800"/>
  </r>
  <r>
    <x v="41"/>
    <x v="6"/>
    <n v="20049"/>
    <n v="2924"/>
    <n v="16767"/>
    <n v="135"/>
    <n v="28"/>
    <n v="327954"/>
    <n v="360"/>
    <n v="89230"/>
    <n v="130"/>
    <n v="-88"/>
    <n v="-4"/>
    <n v="-1"/>
    <n v="3765"/>
    <n v="350"/>
    <n v="4115"/>
    <n v="0.97078353253652061"/>
    <n v="214"/>
    <x v="41"/>
    <s v="martes"/>
    <n v="0.95111111111111113"/>
    <n v="212.81397087431617"/>
    <n v="1.1860291256838309"/>
    <n v="890"/>
    <n v="2549"/>
    <n v="0.4589994842702424"/>
    <n v="0.70162400220203691"/>
    <n v="-109"/>
    <n v="-769"/>
    <n v="-915"/>
  </r>
  <r>
    <x v="41"/>
    <x v="7"/>
    <n v="105991"/>
    <n v="17632"/>
    <n v="86359"/>
    <n v="975"/>
    <n v="240"/>
    <n v="1533381"/>
    <n v="2016"/>
    <n v="641915"/>
    <n v="708"/>
    <n v="-820"/>
    <n v="-55"/>
    <n v="-8"/>
    <n v="12586"/>
    <n v="9497"/>
    <n v="22083"/>
    <n v="0.95556037285931061"/>
    <n v="1500"/>
    <x v="41"/>
    <s v="martes"/>
    <n v="0.94577553593947039"/>
    <n v="1428.6486869039961"/>
    <n v="71.351313096003878"/>
    <n v="5775"/>
    <n v="14813"/>
    <n v="0.50907968970380824"/>
    <n v="0.71018314315850029"/>
    <n v="-432"/>
    <n v="-3263"/>
    <n v="-5056"/>
  </r>
  <r>
    <x v="42"/>
    <x v="0"/>
    <n v="25004"/>
    <n v="4673"/>
    <n v="19843"/>
    <n v="234"/>
    <n v="76"/>
    <n v="318398"/>
    <n v="498"/>
    <n v="150230"/>
    <n v="260"/>
    <n v="-179"/>
    <n v="-20"/>
    <n v="-4"/>
    <n v="3071"/>
    <n v="6188"/>
    <n v="9259"/>
    <n v="0.96310799670239078"/>
    <n v="432"/>
    <x v="42"/>
    <s v="miércoles"/>
    <n v="1.0562347188264058"/>
    <n v="360.6782085886162"/>
    <n v="71.321791411383799"/>
    <n v="1663"/>
    <n v="3723"/>
    <n v="0.55824102047667001"/>
    <n v="0.68475262093066025"/>
    <n v="-37"/>
    <n v="-397"/>
    <n v="-1644"/>
  </r>
  <r>
    <x v="42"/>
    <x v="1"/>
    <n v="7453"/>
    <n v="1499"/>
    <n v="5777"/>
    <n v="133"/>
    <n v="21"/>
    <n v="105525"/>
    <n v="173"/>
    <n v="36612"/>
    <n v="50"/>
    <n v="-69"/>
    <n v="-11"/>
    <n v="1"/>
    <n v="864"/>
    <n v="437"/>
    <n v="1301"/>
    <n v="0.95599489795918369"/>
    <n v="114"/>
    <x v="42"/>
    <s v="miércoles"/>
    <n v="0.99130434782608701"/>
    <n v="101.60230261341675"/>
    <n v="12.397697386583246"/>
    <n v="435"/>
    <n v="1223"/>
    <n v="0.52095808383233533"/>
    <n v="0.74618669920683345"/>
    <n v="-47"/>
    <n v="-353"/>
    <n v="-369"/>
  </r>
  <r>
    <x v="42"/>
    <x v="2"/>
    <n v="11089"/>
    <n v="1514"/>
    <n v="9384"/>
    <n v="71"/>
    <n v="26"/>
    <n v="172080"/>
    <n v="185"/>
    <n v="88075"/>
    <n v="68"/>
    <n v="-127"/>
    <n v="5"/>
    <n v="-2"/>
    <n v="1092"/>
    <n v="538"/>
    <n v="1630"/>
    <n v="0.92260816575258986"/>
    <n v="194"/>
    <x v="42"/>
    <s v="miércoles"/>
    <n v="1.4477611940298507"/>
    <n v="123.78304963233356"/>
    <n v="70.216950367666442"/>
    <n v="490"/>
    <n v="1275"/>
    <n v="0.44303797468354428"/>
    <n v="0.64393939393939392"/>
    <n v="-39"/>
    <n v="-295"/>
    <n v="-559"/>
  </r>
  <r>
    <x v="42"/>
    <x v="3"/>
    <n v="14164"/>
    <n v="1699"/>
    <n v="12077"/>
    <n v="140"/>
    <n v="18"/>
    <n v="193224"/>
    <n v="388"/>
    <n v="95006"/>
    <n v="65"/>
    <n v="-187"/>
    <n v="-8"/>
    <n v="0"/>
    <n v="2017"/>
    <n v="510"/>
    <n v="2527"/>
    <n v="0.9008483563096501"/>
    <n v="250"/>
    <x v="42"/>
    <s v="miércoles"/>
    <n v="1.4619883040935673"/>
    <n v="162.96804631337301"/>
    <n v="87.031953686626991"/>
    <n v="509"/>
    <n v="1477"/>
    <n v="0.32441045251752709"/>
    <n v="0.52172377251854474"/>
    <n v="-56"/>
    <n v="-459"/>
    <n v="-1354"/>
  </r>
  <r>
    <x v="42"/>
    <x v="4"/>
    <n v="11545"/>
    <n v="2141"/>
    <n v="9272"/>
    <n v="114"/>
    <n v="20"/>
    <n v="152926"/>
    <n v="135"/>
    <n v="66149"/>
    <n v="68"/>
    <n v="-78"/>
    <n v="5"/>
    <n v="0"/>
    <n v="1269"/>
    <n v="1545"/>
    <n v="2814"/>
    <n v="0.96484903109508791"/>
    <n v="141"/>
    <x v="42"/>
    <s v="miércoles"/>
    <n v="0.75401069518716579"/>
    <n v="168.45917853319608"/>
    <n v="-27.459178533196081"/>
    <n v="685"/>
    <n v="1798"/>
    <n v="0.52091254752851712"/>
    <n v="0.73961332784862199"/>
    <n v="-47"/>
    <n v="-428"/>
    <n v="-222"/>
  </r>
  <r>
    <x v="42"/>
    <x v="5"/>
    <n v="17273"/>
    <n v="2359"/>
    <n v="14627"/>
    <n v="102"/>
    <n v="46"/>
    <n v="273035"/>
    <n v="298"/>
    <n v="127406"/>
    <n v="75"/>
    <n v="-183"/>
    <n v="-17"/>
    <n v="0"/>
    <n v="1448"/>
    <n v="1575"/>
    <n v="3023"/>
    <n v="0.9280094413847364"/>
    <n v="257"/>
    <x v="42"/>
    <s v="miércoles"/>
    <n v="1.3045685279187818"/>
    <n v="197.77147001753221"/>
    <n v="59.228529982467791"/>
    <n v="710"/>
    <n v="2141"/>
    <n v="0.41813898704358066"/>
    <n v="0.67284726587052168"/>
    <n v="-167"/>
    <n v="-721"/>
    <n v="-888"/>
  </r>
  <r>
    <x v="42"/>
    <x v="6"/>
    <n v="20140"/>
    <n v="2758"/>
    <n v="17022"/>
    <n v="117"/>
    <n v="27"/>
    <n v="331940"/>
    <n v="362"/>
    <n v="89494"/>
    <n v="91"/>
    <n v="-166"/>
    <n v="-18"/>
    <n v="-1"/>
    <n v="3986"/>
    <n v="264"/>
    <n v="4250"/>
    <n v="0.94322845417236667"/>
    <n v="255"/>
    <x v="42"/>
    <s v="miércoles"/>
    <n v="1"/>
    <n v="244.08989959162426"/>
    <n v="10.91010040837574"/>
    <n v="777"/>
    <n v="2385"/>
    <n v="0.4007220216606498"/>
    <n v="0.65648224607762184"/>
    <n v="-113"/>
    <n v="-831"/>
    <n v="-1090"/>
  </r>
  <r>
    <x v="42"/>
    <x v="7"/>
    <n v="106668"/>
    <n v="16643"/>
    <n v="88002"/>
    <n v="911"/>
    <n v="234"/>
    <n v="1547128"/>
    <n v="2039"/>
    <n v="652972"/>
    <n v="677"/>
    <n v="-989"/>
    <n v="-64"/>
    <n v="-6"/>
    <n v="13747"/>
    <n v="11057"/>
    <n v="24804"/>
    <n v="0.94390880217785844"/>
    <n v="1643"/>
    <x v="42"/>
    <s v="miércoles"/>
    <n v="1.1192098092643052"/>
    <n v="1345.0124360632049"/>
    <n v="297.98756393679514"/>
    <n v="5269"/>
    <n v="14022"/>
    <n v="0.46447461212976021"/>
    <n v="0.6722600441077764"/>
    <n v="-506"/>
    <n v="-3484"/>
    <n v="-6126"/>
  </r>
  <r>
    <x v="43"/>
    <x v="0"/>
    <n v="25243"/>
    <n v="4590"/>
    <n v="20161"/>
    <n v="215"/>
    <n v="75"/>
    <n v="320998"/>
    <n v="502"/>
    <n v="156704"/>
    <n v="239"/>
    <n v="-83"/>
    <n v="-19"/>
    <n v="-1"/>
    <n v="2600"/>
    <n v="6474"/>
    <n v="9074"/>
    <n v="0.98223839075540342"/>
    <n v="318"/>
    <x v="43"/>
    <s v="jueves"/>
    <n v="0.87123287671232874"/>
    <n v="329.99184953747601"/>
    <n v="-11.991849537476014"/>
    <n v="1643"/>
    <n v="3597"/>
    <n v="0.55152735817388387"/>
    <n v="0.66157807614493291"/>
    <n v="-20"/>
    <n v="-311"/>
    <n v="-1840"/>
  </r>
  <r>
    <x v="43"/>
    <x v="1"/>
    <n v="7507"/>
    <n v="1457"/>
    <n v="5872"/>
    <n v="119"/>
    <n v="23"/>
    <n v="106145"/>
    <n v="174"/>
    <n v="36967"/>
    <n v="54"/>
    <n v="-42"/>
    <n v="-14"/>
    <n v="2"/>
    <n v="620"/>
    <n v="355"/>
    <n v="975"/>
    <n v="0.97198132088058709"/>
    <n v="95"/>
    <x v="43"/>
    <s v="jueves"/>
    <n v="0.65517241379310343"/>
    <n v="126.49407976576587"/>
    <n v="-31.494079765765875"/>
    <n v="387"/>
    <n v="1132"/>
    <n v="0.46347305389221555"/>
    <n v="0.69066503965832826"/>
    <n v="-48"/>
    <n v="-358"/>
    <n v="-492"/>
  </r>
  <r>
    <x v="43"/>
    <x v="2"/>
    <n v="11153"/>
    <n v="1437"/>
    <n v="9524"/>
    <n v="66"/>
    <n v="25"/>
    <n v="173319"/>
    <n v="186"/>
    <n v="88656"/>
    <n v="64"/>
    <n v="-77"/>
    <n v="-5"/>
    <n v="-1"/>
    <n v="1239"/>
    <n v="581"/>
    <n v="1820"/>
    <n v="0.94914134742404233"/>
    <n v="140"/>
    <x v="43"/>
    <s v="jueves"/>
    <n v="1.1382113821138211"/>
    <n v="116.66821054479206"/>
    <n v="23.331789455207939"/>
    <n v="472"/>
    <n v="1216"/>
    <n v="0.4267631103074141"/>
    <n v="0.6141414141414141"/>
    <n v="-18"/>
    <n v="-272"/>
    <n v="-656"/>
  </r>
  <r>
    <x v="43"/>
    <x v="3"/>
    <n v="14216"/>
    <n v="1569"/>
    <n v="12256"/>
    <n v="137"/>
    <n v="18"/>
    <n v="194616"/>
    <n v="391"/>
    <n v="95557"/>
    <n v="52"/>
    <n v="-130"/>
    <n v="-3"/>
    <n v="0"/>
    <n v="1392"/>
    <n v="551"/>
    <n v="1943"/>
    <n v="0.92348440258975872"/>
    <n v="179"/>
    <x v="43"/>
    <s v="jueves"/>
    <n v="0.94210526315789478"/>
    <n v="186.18691169933433"/>
    <n v="-7.1869116993343312"/>
    <n v="449"/>
    <n v="1339"/>
    <n v="0.28616953473550033"/>
    <n v="0.47297774637937123"/>
    <n v="-60"/>
    <n v="-441"/>
    <n v="-1488"/>
  </r>
  <r>
    <x v="43"/>
    <x v="4"/>
    <n v="11628"/>
    <n v="2027"/>
    <n v="9469"/>
    <n v="100"/>
    <n v="20"/>
    <n v="153871"/>
    <n v="135"/>
    <n v="67480"/>
    <n v="83"/>
    <n v="-114"/>
    <n v="-14"/>
    <n v="0"/>
    <n v="945"/>
    <n v="1331"/>
    <n v="2276"/>
    <n v="0.94675385333956097"/>
    <n v="197"/>
    <x v="43"/>
    <s v="jueves"/>
    <n v="1.1588235294117648"/>
    <n v="155.01483762758085"/>
    <n v="41.985162372419154"/>
    <n v="605"/>
    <n v="1711"/>
    <n v="0.46007604562737642"/>
    <n v="0.70382558617852731"/>
    <n v="-80"/>
    <n v="-501"/>
    <n v="-398"/>
  </r>
  <r>
    <x v="43"/>
    <x v="5"/>
    <n v="17338"/>
    <n v="2188"/>
    <n v="14859"/>
    <n v="97"/>
    <n v="40"/>
    <n v="274079"/>
    <n v="302"/>
    <n v="128925"/>
    <n v="65"/>
    <n v="-171"/>
    <n v="-5"/>
    <n v="-6"/>
    <n v="1044"/>
    <n v="1519"/>
    <n v="2563"/>
    <n v="0.92751165748198394"/>
    <n v="232"/>
    <x v="43"/>
    <s v="jueves"/>
    <n v="0.77076411960132896"/>
    <n v="308.72696687957966"/>
    <n v="-76.726966879579663"/>
    <n v="603"/>
    <n v="1905"/>
    <n v="0.3551236749116608"/>
    <n v="0.59868007542426149"/>
    <n v="-107"/>
    <n v="-699"/>
    <n v="-1215"/>
  </r>
  <r>
    <x v="43"/>
    <x v="6"/>
    <n v="20231"/>
    <n v="2626"/>
    <n v="17241"/>
    <n v="122"/>
    <n v="27"/>
    <n v="333839"/>
    <n v="366"/>
    <n v="89715"/>
    <n v="91"/>
    <n v="-132"/>
    <n v="5"/>
    <n v="0"/>
    <n v="1899"/>
    <n v="221"/>
    <n v="2120"/>
    <n v="0.95213923132704859"/>
    <n v="219"/>
    <x v="43"/>
    <s v="jueves"/>
    <n v="0.6275071633237822"/>
    <n v="333.45513943006495"/>
    <n v="-114.45513943006495"/>
    <n v="733"/>
    <n v="2127"/>
    <n v="0.37802991232594119"/>
    <n v="0.58546655656482249"/>
    <n v="-44"/>
    <n v="-661"/>
    <n v="-1506"/>
  </r>
  <r>
    <x v="43"/>
    <x v="7"/>
    <n v="107316"/>
    <n v="15894"/>
    <n v="89382"/>
    <n v="856"/>
    <n v="228"/>
    <n v="1556867"/>
    <n v="2056"/>
    <n v="664004"/>
    <n v="648"/>
    <n v="-749"/>
    <n v="-55"/>
    <n v="-6"/>
    <n v="9739"/>
    <n v="11032"/>
    <n v="20771"/>
    <n v="0.95499609445412481"/>
    <n v="1380"/>
    <x v="43"/>
    <s v="jueves"/>
    <n v="0.83992696287279367"/>
    <n v="1526.2504020077572"/>
    <n v="-146.2504020077572"/>
    <n v="4892"/>
    <n v="13027"/>
    <n v="0.43124118476727785"/>
    <n v="0.62455652507431203"/>
    <n v="-377"/>
    <n v="-3243"/>
    <n v="-7595"/>
  </r>
  <r>
    <x v="44"/>
    <x v="0"/>
    <n v="25398"/>
    <n v="4405"/>
    <n v="20500"/>
    <n v="198"/>
    <n v="72"/>
    <n v="322844"/>
    <n v="503"/>
    <n v="163488"/>
    <n v="155"/>
    <n v="-185"/>
    <n v="-17"/>
    <n v="-3"/>
    <n v="1846"/>
    <n v="6784"/>
    <n v="8630"/>
    <n v="0.95969498910675377"/>
    <n v="339"/>
    <x v="44"/>
    <s v="viernes"/>
    <n v="1.059375"/>
    <n v="285.97726514891258"/>
    <n v="53.022734851087421"/>
    <n v="1537"/>
    <n v="3432"/>
    <n v="0.51594494796911716"/>
    <n v="0.63123045797314692"/>
    <n v="-106"/>
    <n v="-358"/>
    <n v="-1995"/>
  </r>
  <r>
    <x v="44"/>
    <x v="1"/>
    <n v="7548"/>
    <n v="1400"/>
    <n v="5966"/>
    <n v="112"/>
    <n v="24"/>
    <n v="106692"/>
    <n v="178"/>
    <n v="37322"/>
    <n v="41"/>
    <n v="-57"/>
    <n v="-7"/>
    <n v="1"/>
    <n v="547"/>
    <n v="355"/>
    <n v="902"/>
    <n v="0.96087851750171582"/>
    <n v="94"/>
    <x v="44"/>
    <s v="viernes"/>
    <n v="0.71212121212121215"/>
    <n v="116.99175950567286"/>
    <n v="-22.99175950567286"/>
    <n v="338"/>
    <n v="1041"/>
    <n v="0.40479041916167663"/>
    <n v="0.63514338010982307"/>
    <n v="-49"/>
    <n v="-365"/>
    <n v="-569"/>
  </r>
  <r>
    <x v="44"/>
    <x v="2"/>
    <n v="11224"/>
    <n v="1382"/>
    <n v="9648"/>
    <n v="61"/>
    <n v="28"/>
    <n v="174927"/>
    <n v="188"/>
    <n v="89229"/>
    <n v="71"/>
    <n v="-55"/>
    <n v="-5"/>
    <n v="3"/>
    <n v="1608"/>
    <n v="573"/>
    <n v="2181"/>
    <n v="0.9617258176757133"/>
    <n v="124"/>
    <x v="44"/>
    <s v="viernes"/>
    <n v="0.69273743016759781"/>
    <n v="171.25173552057223"/>
    <n v="-47.251735520572225"/>
    <n v="452"/>
    <n v="1108"/>
    <n v="0.40867992766726946"/>
    <n v="0.55959595959595965"/>
    <n v="-20"/>
    <n v="-204"/>
    <n v="-852"/>
  </r>
  <r>
    <x v="44"/>
    <x v="3"/>
    <n v="14256"/>
    <n v="1435"/>
    <n v="12429"/>
    <n v="112"/>
    <n v="13"/>
    <n v="195079"/>
    <n v="392"/>
    <n v="96254"/>
    <n v="40"/>
    <n v="-134"/>
    <n v="-25"/>
    <n v="-5"/>
    <n v="463"/>
    <n v="697"/>
    <n v="1160"/>
    <n v="0.9145952836201402"/>
    <n v="173"/>
    <x v="44"/>
    <s v="viernes"/>
    <n v="1.2720588235294117"/>
    <n v="134.31058192359762"/>
    <n v="38.689418076402376"/>
    <n v="412"/>
    <n v="1243"/>
    <n v="0.26258763543658381"/>
    <n v="0.43906746732603319"/>
    <n v="-37"/>
    <n v="-419"/>
    <n v="-1533"/>
  </r>
  <r>
    <x v="44"/>
    <x v="4"/>
    <n v="11694"/>
    <n v="1922"/>
    <n v="9637"/>
    <n v="84"/>
    <n v="20"/>
    <n v="154711"/>
    <n v="138"/>
    <n v="69173"/>
    <n v="66"/>
    <n v="-105"/>
    <n v="-16"/>
    <n v="0"/>
    <n v="840"/>
    <n v="1693"/>
    <n v="2533"/>
    <n v="0.94819930932412433"/>
    <n v="168"/>
    <x v="44"/>
    <s v="viernes"/>
    <n v="0.80769230769230771"/>
    <n v="192.57514151308618"/>
    <n v="-24.57514151308618"/>
    <n v="557"/>
    <n v="1569"/>
    <n v="0.42357414448669201"/>
    <n v="0.64541341011929243"/>
    <n v="-48"/>
    <n v="-455"/>
    <n v="-648"/>
  </r>
  <r>
    <x v="44"/>
    <x v="5"/>
    <n v="17402"/>
    <n v="1957"/>
    <n v="15150"/>
    <n v="100"/>
    <n v="36"/>
    <n v="275304"/>
    <n v="306"/>
    <n v="130203"/>
    <n v="64"/>
    <n v="-231"/>
    <n v="3"/>
    <n v="-4"/>
    <n v="1225"/>
    <n v="1278"/>
    <n v="2503"/>
    <n v="0.8944241316270567"/>
    <n v="291"/>
    <x v="44"/>
    <s v="viernes"/>
    <n v="1.0939849624060149"/>
    <n v="269.83014348826646"/>
    <n v="21.169856511733542"/>
    <n v="537"/>
    <n v="1703"/>
    <n v="0.31625441696113077"/>
    <n v="0.53519798868636081"/>
    <n v="-66"/>
    <n v="-629"/>
    <n v="-1472"/>
  </r>
  <r>
    <x v="44"/>
    <x v="6"/>
    <n v="20300"/>
    <n v="2346"/>
    <n v="17581"/>
    <n v="116"/>
    <n v="25"/>
    <n v="335513"/>
    <n v="375"/>
    <n v="89986"/>
    <n v="69"/>
    <n v="-280"/>
    <n v="-6"/>
    <n v="-2"/>
    <n v="1674"/>
    <n v="271"/>
    <n v="1945"/>
    <n v="0.8933739527798934"/>
    <n v="340"/>
    <x v="44"/>
    <s v="viernes"/>
    <n v="1.3545816733067728"/>
    <n v="229.5749665695495"/>
    <n v="110.4250334304505"/>
    <n v="646"/>
    <n v="1945"/>
    <n v="0.33316142341413102"/>
    <n v="0.53537021745114233"/>
    <n v="-87"/>
    <n v="-653"/>
    <n v="-1661"/>
  </r>
  <r>
    <x v="44"/>
    <x v="7"/>
    <n v="107822"/>
    <n v="14847"/>
    <n v="90911"/>
    <n v="783"/>
    <n v="218"/>
    <n v="1565070"/>
    <n v="2080"/>
    <n v="675655"/>
    <n v="506"/>
    <n v="-1047"/>
    <n v="-73"/>
    <n v="-10"/>
    <n v="8203"/>
    <n v="11651"/>
    <n v="19854"/>
    <n v="0.93412608531521324"/>
    <n v="1529"/>
    <x v="44"/>
    <s v="viernes"/>
    <n v="1.0247989276139411"/>
    <n v="1374.9379318395404"/>
    <n v="154.0620681604596"/>
    <n v="4479"/>
    <n v="12041"/>
    <n v="0.39483427362482371"/>
    <n v="0.57728449515773328"/>
    <n v="-413"/>
    <n v="-3083"/>
    <n v="-8730"/>
  </r>
  <r>
    <x v="45"/>
    <x v="0"/>
    <n v="25492"/>
    <n v="4146"/>
    <n v="20853"/>
    <n v="200"/>
    <n v="76"/>
    <n v="323966"/>
    <n v="503"/>
    <n v="169772"/>
    <n v="94"/>
    <n v="-259"/>
    <n v="2"/>
    <n v="4"/>
    <n v="1122"/>
    <n v="6284"/>
    <n v="7406"/>
    <n v="0.94120317820658339"/>
    <n v="353"/>
    <x v="45"/>
    <s v="sábado"/>
    <n v="1.0412979351032448"/>
    <n v="311.21891445544088"/>
    <n v="41.781085544559119"/>
    <n v="1346"/>
    <n v="3187"/>
    <n v="0.45182947297750925"/>
    <n v="0.58616884311201034"/>
    <n v="-191"/>
    <n v="-495"/>
    <n v="-2219"/>
  </r>
  <r>
    <x v="45"/>
    <x v="1"/>
    <n v="7598"/>
    <n v="1312"/>
    <n v="6104"/>
    <n v="108"/>
    <n v="26"/>
    <n v="107302"/>
    <n v="178"/>
    <n v="37573"/>
    <n v="50"/>
    <n v="-88"/>
    <n v="-4"/>
    <n v="2"/>
    <n v="610"/>
    <n v="251"/>
    <n v="861"/>
    <n v="0.93714285714285717"/>
    <n v="138"/>
    <x v="45"/>
    <s v="sábado"/>
    <n v="1.5164835164835164"/>
    <n v="79.138362224593678"/>
    <n v="58.861637775406322"/>
    <n v="336"/>
    <n v="1000"/>
    <n v="0.4023952095808383"/>
    <n v="0.61012812690665041"/>
    <n v="-2"/>
    <n v="-328"/>
    <n v="-617"/>
  </r>
  <r>
    <x v="45"/>
    <x v="2"/>
    <n v="11273"/>
    <n v="1236"/>
    <n v="9843"/>
    <n v="62"/>
    <n v="26"/>
    <n v="176071"/>
    <n v="188"/>
    <n v="89522"/>
    <n v="49"/>
    <n v="-146"/>
    <n v="1"/>
    <n v="-2"/>
    <n v="1144"/>
    <n v="293"/>
    <n v="1437"/>
    <n v="0.89435600578871199"/>
    <n v="195"/>
    <x v="45"/>
    <s v="sábado"/>
    <n v="1.5725806451612903"/>
    <n v="118.34429970531349"/>
    <n v="76.655700294686511"/>
    <n v="409"/>
    <n v="1033"/>
    <n v="0.36980108499095843"/>
    <n v="0.52171717171717169"/>
    <n v="-43"/>
    <n v="-215"/>
    <n v="-943"/>
  </r>
  <r>
    <x v="45"/>
    <x v="3"/>
    <n v="14287"/>
    <n v="1312"/>
    <n v="12582"/>
    <n v="108"/>
    <n v="13"/>
    <n v="195929"/>
    <n v="393"/>
    <n v="96524"/>
    <n v="31"/>
    <n v="-123"/>
    <n v="-4"/>
    <n v="0"/>
    <n v="850"/>
    <n v="270"/>
    <n v="1120"/>
    <n v="0.91428571428571426"/>
    <n v="153"/>
    <x v="45"/>
    <s v="sábado"/>
    <n v="0.98076923076923073"/>
    <n v="158.76209989173555"/>
    <n v="-5.762099891735545"/>
    <n v="362"/>
    <n v="1118"/>
    <n v="0.23072020395156151"/>
    <n v="0.3949134581419993"/>
    <n v="-50"/>
    <n v="-394"/>
    <n v="-1647"/>
  </r>
  <r>
    <x v="45"/>
    <x v="4"/>
    <n v="11755"/>
    <n v="1787"/>
    <n v="9832"/>
    <n v="80"/>
    <n v="21"/>
    <n v="155641"/>
    <n v="139"/>
    <n v="71114"/>
    <n v="61"/>
    <n v="-135"/>
    <n v="-4"/>
    <n v="1"/>
    <n v="930"/>
    <n v="1941"/>
    <n v="2871"/>
    <n v="0.92976066597294482"/>
    <n v="195"/>
    <x v="45"/>
    <s v="sábado"/>
    <n v="1.1607142857142858"/>
    <n v="155.03376814518498"/>
    <n v="39.966231854815021"/>
    <n v="506"/>
    <n v="1462"/>
    <n v="0.38479087452471483"/>
    <n v="0.60139860139860135"/>
    <n v="-51"/>
    <n v="-450"/>
    <n v="-831"/>
  </r>
  <r>
    <x v="45"/>
    <x v="5"/>
    <n v="17450"/>
    <n v="1812"/>
    <n v="15339"/>
    <n v="102"/>
    <n v="35"/>
    <n v="276424"/>
    <n v="310"/>
    <n v="130783"/>
    <n v="48"/>
    <n v="-145"/>
    <n v="2"/>
    <n v="-1"/>
    <n v="1120"/>
    <n v="580"/>
    <n v="1700"/>
    <n v="0.92590700051098618"/>
    <n v="189"/>
    <x v="45"/>
    <s v="sábado"/>
    <n v="1.0738636363636365"/>
    <n v="180.90736012355322"/>
    <n v="8.092639876446782"/>
    <n v="477"/>
    <n v="1575"/>
    <n v="0.28091872791519434"/>
    <n v="0.49497171590194844"/>
    <n v="-60"/>
    <n v="-621"/>
    <n v="-1599"/>
  </r>
  <r>
    <x v="45"/>
    <x v="6"/>
    <n v="20386"/>
    <n v="2140"/>
    <n v="17873"/>
    <n v="115"/>
    <n v="25"/>
    <n v="337832"/>
    <n v="375"/>
    <n v="90226"/>
    <n v="86"/>
    <n v="-206"/>
    <n v="-1"/>
    <n v="0"/>
    <n v="2319"/>
    <n v="240"/>
    <n v="2559"/>
    <n v="0.91219096334185845"/>
    <n v="292"/>
    <x v="45"/>
    <s v="sábado"/>
    <n v="1.0541516245487366"/>
    <n v="266.20736607441376"/>
    <n v="25.792633925586244"/>
    <n v="629"/>
    <n v="1754"/>
    <n v="0.32439401753481178"/>
    <n v="0.48279658684282961"/>
    <n v="-17"/>
    <n v="-496"/>
    <n v="-1873"/>
  </r>
  <r>
    <x v="45"/>
    <x v="7"/>
    <n v="108241"/>
    <n v="13745"/>
    <n v="92426"/>
    <n v="775"/>
    <n v="222"/>
    <n v="1573165"/>
    <n v="2086"/>
    <n v="685514"/>
    <n v="419"/>
    <n v="-1102"/>
    <n v="-8"/>
    <n v="4"/>
    <n v="8095"/>
    <n v="9859"/>
    <n v="17954"/>
    <n v="0.92577625109449724"/>
    <n v="1515"/>
    <x v="45"/>
    <s v="sábado"/>
    <n v="1.1382419233658903"/>
    <n v="1248.1118166728959"/>
    <n v="266.88818332710412"/>
    <n v="4065"/>
    <n v="11129"/>
    <n v="0.35833921015514808"/>
    <n v="0.5335602646466584"/>
    <n v="-414"/>
    <n v="-2999"/>
    <n v="-9729"/>
  </r>
  <r>
    <x v="46"/>
    <x v="0"/>
    <n v="25623"/>
    <n v="3964"/>
    <n v="21161"/>
    <n v="208"/>
    <n v="75"/>
    <n v="325087"/>
    <n v="508"/>
    <n v="173706"/>
    <n v="131"/>
    <n v="-182"/>
    <n v="8"/>
    <n v="-1"/>
    <n v="1121"/>
    <n v="3934"/>
    <n v="5055"/>
    <n v="0.95610226724553782"/>
    <n v="308"/>
    <x v="46"/>
    <s v="domingo"/>
    <n v="1.4392523364485981"/>
    <n v="199.81140631588022"/>
    <n v="108.18859368411978"/>
    <n v="1300"/>
    <n v="3104"/>
    <n v="0.43638804968110106"/>
    <n v="0.57090307154680886"/>
    <n v="-46"/>
    <n v="-504"/>
    <n v="-2234"/>
  </r>
  <r>
    <x v="46"/>
    <x v="1"/>
    <n v="7633"/>
    <n v="1257"/>
    <n v="6194"/>
    <n v="115"/>
    <n v="25"/>
    <n v="107747"/>
    <n v="178"/>
    <n v="37609"/>
    <n v="35"/>
    <n v="-55"/>
    <n v="7"/>
    <n v="-1"/>
    <n v="445"/>
    <n v="36"/>
    <n v="481"/>
    <n v="0.95807926829268297"/>
    <n v="90"/>
    <x v="46"/>
    <s v="domingo"/>
    <n v="0.9"/>
    <n v="89.378890984639838"/>
    <n v="0.62110901536016172"/>
    <n v="321"/>
    <n v="935"/>
    <n v="0.3844311377245509"/>
    <n v="0.57046979865771807"/>
    <n v="-15"/>
    <n v="-293"/>
    <n v="-683"/>
  </r>
  <r>
    <x v="46"/>
    <x v="2"/>
    <n v="11311"/>
    <n v="1171"/>
    <n v="9943"/>
    <n v="61"/>
    <n v="26"/>
    <n v="176844"/>
    <n v="191"/>
    <n v="89653"/>
    <n v="38"/>
    <n v="-65"/>
    <n v="-1"/>
    <n v="0"/>
    <n v="773"/>
    <n v="131"/>
    <n v="904"/>
    <n v="0.94741100323624594"/>
    <n v="100"/>
    <x v="46"/>
    <s v="domingo"/>
    <n v="1.0309278350515463"/>
    <n v="96.093874658538667"/>
    <n v="3.9061253414613333"/>
    <n v="396"/>
    <n v="974"/>
    <n v="0.35804701627486435"/>
    <n v="0.49191919191919192"/>
    <n v="-13"/>
    <n v="-182"/>
    <n v="-1006"/>
  </r>
  <r>
    <x v="46"/>
    <x v="3"/>
    <n v="14317"/>
    <n v="1217"/>
    <n v="12707"/>
    <n v="103"/>
    <n v="15"/>
    <n v="196606"/>
    <n v="393"/>
    <n v="96742"/>
    <n v="30"/>
    <n v="-95"/>
    <n v="-5"/>
    <n v="2"/>
    <n v="677"/>
    <n v="218"/>
    <n v="895"/>
    <n v="0.92759146341463417"/>
    <n v="125"/>
    <x v="46"/>
    <s v="domingo"/>
    <n v="0.94696969696969702"/>
    <n v="133.98646723088947"/>
    <n v="-8.986467230889474"/>
    <n v="348"/>
    <n v="1016"/>
    <n v="0.22179732313575526"/>
    <n v="0.35888378664782761"/>
    <n v="-14"/>
    <n v="-320"/>
    <n v="-1750"/>
  </r>
  <r>
    <x v="46"/>
    <x v="4"/>
    <n v="11809"/>
    <n v="1725"/>
    <n v="9946"/>
    <n v="83"/>
    <n v="22"/>
    <n v="156299"/>
    <n v="141"/>
    <n v="71486"/>
    <n v="54"/>
    <n v="-62"/>
    <n v="3"/>
    <n v="1"/>
    <n v="658"/>
    <n v="372"/>
    <n v="1030"/>
    <n v="0.96530498041410184"/>
    <n v="114"/>
    <x v="46"/>
    <s v="domingo"/>
    <n v="0.95798319327731096"/>
    <n v="112.47513545894702"/>
    <n v="1.5248645410529775"/>
    <n v="501"/>
    <n v="1397"/>
    <n v="0.38098859315589356"/>
    <n v="0.57466063348416285"/>
    <n v="-5"/>
    <n v="-395"/>
    <n v="-889"/>
  </r>
  <r>
    <x v="46"/>
    <x v="5"/>
    <n v="17476"/>
    <n v="1689"/>
    <n v="15488"/>
    <n v="105"/>
    <n v="36"/>
    <n v="277359"/>
    <n v="310"/>
    <n v="130922"/>
    <n v="26"/>
    <n v="-123"/>
    <n v="3"/>
    <n v="1"/>
    <n v="935"/>
    <n v="139"/>
    <n v="1074"/>
    <n v="0.93211920529801329"/>
    <n v="149"/>
    <x v="46"/>
    <s v="domingo"/>
    <n v="1.0067567567567568"/>
    <n v="151.77270177826782"/>
    <n v="-2.7727017782678161"/>
    <n v="430"/>
    <n v="1453"/>
    <n v="0.25323910482921086"/>
    <n v="0.45663104965430545"/>
    <n v="-47"/>
    <n v="-593"/>
    <n v="-1729"/>
  </r>
  <r>
    <x v="46"/>
    <x v="6"/>
    <n v="20444"/>
    <n v="2029"/>
    <n v="18042"/>
    <n v="117"/>
    <n v="25"/>
    <n v="339495"/>
    <n v="375"/>
    <n v="90336"/>
    <n v="58"/>
    <n v="-111"/>
    <n v="2"/>
    <n v="0"/>
    <n v="1663"/>
    <n v="110"/>
    <n v="1773"/>
    <n v="0.94813084112149537"/>
    <n v="169"/>
    <x v="46"/>
    <s v="domingo"/>
    <n v="1.1045751633986929"/>
    <n v="146.99017958036211"/>
    <n v="22.00982041963789"/>
    <n v="616"/>
    <n v="1659"/>
    <n v="0.3176895306859206"/>
    <n v="0.45664739884393063"/>
    <n v="-13"/>
    <n v="-427"/>
    <n v="-1967"/>
  </r>
  <r>
    <x v="46"/>
    <x v="7"/>
    <n v="108613"/>
    <n v="13052"/>
    <n v="93481"/>
    <n v="792"/>
    <n v="224"/>
    <n v="1579437"/>
    <n v="2096"/>
    <n v="690454"/>
    <n v="372"/>
    <n v="-693"/>
    <n v="17"/>
    <n v="2"/>
    <n v="6272"/>
    <n v="4940"/>
    <n v="11212"/>
    <n v="0.94958166606038563"/>
    <n v="1055"/>
    <x v="46"/>
    <s v="domingo"/>
    <n v="1.0955347871235721"/>
    <n v="913.58871555908729"/>
    <n v="141.41128444091271"/>
    <n v="3912"/>
    <n v="10538"/>
    <n v="0.344851904090268"/>
    <n v="0.50522581263783684"/>
    <n v="-153"/>
    <n v="-2714"/>
    <n v="-10258"/>
  </r>
  <r>
    <x v="47"/>
    <x v="0"/>
    <n v="25729"/>
    <n v="3844"/>
    <n v="21383"/>
    <n v="201"/>
    <n v="69"/>
    <n v="326107"/>
    <n v="513"/>
    <n v="176854"/>
    <n v="106"/>
    <n v="-120"/>
    <n v="-7"/>
    <n v="-6"/>
    <n v="1020"/>
    <n v="3148"/>
    <n v="4168"/>
    <n v="0.96972754793138249"/>
    <n v="222"/>
    <x v="47"/>
    <s v="lunes"/>
    <n v="0.9568965517241379"/>
    <n v="222.89802509177966"/>
    <n v="-0.89802509177965817"/>
    <n v="1206"/>
    <n v="2978"/>
    <n v="0.40483383685800606"/>
    <n v="0.54772852676108152"/>
    <n v="-94"/>
    <n v="-566"/>
    <n v="-2315"/>
  </r>
  <r>
    <x v="47"/>
    <x v="1"/>
    <n v="7663"/>
    <n v="1203"/>
    <n v="6269"/>
    <n v="108"/>
    <n v="23"/>
    <n v="108478"/>
    <n v="187"/>
    <n v="37736"/>
    <n v="30"/>
    <n v="-54"/>
    <n v="-7"/>
    <n v="-2"/>
    <n v="731"/>
    <n v="127"/>
    <n v="858"/>
    <n v="0.95704057279236276"/>
    <n v="75"/>
    <x v="47"/>
    <s v="lunes"/>
    <n v="0.65789473684210531"/>
    <n v="102.06466299521669"/>
    <n v="-27.064662995216693"/>
    <n v="318"/>
    <n v="851"/>
    <n v="0.38083832335329343"/>
    <n v="0.51921903599755947"/>
    <n v="-3"/>
    <n v="-215"/>
    <n v="-777"/>
  </r>
  <r>
    <x v="47"/>
    <x v="2"/>
    <n v="11347"/>
    <n v="1129"/>
    <n v="10017"/>
    <n v="50"/>
    <n v="26"/>
    <n v="177425"/>
    <n v="195"/>
    <n v="89989"/>
    <n v="36"/>
    <n v="-42"/>
    <n v="-11"/>
    <n v="0"/>
    <n v="581"/>
    <n v="336"/>
    <n v="917"/>
    <n v="0.96413321947053798"/>
    <n v="74"/>
    <x v="47"/>
    <s v="lunes"/>
    <n v="0.94871794871794868"/>
    <n v="77.32385968314054"/>
    <n v="-3.3238596831405403"/>
    <n v="377"/>
    <n v="932"/>
    <n v="0.34086799276672697"/>
    <n v="0.47070707070707068"/>
    <n v="-19"/>
    <n v="-178"/>
    <n v="-1024"/>
  </r>
  <r>
    <x v="47"/>
    <x v="3"/>
    <n v="14339"/>
    <n v="1109"/>
    <n v="12834"/>
    <n v="91"/>
    <n v="16"/>
    <n v="197052"/>
    <n v="396"/>
    <n v="97273"/>
    <n v="22"/>
    <n v="-108"/>
    <n v="-12"/>
    <n v="1"/>
    <n v="446"/>
    <n v="531"/>
    <n v="977"/>
    <n v="0.91125718981101067"/>
    <n v="127"/>
    <x v="47"/>
    <s v="lunes"/>
    <n v="1.0672268907563025"/>
    <n v="116.12251547896923"/>
    <n v="10.877484521030766"/>
    <n v="319"/>
    <n v="919"/>
    <n v="0.20331421287444232"/>
    <n v="0.3246202755210173"/>
    <n v="-29"/>
    <n v="-281"/>
    <n v="-1759"/>
  </r>
  <r>
    <x v="47"/>
    <x v="4"/>
    <n v="11858"/>
    <n v="1634"/>
    <n v="10086"/>
    <n v="86"/>
    <n v="17"/>
    <n v="156949"/>
    <n v="141"/>
    <n v="72245"/>
    <n v="49"/>
    <n v="-91"/>
    <n v="3"/>
    <n v="-5"/>
    <n v="650"/>
    <n v="759"/>
    <n v="1409"/>
    <n v="0.94724637681159418"/>
    <n v="140"/>
    <x v="47"/>
    <s v="lunes"/>
    <n v="0.90909090909090906"/>
    <n v="147.18911087404348"/>
    <n v="-7.1891108740434788"/>
    <n v="459"/>
    <n v="1292"/>
    <n v="0.34904942965779467"/>
    <n v="0.53146853146853146"/>
    <n v="-42"/>
    <n v="-374"/>
    <n v="-1048"/>
  </r>
  <r>
    <x v="47"/>
    <x v="5"/>
    <n v="17515"/>
    <n v="1610"/>
    <n v="15604"/>
    <n v="101"/>
    <n v="30"/>
    <n v="278422"/>
    <n v="312"/>
    <n v="131381"/>
    <n v="39"/>
    <n v="-79"/>
    <n v="-4"/>
    <n v="-6"/>
    <n v="1063"/>
    <n v="459"/>
    <n v="1522"/>
    <n v="0.95322676139727647"/>
    <n v="116"/>
    <x v="47"/>
    <s v="lunes"/>
    <n v="0.68639053254437865"/>
    <n v="172.2686629103469"/>
    <n v="-56.268662910346904"/>
    <n v="408"/>
    <n v="1323"/>
    <n v="0.24028268551236748"/>
    <n v="0.41577624135763669"/>
    <n v="-22"/>
    <n v="-507"/>
    <n v="-1822"/>
  </r>
  <r>
    <x v="47"/>
    <x v="6"/>
    <n v="20520"/>
    <n v="1935"/>
    <n v="18207"/>
    <n v="109"/>
    <n v="24"/>
    <n v="341236"/>
    <n v="380"/>
    <n v="90661"/>
    <n v="76"/>
    <n v="-94"/>
    <n v="-8"/>
    <n v="-1"/>
    <n v="1741"/>
    <n v="325"/>
    <n v="2066"/>
    <n v="0.95367175948743221"/>
    <n v="165"/>
    <x v="47"/>
    <s v="lunes"/>
    <n v="1.2222222222222223"/>
    <n v="127.51220690900662"/>
    <n v="37.487793090993378"/>
    <n v="601"/>
    <n v="1600"/>
    <n v="0.30995358432181536"/>
    <n v="0.44040737682356179"/>
    <n v="-15"/>
    <n v="-398"/>
    <n v="-1974"/>
  </r>
  <r>
    <x v="47"/>
    <x v="7"/>
    <n v="108971"/>
    <n v="12464"/>
    <n v="94400"/>
    <n v="746"/>
    <n v="205"/>
    <n v="1585669"/>
    <n v="2124"/>
    <n v="696139"/>
    <n v="358"/>
    <n v="-588"/>
    <n v="-46"/>
    <n v="-19"/>
    <n v="6232"/>
    <n v="5685"/>
    <n v="11917"/>
    <n v="0.95494943303708246"/>
    <n v="919"/>
    <x v="47"/>
    <s v="lunes"/>
    <n v="0.91808191808191808"/>
    <n v="948.6569996013601"/>
    <n v="-29.656999601360098"/>
    <n v="3688"/>
    <n v="9895"/>
    <n v="0.32510578279266572"/>
    <n v="0.47439831239812064"/>
    <n v="-224"/>
    <n v="-2519"/>
    <n v="-10719"/>
  </r>
  <r>
    <x v="48"/>
    <x v="0"/>
    <n v="25819"/>
    <n v="3676"/>
    <n v="21638"/>
    <n v="203"/>
    <n v="62"/>
    <n v="327478"/>
    <n v="516"/>
    <n v="180289"/>
    <n v="90"/>
    <n v="-168"/>
    <n v="2"/>
    <n v="-7"/>
    <n v="1371"/>
    <n v="3435"/>
    <n v="4806"/>
    <n v="0.95629552549427677"/>
    <n v="255"/>
    <x v="48"/>
    <s v="martes"/>
    <n v="0.87030716723549484"/>
    <n v="281.28272950267086"/>
    <n v="-26.282729502670861"/>
    <n v="1075"/>
    <n v="2775"/>
    <n v="0.36085934877475662"/>
    <n v="0.51039176016185395"/>
    <n v="-131"/>
    <n v="-625"/>
    <n v="-2376"/>
  </r>
  <r>
    <x v="48"/>
    <x v="1"/>
    <n v="7700"/>
    <n v="1126"/>
    <n v="6379"/>
    <n v="106"/>
    <n v="20"/>
    <n v="109230"/>
    <n v="191"/>
    <n v="37814"/>
    <n v="37"/>
    <n v="-77"/>
    <n v="-2"/>
    <n v="-3"/>
    <n v="752"/>
    <n v="78"/>
    <n v="830"/>
    <n v="0.93599334995843719"/>
    <n v="110"/>
    <x v="48"/>
    <s v="martes"/>
    <n v="1.0091743119266054"/>
    <n v="97.245350612064257"/>
    <n v="12.754649387935743"/>
    <n v="297"/>
    <n v="779"/>
    <n v="0.35568862275449104"/>
    <n v="0.47528981086028066"/>
    <n v="-21"/>
    <n v="-185"/>
    <n v="-860"/>
  </r>
  <r>
    <x v="48"/>
    <x v="2"/>
    <n v="11382"/>
    <n v="1086"/>
    <n v="10094"/>
    <n v="53"/>
    <n v="25"/>
    <n v="178212"/>
    <n v="196"/>
    <n v="90179"/>
    <n v="35"/>
    <n v="-43"/>
    <n v="3"/>
    <n v="-1"/>
    <n v="787"/>
    <n v="190"/>
    <n v="977"/>
    <n v="0.9619131975199291"/>
    <n v="77"/>
    <x v="48"/>
    <s v="martes"/>
    <n v="1"/>
    <n v="77.614202356886111"/>
    <n v="-0.61420235688611058"/>
    <n v="361"/>
    <n v="890"/>
    <n v="0.32640144665461124"/>
    <n v="0.4494949494949495"/>
    <n v="-16"/>
    <n v="-168"/>
    <n v="-1026"/>
  </r>
  <r>
    <x v="48"/>
    <x v="3"/>
    <n v="14356"/>
    <n v="1020"/>
    <n v="12938"/>
    <n v="93"/>
    <n v="15"/>
    <n v="197677"/>
    <n v="398"/>
    <n v="97494"/>
    <n v="17"/>
    <n v="-89"/>
    <n v="2"/>
    <n v="-1"/>
    <n v="625"/>
    <n v="221"/>
    <n v="846"/>
    <n v="0.91974752028854823"/>
    <n v="104"/>
    <x v="48"/>
    <s v="martes"/>
    <n v="0.91228070175438591"/>
    <n v="115.05584750949082"/>
    <n v="-11.055847509490818"/>
    <n v="257"/>
    <n v="822"/>
    <n v="0.16379859783301465"/>
    <n v="0.29035676439420699"/>
    <n v="-62"/>
    <n v="-308"/>
    <n v="-1765"/>
  </r>
  <r>
    <x v="48"/>
    <x v="4"/>
    <n v="11907"/>
    <n v="1539"/>
    <n v="10229"/>
    <n v="81"/>
    <n v="15"/>
    <n v="157661"/>
    <n v="142"/>
    <n v="73386"/>
    <n v="49"/>
    <n v="-95"/>
    <n v="-5"/>
    <n v="-2"/>
    <n v="712"/>
    <n v="1141"/>
    <n v="1853"/>
    <n v="0.94186046511627908"/>
    <n v="143"/>
    <x v="48"/>
    <s v="martes"/>
    <n v="0.7988826815642458"/>
    <n v="167.74753796398559"/>
    <n v="-24.747537963985593"/>
    <n v="430"/>
    <n v="1162"/>
    <n v="0.3269961977186312"/>
    <n v="0.47799259563965446"/>
    <n v="-29"/>
    <n v="-302"/>
    <n v="-1269"/>
  </r>
  <r>
    <x v="48"/>
    <x v="5"/>
    <n v="17577"/>
    <n v="1469"/>
    <n v="15806"/>
    <n v="99"/>
    <n v="26"/>
    <n v="279491"/>
    <n v="313"/>
    <n v="132034"/>
    <n v="62"/>
    <n v="-141"/>
    <n v="-2"/>
    <n v="-4"/>
    <n v="1069"/>
    <n v="653"/>
    <n v="1722"/>
    <n v="0.91242236024844725"/>
    <n v="202"/>
    <x v="48"/>
    <s v="martes"/>
    <n v="1.5658914728682169"/>
    <n v="131.64693652494856"/>
    <n v="70.353063475051442"/>
    <n v="379"/>
    <n v="1256"/>
    <n v="0.2232037691401649"/>
    <n v="0.39472030169704586"/>
    <n v="-29"/>
    <n v="-498"/>
    <n v="-1828"/>
  </r>
  <r>
    <x v="48"/>
    <x v="6"/>
    <n v="20587"/>
    <n v="1826"/>
    <n v="18381"/>
    <n v="102"/>
    <n v="24"/>
    <n v="343048"/>
    <n v="382"/>
    <n v="90862"/>
    <n v="67"/>
    <n v="-109"/>
    <n v="-7"/>
    <n v="0"/>
    <n v="1812"/>
    <n v="201"/>
    <n v="2013"/>
    <n v="0.94366925064599483"/>
    <n v="174"/>
    <x v="48"/>
    <s v="martes"/>
    <n v="0.72803347280334729"/>
    <n v="240.58370225328713"/>
    <n v="-66.583702253287129"/>
    <n v="538"/>
    <n v="1428"/>
    <n v="0.27746260959257352"/>
    <n v="0.39306358381502893"/>
    <n v="-63"/>
    <n v="-352"/>
    <n v="-2146"/>
  </r>
  <r>
    <x v="48"/>
    <x v="7"/>
    <n v="109328"/>
    <n v="11742"/>
    <n v="95465"/>
    <n v="737"/>
    <n v="187"/>
    <n v="1592797"/>
    <n v="2138"/>
    <n v="702058"/>
    <n v="357"/>
    <n v="-722"/>
    <n v="-9"/>
    <n v="-18"/>
    <n v="7128"/>
    <n v="5919"/>
    <n v="13047"/>
    <n v="0.94207317073170727"/>
    <n v="1065"/>
    <x v="48"/>
    <s v="martes"/>
    <n v="0.93421052631578949"/>
    <n v="1096.0197729594042"/>
    <n v="-31.019772959404236"/>
    <n v="3337"/>
    <n v="9112"/>
    <n v="0.29416431593794073"/>
    <n v="0.4368587592290728"/>
    <n v="-351"/>
    <n v="-2438"/>
    <n v="-11270"/>
  </r>
  <r>
    <x v="49"/>
    <x v="0"/>
    <n v="25929"/>
    <n v="3468"/>
    <n v="21954"/>
    <n v="186"/>
    <n v="63"/>
    <n v="328954"/>
    <n v="518"/>
    <n v="183480"/>
    <n v="110"/>
    <n v="-208"/>
    <n v="-17"/>
    <n v="1"/>
    <n v="1476"/>
    <n v="3191"/>
    <n v="4667"/>
    <n v="0.94341675734494013"/>
    <n v="316"/>
    <x v="49"/>
    <s v="miércoles"/>
    <n v="1.063973063973064"/>
    <n v="290.02807620245017"/>
    <n v="25.971923797549834"/>
    <n v="925"/>
    <n v="2588"/>
    <n v="0.31050688150386035"/>
    <n v="0.4759977929004966"/>
    <n v="-150"/>
    <n v="-738"/>
    <n v="-2418"/>
  </r>
  <r>
    <x v="49"/>
    <x v="1"/>
    <n v="7738"/>
    <n v="1066"/>
    <n v="6475"/>
    <n v="98"/>
    <n v="19"/>
    <n v="110000"/>
    <n v="193"/>
    <n v="37966"/>
    <n v="38"/>
    <n v="-60"/>
    <n v="-8"/>
    <n v="-1"/>
    <n v="770"/>
    <n v="152"/>
    <n v="922"/>
    <n v="0.94671403197158077"/>
    <n v="96"/>
    <x v="49"/>
    <s v="miércoles"/>
    <n v="0.98969072164948457"/>
    <n v="86.673705036884186"/>
    <n v="9.3262949631158136"/>
    <n v="285"/>
    <n v="720"/>
    <n v="0.3413173652694611"/>
    <n v="0.43929225137278827"/>
    <n v="-12"/>
    <n v="-150"/>
    <n v="-875"/>
  </r>
  <r>
    <x v="49"/>
    <x v="2"/>
    <n v="11418"/>
    <n v="1020"/>
    <n v="10196"/>
    <n v="49"/>
    <n v="22"/>
    <n v="178945"/>
    <n v="196"/>
    <n v="90431"/>
    <n v="36"/>
    <n v="-66"/>
    <n v="-4"/>
    <n v="-3"/>
    <n v="733"/>
    <n v="252"/>
    <n v="985"/>
    <n v="0.93922651933701662"/>
    <n v="102"/>
    <x v="49"/>
    <s v="miércoles"/>
    <n v="0.95327102803738317"/>
    <n v="107.78817841112857"/>
    <n v="-5.7881784111285697"/>
    <n v="329"/>
    <n v="819"/>
    <n v="0.29746835443037972"/>
    <n v="0.41363636363636364"/>
    <n v="-32"/>
    <n v="-161"/>
    <n v="-1072"/>
  </r>
  <r>
    <x v="49"/>
    <x v="3"/>
    <n v="14376"/>
    <n v="935"/>
    <n v="13043"/>
    <n v="91"/>
    <n v="13"/>
    <n v="198913"/>
    <n v="398"/>
    <n v="97923"/>
    <n v="20"/>
    <n v="-85"/>
    <n v="-2"/>
    <n v="-2"/>
    <n v="1236"/>
    <n v="429"/>
    <n v="1665"/>
    <n v="0.91666666666666663"/>
    <n v="105"/>
    <x v="49"/>
    <s v="miércoles"/>
    <n v="0.86776859504132231"/>
    <n v="122.88030492273634"/>
    <n v="-17.880304922736343"/>
    <n v="212"/>
    <n v="721"/>
    <n v="0.13511790949649458"/>
    <n v="0.25468032497350762"/>
    <n v="-45"/>
    <n v="-297"/>
    <n v="-1745"/>
  </r>
  <r>
    <x v="49"/>
    <x v="4"/>
    <n v="11958"/>
    <n v="1447"/>
    <n v="10371"/>
    <n v="77"/>
    <n v="15"/>
    <n v="158607"/>
    <n v="142"/>
    <n v="74623"/>
    <n v="51"/>
    <n v="-92"/>
    <n v="-4"/>
    <n v="0"/>
    <n v="946"/>
    <n v="1237"/>
    <n v="2183"/>
    <n v="0.94022092267706303"/>
    <n v="142"/>
    <x v="49"/>
    <s v="miércoles"/>
    <n v="1.2347826086956522"/>
    <n v="104.81191131619332"/>
    <n v="37.188088683806683"/>
    <n v="413"/>
    <n v="1098"/>
    <n v="0.31406844106463877"/>
    <n v="0.4516659810777458"/>
    <n v="-17"/>
    <n v="-272"/>
    <n v="-1234"/>
  </r>
  <r>
    <x v="49"/>
    <x v="5"/>
    <n v="17617"/>
    <n v="1351"/>
    <n v="15965"/>
    <n v="94"/>
    <n v="25"/>
    <n v="280534"/>
    <n v="313"/>
    <n v="132383"/>
    <n v="40"/>
    <n v="-118"/>
    <n v="-5"/>
    <n v="-1"/>
    <n v="1043"/>
    <n v="349"/>
    <n v="1392"/>
    <n v="0.91967324710687548"/>
    <n v="159"/>
    <x v="49"/>
    <s v="miércoles"/>
    <n v="0.65702479338842978"/>
    <n v="255.74665728227509"/>
    <n v="-96.746657282275095"/>
    <n v="344"/>
    <n v="1054"/>
    <n v="0.20259128386336867"/>
    <n v="0.33123821495914518"/>
    <n v="-35"/>
    <n v="-366"/>
    <n v="-2039"/>
  </r>
  <r>
    <x v="49"/>
    <x v="6"/>
    <n v="20643"/>
    <n v="1621"/>
    <n v="18637"/>
    <n v="88"/>
    <n v="23"/>
    <n v="344857"/>
    <n v="387"/>
    <n v="91012"/>
    <n v="56"/>
    <n v="-205"/>
    <n v="-14"/>
    <n v="-1"/>
    <n v="1809"/>
    <n v="150"/>
    <n v="1959"/>
    <n v="0.88773274917853229"/>
    <n v="256"/>
    <x v="49"/>
    <s v="miércoles"/>
    <n v="1.2549019607843137"/>
    <n v="201.93755338774298"/>
    <n v="54.06244661225702"/>
    <n v="503"/>
    <n v="1280"/>
    <n v="0.259412068076328"/>
    <n v="0.35232590145884946"/>
    <n v="-35"/>
    <n v="-274"/>
    <n v="-2175"/>
  </r>
  <r>
    <x v="49"/>
    <x v="7"/>
    <n v="109679"/>
    <n v="10908"/>
    <n v="96641"/>
    <n v="683"/>
    <n v="180"/>
    <n v="1600810"/>
    <n v="2147"/>
    <n v="707818"/>
    <n v="351"/>
    <n v="-834"/>
    <n v="-54"/>
    <n v="-7"/>
    <n v="8013"/>
    <n v="5760"/>
    <n v="13773"/>
    <n v="0.92897291773122126"/>
    <n v="1176"/>
    <x v="49"/>
    <s v="miércoles"/>
    <n v="0.99408284023668636"/>
    <n v="1142.7028981994899"/>
    <n v="33.297101800510063"/>
    <n v="3011"/>
    <n v="8280"/>
    <n v="0.26542665726375175"/>
    <n v="0.39696998753475887"/>
    <n v="-326"/>
    <n v="-2258"/>
    <n v="-11558"/>
  </r>
  <r>
    <x v="50"/>
    <x v="0"/>
    <n v="26016"/>
    <n v="3262"/>
    <n v="22248"/>
    <n v="188"/>
    <n v="59"/>
    <n v="330097"/>
    <n v="518"/>
    <n v="186045"/>
    <n v="87"/>
    <n v="-206"/>
    <n v="2"/>
    <n v="-4"/>
    <n v="1143"/>
    <n v="2565"/>
    <n v="3708"/>
    <n v="0.94059976931949252"/>
    <n v="294"/>
    <x v="50"/>
    <s v="jueves"/>
    <n v="1.1351351351351351"/>
    <n v="258.7495361419937"/>
    <n v="35.250463858006299"/>
    <n v="773"/>
    <n v="2416"/>
    <n v="0.25948304800268546"/>
    <n v="0.44436270001839251"/>
    <n v="-152"/>
    <n v="-870"/>
    <n v="-2403"/>
  </r>
  <r>
    <x v="50"/>
    <x v="1"/>
    <n v="7772"/>
    <n v="993"/>
    <n v="6580"/>
    <n v="98"/>
    <n v="16"/>
    <n v="110619"/>
    <n v="194"/>
    <n v="38058"/>
    <n v="34"/>
    <n v="-73"/>
    <n v="0"/>
    <n v="-3"/>
    <n v="619"/>
    <n v="92"/>
    <n v="711"/>
    <n v="0.9315196998123827"/>
    <n v="105"/>
    <x v="50"/>
    <s v="jueves"/>
    <n v="1.0294117647058822"/>
    <n v="94.993363006541514"/>
    <n v="10.006636993458486"/>
    <n v="265"/>
    <n v="652"/>
    <n v="0.31736526946107785"/>
    <n v="0.39780353874313606"/>
    <n v="-20"/>
    <n v="-122"/>
    <n v="-916"/>
  </r>
  <r>
    <x v="50"/>
    <x v="2"/>
    <n v="11452"/>
    <n v="942"/>
    <n v="10307"/>
    <n v="41"/>
    <n v="21"/>
    <n v="179929"/>
    <n v="198"/>
    <n v="90686"/>
    <n v="34"/>
    <n v="-78"/>
    <n v="-8"/>
    <n v="-1"/>
    <n v="984"/>
    <n v="255"/>
    <n v="1239"/>
    <n v="0.92352941176470593"/>
    <n v="111"/>
    <x v="50"/>
    <s v="jueves"/>
    <n v="1.3536585365853659"/>
    <n v="84.105218087292045"/>
    <n v="26.894781912707955"/>
    <n v="299"/>
    <n v="771"/>
    <n v="0.27034358047016277"/>
    <n v="0.3893939393939394"/>
    <n v="-30"/>
    <n v="-173"/>
    <n v="-1039"/>
  </r>
  <r>
    <x v="50"/>
    <x v="3"/>
    <n v="14399"/>
    <n v="843"/>
    <n v="13158"/>
    <n v="83"/>
    <n v="13"/>
    <n v="199849"/>
    <n v="398"/>
    <n v="98473"/>
    <n v="23"/>
    <n v="-92"/>
    <n v="-8"/>
    <n v="0"/>
    <n v="936"/>
    <n v="550"/>
    <n v="1486"/>
    <n v="0.90160427807486632"/>
    <n v="115"/>
    <x v="50"/>
    <s v="jueves"/>
    <n v="1.0267857142857142"/>
    <n v="114.0710260441857"/>
    <n v="0.92897395581429976"/>
    <n v="183"/>
    <n v="632"/>
    <n v="0.11663479923518165"/>
    <n v="0.22324267043447546"/>
    <n v="-29"/>
    <n v="-266"/>
    <n v="-1693"/>
  </r>
  <r>
    <x v="50"/>
    <x v="4"/>
    <n v="12017"/>
    <n v="1398"/>
    <n v="10479"/>
    <n v="78"/>
    <n v="16"/>
    <n v="159043"/>
    <n v="142"/>
    <n v="75583"/>
    <n v="59"/>
    <n v="-49"/>
    <n v="1"/>
    <n v="1"/>
    <n v="436"/>
    <n v="960"/>
    <n v="1396"/>
    <n v="0.96613683483068413"/>
    <n v="108"/>
    <x v="50"/>
    <s v="jueves"/>
    <n v="0.66257668711656437"/>
    <n v="158.69223099622792"/>
    <n v="-50.69223099622792"/>
    <n v="389"/>
    <n v="994"/>
    <n v="0.29581749049429656"/>
    <n v="0.4088852324146442"/>
    <n v="-24"/>
    <n v="-216"/>
    <n v="-1339"/>
  </r>
  <r>
    <x v="50"/>
    <x v="5"/>
    <n v="17655"/>
    <n v="1150"/>
    <n v="16200"/>
    <n v="85"/>
    <n v="24"/>
    <n v="281955"/>
    <n v="317"/>
    <n v="132733"/>
    <n v="38"/>
    <n v="-201"/>
    <n v="-9"/>
    <n v="-1"/>
    <n v="1421"/>
    <n v="350"/>
    <n v="1771"/>
    <n v="0.85122131754256103"/>
    <n v="235"/>
    <x v="50"/>
    <s v="jueves"/>
    <n v="1.3662790697674418"/>
    <n v="180.08761866094218"/>
    <n v="54.912381339057816"/>
    <n v="317"/>
    <n v="920"/>
    <n v="0.18669022379269729"/>
    <n v="0.28912633563796353"/>
    <n v="-27"/>
    <n v="-286"/>
    <n v="-2050"/>
  </r>
  <r>
    <x v="50"/>
    <x v="6"/>
    <n v="20720"/>
    <n v="1452"/>
    <n v="18883"/>
    <n v="71"/>
    <n v="20"/>
    <n v="346606"/>
    <n v="387"/>
    <n v="91181"/>
    <n v="77"/>
    <n v="-169"/>
    <n v="-17"/>
    <n v="-3"/>
    <n v="1749"/>
    <n v="169"/>
    <n v="1918"/>
    <n v="0.89574336829117829"/>
    <n v="246"/>
    <x v="50"/>
    <s v="jueves"/>
    <n v="1.8222222222222222"/>
    <n v="138.66057684936328"/>
    <n v="107.33942315063672"/>
    <n v="489"/>
    <n v="1222"/>
    <n v="0.25219185146982981"/>
    <n v="0.33636113404899531"/>
    <n v="-14"/>
    <n v="-244"/>
    <n v="-2014"/>
  </r>
  <r>
    <x v="50"/>
    <x v="7"/>
    <n v="110031"/>
    <n v="10040"/>
    <n v="97855"/>
    <n v="644"/>
    <n v="169"/>
    <n v="1608098"/>
    <n v="2154"/>
    <n v="712759"/>
    <n v="352"/>
    <n v="-868"/>
    <n v="-39"/>
    <n v="-11"/>
    <n v="7288"/>
    <n v="4941"/>
    <n v="12229"/>
    <n v="0.92042537587092044"/>
    <n v="1214"/>
    <x v="50"/>
    <s v="jueves"/>
    <n v="1.184390243902439"/>
    <n v="1012.5020265478188"/>
    <n v="201.49797345218121"/>
    <n v="2715"/>
    <n v="7607"/>
    <n v="0.23933356840620593"/>
    <n v="0.36470419023875733"/>
    <n v="-296"/>
    <n v="-2177"/>
    <n v="-11454"/>
  </r>
  <r>
    <x v="51"/>
    <x v="0"/>
    <n v="26166"/>
    <n v="3032"/>
    <n v="22627"/>
    <n v="177"/>
    <n v="56"/>
    <n v="332173"/>
    <n v="518"/>
    <n v="190384"/>
    <n v="150"/>
    <n v="-230"/>
    <n v="-11"/>
    <n v="-3"/>
    <n v="2076"/>
    <n v="4339"/>
    <n v="6415"/>
    <n v="0.92949110974862048"/>
    <n v="379"/>
    <x v="51"/>
    <s v="viernes"/>
    <n v="1.4521072796934866"/>
    <n v="265.774914764833"/>
    <n v="113.225085235167"/>
    <n v="768"/>
    <n v="2305"/>
    <n v="0.25780463242698892"/>
    <n v="0.42394702961191832"/>
    <n v="-5"/>
    <n v="-769"/>
    <n v="-2226"/>
  </r>
  <r>
    <x v="51"/>
    <x v="1"/>
    <n v="7807"/>
    <n v="953"/>
    <n v="6653"/>
    <n v="92"/>
    <n v="16"/>
    <n v="111299"/>
    <n v="196"/>
    <n v="38167"/>
    <n v="35"/>
    <n v="-40"/>
    <n v="-6"/>
    <n v="0"/>
    <n v="680"/>
    <n v="109"/>
    <n v="789"/>
    <n v="0.95971802618328295"/>
    <n v="73"/>
    <x v="51"/>
    <s v="viernes"/>
    <n v="0.81111111111111112"/>
    <n v="83.309074452713489"/>
    <n v="-10.309074452713489"/>
    <n v="259"/>
    <n v="597"/>
    <n v="0.31017964071856285"/>
    <n v="0.36424649176327029"/>
    <n v="-6"/>
    <n v="-79"/>
    <n v="-912"/>
  </r>
  <r>
    <x v="51"/>
    <x v="2"/>
    <n v="11490"/>
    <n v="901"/>
    <n v="10386"/>
    <n v="38"/>
    <n v="21"/>
    <n v="180896"/>
    <n v="198"/>
    <n v="90973"/>
    <n v="38"/>
    <n v="-41"/>
    <n v="-3"/>
    <n v="0"/>
    <n v="967"/>
    <n v="287"/>
    <n v="1254"/>
    <n v="0.95647558386411891"/>
    <n v="79"/>
    <x v="51"/>
    <s v="viernes"/>
    <n v="0.86813186813186816"/>
    <n v="95.635059096872865"/>
    <n v="-16.635059096872865"/>
    <n v="266"/>
    <n v="718"/>
    <n v="0.24050632911392406"/>
    <n v="0.36262626262626263"/>
    <n v="-33"/>
    <n v="-186"/>
    <n v="-995"/>
  </r>
  <r>
    <x v="51"/>
    <x v="3"/>
    <n v="14424"/>
    <n v="713"/>
    <n v="13313"/>
    <n v="60"/>
    <n v="8"/>
    <n v="200422"/>
    <n v="398"/>
    <n v="99025"/>
    <n v="25"/>
    <n v="-130"/>
    <n v="-23"/>
    <n v="-5"/>
    <n v="573"/>
    <n v="552"/>
    <n v="1125"/>
    <n v="0.84578884934756826"/>
    <n v="155"/>
    <x v="51"/>
    <s v="viernes"/>
    <n v="2.0129870129870131"/>
    <n v="78.397238790470823"/>
    <n v="76.602761209529177"/>
    <n v="168"/>
    <n v="580"/>
    <n v="0.10707456978967496"/>
    <n v="0.20487460261391735"/>
    <n v="-15"/>
    <n v="-244"/>
    <n v="-1558"/>
  </r>
  <r>
    <x v="51"/>
    <x v="4"/>
    <n v="12069"/>
    <n v="1270"/>
    <n v="10658"/>
    <n v="69"/>
    <n v="20"/>
    <n v="159559"/>
    <n v="143"/>
    <n v="76319"/>
    <n v="52"/>
    <n v="-128"/>
    <n v="-9"/>
    <n v="4"/>
    <n v="516"/>
    <n v="736"/>
    <n v="1252"/>
    <n v="0.90844062947067239"/>
    <n v="179"/>
    <x v="51"/>
    <s v="viernes"/>
    <n v="1.5701754385964912"/>
    <n v="106.58088450821977"/>
    <n v="72.419115491780232"/>
    <n v="375"/>
    <n v="932"/>
    <n v="0.28517110266159695"/>
    <n v="0.38338132455779517"/>
    <n v="-14"/>
    <n v="-182"/>
    <n v="-1361"/>
  </r>
  <r>
    <x v="51"/>
    <x v="5"/>
    <n v="17705"/>
    <n v="1045"/>
    <n v="16349"/>
    <n v="77"/>
    <n v="23"/>
    <n v="283069"/>
    <n v="323"/>
    <n v="133126"/>
    <n v="50"/>
    <n v="-105"/>
    <n v="-8"/>
    <n v="-1"/>
    <n v="1114"/>
    <n v="393"/>
    <n v="1507"/>
    <n v="0.90869565217391302"/>
    <n v="149"/>
    <x v="51"/>
    <s v="viernes"/>
    <n v="1.1461538461538461"/>
    <n v="140.96183971375055"/>
    <n v="8.0381602862494503"/>
    <n v="303"/>
    <n v="840"/>
    <n v="0.17844522968197879"/>
    <n v="0.26398491514770583"/>
    <n v="-14"/>
    <n v="-234"/>
    <n v="-2007"/>
  </r>
  <r>
    <x v="51"/>
    <x v="6"/>
    <n v="20788"/>
    <n v="1375"/>
    <n v="19027"/>
    <n v="64"/>
    <n v="19"/>
    <n v="348487"/>
    <n v="388"/>
    <n v="91402"/>
    <n v="68"/>
    <n v="-77"/>
    <n v="-7"/>
    <n v="-1"/>
    <n v="1881"/>
    <n v="221"/>
    <n v="2102"/>
    <n v="0.94696969696969702"/>
    <n v="144"/>
    <x v="51"/>
    <s v="viernes"/>
    <n v="0.92307692307692313"/>
    <n v="170.74541557260835"/>
    <n v="-26.745415572608351"/>
    <n v="488"/>
    <n v="1134"/>
    <n v="0.25167612171222281"/>
    <n v="0.31213872832369943"/>
    <n v="-1"/>
    <n v="-158"/>
    <n v="-1927"/>
  </r>
  <r>
    <x v="51"/>
    <x v="7"/>
    <n v="110449"/>
    <n v="9289"/>
    <n v="99013"/>
    <n v="577"/>
    <n v="163"/>
    <n v="1615905"/>
    <n v="2164"/>
    <n v="719396"/>
    <n v="418"/>
    <n v="-751"/>
    <n v="-67"/>
    <n v="-6"/>
    <n v="7807"/>
    <n v="6637"/>
    <n v="14444"/>
    <n v="0.92519920318725102"/>
    <n v="1158"/>
    <x v="51"/>
    <s v="viernes"/>
    <n v="1.2600652883569097"/>
    <n v="923.32261353288254"/>
    <n v="234.67738646711746"/>
    <n v="2627"/>
    <n v="7106"/>
    <n v="0.23157616361071931"/>
    <n v="0.34068462939879185"/>
    <n v="-88"/>
    <n v="-1852"/>
    <n v="-10986"/>
  </r>
  <r>
    <x v="52"/>
    <x v="0"/>
    <n v="26253"/>
    <n v="2869"/>
    <n v="22875"/>
    <n v="168"/>
    <n v="53"/>
    <n v="334318"/>
    <n v="520"/>
    <n v="192289"/>
    <n v="87"/>
    <n v="-163"/>
    <n v="-9"/>
    <n v="-3"/>
    <n v="2145"/>
    <n v="1905"/>
    <n v="4050"/>
    <n v="0.9462401055408971"/>
    <n v="248"/>
    <x v="52"/>
    <s v="sábado"/>
    <n v="0.87017543859649127"/>
    <n v="304.12681141983501"/>
    <n v="-56.126811419835008"/>
    <n v="761"/>
    <n v="2107"/>
    <n v="0.25545485062101375"/>
    <n v="0.38752988780577524"/>
    <n v="-7"/>
    <n v="-585"/>
    <n v="-2260"/>
  </r>
  <r>
    <x v="52"/>
    <x v="1"/>
    <n v="7844"/>
    <n v="861"/>
    <n v="6781"/>
    <n v="93"/>
    <n v="15"/>
    <n v="111928"/>
    <n v="197"/>
    <n v="38206"/>
    <n v="37"/>
    <n v="-92"/>
    <n v="1"/>
    <n v="-1"/>
    <n v="629"/>
    <n v="39"/>
    <n v="668"/>
    <n v="0.90346274921301151"/>
    <n v="128"/>
    <x v="52"/>
    <s v="sábado"/>
    <n v="2.4615384615384617"/>
    <n v="47.831394077099915"/>
    <n v="80.168605922900085"/>
    <n v="246"/>
    <n v="582"/>
    <n v="0.29461077844311379"/>
    <n v="0.35509456985967053"/>
    <n v="-13"/>
    <n v="-90"/>
    <n v="-872"/>
  </r>
  <r>
    <x v="52"/>
    <x v="2"/>
    <n v="11524"/>
    <n v="838"/>
    <n v="10483"/>
    <n v="43"/>
    <n v="21"/>
    <n v="181725"/>
    <n v="198"/>
    <n v="91108"/>
    <n v="34"/>
    <n v="-63"/>
    <n v="5"/>
    <n v="0"/>
    <n v="829"/>
    <n v="135"/>
    <n v="964"/>
    <n v="0.93007769145394004"/>
    <n v="97"/>
    <x v="52"/>
    <s v="sábado"/>
    <n v="1.0543478260869565"/>
    <n v="96.903018428943781"/>
    <n v="9.6981571056218741E-2"/>
    <n v="251"/>
    <n v="660"/>
    <n v="0.22694394213381555"/>
    <n v="0.33333333333333331"/>
    <n v="-15"/>
    <n v="-158"/>
    <n v="-972"/>
  </r>
  <r>
    <x v="52"/>
    <x v="3"/>
    <n v="14442"/>
    <n v="632"/>
    <n v="13410"/>
    <n v="65"/>
    <n v="6"/>
    <n v="200924"/>
    <n v="400"/>
    <n v="99311"/>
    <n v="18"/>
    <n v="-81"/>
    <n v="5"/>
    <n v="-2"/>
    <n v="502"/>
    <n v="286"/>
    <n v="788"/>
    <n v="0.8863955119214586"/>
    <n v="97"/>
    <x v="52"/>
    <s v="sábado"/>
    <n v="1.1975308641975309"/>
    <n v="88.790903328751327"/>
    <n v="8.2090966712486733"/>
    <n v="155"/>
    <n v="517"/>
    <n v="9.8789037603569149E-2"/>
    <n v="0.18262098198516424"/>
    <n v="-13"/>
    <n v="-207"/>
    <n v="-1471"/>
  </r>
  <r>
    <x v="52"/>
    <x v="4"/>
    <n v="12099"/>
    <n v="1150"/>
    <n v="10806"/>
    <n v="67"/>
    <n v="21"/>
    <n v="160196"/>
    <n v="145"/>
    <n v="77540"/>
    <n v="30"/>
    <n v="-120"/>
    <n v="-2"/>
    <n v="1"/>
    <n v="637"/>
    <n v="1221"/>
    <n v="1858"/>
    <n v="0.90551181102362199"/>
    <n v="148"/>
    <x v="52"/>
    <s v="sábado"/>
    <n v="1.3214285714285714"/>
    <n v="110.83088949634168"/>
    <n v="37.169110503658317"/>
    <n v="344"/>
    <n v="850"/>
    <n v="0.26159695817490497"/>
    <n v="0.34965034965034963"/>
    <n v="-31"/>
    <n v="-162"/>
    <n v="-1421"/>
  </r>
  <r>
    <x v="52"/>
    <x v="5"/>
    <n v="17738"/>
    <n v="950"/>
    <n v="16476"/>
    <n v="81"/>
    <n v="19"/>
    <n v="283741"/>
    <n v="324"/>
    <n v="133355"/>
    <n v="33"/>
    <n v="-95"/>
    <n v="4"/>
    <n v="-4"/>
    <n v="672"/>
    <n v="229"/>
    <n v="901"/>
    <n v="0.90909090909090906"/>
    <n v="127"/>
    <x v="52"/>
    <s v="sábado"/>
    <n v="1.1759259259259258"/>
    <n v="117.34998548568667"/>
    <n v="9.6500145143133267"/>
    <n v="288"/>
    <n v="765"/>
    <n v="0.16961130742049471"/>
    <n v="0.24041483343808925"/>
    <n v="-15"/>
    <n v="-189"/>
    <n v="-2031"/>
  </r>
  <r>
    <x v="52"/>
    <x v="6"/>
    <n v="20838"/>
    <n v="1316"/>
    <n v="19136"/>
    <n v="63"/>
    <n v="20"/>
    <n v="350240"/>
    <n v="388"/>
    <n v="91614"/>
    <n v="50"/>
    <n v="-59"/>
    <n v="-1"/>
    <n v="1"/>
    <n v="1753"/>
    <n v="212"/>
    <n v="1965"/>
    <n v="0.9570909090909091"/>
    <n v="109"/>
    <x v="52"/>
    <s v="sábado"/>
    <n v="1.058252427184466"/>
    <n v="112.12536705238469"/>
    <n v="-3.1253670523846893"/>
    <n v="452"/>
    <n v="1081"/>
    <n v="0.23310985043837029"/>
    <n v="0.29755023396641894"/>
    <n v="-36"/>
    <n v="-177"/>
    <n v="-1808"/>
  </r>
  <r>
    <x v="52"/>
    <x v="7"/>
    <n v="110738"/>
    <n v="8616"/>
    <n v="99967"/>
    <n v="580"/>
    <n v="155"/>
    <n v="1623072"/>
    <n v="2172"/>
    <n v="723423"/>
    <n v="289"/>
    <n v="-673"/>
    <n v="3"/>
    <n v="-8"/>
    <n v="7167"/>
    <n v="4027"/>
    <n v="11194"/>
    <n v="0.92754871353213475"/>
    <n v="954"/>
    <x v="52"/>
    <s v="sábado"/>
    <n v="1.1452581032412965"/>
    <n v="858.50586522842764"/>
    <n v="95.494134771572362"/>
    <n v="2497"/>
    <n v="6562"/>
    <n v="0.2201163610719323"/>
    <n v="0.31460350944481735"/>
    <n v="-130"/>
    <n v="-1568"/>
    <n v="-10835"/>
  </r>
  <r>
    <x v="53"/>
    <x v="0"/>
    <n v="26318"/>
    <n v="2647"/>
    <n v="23162"/>
    <n v="171"/>
    <n v="46"/>
    <n v="335940"/>
    <n v="520"/>
    <n v="195293"/>
    <n v="65"/>
    <n v="-222"/>
    <n v="3"/>
    <n v="-7"/>
    <n v="1622"/>
    <n v="3004"/>
    <n v="4626"/>
    <n v="0.92262112234227955"/>
    <n v="287"/>
    <x v="53"/>
    <s v="domingo"/>
    <n v="1.6214689265536724"/>
    <n v="185.80135482110603"/>
    <n v="101.19864517889397"/>
    <n v="695"/>
    <n v="1995"/>
    <n v="0.2332997650218194"/>
    <n v="0.3669302924406842"/>
    <n v="-66"/>
    <n v="-605"/>
    <n v="-2249"/>
  </r>
  <r>
    <x v="53"/>
    <x v="1"/>
    <n v="7871"/>
    <n v="838"/>
    <n v="6831"/>
    <n v="95"/>
    <n v="15"/>
    <n v="112307"/>
    <n v="197"/>
    <n v="38240"/>
    <n v="27"/>
    <n v="-23"/>
    <n v="2"/>
    <n v="0"/>
    <n v="379"/>
    <n v="34"/>
    <n v="413"/>
    <n v="0.97328687572590011"/>
    <n v="50"/>
    <x v="53"/>
    <s v="domingo"/>
    <n v="1"/>
    <n v="50.744215574288589"/>
    <n v="-0.74421557428858875"/>
    <n v="238"/>
    <n v="559"/>
    <n v="0.28502994011976046"/>
    <n v="0.3410616229408176"/>
    <n v="-8"/>
    <n v="-83"/>
    <n v="-839"/>
  </r>
  <r>
    <x v="53"/>
    <x v="2"/>
    <n v="11559"/>
    <n v="795"/>
    <n v="10561"/>
    <n v="43"/>
    <n v="21"/>
    <n v="182425"/>
    <n v="198"/>
    <n v="91207"/>
    <n v="35"/>
    <n v="-43"/>
    <n v="0"/>
    <n v="0"/>
    <n v="700"/>
    <n v="99"/>
    <n v="799"/>
    <n v="0.94868735083532219"/>
    <n v="78"/>
    <x v="53"/>
    <s v="domingo"/>
    <n v="1.5294117647058822"/>
    <n v="53.684332219060764"/>
    <n v="24.315667780939236"/>
    <n v="248"/>
    <n v="644"/>
    <n v="0.22423146473779385"/>
    <n v="0.32525252525252524"/>
    <n v="-3"/>
    <n v="-148"/>
    <n v="-918"/>
  </r>
  <r>
    <x v="53"/>
    <x v="3"/>
    <n v="14457"/>
    <n v="578"/>
    <n v="13478"/>
    <n v="67"/>
    <n v="6"/>
    <n v="201392"/>
    <n v="401"/>
    <n v="99512"/>
    <n v="15"/>
    <n v="-54"/>
    <n v="2"/>
    <n v="0"/>
    <n v="468"/>
    <n v="201"/>
    <n v="669"/>
    <n v="0.91455696202531644"/>
    <n v="68"/>
    <x v="53"/>
    <s v="domingo"/>
    <n v="1.5454545454545454"/>
    <n v="48.635219848019105"/>
    <n v="19.364780151980895"/>
    <n v="140"/>
    <n v="488"/>
    <n v="8.9228808158062459E-2"/>
    <n v="0.17237725185446839"/>
    <n v="-15"/>
    <n v="-208"/>
    <n v="-1394"/>
  </r>
  <r>
    <x v="53"/>
    <x v="4"/>
    <n v="12128"/>
    <n v="1078"/>
    <n v="10906"/>
    <n v="64"/>
    <n v="17"/>
    <n v="160872"/>
    <n v="146"/>
    <n v="77874"/>
    <n v="29"/>
    <n v="-72"/>
    <n v="-3"/>
    <n v="-4"/>
    <n v="676"/>
    <n v="334"/>
    <n v="1010"/>
    <n v="0.93739130434782614"/>
    <n v="100"/>
    <x v="53"/>
    <s v="domingo"/>
    <n v="1.6949152542372881"/>
    <n v="59.298422617523443"/>
    <n v="40.701577382476557"/>
    <n v="319"/>
    <n v="820"/>
    <n v="0.24258555133079848"/>
    <n v="0.33730974907445493"/>
    <n v="-25"/>
    <n v="-182"/>
    <n v="-1309"/>
  </r>
  <r>
    <x v="53"/>
    <x v="5"/>
    <n v="17759"/>
    <n v="869"/>
    <n v="16577"/>
    <n v="82"/>
    <n v="20"/>
    <n v="284584"/>
    <n v="325"/>
    <n v="133487"/>
    <n v="21"/>
    <n v="-81"/>
    <n v="1"/>
    <n v="1"/>
    <n v="843"/>
    <n v="132"/>
    <n v="975"/>
    <n v="0.91473684210526318"/>
    <n v="101"/>
    <x v="53"/>
    <s v="domingo"/>
    <n v="1.3835616438356164"/>
    <n v="76.695446663393525"/>
    <n v="24.304553336606475"/>
    <n v="283"/>
    <n v="713"/>
    <n v="0.16666666666666666"/>
    <n v="0.22407291011942174"/>
    <n v="-5"/>
    <n v="-147"/>
    <n v="-1862"/>
  </r>
  <r>
    <x v="53"/>
    <x v="6"/>
    <n v="20859"/>
    <n v="1261"/>
    <n v="19211"/>
    <n v="61"/>
    <n v="21"/>
    <n v="352773"/>
    <n v="389"/>
    <n v="91720"/>
    <n v="21"/>
    <n v="-55"/>
    <n v="-2"/>
    <n v="1"/>
    <n v="2533"/>
    <n v="106"/>
    <n v="2639"/>
    <n v="0.95820668693009114"/>
    <n v="75"/>
    <x v="53"/>
    <s v="domingo"/>
    <n v="1.056338028169014"/>
    <n v="77.659490817726294"/>
    <n v="-2.6594908177262937"/>
    <n v="415"/>
    <n v="1031"/>
    <n v="0.21402784940691078"/>
    <n v="0.28378750344068265"/>
    <n v="-37"/>
    <n v="-201"/>
    <n v="-1699"/>
  </r>
  <r>
    <x v="53"/>
    <x v="7"/>
    <n v="110951"/>
    <n v="8066"/>
    <n v="100726"/>
    <n v="583"/>
    <n v="146"/>
    <n v="1630293"/>
    <n v="2176"/>
    <n v="727333"/>
    <n v="213"/>
    <n v="-550"/>
    <n v="3"/>
    <n v="-9"/>
    <n v="7221"/>
    <n v="3910"/>
    <n v="11131"/>
    <n v="0.9361652739090065"/>
    <n v="759"/>
    <x v="53"/>
    <s v="domingo"/>
    <n v="1.4457142857142857"/>
    <n v="541.36850820399729"/>
    <n v="217.63149179600271"/>
    <n v="2338"/>
    <n v="6250"/>
    <n v="0.20610014104372357"/>
    <n v="0.2996452200594496"/>
    <n v="-159"/>
    <n v="-1574"/>
    <n v="-10270"/>
  </r>
  <r>
    <x v="54"/>
    <x v="0"/>
    <n v="26390"/>
    <n v="2524"/>
    <n v="23353"/>
    <n v="168"/>
    <n v="48"/>
    <n v="337598"/>
    <n v="525"/>
    <n v="197347"/>
    <n v="72"/>
    <n v="-123"/>
    <n v="-3"/>
    <n v="2"/>
    <n v="1658"/>
    <n v="2054"/>
    <n v="3712"/>
    <n v="0.95353230071779371"/>
    <n v="191"/>
    <x v="54"/>
    <s v="lunes"/>
    <n v="0.95499999999999996"/>
    <n v="217.34697074216984"/>
    <n v="-26.346970742169844"/>
    <n v="661"/>
    <n v="1867"/>
    <n v="0.22188653910708292"/>
    <n v="0.34338789773772299"/>
    <n v="-34"/>
    <n v="-545"/>
    <n v="-2230"/>
  </r>
  <r>
    <x v="54"/>
    <x v="1"/>
    <n v="7888"/>
    <n v="817"/>
    <n v="6866"/>
    <n v="89"/>
    <n v="12"/>
    <n v="112700"/>
    <n v="200"/>
    <n v="38331"/>
    <n v="17"/>
    <n v="-21"/>
    <n v="-6"/>
    <n v="-3"/>
    <n v="393"/>
    <n v="91"/>
    <n v="484"/>
    <n v="0.97494033412887826"/>
    <n v="35"/>
    <x v="54"/>
    <s v="lunes"/>
    <n v="1.0606060606060606"/>
    <n v="34.024875001402435"/>
    <n v="0.97512499859756474"/>
    <n v="225"/>
    <n v="543"/>
    <n v="0.26946107784431139"/>
    <n v="0.33129957291031115"/>
    <n v="-13"/>
    <n v="-93"/>
    <n v="-783"/>
  </r>
  <r>
    <x v="54"/>
    <x v="2"/>
    <n v="11590"/>
    <n v="767"/>
    <n v="10619"/>
    <n v="43"/>
    <n v="19"/>
    <n v="183040"/>
    <n v="199"/>
    <n v="91541"/>
    <n v="31"/>
    <n v="-28"/>
    <n v="0"/>
    <n v="-2"/>
    <n v="615"/>
    <n v="334"/>
    <n v="949"/>
    <n v="0.96477987421383649"/>
    <n v="58"/>
    <x v="54"/>
    <s v="lunes"/>
    <n v="1.0545454545454545"/>
    <n v="59.195479232931568"/>
    <n v="-1.195479232931568"/>
    <n v="243"/>
    <n v="620"/>
    <n v="0.21971066907775769"/>
    <n v="0.31313131313131315"/>
    <n v="-5"/>
    <n v="-134"/>
    <n v="-881"/>
  </r>
  <r>
    <x v="54"/>
    <x v="3"/>
    <n v="14473"/>
    <n v="552"/>
    <n v="13519"/>
    <n v="59"/>
    <n v="8"/>
    <n v="201805"/>
    <n v="401"/>
    <n v="99971"/>
    <n v="16"/>
    <n v="-26"/>
    <n v="-8"/>
    <n v="2"/>
    <n v="413"/>
    <n v="459"/>
    <n v="872"/>
    <n v="0.95501730103806226"/>
    <n v="41"/>
    <x v="54"/>
    <s v="lunes"/>
    <n v="0.80392156862745101"/>
    <n v="57.485368460203965"/>
    <n v="-16.485368460203965"/>
    <n v="134"/>
    <n v="453"/>
    <n v="8.5404716379859788E-2"/>
    <n v="0.1600141292829389"/>
    <n v="-6"/>
    <n v="-185"/>
    <n v="-1269"/>
  </r>
  <r>
    <x v="54"/>
    <x v="4"/>
    <n v="12145"/>
    <n v="1036"/>
    <n v="10964"/>
    <n v="62"/>
    <n v="17"/>
    <n v="161219"/>
    <n v="147"/>
    <n v="78608"/>
    <n v="17"/>
    <n v="-42"/>
    <n v="-2"/>
    <n v="0"/>
    <n v="347"/>
    <n v="734"/>
    <n v="1081"/>
    <n v="0.96103896103896103"/>
    <n v="58"/>
    <x v="54"/>
    <s v="lunes"/>
    <n v="0.63736263736263732"/>
    <n v="99.178720642307212"/>
    <n v="-41.178720642307212"/>
    <n v="287"/>
    <n v="746"/>
    <n v="0.21825095057034222"/>
    <n v="0.30686960098724803"/>
    <n v="-32"/>
    <n v="-172"/>
    <n v="-1258"/>
  </r>
  <r>
    <x v="54"/>
    <x v="5"/>
    <n v="17794"/>
    <n v="838"/>
    <n v="16642"/>
    <n v="65"/>
    <n v="19"/>
    <n v="285097"/>
    <n v="326"/>
    <n v="133846"/>
    <n v="35"/>
    <n v="-31"/>
    <n v="-17"/>
    <n v="-1"/>
    <n v="513"/>
    <n v="359"/>
    <n v="872"/>
    <n v="0.96432681242807827"/>
    <n v="65"/>
    <x v="54"/>
    <s v="lunes"/>
    <n v="1.0655737704918034"/>
    <n v="67.745117504886366"/>
    <n v="-2.7451175048863661"/>
    <n v="279"/>
    <n v="687"/>
    <n v="0.16431095406360424"/>
    <n v="0.21590194846008801"/>
    <n v="-4"/>
    <n v="-129"/>
    <n v="-1710"/>
  </r>
  <r>
    <x v="54"/>
    <x v="6"/>
    <n v="20887"/>
    <n v="1214"/>
    <n v="19286"/>
    <n v="61"/>
    <n v="23"/>
    <n v="353943"/>
    <n v="389"/>
    <n v="92126"/>
    <n v="28"/>
    <n v="-47"/>
    <n v="0"/>
    <n v="2"/>
    <n v="1170"/>
    <n v="406"/>
    <n v="1576"/>
    <n v="0.96272799365582873"/>
    <n v="75"/>
    <x v="54"/>
    <s v="lunes"/>
    <n v="0.82417582417582413"/>
    <n v="100.09942699418318"/>
    <n v="-25.099426994183176"/>
    <n v="367"/>
    <n v="968"/>
    <n v="0.18927282104177412"/>
    <n v="0.26644646297825486"/>
    <n v="-48"/>
    <n v="-234"/>
    <n v="-1676"/>
  </r>
  <r>
    <x v="54"/>
    <x v="7"/>
    <n v="111167"/>
    <n v="7748"/>
    <n v="101249"/>
    <n v="547"/>
    <n v="146"/>
    <n v="1635402"/>
    <n v="2187"/>
    <n v="731770"/>
    <n v="216"/>
    <n v="-318"/>
    <n v="-36"/>
    <n v="0"/>
    <n v="5109"/>
    <n v="4437"/>
    <n v="9546"/>
    <n v="0.96057525415323586"/>
    <n v="523"/>
    <x v="54"/>
    <s v="lunes"/>
    <n v="0.89862542955326463"/>
    <n v="623.80435277051549"/>
    <n v="-100.80435277051549"/>
    <n v="2196"/>
    <n v="5884"/>
    <n v="0.19358251057827927"/>
    <n v="0.28209799597276825"/>
    <n v="-142"/>
    <n v="-1492"/>
    <n v="-9807"/>
  </r>
  <r>
    <x v="55"/>
    <x v="0"/>
    <n v="26469"/>
    <n v="2351"/>
    <n v="23600"/>
    <n v="143"/>
    <n v="42"/>
    <n v="338888"/>
    <n v="530"/>
    <n v="197877"/>
    <n v="79"/>
    <n v="-173"/>
    <n v="-25"/>
    <n v="-6"/>
    <n v="1290"/>
    <n v="530"/>
    <n v="1820"/>
    <n v="0.93145800316957206"/>
    <n v="247"/>
    <x v="55"/>
    <s v="martes"/>
    <n v="1.1176470588235294"/>
    <n v="243.68879892370003"/>
    <n v="3.311201076299966"/>
    <n v="650"/>
    <n v="1725"/>
    <n v="0.21819402484055053"/>
    <n v="0.31727055361412543"/>
    <n v="-11"/>
    <n v="-425"/>
    <n v="-2147"/>
  </r>
  <r>
    <x v="55"/>
    <x v="1"/>
    <n v="7904"/>
    <n v="767"/>
    <n v="6931"/>
    <n v="85"/>
    <n v="11"/>
    <n v="113077"/>
    <n v="201"/>
    <n v="38481"/>
    <n v="16"/>
    <n v="-50"/>
    <n v="-4"/>
    <n v="-1"/>
    <n v="377"/>
    <n v="150"/>
    <n v="527"/>
    <n v="0.9388004895960832"/>
    <n v="65"/>
    <x v="55"/>
    <s v="martes"/>
    <n v="1.1206896551724137"/>
    <n v="60.644214442786463"/>
    <n v="4.3557855572135367"/>
    <n v="204"/>
    <n v="501"/>
    <n v="0.24431137724550897"/>
    <n v="0.30567419158023185"/>
    <n v="-21"/>
    <n v="-93"/>
    <n v="-787"/>
  </r>
  <r>
    <x v="55"/>
    <x v="2"/>
    <n v="11617"/>
    <n v="748"/>
    <n v="10664"/>
    <n v="37"/>
    <n v="16"/>
    <n v="184020"/>
    <n v="200"/>
    <n v="91796"/>
    <n v="27"/>
    <n v="-19"/>
    <n v="-6"/>
    <n v="-3"/>
    <n v="980"/>
    <n v="255"/>
    <n v="1235"/>
    <n v="0.97522816166883963"/>
    <n v="45"/>
    <x v="55"/>
    <s v="martes"/>
    <n v="0.88235294117647056"/>
    <n v="55.591517823425043"/>
    <n v="-10.591517823425043"/>
    <n v="235"/>
    <n v="596"/>
    <n v="0.21247739602169982"/>
    <n v="0.30101010101010101"/>
    <n v="-8"/>
    <n v="-126"/>
    <n v="-745"/>
  </r>
  <r>
    <x v="55"/>
    <x v="3"/>
    <n v="14482"/>
    <n v="509"/>
    <n v="13571"/>
    <n v="56"/>
    <n v="8"/>
    <n v="202264"/>
    <n v="401"/>
    <n v="100269"/>
    <n v="9"/>
    <n v="-43"/>
    <n v="-3"/>
    <n v="0"/>
    <n v="459"/>
    <n v="298"/>
    <n v="757"/>
    <n v="0.92210144927536231"/>
    <n v="52"/>
    <x v="55"/>
    <s v="martes"/>
    <n v="0.65822784810126578"/>
    <n v="89.463894062447466"/>
    <n v="-37.463894062447466"/>
    <n v="126"/>
    <n v="383"/>
    <n v="8.0305927342256209E-2"/>
    <n v="0.13528788413987991"/>
    <n v="-8"/>
    <n v="-131"/>
    <n v="-1200"/>
  </r>
  <r>
    <x v="55"/>
    <x v="4"/>
    <n v="12189"/>
    <n v="983"/>
    <n v="11061"/>
    <n v="55"/>
    <n v="17"/>
    <n v="161816"/>
    <n v="147"/>
    <n v="79762"/>
    <n v="44"/>
    <n v="-53"/>
    <n v="-7"/>
    <n v="0"/>
    <n v="597"/>
    <n v="1154"/>
    <n v="1751"/>
    <n v="0.94884169884169889"/>
    <n v="97"/>
    <x v="55"/>
    <s v="martes"/>
    <n v="1.2435897435897436"/>
    <n v="81.622860323791656"/>
    <n v="15.377139676208344"/>
    <n v="282"/>
    <n v="712"/>
    <n v="0.21444866920152092"/>
    <n v="0.29288358700123407"/>
    <n v="-5"/>
    <n v="-148"/>
    <n v="-1205"/>
  </r>
  <r>
    <x v="55"/>
    <x v="5"/>
    <n v="17843"/>
    <n v="807"/>
    <n v="16720"/>
    <n v="70"/>
    <n v="18"/>
    <n v="286448"/>
    <n v="328"/>
    <n v="134250"/>
    <n v="49"/>
    <n v="-31"/>
    <n v="5"/>
    <n v="-1"/>
    <n v="1351"/>
    <n v="404"/>
    <n v="1755"/>
    <n v="0.96300715990453456"/>
    <n v="78"/>
    <x v="55"/>
    <s v="martes"/>
    <n v="0.8571428571428571"/>
    <n v="100.69991498825527"/>
    <n v="-22.699914988255273"/>
    <n v="266"/>
    <n v="645"/>
    <n v="0.15665488810365136"/>
    <n v="0.20270270270270271"/>
    <n v="-13"/>
    <n v="-113"/>
    <n v="-1618"/>
  </r>
  <r>
    <x v="55"/>
    <x v="6"/>
    <n v="20942"/>
    <n v="1127"/>
    <n v="19428"/>
    <n v="55"/>
    <n v="21"/>
    <n v="355362"/>
    <n v="389"/>
    <n v="92322"/>
    <n v="55"/>
    <n v="-87"/>
    <n v="-6"/>
    <n v="-2"/>
    <n v="1419"/>
    <n v="196"/>
    <n v="1615"/>
    <n v="0.92833607907742999"/>
    <n v="142"/>
    <x v="55"/>
    <s v="martes"/>
    <n v="1.0923076923076922"/>
    <n v="139.11067686589755"/>
    <n v="2.8893231341024546"/>
    <n v="355"/>
    <n v="893"/>
    <n v="0.18308406395048996"/>
    <n v="0.24580236718965043"/>
    <n v="-12"/>
    <n v="-183"/>
    <n v="-1656"/>
  </r>
  <r>
    <x v="55"/>
    <x v="7"/>
    <n v="111446"/>
    <n v="7292"/>
    <n v="101975"/>
    <n v="501"/>
    <n v="133"/>
    <n v="1641875"/>
    <n v="2196"/>
    <n v="734757"/>
    <n v="279"/>
    <n v="-456"/>
    <n v="-46"/>
    <n v="-13"/>
    <n v="6473"/>
    <n v="2987"/>
    <n v="9460"/>
    <n v="0.94114610221992767"/>
    <n v="726"/>
    <x v="55"/>
    <s v="martes"/>
    <n v="1.0254237288135593"/>
    <n v="755.7352099828895"/>
    <n v="-29.735209982889501"/>
    <n v="2118"/>
    <n v="5455"/>
    <n v="0.18670662905500704"/>
    <n v="0.26153034806788761"/>
    <n v="-78"/>
    <n v="-1219"/>
    <n v="-9358"/>
  </r>
  <r>
    <x v="56"/>
    <x v="0"/>
    <n v="26557"/>
    <n v="2185"/>
    <n v="23853"/>
    <n v="145"/>
    <n v="42"/>
    <n v="340323"/>
    <n v="531"/>
    <n v="198345"/>
    <n v="88"/>
    <n v="-166"/>
    <n v="2"/>
    <n v="0"/>
    <n v="1435"/>
    <n v="468"/>
    <n v="1903"/>
    <n v="0.92939174819225856"/>
    <n v="253"/>
    <x v="56"/>
    <s v="miércoles"/>
    <n v="0.97307692307692306"/>
    <n v="288.04477907818955"/>
    <n v="-35.044779078189549"/>
    <n v="628"/>
    <n v="1553"/>
    <n v="0.21080899630748573"/>
    <n v="0.28563546073202134"/>
    <n v="-22"/>
    <n v="-297"/>
    <n v="-2170"/>
  </r>
  <r>
    <x v="56"/>
    <x v="1"/>
    <n v="7925"/>
    <n v="719"/>
    <n v="7000"/>
    <n v="74"/>
    <n v="11"/>
    <n v="113553"/>
    <n v="201"/>
    <n v="38582"/>
    <n v="21"/>
    <n v="-48"/>
    <n v="-11"/>
    <n v="0"/>
    <n v="476"/>
    <n v="101"/>
    <n v="577"/>
    <n v="0.93741851368970008"/>
    <n v="69"/>
    <x v="56"/>
    <s v="miércoles"/>
    <n v="1.38"/>
    <n v="53.268565406343015"/>
    <n v="15.731434593656985"/>
    <n v="187"/>
    <n v="472"/>
    <n v="0.22395209580838324"/>
    <n v="0.28798047589993897"/>
    <n v="-17"/>
    <n v="-98"/>
    <n v="-751"/>
  </r>
  <r>
    <x v="56"/>
    <x v="2"/>
    <n v="11650"/>
    <n v="702"/>
    <n v="10741"/>
    <n v="27"/>
    <n v="13"/>
    <n v="185060"/>
    <n v="202"/>
    <n v="91962"/>
    <n v="33"/>
    <n v="-46"/>
    <n v="-10"/>
    <n v="-3"/>
    <n v="1040"/>
    <n v="166"/>
    <n v="1206"/>
    <n v="0.93850267379679142"/>
    <n v="77"/>
    <x v="56"/>
    <s v="miércoles"/>
    <n v="1.1323529411764706"/>
    <n v="75.41518557905556"/>
    <n v="1.5848144209444399"/>
    <n v="232"/>
    <n v="561"/>
    <n v="0.20976491862567812"/>
    <n v="0.28333333333333333"/>
    <n v="-3"/>
    <n v="-97"/>
    <n v="-714"/>
  </r>
  <r>
    <x v="56"/>
    <x v="3"/>
    <n v="14500"/>
    <n v="438"/>
    <n v="13660"/>
    <n v="47"/>
    <n v="5"/>
    <n v="202746"/>
    <n v="401"/>
    <n v="100597"/>
    <n v="18"/>
    <n v="-71"/>
    <n v="-9"/>
    <n v="-3"/>
    <n v="482"/>
    <n v="328"/>
    <n v="810"/>
    <n v="0.86051080550098236"/>
    <n v="89"/>
    <x v="56"/>
    <s v="miércoles"/>
    <n v="1.3692307692307693"/>
    <n v="72.874634205867622"/>
    <n v="16.125365794132378"/>
    <n v="124"/>
    <n v="336"/>
    <n v="7.9031230082855328E-2"/>
    <n v="0.11868597668668315"/>
    <n v="-2"/>
    <n v="-88"/>
    <n v="-1141"/>
  </r>
  <r>
    <x v="56"/>
    <x v="4"/>
    <n v="12243"/>
    <n v="930"/>
    <n v="11164"/>
    <n v="49"/>
    <n v="16"/>
    <n v="162323"/>
    <n v="151"/>
    <n v="80659"/>
    <n v="54"/>
    <n v="-53"/>
    <n v="-6"/>
    <n v="-1"/>
    <n v="507"/>
    <n v="897"/>
    <n v="1404"/>
    <n v="0.94608341810783314"/>
    <n v="103"/>
    <x v="56"/>
    <s v="miércoles"/>
    <n v="1.5147058823529411"/>
    <n v="72.429852922972557"/>
    <n v="30.570147077027443"/>
    <n v="285"/>
    <n v="698"/>
    <n v="0.21673003802281368"/>
    <n v="0.28712464006581656"/>
    <n v="3"/>
    <n v="-128"/>
    <n v="-1100"/>
  </r>
  <r>
    <x v="56"/>
    <x v="5"/>
    <n v="17886"/>
    <n v="742"/>
    <n v="16826"/>
    <n v="70"/>
    <n v="16"/>
    <n v="287081"/>
    <n v="330"/>
    <n v="134764"/>
    <n v="43"/>
    <n v="-65"/>
    <n v="0"/>
    <n v="-2"/>
    <n v="633"/>
    <n v="514"/>
    <n v="1147"/>
    <n v="0.919454770755886"/>
    <n v="106"/>
    <x v="56"/>
    <s v="miércoles"/>
    <n v="1.4133333333333333"/>
    <n v="81.181510259812697"/>
    <n v="24.818489740187303"/>
    <n v="269"/>
    <n v="613"/>
    <n v="0.15842167255594816"/>
    <n v="0.19264613450659962"/>
    <n v="3"/>
    <n v="-75"/>
    <n v="-1528"/>
  </r>
  <r>
    <x v="56"/>
    <x v="6"/>
    <n v="21005"/>
    <n v="1056"/>
    <n v="19562"/>
    <n v="53"/>
    <n v="18"/>
    <n v="356610"/>
    <n v="389"/>
    <n v="92472"/>
    <n v="63"/>
    <n v="-71"/>
    <n v="-2"/>
    <n v="-3"/>
    <n v="1248"/>
    <n v="150"/>
    <n v="1398"/>
    <n v="0.93700088731144626"/>
    <n v="134"/>
    <x v="56"/>
    <s v="miércoles"/>
    <n v="1.4725274725274726"/>
    <n v="98.295251583906079"/>
    <n v="35.704748416093921"/>
    <n v="362"/>
    <n v="865"/>
    <n v="0.18669417225373905"/>
    <n v="0.23809523809523808"/>
    <n v="7"/>
    <n v="-141"/>
    <n v="-1520"/>
  </r>
  <r>
    <x v="56"/>
    <x v="7"/>
    <n v="111766"/>
    <n v="6772"/>
    <n v="102806"/>
    <n v="465"/>
    <n v="121"/>
    <n v="1647696"/>
    <n v="2205"/>
    <n v="737381"/>
    <n v="320"/>
    <n v="-520"/>
    <n v="-36"/>
    <n v="-12"/>
    <n v="5821"/>
    <n v="2624"/>
    <n v="8445"/>
    <n v="0.92868897421832142"/>
    <n v="831"/>
    <x v="56"/>
    <s v="miércoles"/>
    <n v="1.2274741506646971"/>
    <n v="726.4966680219394"/>
    <n v="104.5033319780606"/>
    <n v="2087"/>
    <n v="5098"/>
    <n v="0.18397390691114246"/>
    <n v="0.24441461309809187"/>
    <n v="-31"/>
    <n v="-924"/>
    <n v="-8924"/>
  </r>
  <r>
    <x v="57"/>
    <x v="0"/>
    <n v="26645"/>
    <n v="2019"/>
    <n v="24104"/>
    <n v="145"/>
    <n v="42"/>
    <n v="342187"/>
    <n v="534"/>
    <n v="198834"/>
    <n v="88"/>
    <n v="-166"/>
    <n v="0"/>
    <n v="0"/>
    <n v="1864"/>
    <n v="489"/>
    <n v="2353"/>
    <n v="0.92402745995423341"/>
    <n v="251"/>
    <x v="57"/>
    <s v="jueves"/>
    <n v="1.0502092050209204"/>
    <n v="263.36000147465637"/>
    <n v="-12.360001474656372"/>
    <n v="629"/>
    <n v="1402"/>
    <n v="0.21114467942262505"/>
    <n v="0.25786279198087181"/>
    <n v="1"/>
    <n v="-144"/>
    <n v="-2195"/>
  </r>
  <r>
    <x v="57"/>
    <x v="1"/>
    <n v="7938"/>
    <n v="665"/>
    <n v="7067"/>
    <n v="68"/>
    <n v="10"/>
    <n v="114087"/>
    <n v="201"/>
    <n v="38644"/>
    <n v="13"/>
    <n v="-54"/>
    <n v="-6"/>
    <n v="-1"/>
    <n v="534"/>
    <n v="62"/>
    <n v="596"/>
    <n v="0.92489568845618919"/>
    <n v="67"/>
    <x v="57"/>
    <s v="jueves"/>
    <n v="1.2407407407407407"/>
    <n v="59.029305297235545"/>
    <n v="7.9706947027644546"/>
    <n v="166"/>
    <n v="431"/>
    <n v="0.19880239520958085"/>
    <n v="0.26296522269676631"/>
    <n v="-21"/>
    <n v="-99"/>
    <n v="-701"/>
  </r>
  <r>
    <x v="57"/>
    <x v="2"/>
    <n v="11663"/>
    <n v="631"/>
    <n v="10824"/>
    <n v="27"/>
    <n v="13"/>
    <n v="186066"/>
    <n v="203"/>
    <n v="92203"/>
    <n v="13"/>
    <n v="-71"/>
    <n v="0"/>
    <n v="0"/>
    <n v="1006"/>
    <n v="241"/>
    <n v="1247"/>
    <n v="0.89886039886039881"/>
    <n v="83"/>
    <x v="57"/>
    <s v="jueves"/>
    <n v="1.296875"/>
    <n v="69.537131893293989"/>
    <n v="13.462868106706011"/>
    <n v="211"/>
    <n v="510"/>
    <n v="0.19077757685352623"/>
    <n v="0.25757575757575757"/>
    <n v="-21"/>
    <n v="-88"/>
    <n v="-706"/>
  </r>
  <r>
    <x v="57"/>
    <x v="3"/>
    <n v="14508"/>
    <n v="386"/>
    <n v="13720"/>
    <n v="44"/>
    <n v="5"/>
    <n v="203257"/>
    <n v="401"/>
    <n v="100933"/>
    <n v="8"/>
    <n v="-52"/>
    <n v="-3"/>
    <n v="0"/>
    <n v="511"/>
    <n v="336"/>
    <n v="847"/>
    <n v="0.88127853881278539"/>
    <n v="60"/>
    <x v="57"/>
    <s v="jueves"/>
    <n v="1.1538461538461537"/>
    <n v="57.955179378060848"/>
    <n v="2.0448206219391523"/>
    <n v="109"/>
    <n v="292"/>
    <n v="6.9471000637348623E-2"/>
    <n v="0.10314376545390322"/>
    <n v="-15"/>
    <n v="-74"/>
    <n v="-1047"/>
  </r>
  <r>
    <x v="57"/>
    <x v="4"/>
    <n v="12284"/>
    <n v="884"/>
    <n v="11249"/>
    <n v="49"/>
    <n v="14"/>
    <n v="162990"/>
    <n v="153"/>
    <n v="81097"/>
    <n v="41"/>
    <n v="-46"/>
    <n v="0"/>
    <n v="-2"/>
    <n v="667"/>
    <n v="438"/>
    <n v="1105"/>
    <n v="0.95053763440860217"/>
    <n v="85"/>
    <x v="57"/>
    <s v="jueves"/>
    <n v="1.0240963855421688"/>
    <n v="92.916862114346358"/>
    <n v="-7.9168621143463582"/>
    <n v="267"/>
    <n v="656"/>
    <n v="0.20304182509505703"/>
    <n v="0.26984779925956398"/>
    <n v="-18"/>
    <n v="-122"/>
    <n v="-1055"/>
  </r>
  <r>
    <x v="57"/>
    <x v="5"/>
    <n v="17924"/>
    <n v="694"/>
    <n v="16911"/>
    <n v="62"/>
    <n v="17"/>
    <n v="288007"/>
    <n v="331"/>
    <n v="135242"/>
    <n v="38"/>
    <n v="-48"/>
    <n v="-8"/>
    <n v="1"/>
    <n v="926"/>
    <n v="478"/>
    <n v="1404"/>
    <n v="0.93530997304582209"/>
    <n v="85"/>
    <x v="57"/>
    <s v="jueves"/>
    <n v="1.3076923076923077"/>
    <n v="70.86228834554808"/>
    <n v="14.13771165445192"/>
    <n v="269"/>
    <n v="586"/>
    <n v="0.15842167255594816"/>
    <n v="0.18416090509113764"/>
    <n v="0"/>
    <n v="-48"/>
    <n v="-1319"/>
  </r>
  <r>
    <x v="57"/>
    <x v="6"/>
    <n v="21076"/>
    <n v="994"/>
    <n v="19694"/>
    <n v="52"/>
    <n v="16"/>
    <n v="358082"/>
    <n v="390"/>
    <n v="92672"/>
    <n v="71"/>
    <n v="-62"/>
    <n v="-1"/>
    <n v="-2"/>
    <n v="1472"/>
    <n v="200"/>
    <n v="1672"/>
    <n v="0.94128787878787878"/>
    <n v="132"/>
    <x v="57"/>
    <s v="jueves"/>
    <n v="1.4505494505494505"/>
    <n v="101.36668015533465"/>
    <n v="30.633319844665351"/>
    <n v="356"/>
    <n v="845"/>
    <n v="0.18359979370809695"/>
    <n v="0.23259014588494356"/>
    <n v="-6"/>
    <n v="-133"/>
    <n v="-1282"/>
  </r>
  <r>
    <x v="57"/>
    <x v="7"/>
    <n v="112038"/>
    <n v="6273"/>
    <n v="103569"/>
    <n v="447"/>
    <n v="117"/>
    <n v="1654676"/>
    <n v="2213"/>
    <n v="739625"/>
    <n v="272"/>
    <n v="-499"/>
    <n v="-18"/>
    <n v="-4"/>
    <n v="6980"/>
    <n v="2244"/>
    <n v="9224"/>
    <n v="0.92631423508564681"/>
    <n v="763"/>
    <x v="57"/>
    <s v="jueves"/>
    <n v="1.1774691358024691"/>
    <n v="700.3875190768116"/>
    <n v="62.6124809231884"/>
    <n v="2007"/>
    <n v="4722"/>
    <n v="0.17692172073342735"/>
    <n v="0.22638795665931538"/>
    <n v="-80"/>
    <n v="-708"/>
    <n v="-8305"/>
  </r>
  <r>
    <x v="58"/>
    <x v="0"/>
    <n v="26755"/>
    <n v="1890"/>
    <n v="24340"/>
    <n v="137"/>
    <n v="40"/>
    <n v="344088"/>
    <n v="537"/>
    <n v="199438"/>
    <n v="110"/>
    <n v="-129"/>
    <n v="-8"/>
    <n v="-2"/>
    <n v="1901"/>
    <n v="604"/>
    <n v="2505"/>
    <n v="0.93610698365527489"/>
    <n v="236"/>
    <x v="58"/>
    <s v="viernes"/>
    <n v="1.5225806451612902"/>
    <n v="172.77985095104486"/>
    <n v="63.220149048955136"/>
    <n v="589"/>
    <n v="1357"/>
    <n v="0.19771735481705272"/>
    <n v="0.24958616884311202"/>
    <n v="-40"/>
    <n v="-179"/>
    <n v="-2075"/>
  </r>
  <r>
    <x v="58"/>
    <x v="1"/>
    <n v="7951"/>
    <n v="621"/>
    <n v="7122"/>
    <n v="65"/>
    <n v="10"/>
    <n v="114625"/>
    <n v="203"/>
    <n v="38765"/>
    <n v="13"/>
    <n v="-44"/>
    <n v="-3"/>
    <n v="0"/>
    <n v="538"/>
    <n v="121"/>
    <n v="659"/>
    <n v="0.93383458646616546"/>
    <n v="55"/>
    <x v="58"/>
    <s v="viernes"/>
    <n v="1.3414634146341464"/>
    <n v="46.533425286342954"/>
    <n v="8.4665747136570459"/>
    <n v="144"/>
    <n v="403"/>
    <n v="0.17245508982035929"/>
    <n v="0.2458816351433801"/>
    <n v="-22"/>
    <n v="-115"/>
    <n v="-638"/>
  </r>
  <r>
    <x v="58"/>
    <x v="2"/>
    <n v="11686"/>
    <n v="591"/>
    <n v="10886"/>
    <n v="25"/>
    <n v="13"/>
    <n v="186840"/>
    <n v="204"/>
    <n v="92433"/>
    <n v="23"/>
    <n v="-40"/>
    <n v="-2"/>
    <n v="0"/>
    <n v="774"/>
    <n v="230"/>
    <n v="1004"/>
    <n v="0.93660855784469099"/>
    <n v="62"/>
    <x v="58"/>
    <s v="viernes"/>
    <n v="0.87323943661971826"/>
    <n v="77.947406899117198"/>
    <n v="-15.947406899117198"/>
    <n v="196"/>
    <n v="462"/>
    <n v="0.17721518987341772"/>
    <n v="0.23333333333333334"/>
    <n v="-15"/>
    <n v="-70"/>
    <n v="-646"/>
  </r>
  <r>
    <x v="58"/>
    <x v="3"/>
    <n v="14528"/>
    <n v="366"/>
    <n v="13760"/>
    <n v="38"/>
    <n v="5"/>
    <n v="203899"/>
    <n v="401"/>
    <n v="101324"/>
    <n v="20"/>
    <n v="-20"/>
    <n v="-6"/>
    <n v="0"/>
    <n v="642"/>
    <n v="391"/>
    <n v="1033"/>
    <n v="0.94818652849740936"/>
    <n v="40"/>
    <x v="58"/>
    <s v="viernes"/>
    <n v="1"/>
    <n v="45.18588118728799"/>
    <n v="-5.1858811872879897"/>
    <n v="104"/>
    <n v="272"/>
    <n v="6.6284257488846393E-2"/>
    <n v="9.6079123984457795E-2"/>
    <n v="-5"/>
    <n v="-64"/>
    <n v="-971"/>
  </r>
  <r>
    <x v="58"/>
    <x v="4"/>
    <n v="12327"/>
    <n v="842"/>
    <n v="11334"/>
    <n v="44"/>
    <n v="13"/>
    <n v="163504"/>
    <n v="153"/>
    <n v="81475"/>
    <n v="43"/>
    <n v="-42"/>
    <n v="-5"/>
    <n v="-1"/>
    <n v="514"/>
    <n v="378"/>
    <n v="892"/>
    <n v="0.95248868778280538"/>
    <n v="85"/>
    <x v="58"/>
    <s v="viernes"/>
    <n v="1.2878787878787878"/>
    <n v="73.25055533523097"/>
    <n v="11.74944466476903"/>
    <n v="258"/>
    <n v="633"/>
    <n v="0.19619771863117871"/>
    <n v="0.26038667215137801"/>
    <n v="-9"/>
    <n v="-117"/>
    <n v="-936"/>
  </r>
  <r>
    <x v="58"/>
    <x v="5"/>
    <n v="17941"/>
    <n v="645"/>
    <n v="16977"/>
    <n v="57"/>
    <n v="17"/>
    <n v="288663"/>
    <n v="331"/>
    <n v="135555"/>
    <n v="17"/>
    <n v="-49"/>
    <n v="-5"/>
    <n v="0"/>
    <n v="656"/>
    <n v="313"/>
    <n v="969"/>
    <n v="0.92939481268011526"/>
    <n v="66"/>
    <x v="58"/>
    <s v="viernes"/>
    <n v="1.03125"/>
    <n v="72.22662815392259"/>
    <n v="-6.2266281539225901"/>
    <n v="236"/>
    <n v="539"/>
    <n v="0.13898704358068315"/>
    <n v="0.16939032055311126"/>
    <n v="-33"/>
    <n v="-67"/>
    <n v="-1164"/>
  </r>
  <r>
    <x v="58"/>
    <x v="6"/>
    <n v="21122"/>
    <n v="945"/>
    <n v="19788"/>
    <n v="53"/>
    <n v="16"/>
    <n v="358831"/>
    <n v="391"/>
    <n v="92938"/>
    <n v="46"/>
    <n v="-49"/>
    <n v="1"/>
    <n v="0"/>
    <n v="749"/>
    <n v="266"/>
    <n v="1015"/>
    <n v="0.95070422535211263"/>
    <n v="94"/>
    <x v="58"/>
    <s v="viernes"/>
    <n v="1.3623188405797102"/>
    <n v="80.916872489437395"/>
    <n v="13.083127510562605"/>
    <n v="334"/>
    <n v="822"/>
    <n v="0.17225373904074265"/>
    <n v="0.22625928984310487"/>
    <n v="-22"/>
    <n v="-154"/>
    <n v="-1123"/>
  </r>
  <r>
    <x v="58"/>
    <x v="7"/>
    <n v="112310"/>
    <n v="5900"/>
    <n v="104207"/>
    <n v="419"/>
    <n v="114"/>
    <n v="1660450"/>
    <n v="2220"/>
    <n v="741928"/>
    <n v="272"/>
    <n v="-373"/>
    <n v="-28"/>
    <n v="-3"/>
    <n v="5774"/>
    <n v="2303"/>
    <n v="8077"/>
    <n v="0.94053881715287746"/>
    <n v="638"/>
    <x v="58"/>
    <s v="viernes"/>
    <n v="1.2608695652173914"/>
    <n v="559.10727658043425"/>
    <n v="78.892723419565755"/>
    <n v="1861"/>
    <n v="4488"/>
    <n v="0.16405148095909733"/>
    <n v="0.21516923962028958"/>
    <n v="-146"/>
    <n v="-766"/>
    <n v="-7553"/>
  </r>
  <r>
    <x v="59"/>
    <x v="0"/>
    <n v="26845"/>
    <n v="1810"/>
    <n v="24508"/>
    <n v="138"/>
    <n v="38"/>
    <n v="345346"/>
    <n v="538"/>
    <n v="200478"/>
    <n v="90"/>
    <n v="-80"/>
    <n v="1"/>
    <n v="-2"/>
    <n v="1258"/>
    <n v="1040"/>
    <n v="2298"/>
    <n v="0.95767195767195767"/>
    <n v="168"/>
    <x v="59"/>
    <s v="sábado"/>
    <n v="1.7872340425531914"/>
    <n v="107.89271433252307"/>
    <n v="60.10728566747693"/>
    <n v="592"/>
    <n v="1353"/>
    <n v="0.19872440416247064"/>
    <n v="0.24885046900864446"/>
    <n v="3"/>
    <n v="-169"/>
    <n v="-1834"/>
  </r>
  <r>
    <x v="59"/>
    <x v="1"/>
    <n v="7959"/>
    <n v="544"/>
    <n v="7207"/>
    <n v="63"/>
    <n v="8"/>
    <n v="115201"/>
    <n v="203"/>
    <n v="38946"/>
    <n v="8"/>
    <n v="-77"/>
    <n v="-2"/>
    <n v="-2"/>
    <n v="576"/>
    <n v="181"/>
    <n v="757"/>
    <n v="0.87600644122383253"/>
    <n v="85"/>
    <x v="59"/>
    <s v="sábado"/>
    <n v="1.7"/>
    <n v="58.995730340751876"/>
    <n v="26.004269659248124"/>
    <n v="115"/>
    <n v="361"/>
    <n v="0.1377245508982036"/>
    <n v="0.2202562538133008"/>
    <n v="-29"/>
    <n v="-131"/>
    <n v="-639"/>
  </r>
  <r>
    <x v="59"/>
    <x v="2"/>
    <n v="11694"/>
    <n v="511"/>
    <n v="10974"/>
    <n v="30"/>
    <n v="13"/>
    <n v="187553"/>
    <n v="205"/>
    <n v="92502"/>
    <n v="8"/>
    <n v="-80"/>
    <n v="5"/>
    <n v="0"/>
    <n v="713"/>
    <n v="69"/>
    <n v="782"/>
    <n v="0.86463620981387479"/>
    <n v="88"/>
    <x v="59"/>
    <s v="sábado"/>
    <n v="1.7959183673469388"/>
    <n v="54.426446290987251"/>
    <n v="33.573553709012749"/>
    <n v="170"/>
    <n v="421"/>
    <n v="0.15370705244122965"/>
    <n v="0.21262626262626264"/>
    <n v="-26"/>
    <n v="-81"/>
    <n v="-612"/>
  </r>
  <r>
    <x v="59"/>
    <x v="3"/>
    <n v="14537"/>
    <n v="322"/>
    <n v="13810"/>
    <n v="34"/>
    <n v="3"/>
    <n v="204811"/>
    <n v="404"/>
    <n v="101678"/>
    <n v="9"/>
    <n v="-44"/>
    <n v="-4"/>
    <n v="-2"/>
    <n v="912"/>
    <n v="354"/>
    <n v="1266"/>
    <n v="0.8797814207650273"/>
    <n v="50"/>
    <x v="59"/>
    <s v="sábado"/>
    <n v="1.6129032258064515"/>
    <n v="34.416641953761633"/>
    <n v="15.583358046238367"/>
    <n v="95"/>
    <n v="250"/>
    <n v="6.0548119821542387E-2"/>
    <n v="8.8308018368067814E-2"/>
    <n v="-9"/>
    <n v="-60"/>
    <n v="-868"/>
  </r>
  <r>
    <x v="59"/>
    <x v="4"/>
    <n v="12360"/>
    <n v="783"/>
    <n v="11425"/>
    <n v="45"/>
    <n v="14"/>
    <n v="164385"/>
    <n v="154"/>
    <n v="81778"/>
    <n v="33"/>
    <n v="-59"/>
    <n v="1"/>
    <n v="1"/>
    <n v="881"/>
    <n v="303"/>
    <n v="1184"/>
    <n v="0.92992874109263657"/>
    <n v="91"/>
    <x v="59"/>
    <s v="sábado"/>
    <n v="1.4918032786885247"/>
    <n v="69.79351193237882"/>
    <n v="21.20648806762118"/>
    <n v="261"/>
    <n v="605"/>
    <n v="0.19847908745247148"/>
    <n v="0.24886877828054299"/>
    <n v="3"/>
    <n v="-83"/>
    <n v="-857"/>
  </r>
  <r>
    <x v="59"/>
    <x v="5"/>
    <n v="17956"/>
    <n v="588"/>
    <n v="17048"/>
    <n v="55"/>
    <n v="17"/>
    <n v="289309"/>
    <n v="332"/>
    <n v="135700"/>
    <n v="15"/>
    <n v="-57"/>
    <n v="-2"/>
    <n v="0"/>
    <n v="646"/>
    <n v="145"/>
    <n v="791"/>
    <n v="0.91162790697674423"/>
    <n v="71"/>
    <x v="59"/>
    <s v="sábado"/>
    <n v="1.4791666666666667"/>
    <n v="53.954879815764173"/>
    <n v="17.045120184235827"/>
    <n v="218"/>
    <n v="506"/>
    <n v="0.12838633686690223"/>
    <n v="0.15901948460087995"/>
    <n v="-18"/>
    <n v="-70"/>
    <n v="-1069"/>
  </r>
  <r>
    <x v="59"/>
    <x v="6"/>
    <n v="21167"/>
    <n v="927"/>
    <n v="19851"/>
    <n v="59"/>
    <n v="15"/>
    <n v="360490"/>
    <n v="391"/>
    <n v="93018"/>
    <n v="45"/>
    <n v="-18"/>
    <n v="6"/>
    <n v="-1"/>
    <n v="1659"/>
    <n v="80"/>
    <n v="1739"/>
    <n v="0.98095238095238091"/>
    <n v="63"/>
    <x v="59"/>
    <s v="sábado"/>
    <n v="0.73255813953488369"/>
    <n v="100.90044185080768"/>
    <n v="-37.900441850807681"/>
    <n v="329"/>
    <n v="781"/>
    <n v="0.16967509025270758"/>
    <n v="0.2149738508120011"/>
    <n v="-5"/>
    <n v="-123"/>
    <n v="-973"/>
  </r>
  <r>
    <x v="59"/>
    <x v="7"/>
    <n v="112518"/>
    <n v="5485"/>
    <n v="104823"/>
    <n v="424"/>
    <n v="108"/>
    <n v="1667095"/>
    <n v="2227"/>
    <n v="744100"/>
    <n v="208"/>
    <n v="-415"/>
    <n v="5"/>
    <n v="-6"/>
    <n v="6645"/>
    <n v="2172"/>
    <n v="8817"/>
    <n v="0.9296610169491526"/>
    <n v="616"/>
    <x v="59"/>
    <s v="sábado"/>
    <n v="1.4701670644391409"/>
    <n v="470.0414405112486"/>
    <n v="145.9585594887514"/>
    <n v="1780"/>
    <n v="4277"/>
    <n v="0.1569111424541608"/>
    <n v="0.20505321699108256"/>
    <n v="-81"/>
    <n v="-717"/>
    <n v="-6852"/>
  </r>
  <r>
    <x v="60"/>
    <x v="0"/>
    <n v="26862"/>
    <n v="1711"/>
    <n v="24620"/>
    <n v="142"/>
    <n v="34"/>
    <n v="346940"/>
    <n v="542"/>
    <n v="201496"/>
    <n v="17"/>
    <n v="-99"/>
    <n v="4"/>
    <n v="-4"/>
    <n v="1594"/>
    <n v="1018"/>
    <n v="2612"/>
    <n v="0.94530386740331496"/>
    <n v="112"/>
    <x v="60"/>
    <s v="domingo"/>
    <n v="0.85496183206106868"/>
    <n v="157.34095388524767"/>
    <n v="-45.340953885247671"/>
    <n v="544"/>
    <n v="1239"/>
    <n v="0.18261161463578382"/>
    <n v="0.22788302372631966"/>
    <n v="-48"/>
    <n v="-151"/>
    <n v="-1865"/>
  </r>
  <r>
    <x v="60"/>
    <x v="1"/>
    <n v="7967"/>
    <n v="512"/>
    <n v="7247"/>
    <n v="63"/>
    <n v="8"/>
    <n v="115754"/>
    <n v="203"/>
    <n v="39226"/>
    <n v="8"/>
    <n v="-32"/>
    <n v="0"/>
    <n v="0"/>
    <n v="553"/>
    <n v="280"/>
    <n v="833"/>
    <n v="0.94117647058823528"/>
    <n v="40"/>
    <x v="60"/>
    <s v="domingo"/>
    <n v="1.1428571428571428"/>
    <n v="41.755802447317528"/>
    <n v="-1.755802447317528"/>
    <n v="96"/>
    <n v="334"/>
    <n v="0.11497005988023952"/>
    <n v="0.20378279438682123"/>
    <n v="-19"/>
    <n v="-142"/>
    <n v="-601"/>
  </r>
  <r>
    <x v="60"/>
    <x v="2"/>
    <n v="11706"/>
    <n v="500"/>
    <n v="10997"/>
    <n v="29"/>
    <n v="14"/>
    <n v="188081"/>
    <n v="205"/>
    <n v="92675"/>
    <n v="12"/>
    <n v="-11"/>
    <n v="-1"/>
    <n v="1"/>
    <n v="528"/>
    <n v="173"/>
    <n v="701"/>
    <n v="0.97847358121330719"/>
    <n v="23"/>
    <x v="60"/>
    <s v="domingo"/>
    <n v="0.60526315789473684"/>
    <n v="42.814466859351157"/>
    <n v="-19.814466859351157"/>
    <n v="147"/>
    <n v="395"/>
    <n v="0.13291139240506328"/>
    <n v="0.1994949494949495"/>
    <n v="-23"/>
    <n v="-101"/>
    <n v="-579"/>
  </r>
  <r>
    <x v="60"/>
    <x v="3"/>
    <n v="14544"/>
    <n v="291"/>
    <n v="13846"/>
    <n v="36"/>
    <n v="3"/>
    <n v="205164"/>
    <n v="407"/>
    <n v="102770"/>
    <n v="7"/>
    <n v="-31"/>
    <n v="2"/>
    <n v="0"/>
    <n v="353"/>
    <n v="1092"/>
    <n v="1445"/>
    <n v="0.90372670807453415"/>
    <n v="36"/>
    <x v="60"/>
    <s v="domingo"/>
    <n v="1.2"/>
    <n v="34.661000543697007"/>
    <n v="1.338999456302993"/>
    <n v="87"/>
    <n v="227"/>
    <n v="5.5449330783938815E-2"/>
    <n v="8.0183680678205582E-2"/>
    <n v="-8"/>
    <n v="-53"/>
    <n v="-789"/>
  </r>
  <r>
    <x v="60"/>
    <x v="4"/>
    <n v="12383"/>
    <n v="753"/>
    <n v="11478"/>
    <n v="48"/>
    <n v="12"/>
    <n v="165003"/>
    <n v="154"/>
    <n v="82039"/>
    <n v="23"/>
    <n v="-30"/>
    <n v="3"/>
    <n v="-2"/>
    <n v="618"/>
    <n v="261"/>
    <n v="879"/>
    <n v="0.96168582375478928"/>
    <n v="53"/>
    <x v="60"/>
    <s v="domingo"/>
    <n v="0.98148148148148151"/>
    <n v="63.061477943484221"/>
    <n v="-10.061477943484221"/>
    <n v="255"/>
    <n v="574"/>
    <n v="0.19391634980988592"/>
    <n v="0.23611682435211848"/>
    <n v="-6"/>
    <n v="-64"/>
    <n v="-823"/>
  </r>
  <r>
    <x v="60"/>
    <x v="5"/>
    <n v="17971"/>
    <n v="569"/>
    <n v="17081"/>
    <n v="50"/>
    <n v="18"/>
    <n v="290019"/>
    <n v="333"/>
    <n v="135849"/>
    <n v="15"/>
    <n v="-19"/>
    <n v="-5"/>
    <n v="1"/>
    <n v="710"/>
    <n v="149"/>
    <n v="859"/>
    <n v="0.96768707482993199"/>
    <n v="33"/>
    <x v="60"/>
    <s v="domingo"/>
    <n v="1.2692307692307692"/>
    <n v="29.978265527911223"/>
    <n v="3.0217344720887773"/>
    <n v="212"/>
    <n v="495"/>
    <n v="0.1248527679623086"/>
    <n v="0.15556253928346953"/>
    <n v="-6"/>
    <n v="-71"/>
    <n v="-958"/>
  </r>
  <r>
    <x v="60"/>
    <x v="6"/>
    <n v="21188"/>
    <n v="871"/>
    <n v="19925"/>
    <n v="63"/>
    <n v="16"/>
    <n v="361008"/>
    <n v="394"/>
    <n v="93095"/>
    <n v="21"/>
    <n v="-56"/>
    <n v="4"/>
    <n v="1"/>
    <n v="518"/>
    <n v="77"/>
    <n v="595"/>
    <n v="0.93959007551240559"/>
    <n v="74"/>
    <x v="60"/>
    <s v="domingo"/>
    <n v="1.2758620689655173"/>
    <n v="66.716819335221544"/>
    <n v="7.283180664778456"/>
    <n v="329"/>
    <n v="744"/>
    <n v="0.16967509025270758"/>
    <n v="0.20478943022295623"/>
    <n v="0"/>
    <n v="-86"/>
    <n v="-915"/>
  </r>
  <r>
    <x v="60"/>
    <x v="7"/>
    <n v="112621"/>
    <n v="5207"/>
    <n v="105194"/>
    <n v="431"/>
    <n v="105"/>
    <n v="1671969"/>
    <n v="2238"/>
    <n v="747150"/>
    <n v="103"/>
    <n v="-278"/>
    <n v="7"/>
    <n v="-3"/>
    <n v="4874"/>
    <n v="3050"/>
    <n v="7924"/>
    <n v="0.94931631722880583"/>
    <n v="371"/>
    <x v="60"/>
    <s v="domingo"/>
    <n v="0.99731182795698925"/>
    <n v="426.13575350688518"/>
    <n v="-55.13575350688518"/>
    <n v="1670"/>
    <n v="4008"/>
    <n v="0.14721438645980253"/>
    <n v="0.19215648671972385"/>
    <n v="-110"/>
    <n v="-668"/>
    <n v="-6530"/>
  </r>
  <r>
    <x v="61"/>
    <x v="0"/>
    <n v="26892"/>
    <n v="1612"/>
    <n v="24745"/>
    <n v="137"/>
    <n v="37"/>
    <n v="348308"/>
    <n v="547"/>
    <n v="203540"/>
    <n v="30"/>
    <n v="-99"/>
    <n v="-5"/>
    <n v="3"/>
    <n v="1368"/>
    <n v="2044"/>
    <n v="3412"/>
    <n v="0.94213909994155465"/>
    <n v="125"/>
    <x v="61"/>
    <s v="lunes"/>
    <n v="1.179245283018868"/>
    <n v="122.89014046989219"/>
    <n v="2.109859530107812"/>
    <n v="502"/>
    <n v="1163"/>
    <n v="0.16851292379993285"/>
    <n v="0.21390472687143644"/>
    <n v="-42"/>
    <n v="-159"/>
    <n v="-1815"/>
  </r>
  <r>
    <x v="61"/>
    <x v="1"/>
    <n v="7973"/>
    <n v="487"/>
    <n v="7275"/>
    <n v="47"/>
    <n v="7"/>
    <n v="116252"/>
    <n v="206"/>
    <n v="39551"/>
    <n v="6"/>
    <n v="-25"/>
    <n v="-16"/>
    <n v="-1"/>
    <n v="498"/>
    <n v="325"/>
    <n v="823"/>
    <n v="0.951171875"/>
    <n v="28"/>
    <x v="61"/>
    <s v="lunes"/>
    <n v="0.93333333333333335"/>
    <n v="36.31109597525176"/>
    <n v="-8.3110959752517601"/>
    <n v="85"/>
    <n v="310"/>
    <n v="0.10179640718562874"/>
    <n v="0.18913971934106164"/>
    <n v="-11"/>
    <n v="-140"/>
    <n v="-541"/>
  </r>
  <r>
    <x v="61"/>
    <x v="2"/>
    <n v="11716"/>
    <n v="456"/>
    <n v="11050"/>
    <n v="22"/>
    <n v="14"/>
    <n v="188549"/>
    <n v="206"/>
    <n v="93722"/>
    <n v="10"/>
    <n v="-44"/>
    <n v="-7"/>
    <n v="0"/>
    <n v="468"/>
    <n v="1047"/>
    <n v="1515"/>
    <n v="0.91200000000000003"/>
    <n v="53"/>
    <x v="61"/>
    <s v="lunes"/>
    <n v="1.4722222222222223"/>
    <n v="39.46650755406479"/>
    <n v="13.53349244593521"/>
    <n v="126"/>
    <n v="369"/>
    <n v="0.11392405063291139"/>
    <n v="0.18636363636363637"/>
    <n v="-21"/>
    <n v="-117"/>
    <n v="-563"/>
  </r>
  <r>
    <x v="61"/>
    <x v="3"/>
    <n v="14551"/>
    <n v="280"/>
    <n v="13863"/>
    <n v="35"/>
    <n v="3"/>
    <n v="205471"/>
    <n v="408"/>
    <n v="104477"/>
    <n v="7"/>
    <n v="-11"/>
    <n v="-1"/>
    <n v="0"/>
    <n v="307"/>
    <n v="1707"/>
    <n v="2014"/>
    <n v="0.96219931271477666"/>
    <n v="17"/>
    <x v="61"/>
    <s v="lunes"/>
    <n v="0.77272727272727271"/>
    <n v="25.815686112996854"/>
    <n v="-8.815686112996854"/>
    <n v="78"/>
    <n v="212"/>
    <n v="4.9713193116634802E-2"/>
    <n v="7.4885199576121511E-2"/>
    <n v="-9"/>
    <n v="-56"/>
    <n v="-707"/>
  </r>
  <r>
    <x v="61"/>
    <x v="4"/>
    <n v="12403"/>
    <n v="722"/>
    <n v="11528"/>
    <n v="44"/>
    <n v="11"/>
    <n v="165376"/>
    <n v="155"/>
    <n v="83034"/>
    <n v="20"/>
    <n v="-31"/>
    <n v="-4"/>
    <n v="-1"/>
    <n v="373"/>
    <n v="995"/>
    <n v="1368"/>
    <n v="0.95883134130146086"/>
    <n v="50"/>
    <x v="61"/>
    <s v="lunes"/>
    <n v="1.0204081632653061"/>
    <n v="57.304696216691021"/>
    <n v="-7.3046962166910205"/>
    <n v="258"/>
    <n v="545"/>
    <n v="0.19619771863117871"/>
    <n v="0.22418757712875359"/>
    <n v="3"/>
    <n v="-29"/>
    <n v="-747"/>
  </r>
  <r>
    <x v="61"/>
    <x v="5"/>
    <n v="17980"/>
    <n v="554"/>
    <n v="17103"/>
    <n v="38"/>
    <n v="18"/>
    <n v="290476"/>
    <n v="335"/>
    <n v="137453"/>
    <n v="9"/>
    <n v="-15"/>
    <n v="-12"/>
    <n v="0"/>
    <n v="457"/>
    <n v="1604"/>
    <n v="2061"/>
    <n v="0.97363796133567659"/>
    <n v="22"/>
    <x v="61"/>
    <s v="lunes"/>
    <n v="0.5641025641025641"/>
    <n v="45.698575898044446"/>
    <n v="-23.698575898044446"/>
    <n v="186"/>
    <n v="465"/>
    <n v="0.10954063604240283"/>
    <n v="0.14613450659962288"/>
    <n v="-26"/>
    <n v="-93"/>
    <n v="-858"/>
  </r>
  <r>
    <x v="61"/>
    <x v="6"/>
    <n v="21223"/>
    <n v="842"/>
    <n v="19988"/>
    <n v="60"/>
    <n v="15"/>
    <n v="361627"/>
    <n v="395"/>
    <n v="93411"/>
    <n v="35"/>
    <n v="-29"/>
    <n v="-3"/>
    <n v="-1"/>
    <n v="619"/>
    <n v="316"/>
    <n v="935"/>
    <n v="0.96670493685419057"/>
    <n v="63"/>
    <x v="61"/>
    <s v="lunes"/>
    <n v="0.82894736842105265"/>
    <n v="88.351882330559476"/>
    <n v="-25.351882330559476"/>
    <n v="336"/>
    <n v="703"/>
    <n v="0.17328519855595667"/>
    <n v="0.19350399119185246"/>
    <n v="7"/>
    <n v="-31"/>
    <n v="-897"/>
  </r>
  <r>
    <x v="61"/>
    <x v="7"/>
    <n v="112738"/>
    <n v="4953"/>
    <n v="105552"/>
    <n v="383"/>
    <n v="105"/>
    <n v="1676059"/>
    <n v="2252"/>
    <n v="755188"/>
    <n v="117"/>
    <n v="-254"/>
    <n v="-48"/>
    <n v="0"/>
    <n v="4090"/>
    <n v="8038"/>
    <n v="12128"/>
    <n v="0.95121951219512191"/>
    <n v="358"/>
    <x v="61"/>
    <s v="lunes"/>
    <n v="1"/>
    <n v="407.58668505501913"/>
    <n v="-49.586685055019132"/>
    <n v="1571"/>
    <n v="3767"/>
    <n v="0.13848730606488011"/>
    <n v="0.18060216703423146"/>
    <n v="-99"/>
    <n v="-625"/>
    <n v="-6128"/>
  </r>
  <r>
    <x v="62"/>
    <x v="0"/>
    <n v="26962"/>
    <n v="1543"/>
    <n v="24883"/>
    <n v="129"/>
    <n v="34"/>
    <n v="350958"/>
    <n v="548"/>
    <n v="206539"/>
    <n v="70"/>
    <n v="-69"/>
    <n v="-8"/>
    <n v="-3"/>
    <n v="2650"/>
    <n v="2999"/>
    <n v="5649"/>
    <n v="0.95719602977667495"/>
    <n v="138"/>
    <x v="62"/>
    <s v="martes"/>
    <n v="1.5333333333333334"/>
    <n v="105.77007000580585"/>
    <n v="32.229929994194151"/>
    <n v="493"/>
    <n v="1143"/>
    <n v="0.1654917757636791"/>
    <n v="0.21022622769909877"/>
    <n v="-9"/>
    <n v="-157"/>
    <n v="-1632"/>
  </r>
  <r>
    <x v="62"/>
    <x v="1"/>
    <n v="7980"/>
    <n v="459"/>
    <n v="7309"/>
    <n v="41"/>
    <n v="7"/>
    <n v="116956"/>
    <n v="207"/>
    <n v="39813"/>
    <n v="7"/>
    <n v="-28"/>
    <n v="-6"/>
    <n v="0"/>
    <n v="704"/>
    <n v="262"/>
    <n v="966"/>
    <n v="0.94250513347022591"/>
    <n v="34"/>
    <x v="62"/>
    <s v="martes"/>
    <n v="0.91891891891891897"/>
    <n v="45.511629898299219"/>
    <n v="-11.511629898299219"/>
    <n v="76"/>
    <n v="280"/>
    <n v="9.1017964071856292E-2"/>
    <n v="0.17083587553386212"/>
    <n v="-9"/>
    <n v="-128"/>
    <n v="-499"/>
  </r>
  <r>
    <x v="62"/>
    <x v="2"/>
    <n v="11729"/>
    <n v="427"/>
    <n v="11092"/>
    <n v="23"/>
    <n v="14"/>
    <n v="189341"/>
    <n v="206"/>
    <n v="94902"/>
    <n v="13"/>
    <n v="-29"/>
    <n v="1"/>
    <n v="0"/>
    <n v="792"/>
    <n v="1180"/>
    <n v="1972"/>
    <n v="0.93640350877192979"/>
    <n v="42"/>
    <x v="62"/>
    <s v="martes"/>
    <n v="1.2"/>
    <n v="39.67897636132367"/>
    <n v="2.3210236386763299"/>
    <n v="112"/>
    <n v="347"/>
    <n v="0.10126582278481013"/>
    <n v="0.17525252525252524"/>
    <n v="-14"/>
    <n v="-123"/>
    <n v="-543"/>
  </r>
  <r>
    <x v="62"/>
    <x v="3"/>
    <n v="14582"/>
    <n v="284"/>
    <n v="13889"/>
    <n v="34"/>
    <n v="2"/>
    <n v="206013"/>
    <n v="409"/>
    <n v="104792"/>
    <n v="31"/>
    <n v="4"/>
    <n v="-1"/>
    <n v="-1"/>
    <n v="542"/>
    <n v="315"/>
    <n v="857"/>
    <n v="1.0142857142857142"/>
    <n v="26"/>
    <x v="62"/>
    <s v="martes"/>
    <n v="1.5294117647058822"/>
    <n v="19.590878044644132"/>
    <n v="6.409121955355868"/>
    <n v="100"/>
    <n v="226"/>
    <n v="6.3734862970044617E-2"/>
    <n v="7.9830448604733303E-2"/>
    <n v="22"/>
    <n v="-26"/>
    <n v="-596"/>
  </r>
  <r>
    <x v="62"/>
    <x v="4"/>
    <n v="12415"/>
    <n v="683"/>
    <n v="11579"/>
    <n v="39"/>
    <n v="11"/>
    <n v="166073"/>
    <n v="155"/>
    <n v="84237"/>
    <n v="12"/>
    <n v="-39"/>
    <n v="-5"/>
    <n v="0"/>
    <n v="697"/>
    <n v="1203"/>
    <n v="1900"/>
    <n v="0.945983379501385"/>
    <n v="51"/>
    <x v="62"/>
    <s v="martes"/>
    <n v="1.0408163265306123"/>
    <n v="57.694306606301403"/>
    <n v="-6.694306606301403"/>
    <n v="226"/>
    <n v="508"/>
    <n v="0.17186311787072242"/>
    <n v="0.20896750308515014"/>
    <n v="-32"/>
    <n v="-56"/>
    <n v="-654"/>
  </r>
  <r>
    <x v="62"/>
    <x v="5"/>
    <n v="17997"/>
    <n v="519"/>
    <n v="17155"/>
    <n v="45"/>
    <n v="15"/>
    <n v="291116"/>
    <n v="335"/>
    <n v="140089"/>
    <n v="17"/>
    <n v="-35"/>
    <n v="7"/>
    <n v="-3"/>
    <n v="640"/>
    <n v="2636"/>
    <n v="3276"/>
    <n v="0.93682310469314078"/>
    <n v="52"/>
    <x v="62"/>
    <s v="martes"/>
    <n v="0.83870967741935487"/>
    <n v="72.107457091227602"/>
    <n v="-20.107457091227602"/>
    <n v="154"/>
    <n v="420"/>
    <n v="9.0694935217903422E-2"/>
    <n v="0.13199245757385292"/>
    <n v="-32"/>
    <n v="-112"/>
    <n v="-836"/>
  </r>
  <r>
    <x v="62"/>
    <x v="6"/>
    <n v="21246"/>
    <n v="771"/>
    <n v="20081"/>
    <n v="64"/>
    <n v="14"/>
    <n v="364133"/>
    <n v="396"/>
    <n v="95260"/>
    <n v="23"/>
    <n v="-71"/>
    <n v="4"/>
    <n v="-1"/>
    <n v="2506"/>
    <n v="1849"/>
    <n v="4355"/>
    <n v="0.91567695961995255"/>
    <n v="93"/>
    <x v="62"/>
    <s v="martes"/>
    <n v="1.3880597014925373"/>
    <n v="76.007058336944766"/>
    <n v="16.992941663055234"/>
    <n v="304"/>
    <n v="659"/>
    <n v="0.15678184631253222"/>
    <n v="0.18139278832920452"/>
    <n v="-32"/>
    <n v="-51"/>
    <n v="-769"/>
  </r>
  <r>
    <x v="62"/>
    <x v="7"/>
    <n v="112911"/>
    <n v="4686"/>
    <n v="105988"/>
    <n v="375"/>
    <n v="97"/>
    <n v="1684590"/>
    <n v="2256"/>
    <n v="765632"/>
    <n v="173"/>
    <n v="-267"/>
    <n v="-8"/>
    <n v="-8"/>
    <n v="8531"/>
    <n v="10444"/>
    <n v="18975"/>
    <n v="0.94609327680193822"/>
    <n v="436"/>
    <x v="62"/>
    <s v="martes"/>
    <n v="1.2212885154061626"/>
    <n v="408.53708585048048"/>
    <n v="27.46291414951952"/>
    <n v="1465"/>
    <n v="3583"/>
    <n v="0.12914315937940762"/>
    <n v="0.17178061175568127"/>
    <n v="-106"/>
    <n v="-653"/>
    <n v="-5529"/>
  </r>
  <r>
    <x v="63"/>
    <x v="0"/>
    <n v="27038"/>
    <n v="1492"/>
    <n v="25010"/>
    <n v="126"/>
    <n v="33"/>
    <n v="352787"/>
    <n v="548"/>
    <n v="209110"/>
    <n v="76"/>
    <n v="-51"/>
    <n v="-3"/>
    <n v="-1"/>
    <n v="1829"/>
    <n v="2571"/>
    <n v="4400"/>
    <n v="0.96694750486066106"/>
    <n v="127"/>
    <x v="63"/>
    <s v="miércoles"/>
    <n v="1.1545454545454545"/>
    <n v="134.4840213121505"/>
    <n v="-7.484021312150503"/>
    <n v="481"/>
    <n v="1109"/>
    <n v="0.16146357838200739"/>
    <n v="0.20397277910612471"/>
    <n v="-12"/>
    <n v="-147"/>
    <n v="-1479"/>
  </r>
  <r>
    <x v="63"/>
    <x v="1"/>
    <n v="7997"/>
    <n v="424"/>
    <n v="7361"/>
    <n v="37"/>
    <n v="7"/>
    <n v="117481"/>
    <n v="207"/>
    <n v="40060"/>
    <n v="17"/>
    <n v="-35"/>
    <n v="-4"/>
    <n v="0"/>
    <n v="525"/>
    <n v="247"/>
    <n v="772"/>
    <n v="0.92374727668845313"/>
    <n v="52"/>
    <x v="63"/>
    <s v="miércoles"/>
    <n v="1.368421052631579"/>
    <n v="46.496695025726595"/>
    <n v="5.503304974273405"/>
    <n v="72"/>
    <n v="259"/>
    <n v="8.6227544910179643E-2"/>
    <n v="0.15802318486882244"/>
    <n v="-4"/>
    <n v="-115"/>
    <n v="-461"/>
  </r>
  <r>
    <x v="63"/>
    <x v="2"/>
    <n v="11739"/>
    <n v="401"/>
    <n v="11128"/>
    <n v="20"/>
    <n v="14"/>
    <n v="189824"/>
    <n v="206"/>
    <n v="95406"/>
    <n v="10"/>
    <n v="-26"/>
    <n v="-3"/>
    <n v="0"/>
    <n v="483"/>
    <n v="504"/>
    <n v="987"/>
    <n v="0.93911007025761128"/>
    <n v="36"/>
    <x v="63"/>
    <s v="miércoles"/>
    <n v="1"/>
    <n v="41.326947114504343"/>
    <n v="-5.3269471145043426"/>
    <n v="89"/>
    <n v="321"/>
    <n v="8.0470162748643756E-2"/>
    <n v="0.16212121212121211"/>
    <n v="-23"/>
    <n v="-143"/>
    <n v="-498"/>
  </r>
  <r>
    <x v="63"/>
    <x v="3"/>
    <n v="14593"/>
    <n v="277"/>
    <n v="13907"/>
    <n v="34"/>
    <n v="2"/>
    <n v="206311"/>
    <n v="409"/>
    <n v="105108"/>
    <n v="11"/>
    <n v="-7"/>
    <n v="0"/>
    <n v="0"/>
    <n v="298"/>
    <n v="316"/>
    <n v="614"/>
    <n v="0.97535211267605637"/>
    <n v="18"/>
    <x v="63"/>
    <s v="miércoles"/>
    <n v="0.9"/>
    <n v="23.92970762144482"/>
    <n v="-5.9297076214448197"/>
    <n v="93"/>
    <n v="217"/>
    <n v="5.9273422562141492E-2"/>
    <n v="7.6651359943482864E-2"/>
    <n v="-7"/>
    <n v="-31"/>
    <n v="-504"/>
  </r>
  <r>
    <x v="63"/>
    <x v="4"/>
    <n v="12434"/>
    <n v="632"/>
    <n v="11648"/>
    <n v="32"/>
    <n v="11"/>
    <n v="166652"/>
    <n v="156"/>
    <n v="84898"/>
    <n v="19"/>
    <n v="-51"/>
    <n v="-7"/>
    <n v="0"/>
    <n v="579"/>
    <n v="661"/>
    <n v="1240"/>
    <n v="0.92532942898975112"/>
    <n v="69"/>
    <x v="63"/>
    <s v="miércoles"/>
    <n v="1.3529411764705883"/>
    <n v="60.930505970364663"/>
    <n v="8.0694940296353366"/>
    <n v="191"/>
    <n v="476"/>
    <n v="0.14524714828897339"/>
    <n v="0.19580419580419581"/>
    <n v="-35"/>
    <n v="-94"/>
    <n v="-622"/>
  </r>
  <r>
    <x v="63"/>
    <x v="5"/>
    <n v="18016"/>
    <n v="469"/>
    <n v="17222"/>
    <n v="44"/>
    <n v="14"/>
    <n v="291952"/>
    <n v="337"/>
    <n v="143079"/>
    <n v="19"/>
    <n v="-50"/>
    <n v="-1"/>
    <n v="-1"/>
    <n v="836"/>
    <n v="2990"/>
    <n v="3826"/>
    <n v="0.90366088631984587"/>
    <n v="67"/>
    <x v="63"/>
    <s v="miércoles"/>
    <n v="1.675"/>
    <n v="44.443277786145472"/>
    <n v="22.556722213854528"/>
    <n v="130"/>
    <n v="399"/>
    <n v="7.656065959952886E-2"/>
    <n v="0.12539283469516027"/>
    <n v="-24"/>
    <n v="-139"/>
    <n v="-655"/>
  </r>
  <r>
    <x v="63"/>
    <x v="6"/>
    <n v="21285"/>
    <n v="758"/>
    <n v="20133"/>
    <n v="62"/>
    <n v="12"/>
    <n v="366992"/>
    <n v="396"/>
    <n v="97214"/>
    <n v="39"/>
    <n v="-13"/>
    <n v="-2"/>
    <n v="-2"/>
    <n v="2859"/>
    <n v="1954"/>
    <n v="4813"/>
    <n v="0.9831387808041504"/>
    <n v="52"/>
    <x v="63"/>
    <s v="miércoles"/>
    <n v="0.9285714285714286"/>
    <n v="66.168392479964325"/>
    <n v="-14.168392479964325"/>
    <n v="280"/>
    <n v="642"/>
    <n v="0.1444043321299639"/>
    <n v="0.17671345995045418"/>
    <n v="-24"/>
    <n v="-82"/>
    <n v="-638"/>
  </r>
  <r>
    <x v="63"/>
    <x v="7"/>
    <n v="113102"/>
    <n v="4453"/>
    <n v="106409"/>
    <n v="355"/>
    <n v="93"/>
    <n v="1691999"/>
    <n v="2259"/>
    <n v="774875"/>
    <n v="191"/>
    <n v="-233"/>
    <n v="-20"/>
    <n v="-4"/>
    <n v="7409"/>
    <n v="9243"/>
    <n v="16652"/>
    <n v="0.95027742210840804"/>
    <n v="421"/>
    <x v="63"/>
    <s v="miércoles"/>
    <n v="1.1994301994301995"/>
    <n v="408.86837163829694"/>
    <n v="12.131628361703065"/>
    <n v="1336"/>
    <n v="3423"/>
    <n v="0.11777150916784203"/>
    <n v="0.16410969412215937"/>
    <n v="-129"/>
    <n v="-751"/>
    <n v="-4857"/>
  </r>
  <r>
    <x v="64"/>
    <x v="0"/>
    <n v="27120"/>
    <n v="1388"/>
    <n v="25194"/>
    <n v="97"/>
    <n v="31"/>
    <n v="354800"/>
    <n v="550"/>
    <n v="210095"/>
    <n v="82"/>
    <n v="-104"/>
    <n v="-29"/>
    <n v="-2"/>
    <n v="2013"/>
    <n v="985"/>
    <n v="2998"/>
    <n v="0.93029490616621979"/>
    <n v="184"/>
    <x v="64"/>
    <s v="jueves"/>
    <n v="2.1149425287356323"/>
    <n v="106.92747775063448"/>
    <n v="77.07252224936552"/>
    <n v="475"/>
    <n v="1104"/>
    <n v="0.15944947969117154"/>
    <n v="0.20305315431304027"/>
    <n v="-6"/>
    <n v="-154"/>
    <n v="-1312"/>
  </r>
  <r>
    <x v="64"/>
    <x v="1"/>
    <n v="8009"/>
    <n v="376"/>
    <n v="7420"/>
    <n v="35"/>
    <n v="6"/>
    <n v="118169"/>
    <n v="208"/>
    <n v="40247"/>
    <n v="12"/>
    <n v="-48"/>
    <n v="-2"/>
    <n v="-1"/>
    <n v="688"/>
    <n v="187"/>
    <n v="875"/>
    <n v="0.8867924528301887"/>
    <n v="59"/>
    <x v="64"/>
    <s v="jueves"/>
    <n v="1.7352941176470589"/>
    <n v="42.522079736606628"/>
    <n v="16.477920263393372"/>
    <n v="71"/>
    <n v="237"/>
    <n v="8.5029940119760478E-2"/>
    <n v="0.14460036607687615"/>
    <n v="-1"/>
    <n v="-95"/>
    <n v="-415"/>
  </r>
  <r>
    <x v="64"/>
    <x v="2"/>
    <n v="11757"/>
    <n v="373"/>
    <n v="11174"/>
    <n v="20"/>
    <n v="13"/>
    <n v="190451"/>
    <n v="206"/>
    <n v="95657"/>
    <n v="18"/>
    <n v="-28"/>
    <n v="0"/>
    <n v="-1"/>
    <n v="627"/>
    <n v="251"/>
    <n v="878"/>
    <n v="0.93017456359102246"/>
    <n v="46"/>
    <x v="64"/>
    <s v="jueves"/>
    <n v="1.3529411764705883"/>
    <n v="39.144490254337924"/>
    <n v="6.8555097456620757"/>
    <n v="94"/>
    <n v="305"/>
    <n v="8.4990958408679929E-2"/>
    <n v="0.15404040404040403"/>
    <n v="5"/>
    <n v="-117"/>
    <n v="-466"/>
  </r>
  <r>
    <x v="64"/>
    <x v="3"/>
    <n v="14610"/>
    <n v="250"/>
    <n v="13951"/>
    <n v="25"/>
    <n v="3"/>
    <n v="207256"/>
    <n v="409"/>
    <n v="105470"/>
    <n v="17"/>
    <n v="-27"/>
    <n v="-9"/>
    <n v="1"/>
    <n v="945"/>
    <n v="362"/>
    <n v="1307"/>
    <n v="0.90252707581227432"/>
    <n v="44"/>
    <x v="64"/>
    <s v="jueves"/>
    <n v="1.9130434782608696"/>
    <n v="27.572115358522222"/>
    <n v="16.427884641477778"/>
    <n v="102"/>
    <n v="211"/>
    <n v="6.5009560229445512E-2"/>
    <n v="7.4531967502649246E-2"/>
    <n v="9"/>
    <n v="-7"/>
    <n v="-421"/>
  </r>
  <r>
    <x v="64"/>
    <x v="4"/>
    <n v="12451"/>
    <n v="599"/>
    <n v="11698"/>
    <n v="29"/>
    <n v="9"/>
    <n v="167601"/>
    <n v="156"/>
    <n v="85330"/>
    <n v="17"/>
    <n v="-33"/>
    <n v="-3"/>
    <n v="-2"/>
    <n v="949"/>
    <n v="432"/>
    <n v="1381"/>
    <n v="0.94778481012658233"/>
    <n v="50"/>
    <x v="64"/>
    <s v="jueves"/>
    <n v="0.84745762711864403"/>
    <n v="70.98618636128289"/>
    <n v="-20.98618636128289"/>
    <n v="167"/>
    <n v="434"/>
    <n v="0.12699619771863119"/>
    <n v="0.17852735499794323"/>
    <n v="-24"/>
    <n v="-100"/>
    <n v="-560"/>
  </r>
  <r>
    <x v="64"/>
    <x v="5"/>
    <n v="18045"/>
    <n v="460"/>
    <n v="17260"/>
    <n v="49"/>
    <n v="14"/>
    <n v="292311"/>
    <n v="337"/>
    <n v="145870"/>
    <n v="29"/>
    <n v="-9"/>
    <n v="5"/>
    <n v="0"/>
    <n v="359"/>
    <n v="2791"/>
    <n v="3150"/>
    <n v="0.98081023454157779"/>
    <n v="38"/>
    <x v="64"/>
    <s v="jueves"/>
    <n v="1"/>
    <n v="44.98418945764103"/>
    <n v="-6.9841894576410297"/>
    <n v="121"/>
    <n v="390"/>
    <n v="7.1260306242638405E-2"/>
    <n v="0.12256442489000628"/>
    <n v="-9"/>
    <n v="-148"/>
    <n v="-530"/>
  </r>
  <r>
    <x v="64"/>
    <x v="6"/>
    <n v="21320"/>
    <n v="722"/>
    <n v="20204"/>
    <n v="56"/>
    <n v="13"/>
    <n v="369525"/>
    <n v="396"/>
    <n v="99162"/>
    <n v="35"/>
    <n v="-36"/>
    <n v="-6"/>
    <n v="1"/>
    <n v="2533"/>
    <n v="1948"/>
    <n v="4481"/>
    <n v="0.9525065963060686"/>
    <n v="71"/>
    <x v="64"/>
    <s v="jueves"/>
    <n v="0.92207792207792205"/>
    <n v="89.186721732780086"/>
    <n v="-18.186721732780086"/>
    <n v="244"/>
    <n v="600"/>
    <n v="0.12583806085611141"/>
    <n v="0.16515276630883569"/>
    <n v="-36"/>
    <n v="-112"/>
    <n v="-622"/>
  </r>
  <r>
    <x v="64"/>
    <x v="7"/>
    <n v="113312"/>
    <n v="4168"/>
    <n v="106901"/>
    <n v="311"/>
    <n v="89"/>
    <n v="1700113"/>
    <n v="2262"/>
    <n v="781831"/>
    <n v="210"/>
    <n v="-285"/>
    <n v="-44"/>
    <n v="-4"/>
    <n v="8114"/>
    <n v="6956"/>
    <n v="15070"/>
    <n v="0.93599820345834273"/>
    <n v="492"/>
    <x v="64"/>
    <s v="jueves"/>
    <n v="1.3977272727272727"/>
    <n v="415.19625811082705"/>
    <n v="76.803741889172954"/>
    <n v="1274"/>
    <n v="3281"/>
    <n v="0.11230606488011284"/>
    <n v="0.15730175472240868"/>
    <n v="-62"/>
    <n v="-733"/>
    <n v="-4326"/>
  </r>
  <r>
    <x v="65"/>
    <x v="0"/>
    <n v="27203"/>
    <n v="1342"/>
    <n v="25323"/>
    <n v="104"/>
    <n v="29"/>
    <n v="357204"/>
    <n v="550"/>
    <n v="212453"/>
    <n v="83"/>
    <n v="-46"/>
    <n v="7"/>
    <n v="-2"/>
    <n v="2404"/>
    <n v="2358"/>
    <n v="4762"/>
    <n v="0.9668587896253602"/>
    <n v="129"/>
    <x v="65"/>
    <s v="viernes"/>
    <n v="0.86"/>
    <n v="194.85565661971995"/>
    <n v="-65.855656619719952"/>
    <n v="448"/>
    <n v="1037"/>
    <n v="0.1503860355824102"/>
    <n v="0.19073018208570902"/>
    <n v="-27"/>
    <n v="-141"/>
    <n v="-1268"/>
  </r>
  <r>
    <x v="65"/>
    <x v="1"/>
    <n v="8027"/>
    <n v="359"/>
    <n v="7455"/>
    <n v="34"/>
    <n v="6"/>
    <n v="118871"/>
    <n v="208"/>
    <n v="40331"/>
    <n v="18"/>
    <n v="-17"/>
    <n v="-1"/>
    <n v="0"/>
    <n v="702"/>
    <n v="84"/>
    <n v="786"/>
    <n v="0.95478723404255317"/>
    <n v="35"/>
    <x v="65"/>
    <s v="viernes"/>
    <n v="1"/>
    <n v="45.537435022977419"/>
    <n v="-10.537435022977419"/>
    <n v="76"/>
    <n v="220"/>
    <n v="9.1017964071856292E-2"/>
    <n v="0.13422818791946309"/>
    <n v="5"/>
    <n v="-68"/>
    <n v="-377"/>
  </r>
  <r>
    <x v="65"/>
    <x v="2"/>
    <n v="11767"/>
    <n v="339"/>
    <n v="11217"/>
    <n v="20"/>
    <n v="10"/>
    <n v="191012"/>
    <n v="206"/>
    <n v="95884"/>
    <n v="10"/>
    <n v="-34"/>
    <n v="0"/>
    <n v="-3"/>
    <n v="561"/>
    <n v="227"/>
    <n v="788"/>
    <n v="0.90884718498659522"/>
    <n v="43"/>
    <x v="65"/>
    <s v="viernes"/>
    <n v="1.131578947368421"/>
    <n v="43.747777281595546"/>
    <n v="-0.74777728159554613"/>
    <n v="81"/>
    <n v="277"/>
    <n v="7.3236889692585891E-2"/>
    <n v="0.13989898989898991"/>
    <n v="-13"/>
    <n v="-115"/>
    <n v="-441"/>
  </r>
  <r>
    <x v="65"/>
    <x v="3"/>
    <n v="14628"/>
    <n v="244"/>
    <n v="13976"/>
    <n v="27"/>
    <n v="2"/>
    <n v="207569"/>
    <n v="409"/>
    <n v="105935"/>
    <n v="18"/>
    <n v="-6"/>
    <n v="2"/>
    <n v="-1"/>
    <n v="313"/>
    <n v="465"/>
    <n v="778"/>
    <n v="0.97599999999999998"/>
    <n v="25"/>
    <x v="65"/>
    <s v="viernes"/>
    <n v="1"/>
    <n v="31.552293757045014"/>
    <n v="-6.5522937570450139"/>
    <n v="100"/>
    <n v="204"/>
    <n v="6.3734862970044617E-2"/>
    <n v="7.2059342988343336E-2"/>
    <n v="-2"/>
    <n v="-4"/>
    <n v="-376"/>
  </r>
  <r>
    <x v="65"/>
    <x v="4"/>
    <n v="12462"/>
    <n v="541"/>
    <n v="11767"/>
    <n v="27"/>
    <n v="8"/>
    <n v="168542"/>
    <n v="156"/>
    <n v="85692"/>
    <n v="11"/>
    <n v="-58"/>
    <n v="-2"/>
    <n v="-1"/>
    <n v="941"/>
    <n v="362"/>
    <n v="1303"/>
    <n v="0.90317195325542576"/>
    <n v="69"/>
    <x v="65"/>
    <s v="viernes"/>
    <n v="1.3269230769230769"/>
    <n v="63.250797088305482"/>
    <n v="5.7492029116945176"/>
    <n v="135"/>
    <n v="393"/>
    <n v="0.10266159695817491"/>
    <n v="0.16166186754422049"/>
    <n v="-32"/>
    <n v="-123"/>
    <n v="-539"/>
  </r>
  <r>
    <x v="65"/>
    <x v="5"/>
    <n v="18066"/>
    <n v="451"/>
    <n v="17289"/>
    <n v="49"/>
    <n v="13"/>
    <n v="292972"/>
    <n v="338"/>
    <n v="146864"/>
    <n v="21"/>
    <n v="-9"/>
    <n v="0"/>
    <n v="-1"/>
    <n v="661"/>
    <n v="994"/>
    <n v="1655"/>
    <n v="0.98043478260869565"/>
    <n v="29"/>
    <x v="65"/>
    <s v="viernes"/>
    <n v="0.57999999999999996"/>
    <n v="57.881583435696591"/>
    <n v="-28.881583435696591"/>
    <n v="125"/>
    <n v="361"/>
    <n v="7.361601884570082E-2"/>
    <n v="0.11345065996228787"/>
    <n v="4"/>
    <n v="-111"/>
    <n v="-479"/>
  </r>
  <r>
    <x v="65"/>
    <x v="6"/>
    <n v="21343"/>
    <n v="676"/>
    <n v="20272"/>
    <n v="49"/>
    <n v="14"/>
    <n v="370869"/>
    <n v="397"/>
    <n v="99377"/>
    <n v="23"/>
    <n v="-46"/>
    <n v="-7"/>
    <n v="1"/>
    <n v="1344"/>
    <n v="215"/>
    <n v="1559"/>
    <n v="0.93628808864265933"/>
    <n v="68"/>
    <x v="65"/>
    <s v="viernes"/>
    <n v="1"/>
    <n v="74.390170254221786"/>
    <n v="-6.3901702542217862"/>
    <n v="221"/>
    <n v="555"/>
    <n v="0.11397627643115008"/>
    <n v="0.15276630883567299"/>
    <n v="-23"/>
    <n v="-113"/>
    <n v="-579"/>
  </r>
  <r>
    <x v="65"/>
    <x v="7"/>
    <n v="113496"/>
    <n v="3952"/>
    <n v="107299"/>
    <n v="310"/>
    <n v="82"/>
    <n v="1707039"/>
    <n v="2264"/>
    <n v="786536"/>
    <n v="184"/>
    <n v="-216"/>
    <n v="-1"/>
    <n v="-7"/>
    <n v="6926"/>
    <n v="4705"/>
    <n v="11631"/>
    <n v="0.94817658349328215"/>
    <n v="398"/>
    <x v="65"/>
    <s v="viernes"/>
    <n v="0.95215311004784686"/>
    <n v="499.41519065294864"/>
    <n v="-101.41519065294864"/>
    <n v="1186"/>
    <n v="3047"/>
    <n v="0.10454866008462624"/>
    <n v="0.14608303768338288"/>
    <n v="-88"/>
    <n v="-675"/>
    <n v="-4059"/>
  </r>
  <r>
    <x v="66"/>
    <x v="0"/>
    <n v="27253"/>
    <n v="1270"/>
    <n v="25444"/>
    <n v="106"/>
    <n v="29"/>
    <n v="359120"/>
    <n v="551"/>
    <n v="214511"/>
    <n v="50"/>
    <n v="-72"/>
    <n v="2"/>
    <n v="0"/>
    <n v="1916"/>
    <n v="2058"/>
    <n v="3974"/>
    <n v="0.94634873323397917"/>
    <n v="121"/>
    <x v="66"/>
    <s v="sábado"/>
    <n v="1.3908045977011494"/>
    <n v="109.33675702991376"/>
    <n v="11.663242970086245"/>
    <n v="408"/>
    <n v="1000"/>
    <n v="0.13695871097683787"/>
    <n v="0.18392495861688432"/>
    <n v="-40"/>
    <n v="-184"/>
    <n v="-1107"/>
  </r>
  <r>
    <x v="66"/>
    <x v="1"/>
    <n v="8038"/>
    <n v="321"/>
    <n v="7504"/>
    <n v="34"/>
    <n v="6"/>
    <n v="119363"/>
    <n v="208"/>
    <n v="40385"/>
    <n v="11"/>
    <n v="-38"/>
    <n v="0"/>
    <n v="0"/>
    <n v="492"/>
    <n v="54"/>
    <n v="546"/>
    <n v="0.89415041782729809"/>
    <n v="49"/>
    <x v="66"/>
    <s v="sábado"/>
    <n v="1.3243243243243243"/>
    <n v="48.638780516353897"/>
    <n v="0.3612194836461029"/>
    <n v="79"/>
    <n v="194"/>
    <n v="9.4610778443113774E-2"/>
    <n v="0.11836485661989017"/>
    <n v="3"/>
    <n v="-36"/>
    <n v="-388"/>
  </r>
  <r>
    <x v="66"/>
    <x v="2"/>
    <n v="11786"/>
    <n v="327"/>
    <n v="11248"/>
    <n v="24"/>
    <n v="9"/>
    <n v="191494"/>
    <n v="206"/>
    <n v="95969"/>
    <n v="19"/>
    <n v="-12"/>
    <n v="4"/>
    <n v="-1"/>
    <n v="482"/>
    <n v="85"/>
    <n v="567"/>
    <n v="0.96460176991150437"/>
    <n v="31"/>
    <x v="66"/>
    <s v="sábado"/>
    <n v="0.91176470588235292"/>
    <n v="39.782548143633655"/>
    <n v="-8.7825481436336545"/>
    <n v="92"/>
    <n v="262"/>
    <n v="8.3182640144665462E-2"/>
    <n v="0.13232323232323231"/>
    <n v="11"/>
    <n v="-78"/>
    <n v="-398"/>
  </r>
  <r>
    <x v="66"/>
    <x v="3"/>
    <n v="14641"/>
    <n v="230"/>
    <n v="14003"/>
    <n v="25"/>
    <n v="3"/>
    <n v="208562"/>
    <n v="409"/>
    <n v="106306"/>
    <n v="13"/>
    <n v="-14"/>
    <n v="-2"/>
    <n v="1"/>
    <n v="993"/>
    <n v="371"/>
    <n v="1364"/>
    <n v="0.94262295081967218"/>
    <n v="27"/>
    <x v="66"/>
    <s v="sábado"/>
    <n v="1.5"/>
    <n v="21.415239631231959"/>
    <n v="5.5847603687680412"/>
    <n v="104"/>
    <n v="199"/>
    <n v="6.6284257488846393E-2"/>
    <n v="7.0293182620981984E-2"/>
    <n v="4"/>
    <n v="9"/>
    <n v="-318"/>
  </r>
  <r>
    <x v="66"/>
    <x v="4"/>
    <n v="12469"/>
    <n v="492"/>
    <n v="11821"/>
    <n v="22"/>
    <n v="7"/>
    <n v="169438"/>
    <n v="158"/>
    <n v="85965"/>
    <n v="7"/>
    <n v="-49"/>
    <n v="-5"/>
    <n v="-1"/>
    <n v="896"/>
    <n v="273"/>
    <n v="1169"/>
    <n v="0.90942698706099812"/>
    <n v="54"/>
    <x v="66"/>
    <s v="sábado"/>
    <n v="1.8"/>
    <n v="35.969589413293654"/>
    <n v="18.030410586706346"/>
    <n v="109"/>
    <n v="370"/>
    <n v="8.2889733840304181E-2"/>
    <n v="0.15220074043603454"/>
    <n v="-26"/>
    <n v="-152"/>
    <n v="-480"/>
  </r>
  <r>
    <x v="66"/>
    <x v="5"/>
    <n v="18081"/>
    <n v="405"/>
    <n v="17350"/>
    <n v="47"/>
    <n v="11"/>
    <n v="294556"/>
    <n v="338"/>
    <n v="147020"/>
    <n v="15"/>
    <n v="-46"/>
    <n v="-2"/>
    <n v="-2"/>
    <n v="1584"/>
    <n v="156"/>
    <n v="1740"/>
    <n v="0.89800443458980039"/>
    <n v="61"/>
    <x v="66"/>
    <s v="sábado"/>
    <n v="1.8484848484848484"/>
    <n v="36.867339573054252"/>
    <n v="24.132660426945748"/>
    <n v="125"/>
    <n v="343"/>
    <n v="7.361601884570082E-2"/>
    <n v="0.10779384035197989"/>
    <n v="0"/>
    <n v="-93"/>
    <n v="-422"/>
  </r>
  <r>
    <x v="66"/>
    <x v="6"/>
    <n v="21365"/>
    <n v="631"/>
    <n v="20338"/>
    <n v="44"/>
    <n v="15"/>
    <n v="372225"/>
    <n v="398"/>
    <n v="99463"/>
    <n v="22"/>
    <n v="-45"/>
    <n v="-5"/>
    <n v="1"/>
    <n v="1356"/>
    <n v="86"/>
    <n v="1442"/>
    <n v="0.93343195266272194"/>
    <n v="66"/>
    <x v="66"/>
    <s v="sábado"/>
    <n v="1.32"/>
    <n v="54.973379873417763"/>
    <n v="11.026620126582237"/>
    <n v="198"/>
    <n v="527"/>
    <n v="0.10211449200618876"/>
    <n v="0.14505917974126067"/>
    <n v="-23"/>
    <n v="-131"/>
    <n v="-554"/>
  </r>
  <r>
    <x v="66"/>
    <x v="7"/>
    <n v="113633"/>
    <n v="3676"/>
    <n v="107708"/>
    <n v="302"/>
    <n v="80"/>
    <n v="1714758"/>
    <n v="2268"/>
    <n v="789619"/>
    <n v="137"/>
    <n v="-276"/>
    <n v="-8"/>
    <n v="-2"/>
    <n v="7719"/>
    <n v="3083"/>
    <n v="10802"/>
    <n v="0.93016194331983804"/>
    <n v="409"/>
    <x v="66"/>
    <s v="sábado"/>
    <n v="1.4152249134948096"/>
    <n v="338.93326288751513"/>
    <n v="70.066737112484873"/>
    <n v="1115"/>
    <n v="2895"/>
    <n v="9.828984485190409E-2"/>
    <n v="0.13879566593153705"/>
    <n v="-71"/>
    <n v="-665"/>
    <n v="-3667"/>
  </r>
  <r>
    <x v="67"/>
    <x v="0"/>
    <n v="27289"/>
    <n v="1247"/>
    <n v="25500"/>
    <n v="113"/>
    <n v="30"/>
    <n v="361613"/>
    <n v="555"/>
    <n v="216734"/>
    <n v="36"/>
    <n v="-23"/>
    <n v="7"/>
    <n v="1"/>
    <n v="2493"/>
    <n v="2223"/>
    <n v="4716"/>
    <n v="0.98188976377952752"/>
    <n v="56"/>
    <x v="67"/>
    <s v="domingo"/>
    <n v="0.86153846153846159"/>
    <n v="84.105588499144801"/>
    <n v="-28.105588499144801"/>
    <n v="427"/>
    <n v="971"/>
    <n v="0.14333669016448472"/>
    <n v="0.17859113481699468"/>
    <n v="19"/>
    <n v="-117"/>
    <n v="-1024"/>
  </r>
  <r>
    <x v="67"/>
    <x v="1"/>
    <n v="8046"/>
    <n v="288"/>
    <n v="7544"/>
    <n v="36"/>
    <n v="7"/>
    <n v="119686"/>
    <n v="208"/>
    <n v="40411"/>
    <n v="8"/>
    <n v="-33"/>
    <n v="2"/>
    <n v="1"/>
    <n v="323"/>
    <n v="26"/>
    <n v="349"/>
    <n v="0.89719626168224298"/>
    <n v="40"/>
    <x v="67"/>
    <s v="domingo"/>
    <n v="1.4814814814814814"/>
    <n v="33.299965467383885"/>
    <n v="6.7000345326161153"/>
    <n v="79"/>
    <n v="175"/>
    <n v="9.4610778443113774E-2"/>
    <n v="0.10677242220866381"/>
    <n v="0"/>
    <n v="-17"/>
    <n v="-384"/>
  </r>
  <r>
    <x v="67"/>
    <x v="2"/>
    <n v="11789"/>
    <n v="304"/>
    <n v="11273"/>
    <n v="25"/>
    <n v="8"/>
    <n v="191985"/>
    <n v="207"/>
    <n v="96054"/>
    <n v="3"/>
    <n v="-23"/>
    <n v="1"/>
    <n v="-1"/>
    <n v="491"/>
    <n v="85"/>
    <n v="576"/>
    <n v="0.92966360856269115"/>
    <n v="25"/>
    <x v="67"/>
    <s v="domingo"/>
    <n v="0.7142857142857143"/>
    <n v="40.596165288523146"/>
    <n v="-15.596165288523146"/>
    <n v="83"/>
    <n v="230"/>
    <n v="7.5045207956600357E-2"/>
    <n v="0.11616161616161616"/>
    <n v="-9"/>
    <n v="-64"/>
    <n v="-414"/>
  </r>
  <r>
    <x v="67"/>
    <x v="3"/>
    <n v="14646"/>
    <n v="225"/>
    <n v="14013"/>
    <n v="27"/>
    <n v="4"/>
    <n v="208898"/>
    <n v="409"/>
    <n v="106636"/>
    <n v="5"/>
    <n v="-5"/>
    <n v="2"/>
    <n v="1"/>
    <n v="336"/>
    <n v="330"/>
    <n v="666"/>
    <n v="0.97826086956521741"/>
    <n v="10"/>
    <x v="67"/>
    <s v="domingo"/>
    <n v="0.66666666666666663"/>
    <n v="18.170107100100712"/>
    <n v="-8.1701071001007115"/>
    <n v="102"/>
    <n v="189"/>
    <n v="6.5009560229445512E-2"/>
    <n v="6.6760861886259279E-2"/>
    <n v="-2"/>
    <n v="15"/>
    <n v="-299"/>
  </r>
  <r>
    <x v="67"/>
    <x v="4"/>
    <n v="12472"/>
    <n v="457"/>
    <n v="11859"/>
    <n v="22"/>
    <n v="8"/>
    <n v="169795"/>
    <n v="158"/>
    <n v="86222"/>
    <n v="3"/>
    <n v="-35"/>
    <n v="0"/>
    <n v="1"/>
    <n v="357"/>
    <n v="257"/>
    <n v="614"/>
    <n v="0.92886178861788615"/>
    <n v="38"/>
    <x v="67"/>
    <s v="domingo"/>
    <n v="1.3103448275862069"/>
    <n v="35.761929630129444"/>
    <n v="2.238070369870556"/>
    <n v="89"/>
    <n v="344"/>
    <n v="6.7680608365019018E-2"/>
    <n v="0.14150555327025915"/>
    <n v="-20"/>
    <n v="-166"/>
    <n v="-476"/>
  </r>
  <r>
    <x v="67"/>
    <x v="5"/>
    <n v="18092"/>
    <n v="387"/>
    <n v="17377"/>
    <n v="51"/>
    <n v="8"/>
    <n v="295618"/>
    <n v="340"/>
    <n v="147189"/>
    <n v="11"/>
    <n v="-18"/>
    <n v="4"/>
    <n v="-3"/>
    <n v="1062"/>
    <n v="169"/>
    <n v="1231"/>
    <n v="0.9555555555555556"/>
    <n v="27"/>
    <x v="67"/>
    <s v="domingo"/>
    <n v="1.2857142857142858"/>
    <n v="24.469872657600185"/>
    <n v="2.5301273423998154"/>
    <n v="121"/>
    <n v="333"/>
    <n v="7.1260306242638405E-2"/>
    <n v="0.10465116279069768"/>
    <n v="-4"/>
    <n v="-91"/>
    <n v="-380"/>
  </r>
  <r>
    <x v="67"/>
    <x v="6"/>
    <n v="21387"/>
    <n v="606"/>
    <n v="20385"/>
    <n v="45"/>
    <n v="14"/>
    <n v="373706"/>
    <n v="398"/>
    <n v="99523"/>
    <n v="22"/>
    <n v="-25"/>
    <n v="1"/>
    <n v="-1"/>
    <n v="1481"/>
    <n v="60"/>
    <n v="1541"/>
    <n v="0.96038034865293187"/>
    <n v="47"/>
    <x v="67"/>
    <s v="domingo"/>
    <n v="2.2380952380952381"/>
    <n v="23.481440906058758"/>
    <n v="23.518559093941242"/>
    <n v="199"/>
    <n v="528"/>
    <n v="0.10263022176379577"/>
    <n v="0.1453344343517754"/>
    <n v="1"/>
    <n v="-130"/>
    <n v="-503"/>
  </r>
  <r>
    <x v="67"/>
    <x v="7"/>
    <n v="113721"/>
    <n v="3514"/>
    <n v="107951"/>
    <n v="319"/>
    <n v="79"/>
    <n v="1721301"/>
    <n v="2275"/>
    <n v="792769"/>
    <n v="88"/>
    <n v="-162"/>
    <n v="17"/>
    <n v="-1"/>
    <n v="6543"/>
    <n v="3150"/>
    <n v="9693"/>
    <n v="0.95593035908596302"/>
    <n v="243"/>
    <x v="67"/>
    <s v="domingo"/>
    <n v="1.1408450704225352"/>
    <n v="253.9093763888645"/>
    <n v="-10.909376388864501"/>
    <n v="1100"/>
    <n v="2770"/>
    <n v="9.6967559943582513E-2"/>
    <n v="0.13280276153034806"/>
    <n v="-15"/>
    <n v="-570"/>
    <n v="-3480"/>
  </r>
  <r>
    <x v="68"/>
    <x v="0"/>
    <n v="27360"/>
    <n v="1211"/>
    <n v="25607"/>
    <n v="109"/>
    <n v="30"/>
    <n v="363267"/>
    <n v="555"/>
    <n v="219005"/>
    <n v="71"/>
    <n v="-36"/>
    <n v="-4"/>
    <n v="0"/>
    <n v="1654"/>
    <n v="2271"/>
    <n v="3925"/>
    <n v="0.97113071371291093"/>
    <n v="107"/>
    <x v="68"/>
    <s v="lunes"/>
    <n v="1.4861111111111112"/>
    <n v="89.254899594359088"/>
    <n v="17.745100405640912"/>
    <n v="468"/>
    <n v="970"/>
    <n v="0.15709969788519637"/>
    <n v="0.17840720985837777"/>
    <n v="41"/>
    <n v="-34"/>
    <n v="-897"/>
  </r>
  <r>
    <x v="68"/>
    <x v="1"/>
    <n v="8059"/>
    <n v="279"/>
    <n v="7566"/>
    <n v="28"/>
    <n v="5"/>
    <n v="120008"/>
    <n v="208"/>
    <n v="40505"/>
    <n v="13"/>
    <n v="-9"/>
    <n v="-8"/>
    <n v="-2"/>
    <n v="322"/>
    <n v="94"/>
    <n v="416"/>
    <n v="0.96875"/>
    <n v="22"/>
    <x v="68"/>
    <s v="lunes"/>
    <n v="1.2941176470588236"/>
    <n v="21.551301008564455"/>
    <n v="0.44869899143554548"/>
    <n v="86"/>
    <n v="171"/>
    <n v="0.10299401197604791"/>
    <n v="0.10433190970103721"/>
    <n v="7"/>
    <n v="1"/>
    <n v="-372"/>
  </r>
  <r>
    <x v="68"/>
    <x v="2"/>
    <n v="11803"/>
    <n v="282"/>
    <n v="11308"/>
    <n v="22"/>
    <n v="6"/>
    <n v="192364"/>
    <n v="208"/>
    <n v="96342"/>
    <n v="14"/>
    <n v="-22"/>
    <n v="-3"/>
    <n v="-2"/>
    <n v="379"/>
    <n v="288"/>
    <n v="667"/>
    <n v="0.92763157894736847"/>
    <n v="35"/>
    <x v="68"/>
    <s v="lunes"/>
    <n v="1.1290322580645162"/>
    <n v="34.151681572475837"/>
    <n v="0.84831842752416264"/>
    <n v="87"/>
    <n v="213"/>
    <n v="7.866184448462929E-2"/>
    <n v="0.10757575757575757"/>
    <n v="4"/>
    <n v="-39"/>
    <n v="-407"/>
  </r>
  <r>
    <x v="68"/>
    <x v="3"/>
    <n v="14650"/>
    <n v="219"/>
    <n v="14023"/>
    <n v="23"/>
    <n v="4"/>
    <n v="209149"/>
    <n v="409"/>
    <n v="106936"/>
    <n v="4"/>
    <n v="-6"/>
    <n v="-4"/>
    <n v="0"/>
    <n v="251"/>
    <n v="300"/>
    <n v="551"/>
    <n v="0.97333333333333338"/>
    <n v="10"/>
    <x v="68"/>
    <s v="lunes"/>
    <n v="0.625"/>
    <n v="18.377118569111754"/>
    <n v="-8.3771185691117545"/>
    <n v="99"/>
    <n v="177"/>
    <n v="6.3097514340344163E-2"/>
    <n v="6.2522077004592017E-2"/>
    <n v="-3"/>
    <n v="21"/>
    <n v="-276"/>
  </r>
  <r>
    <x v="68"/>
    <x v="4"/>
    <n v="12486"/>
    <n v="442"/>
    <n v="11887"/>
    <n v="20"/>
    <n v="9"/>
    <n v="170117"/>
    <n v="159"/>
    <n v="86696"/>
    <n v="14"/>
    <n v="-15"/>
    <n v="-2"/>
    <n v="1"/>
    <n v="322"/>
    <n v="474"/>
    <n v="796"/>
    <n v="0.96717724288840268"/>
    <n v="28"/>
    <x v="68"/>
    <s v="lunes"/>
    <n v="1.6470588235294117"/>
    <n v="20.496911407960159"/>
    <n v="7.5030885920398411"/>
    <n v="83"/>
    <n v="341"/>
    <n v="6.3117870722433467E-2"/>
    <n v="0.14027149321266968"/>
    <n v="-6"/>
    <n v="-175"/>
    <n v="-405"/>
  </r>
  <r>
    <x v="68"/>
    <x v="5"/>
    <n v="18105"/>
    <n v="379"/>
    <n v="17397"/>
    <n v="45"/>
    <n v="7"/>
    <n v="296237"/>
    <n v="341"/>
    <n v="147494"/>
    <n v="13"/>
    <n v="-8"/>
    <n v="-6"/>
    <n v="-1"/>
    <n v="619"/>
    <n v="305"/>
    <n v="924"/>
    <n v="0.97932816537467704"/>
    <n v="20"/>
    <x v="68"/>
    <s v="lunes"/>
    <n v="0.5714285714285714"/>
    <n v="40.538502700696981"/>
    <n v="-20.538502700696981"/>
    <n v="125"/>
    <n v="311"/>
    <n v="7.361601884570082E-2"/>
    <n v="9.7737272155876811E-2"/>
    <n v="4"/>
    <n v="-61"/>
    <n v="-376"/>
  </r>
  <r>
    <x v="68"/>
    <x v="6"/>
    <n v="21410"/>
    <n v="610"/>
    <n v="20404"/>
    <n v="45"/>
    <n v="16"/>
    <n v="375310"/>
    <n v="398"/>
    <n v="99818"/>
    <n v="23"/>
    <n v="4"/>
    <n v="0"/>
    <n v="2"/>
    <n v="1604"/>
    <n v="295"/>
    <n v="1899"/>
    <n v="1.0066006600660067"/>
    <n v="19"/>
    <x v="68"/>
    <s v="lunes"/>
    <n v="0.6785714285714286"/>
    <n v="33.672102294597458"/>
    <n v="-14.672102294597458"/>
    <n v="187"/>
    <n v="523"/>
    <n v="9.6441464672511606E-2"/>
    <n v="0.14395816129920175"/>
    <n v="-12"/>
    <n v="-149"/>
    <n v="-445"/>
  </r>
  <r>
    <x v="68"/>
    <x v="7"/>
    <n v="113873"/>
    <n v="3422"/>
    <n v="108192"/>
    <n v="292"/>
    <n v="77"/>
    <n v="1726452"/>
    <n v="2278"/>
    <n v="796796"/>
    <n v="152"/>
    <n v="-92"/>
    <n v="-27"/>
    <n v="-2"/>
    <n v="5151"/>
    <n v="4027"/>
    <n v="9178"/>
    <n v="0.97381900967558344"/>
    <n v="241"/>
    <x v="68"/>
    <s v="lunes"/>
    <n v="1.1157407407407407"/>
    <n v="252.78186832420641"/>
    <n v="-11.781868324206414"/>
    <n v="1135"/>
    <n v="2706"/>
    <n v="0.10005289139633286"/>
    <n v="0.1297343944769393"/>
    <n v="35"/>
    <n v="-436"/>
    <n v="-3178"/>
  </r>
  <r>
    <x v="69"/>
    <x v="0"/>
    <n v="27442"/>
    <n v="1196"/>
    <n v="25704"/>
    <n v="112"/>
    <n v="29"/>
    <n v="365169"/>
    <n v="555"/>
    <n v="221226"/>
    <n v="82"/>
    <n v="-15"/>
    <n v="3"/>
    <n v="-1"/>
    <n v="1902"/>
    <n v="2221"/>
    <n v="4123"/>
    <n v="0.98761354252683731"/>
    <n v="97"/>
    <x v="69"/>
    <s v="martes"/>
    <n v="1.2278481012658229"/>
    <n v="100.92944340412811"/>
    <n v="-3.9294434041281079"/>
    <n v="480"/>
    <n v="973"/>
    <n v="0.16112789526686808"/>
    <n v="0.17895898473422844"/>
    <n v="12"/>
    <n v="-13"/>
    <n v="-752"/>
  </r>
  <r>
    <x v="69"/>
    <x v="1"/>
    <n v="8074"/>
    <n v="260"/>
    <n v="7599"/>
    <n v="28"/>
    <n v="6"/>
    <n v="120432"/>
    <n v="209"/>
    <n v="40591"/>
    <n v="15"/>
    <n v="-19"/>
    <n v="0"/>
    <n v="1"/>
    <n v="424"/>
    <n v="86"/>
    <n v="510"/>
    <n v="0.93189964157706096"/>
    <n v="33"/>
    <x v="69"/>
    <s v="martes"/>
    <n v="2.0625"/>
    <n v="20.550447804342816"/>
    <n v="12.449552195657184"/>
    <n v="94"/>
    <n v="170"/>
    <n v="0.1125748502994012"/>
    <n v="0.10372178157413056"/>
    <n v="8"/>
    <n v="18"/>
    <n v="-331"/>
  </r>
  <r>
    <x v="69"/>
    <x v="2"/>
    <n v="11808"/>
    <n v="244"/>
    <n v="11349"/>
    <n v="20"/>
    <n v="6"/>
    <n v="192697"/>
    <n v="210"/>
    <n v="96605"/>
    <n v="5"/>
    <n v="-38"/>
    <n v="-2"/>
    <n v="0"/>
    <n v="333"/>
    <n v="263"/>
    <n v="596"/>
    <n v="0.86524822695035464"/>
    <n v="41"/>
    <x v="69"/>
    <s v="martes"/>
    <n v="1.5185185185185186"/>
    <n v="29.888666103551433"/>
    <n v="11.111333896448567"/>
    <n v="79"/>
    <n v="191"/>
    <n v="7.1428571428571425E-2"/>
    <n v="9.6464646464646461E-2"/>
    <n v="-8"/>
    <n v="-33"/>
    <n v="-405"/>
  </r>
  <r>
    <x v="69"/>
    <x v="3"/>
    <n v="14656"/>
    <n v="208"/>
    <n v="14040"/>
    <n v="22"/>
    <n v="4"/>
    <n v="209567"/>
    <n v="409"/>
    <n v="107329"/>
    <n v="6"/>
    <n v="-11"/>
    <n v="-1"/>
    <n v="0"/>
    <n v="418"/>
    <n v="393"/>
    <n v="811"/>
    <n v="0.94977168949771684"/>
    <n v="17"/>
    <x v="69"/>
    <s v="martes"/>
    <n v="1.8888888888888888"/>
    <n v="10.222108186721998"/>
    <n v="6.7778918132780017"/>
    <n v="74"/>
    <n v="174"/>
    <n v="4.7163798597833012E-2"/>
    <n v="6.1462380784175201E-2"/>
    <n v="-25"/>
    <n v="-26"/>
    <n v="-209"/>
  </r>
  <r>
    <x v="69"/>
    <x v="4"/>
    <n v="12503"/>
    <n v="419"/>
    <n v="11927"/>
    <n v="23"/>
    <n v="9"/>
    <n v="171064"/>
    <n v="159"/>
    <n v="87141"/>
    <n v="17"/>
    <n v="-23"/>
    <n v="3"/>
    <n v="0"/>
    <n v="947"/>
    <n v="445"/>
    <n v="1392"/>
    <n v="0.94796380090497734"/>
    <n v="40"/>
    <x v="69"/>
    <s v="martes"/>
    <n v="0.90909090909090906"/>
    <n v="56.224160397294995"/>
    <n v="-16.224160397294995"/>
    <n v="88"/>
    <n v="314"/>
    <n v="6.692015209125475E-2"/>
    <n v="0.12916495269436445"/>
    <n v="5"/>
    <n v="-138"/>
    <n v="-398"/>
  </r>
  <r>
    <x v="69"/>
    <x v="5"/>
    <n v="18123"/>
    <n v="357"/>
    <n v="17437"/>
    <n v="40"/>
    <n v="7"/>
    <n v="296974"/>
    <n v="341"/>
    <n v="147789"/>
    <n v="18"/>
    <n v="-22"/>
    <n v="-5"/>
    <n v="0"/>
    <n v="737"/>
    <n v="295"/>
    <n v="1032"/>
    <n v="0.94195250659630603"/>
    <n v="40"/>
    <x v="69"/>
    <s v="martes"/>
    <n v="0.81632653061224492"/>
    <n v="55.024395584254449"/>
    <n v="-15.024395584254449"/>
    <n v="126"/>
    <n v="280"/>
    <n v="7.4204946996466431E-2"/>
    <n v="8.7994971715901954E-2"/>
    <n v="1"/>
    <n v="-28"/>
    <n v="-365"/>
  </r>
  <r>
    <x v="69"/>
    <x v="6"/>
    <n v="21435"/>
    <n v="573"/>
    <n v="20464"/>
    <n v="44"/>
    <n v="16"/>
    <n v="377486"/>
    <n v="400"/>
    <n v="100000"/>
    <n v="25"/>
    <n v="-37"/>
    <n v="-1"/>
    <n v="0"/>
    <n v="2176"/>
    <n v="182"/>
    <n v="2358"/>
    <n v="0.93934426229508194"/>
    <n v="60"/>
    <x v="69"/>
    <s v="martes"/>
    <n v="1.0909090909090908"/>
    <n v="65.569612238799152"/>
    <n v="-5.5696122387991522"/>
    <n v="189"/>
    <n v="493"/>
    <n v="9.7472924187725629E-2"/>
    <n v="0.13570052298375998"/>
    <n v="2"/>
    <n v="-115"/>
    <n v="-400"/>
  </r>
  <r>
    <x v="69"/>
    <x v="7"/>
    <n v="114041"/>
    <n v="3257"/>
    <n v="108520"/>
    <n v="289"/>
    <n v="77"/>
    <n v="1733389"/>
    <n v="2283"/>
    <n v="800681"/>
    <n v="168"/>
    <n v="-165"/>
    <n v="-3"/>
    <n v="0"/>
    <n v="6937"/>
    <n v="3885"/>
    <n v="10822"/>
    <n v="0.95178258328462884"/>
    <n v="328"/>
    <x v="69"/>
    <s v="martes"/>
    <n v="1.1756272401433692"/>
    <n v="330.83671123933607"/>
    <n v="-2.8367112393360685"/>
    <n v="1130"/>
    <n v="2595"/>
    <n v="9.9612129760225668E-2"/>
    <n v="0.12441269536868348"/>
    <n v="-5"/>
    <n v="-335"/>
    <n v="-2860"/>
  </r>
  <r>
    <x v="70"/>
    <x v="0"/>
    <n v="27498"/>
    <n v="1133"/>
    <n v="25822"/>
    <n v="101"/>
    <n v="28"/>
    <n v="367055"/>
    <n v="556"/>
    <n v="222791"/>
    <n v="56"/>
    <n v="-63"/>
    <n v="-11"/>
    <n v="-1"/>
    <n v="1886"/>
    <n v="1565"/>
    <n v="3451"/>
    <n v="0.94732441471571904"/>
    <n v="118"/>
    <x v="70"/>
    <s v="miércoles"/>
    <n v="1.3409090909090908"/>
    <n v="113.12042669163171"/>
    <n v="4.8795733083682933"/>
    <n v="460"/>
    <n v="941"/>
    <n v="0.15441423296408191"/>
    <n v="0.17307338605848813"/>
    <n v="-20"/>
    <n v="-21"/>
    <n v="-612"/>
  </r>
  <r>
    <x v="70"/>
    <x v="1"/>
    <n v="8083"/>
    <n v="258"/>
    <n v="7610"/>
    <n v="26"/>
    <n v="7"/>
    <n v="120739"/>
    <n v="209"/>
    <n v="40667"/>
    <n v="9"/>
    <n v="-2"/>
    <n v="-2"/>
    <n v="1"/>
    <n v="307"/>
    <n v="76"/>
    <n v="383"/>
    <n v="0.99230769230769234"/>
    <n v="11"/>
    <x v="70"/>
    <s v="miércoles"/>
    <n v="0.52380952380952384"/>
    <n v="28.385178260441322"/>
    <n v="-17.385178260441322"/>
    <n v="86"/>
    <n v="158"/>
    <n v="0.10299401197604791"/>
    <n v="9.6400244051250764E-2"/>
    <n v="-8"/>
    <n v="14"/>
    <n v="-314"/>
  </r>
  <r>
    <x v="70"/>
    <x v="2"/>
    <n v="11827"/>
    <n v="236"/>
    <n v="11376"/>
    <n v="18"/>
    <n v="6"/>
    <n v="193322"/>
    <n v="210"/>
    <n v="96755"/>
    <n v="19"/>
    <n v="-8"/>
    <n v="-2"/>
    <n v="0"/>
    <n v="625"/>
    <n v="150"/>
    <n v="775"/>
    <n v="0.96721311475409832"/>
    <n v="27"/>
    <x v="70"/>
    <s v="miércoles"/>
    <n v="0.81818181818181823"/>
    <n v="38.030125050932604"/>
    <n v="-11.030125050932604"/>
    <n v="88"/>
    <n v="177"/>
    <n v="7.956600361663653E-2"/>
    <n v="8.9393939393939401E-2"/>
    <n v="9"/>
    <n v="-1"/>
    <n v="-384"/>
  </r>
  <r>
    <x v="70"/>
    <x v="3"/>
    <n v="14671"/>
    <n v="213"/>
    <n v="14050"/>
    <n v="19"/>
    <n v="4"/>
    <n v="209995"/>
    <n v="409"/>
    <n v="107651"/>
    <n v="15"/>
    <n v="5"/>
    <n v="-3"/>
    <n v="0"/>
    <n v="428"/>
    <n v="322"/>
    <n v="750"/>
    <n v="1.0240384615384615"/>
    <n v="10"/>
    <x v="70"/>
    <s v="miércoles"/>
    <n v="0.55555555555555558"/>
    <n v="22.026494854456651"/>
    <n v="-12.026494854456651"/>
    <n v="78"/>
    <n v="171"/>
    <n v="4.9713193116634802E-2"/>
    <n v="6.0402684563758392E-2"/>
    <n v="4"/>
    <n v="-15"/>
    <n v="-165"/>
  </r>
  <r>
    <x v="70"/>
    <x v="4"/>
    <n v="12514"/>
    <n v="385"/>
    <n v="11972"/>
    <n v="25"/>
    <n v="8"/>
    <n v="171877"/>
    <n v="159"/>
    <n v="87565"/>
    <n v="11"/>
    <n v="-34"/>
    <n v="2"/>
    <n v="-1"/>
    <n v="813"/>
    <n v="424"/>
    <n v="1237"/>
    <n v="0.91885441527446299"/>
    <n v="45"/>
    <x v="70"/>
    <s v="miércoles"/>
    <n v="0.83333333333333337"/>
    <n v="67.712168879197705"/>
    <n v="-22.712168879197705"/>
    <n v="80"/>
    <n v="271"/>
    <n v="6.0836501901140684E-2"/>
    <n v="0.11147675853558206"/>
    <n v="-8"/>
    <n v="-111"/>
    <n v="-427"/>
  </r>
  <r>
    <x v="70"/>
    <x v="5"/>
    <n v="18135"/>
    <n v="324"/>
    <n v="17482"/>
    <n v="41"/>
    <n v="8"/>
    <n v="297620"/>
    <n v="341"/>
    <n v="148025"/>
    <n v="12"/>
    <n v="-33"/>
    <n v="1"/>
    <n v="1"/>
    <n v="646"/>
    <n v="236"/>
    <n v="882"/>
    <n v="0.90756302521008403"/>
    <n v="45"/>
    <x v="70"/>
    <s v="miércoles"/>
    <n v="1.0465116279069768"/>
    <n v="48.161350060818044"/>
    <n v="-3.1613500608180445"/>
    <n v="119"/>
    <n v="249"/>
    <n v="7.0082449941107183E-2"/>
    <n v="7.8252671275927096E-2"/>
    <n v="-7"/>
    <n v="-11"/>
    <n v="-364"/>
  </r>
  <r>
    <x v="70"/>
    <x v="6"/>
    <n v="21471"/>
    <n v="543"/>
    <n v="20530"/>
    <n v="41"/>
    <n v="16"/>
    <n v="380012"/>
    <n v="400"/>
    <n v="100239"/>
    <n v="36"/>
    <n v="-30"/>
    <n v="-3"/>
    <n v="0"/>
    <n v="2526"/>
    <n v="239"/>
    <n v="2765"/>
    <n v="0.94764397905759157"/>
    <n v="66"/>
    <x v="70"/>
    <s v="miércoles"/>
    <n v="1.0476190476190477"/>
    <n v="75.100716676330805"/>
    <n v="-9.1007166763308049"/>
    <n v="186"/>
    <n v="466"/>
    <n v="9.5925734914904595E-2"/>
    <n v="0.12826864849986236"/>
    <n v="-3"/>
    <n v="-94"/>
    <n v="-399"/>
  </r>
  <r>
    <x v="70"/>
    <x v="7"/>
    <n v="114199"/>
    <n v="3092"/>
    <n v="108842"/>
    <n v="271"/>
    <n v="77"/>
    <n v="1740620"/>
    <n v="2284"/>
    <n v="803693"/>
    <n v="158"/>
    <n v="-165"/>
    <n v="-18"/>
    <n v="0"/>
    <n v="7231"/>
    <n v="3012"/>
    <n v="10243"/>
    <n v="0.94933988332821617"/>
    <n v="322"/>
    <x v="70"/>
    <s v="miércoles"/>
    <n v="1.0062500000000001"/>
    <n v="382.88751557699709"/>
    <n v="-60.887515576997089"/>
    <n v="1097"/>
    <n v="2433"/>
    <n v="9.6703102961918197E-2"/>
    <n v="0.11664589126474255"/>
    <n v="-33"/>
    <n v="-239"/>
    <n v="-2665"/>
  </r>
  <r>
    <x v="71"/>
    <x v="0"/>
    <n v="27575"/>
    <n v="1106"/>
    <n v="25925"/>
    <n v="95"/>
    <n v="25"/>
    <n v="368852"/>
    <n v="557"/>
    <n v="223174"/>
    <n v="77"/>
    <n v="-27"/>
    <n v="-6"/>
    <n v="-3"/>
    <n v="1797"/>
    <n v="383"/>
    <n v="2180"/>
    <n v="0.97616946160635476"/>
    <n v="103"/>
    <x v="71"/>
    <s v="jueves"/>
    <n v="1.1704545454545454"/>
    <n v="115.43251460371962"/>
    <n v="-12.432514603719625"/>
    <n v="455"/>
    <n v="930"/>
    <n v="0.15273581738838538"/>
    <n v="0.17105021151370242"/>
    <n v="-5"/>
    <n v="-20"/>
    <n v="-472"/>
  </r>
  <r>
    <x v="71"/>
    <x v="1"/>
    <n v="8094"/>
    <n v="227"/>
    <n v="7650"/>
    <n v="24"/>
    <n v="8"/>
    <n v="120989"/>
    <n v="211"/>
    <n v="40784"/>
    <n v="11"/>
    <n v="-31"/>
    <n v="-2"/>
    <n v="1"/>
    <n v="250"/>
    <n v="117"/>
    <n v="367"/>
    <n v="0.87984496124031009"/>
    <n v="40"/>
    <x v="71"/>
    <s v="jueves"/>
    <n v="3.0769230769230771"/>
    <n v="16.776743004762999"/>
    <n v="23.223256995237001"/>
    <n v="85"/>
    <n v="156"/>
    <n v="0.10179640718562874"/>
    <n v="9.5179987797437457E-2"/>
    <n v="-1"/>
    <n v="14"/>
    <n v="-275"/>
  </r>
  <r>
    <x v="71"/>
    <x v="2"/>
    <n v="11835"/>
    <n v="210"/>
    <n v="11410"/>
    <n v="16"/>
    <n v="6"/>
    <n v="194140"/>
    <n v="210"/>
    <n v="96944"/>
    <n v="8"/>
    <n v="-26"/>
    <n v="-2"/>
    <n v="0"/>
    <n v="818"/>
    <n v="189"/>
    <n v="1007"/>
    <n v="0.88983050847457623"/>
    <n v="34"/>
    <x v="71"/>
    <s v="jueves"/>
    <n v="2.6153846153846154"/>
    <n v="14.689834085508721"/>
    <n v="19.310165914491279"/>
    <n v="78"/>
    <n v="172"/>
    <n v="7.0524412296564198E-2"/>
    <n v="8.6868686868686873E-2"/>
    <n v="-10"/>
    <n v="-16"/>
    <n v="-338"/>
  </r>
  <r>
    <x v="71"/>
    <x v="3"/>
    <n v="14677"/>
    <n v="199"/>
    <n v="14070"/>
    <n v="20"/>
    <n v="4"/>
    <n v="210295"/>
    <n v="409"/>
    <n v="107945"/>
    <n v="6"/>
    <n v="-14"/>
    <n v="1"/>
    <n v="0"/>
    <n v="300"/>
    <n v="294"/>
    <n v="594"/>
    <n v="0.93427230046948362"/>
    <n v="20"/>
    <x v="71"/>
    <s v="jueves"/>
    <n v="2.5"/>
    <n v="9.3245960036901376"/>
    <n v="10.675403996309862"/>
    <n v="67"/>
    <n v="169"/>
    <n v="4.2702358189929894E-2"/>
    <n v="5.9696220416813849E-2"/>
    <n v="-11"/>
    <n v="-35"/>
    <n v="-123"/>
  </r>
  <r>
    <x v="71"/>
    <x v="4"/>
    <n v="12524"/>
    <n v="343"/>
    <n v="12024"/>
    <n v="22"/>
    <n v="7"/>
    <n v="173112"/>
    <n v="159"/>
    <n v="87983"/>
    <n v="10"/>
    <n v="-42"/>
    <n v="-3"/>
    <n v="-1"/>
    <n v="1235"/>
    <n v="418"/>
    <n v="1653"/>
    <n v="0.89090909090909087"/>
    <n v="52"/>
    <x v="71"/>
    <s v="jueves"/>
    <n v="1.2682926829268293"/>
    <n v="49.415643006785785"/>
    <n v="2.5843569932142145"/>
    <n v="73"/>
    <n v="240"/>
    <n v="5.5513307984790872E-2"/>
    <n v="9.8724804607157546E-2"/>
    <n v="-7"/>
    <n v="-94"/>
    <n v="-416"/>
  </r>
  <r>
    <x v="71"/>
    <x v="5"/>
    <n v="18159"/>
    <n v="314"/>
    <n v="17516"/>
    <n v="39"/>
    <n v="7"/>
    <n v="297997"/>
    <n v="341"/>
    <n v="148262"/>
    <n v="24"/>
    <n v="-10"/>
    <n v="-2"/>
    <n v="-1"/>
    <n v="377"/>
    <n v="237"/>
    <n v="614"/>
    <n v="0.96913580246913578"/>
    <n v="34"/>
    <x v="71"/>
    <s v="jueves"/>
    <n v="0.89473684210526316"/>
    <n v="41.565534162273323"/>
    <n v="-7.5655341622733232"/>
    <n v="114"/>
    <n v="235"/>
    <n v="6.7137809187279157E-2"/>
    <n v="7.3852922690131995E-2"/>
    <n v="-5"/>
    <n v="-7"/>
    <n v="-351"/>
  </r>
  <r>
    <x v="71"/>
    <x v="6"/>
    <n v="21502"/>
    <n v="532"/>
    <n v="20570"/>
    <n v="41"/>
    <n v="16"/>
    <n v="381336"/>
    <n v="402"/>
    <n v="100441"/>
    <n v="31"/>
    <n v="-11"/>
    <n v="0"/>
    <n v="0"/>
    <n v="1324"/>
    <n v="202"/>
    <n v="1526"/>
    <n v="0.97974217311233891"/>
    <n v="40"/>
    <x v="71"/>
    <s v="jueves"/>
    <n v="0.56338028169014087"/>
    <n v="82.482422893035647"/>
    <n v="-42.482422893035647"/>
    <n v="182"/>
    <n v="426"/>
    <n v="9.3862815884476536E-2"/>
    <n v="0.11725846407927333"/>
    <n v="-4"/>
    <n v="-62"/>
    <n v="-419"/>
  </r>
  <r>
    <x v="71"/>
    <x v="7"/>
    <n v="114366"/>
    <n v="2931"/>
    <n v="109165"/>
    <n v="257"/>
    <n v="73"/>
    <n v="1746721"/>
    <n v="2289"/>
    <n v="805533"/>
    <n v="167"/>
    <n v="-161"/>
    <n v="-14"/>
    <n v="-4"/>
    <n v="6101"/>
    <n v="1840"/>
    <n v="7941"/>
    <n v="0.94793014230271666"/>
    <n v="323"/>
    <x v="71"/>
    <s v="jueves"/>
    <n v="1.1875"/>
    <n v="321.15631902753347"/>
    <n v="1.8436809724665295"/>
    <n v="1054"/>
    <n v="2328"/>
    <n v="9.2912552891396327E-2"/>
    <n v="0.11161185156774379"/>
    <n v="-43"/>
    <n v="-220"/>
    <n v="-2394"/>
  </r>
  <r>
    <x v="72"/>
    <x v="0"/>
    <n v="27645"/>
    <n v="1084"/>
    <n v="26017"/>
    <n v="94"/>
    <n v="26"/>
    <n v="370277"/>
    <n v="557"/>
    <n v="223484"/>
    <n v="70"/>
    <n v="-22"/>
    <n v="-1"/>
    <n v="1"/>
    <n v="1425"/>
    <n v="310"/>
    <n v="1735"/>
    <n v="0.98010849909584086"/>
    <n v="92"/>
    <x v="72"/>
    <s v="viernes"/>
    <n v="0.83636363636363631"/>
    <n v="145.2354280723423"/>
    <n v="-53.235428072342302"/>
    <n v="442"/>
    <n v="890"/>
    <n v="0.14837193689157435"/>
    <n v="0.16369321316902705"/>
    <n v="-13"/>
    <n v="-6"/>
    <n v="-467"/>
  </r>
  <r>
    <x v="72"/>
    <x v="1"/>
    <n v="8118"/>
    <n v="230"/>
    <n v="7671"/>
    <n v="23"/>
    <n v="9"/>
    <n v="121484"/>
    <n v="211"/>
    <n v="40888"/>
    <n v="24"/>
    <n v="3"/>
    <n v="-1"/>
    <n v="1"/>
    <n v="495"/>
    <n v="104"/>
    <n v="599"/>
    <n v="1.0132158590308371"/>
    <n v="21"/>
    <x v="72"/>
    <s v="viernes"/>
    <n v="1.6153846153846154"/>
    <n v="18.481769459789451"/>
    <n v="2.5182305402105492"/>
    <n v="91"/>
    <n v="167"/>
    <n v="0.10898203592814371"/>
    <n v="0.10189139719341062"/>
    <n v="6"/>
    <n v="15"/>
    <n v="-236"/>
  </r>
  <r>
    <x v="72"/>
    <x v="2"/>
    <n v="11859"/>
    <n v="212"/>
    <n v="11432"/>
    <n v="19"/>
    <n v="6"/>
    <n v="195038"/>
    <n v="210"/>
    <n v="97127"/>
    <n v="24"/>
    <n v="2"/>
    <n v="3"/>
    <n v="0"/>
    <n v="898"/>
    <n v="183"/>
    <n v="1081"/>
    <n v="1.0095238095238095"/>
    <n v="22"/>
    <x v="72"/>
    <s v="viernes"/>
    <n v="0.95652173913043481"/>
    <n v="28.155829398537414"/>
    <n v="-6.1558293985374135"/>
    <n v="92"/>
    <n v="173"/>
    <n v="8.3182640144665462E-2"/>
    <n v="8.7373737373737367E-2"/>
    <n v="14"/>
    <n v="11"/>
    <n v="-289"/>
  </r>
  <r>
    <x v="72"/>
    <x v="3"/>
    <n v="14688"/>
    <n v="196"/>
    <n v="14084"/>
    <n v="17"/>
    <n v="4"/>
    <n v="210964"/>
    <n v="409"/>
    <n v="108421"/>
    <n v="11"/>
    <n v="-3"/>
    <n v="-3"/>
    <n v="0"/>
    <n v="669"/>
    <n v="476"/>
    <n v="1145"/>
    <n v="0.98492462311557794"/>
    <n v="14"/>
    <x v="72"/>
    <s v="viernes"/>
    <n v="0.7"/>
    <n v="25.234566932302268"/>
    <n v="-11.234566932302268"/>
    <n v="60"/>
    <n v="160"/>
    <n v="3.8240917782026769E-2"/>
    <n v="5.6517131755563402E-2"/>
    <n v="-7"/>
    <n v="-40"/>
    <n v="-112"/>
  </r>
  <r>
    <x v="72"/>
    <x v="4"/>
    <n v="12541"/>
    <n v="306"/>
    <n v="12078"/>
    <n v="18"/>
    <n v="8"/>
    <n v="173816"/>
    <n v="159"/>
    <n v="88326"/>
    <n v="17"/>
    <n v="-37"/>
    <n v="-4"/>
    <n v="1"/>
    <n v="704"/>
    <n v="343"/>
    <n v="1047"/>
    <n v="0.89212827988338195"/>
    <n v="54"/>
    <x v="72"/>
    <s v="viernes"/>
    <n v="1.2558139534883721"/>
    <n v="52.576193662672821"/>
    <n v="1.4238063373271785"/>
    <n v="79"/>
    <n v="214"/>
    <n v="6.0076045627376423E-2"/>
    <n v="8.8029617441382144E-2"/>
    <n v="6"/>
    <n v="-56"/>
    <n v="-419"/>
  </r>
  <r>
    <x v="72"/>
    <x v="5"/>
    <n v="18256"/>
    <n v="321"/>
    <n v="17606"/>
    <n v="31"/>
    <n v="8"/>
    <n v="298672"/>
    <n v="341"/>
    <n v="148759"/>
    <n v="97"/>
    <n v="7"/>
    <n v="-8"/>
    <n v="1"/>
    <n v="675"/>
    <n v="497"/>
    <n v="1172"/>
    <n v="1.0222929936305734"/>
    <n v="90"/>
    <x v="72"/>
    <s v="viernes"/>
    <n v="5.2941176470588234"/>
    <n v="18.093661465886875"/>
    <n v="71.906338534113132"/>
    <n v="190"/>
    <n v="315"/>
    <n v="0.11189634864546526"/>
    <n v="9.8994343180389688E-2"/>
    <n v="76"/>
    <n v="65"/>
    <n v="-224"/>
  </r>
  <r>
    <x v="72"/>
    <x v="6"/>
    <n v="21536"/>
    <n v="505"/>
    <n v="20630"/>
    <n v="43"/>
    <n v="17"/>
    <n v="382746"/>
    <n v="403"/>
    <n v="100704"/>
    <n v="34"/>
    <n v="-27"/>
    <n v="2"/>
    <n v="1"/>
    <n v="1410"/>
    <n v="263"/>
    <n v="1673"/>
    <n v="0.9492481203007519"/>
    <n v="60"/>
    <x v="72"/>
    <s v="viernes"/>
    <n v="1.3043478260869565"/>
    <n v="50.524331828591997"/>
    <n v="9.4756681714080031"/>
    <n v="193"/>
    <n v="414"/>
    <n v="9.9535843218153688E-2"/>
    <n v="0.11395540875309662"/>
    <n v="11"/>
    <n v="-28"/>
    <n v="-408"/>
  </r>
  <r>
    <x v="72"/>
    <x v="7"/>
    <n v="114643"/>
    <n v="2854"/>
    <n v="109518"/>
    <n v="245"/>
    <n v="78"/>
    <n v="1752997"/>
    <n v="2290"/>
    <n v="807709"/>
    <n v="277"/>
    <n v="-77"/>
    <n v="-12"/>
    <n v="5"/>
    <n v="6276"/>
    <n v="2176"/>
    <n v="8452"/>
    <n v="0.97372910269532587"/>
    <n v="353"/>
    <x v="72"/>
    <s v="viernes"/>
    <n v="1.2977941176470589"/>
    <n v="321.35120438908552"/>
    <n v="31.648795610914476"/>
    <n v="1147"/>
    <n v="2333"/>
    <n v="0.10111071932299012"/>
    <n v="0.11185156774379135"/>
    <n v="93"/>
    <n v="-39"/>
    <n v="-2155"/>
  </r>
  <r>
    <x v="73"/>
    <x v="0"/>
    <n v="27687"/>
    <n v="1050"/>
    <n v="26093"/>
    <n v="95"/>
    <n v="28"/>
    <n v="371932"/>
    <n v="557"/>
    <n v="223729"/>
    <n v="42"/>
    <n v="-34"/>
    <n v="1"/>
    <n v="2"/>
    <n v="1655"/>
    <n v="245"/>
    <n v="1900"/>
    <n v="0.96863468634686345"/>
    <n v="76"/>
    <x v="73"/>
    <s v="sábado"/>
    <n v="0.84444444444444444"/>
    <n v="114.41759154808734"/>
    <n v="-38.417591548087344"/>
    <n v="434"/>
    <n v="842"/>
    <n v="0.14568647197045989"/>
    <n v="0.15486481515541659"/>
    <n v="-8"/>
    <n v="26"/>
    <n v="-511"/>
  </r>
  <r>
    <x v="73"/>
    <x v="1"/>
    <n v="8126"/>
    <n v="231"/>
    <n v="7678"/>
    <n v="24"/>
    <n v="9"/>
    <n v="121760"/>
    <n v="211"/>
    <n v="40926"/>
    <n v="8"/>
    <n v="1"/>
    <n v="1"/>
    <n v="0"/>
    <n v="276"/>
    <n v="38"/>
    <n v="314"/>
    <n v="1.0043478260869565"/>
    <n v="7"/>
    <x v="73"/>
    <s v="sábado"/>
    <n v="0.875"/>
    <n v="11.529922991068503"/>
    <n v="-4.5299229910685028"/>
    <n v="88"/>
    <n v="167"/>
    <n v="0.10538922155688622"/>
    <n v="0.10189139719341062"/>
    <n v="-3"/>
    <n v="9"/>
    <n v="-194"/>
  </r>
  <r>
    <x v="73"/>
    <x v="2"/>
    <n v="11871"/>
    <n v="204"/>
    <n v="11452"/>
    <n v="18"/>
    <n v="6"/>
    <n v="195643"/>
    <n v="210"/>
    <n v="97264"/>
    <n v="12"/>
    <n v="-8"/>
    <n v="-1"/>
    <n v="0"/>
    <n v="605"/>
    <n v="137"/>
    <n v="742"/>
    <n v="0.96226415094339623"/>
    <n v="20"/>
    <x v="73"/>
    <s v="sábado"/>
    <n v="2.5"/>
    <n v="9.8409218518576438"/>
    <n v="10.159078148142356"/>
    <n v="85"/>
    <n v="177"/>
    <n v="7.6853526220614823E-2"/>
    <n v="8.9393939393939401E-2"/>
    <n v="-7"/>
    <n v="-7"/>
    <n v="-244"/>
  </r>
  <r>
    <x v="73"/>
    <x v="3"/>
    <n v="14701"/>
    <n v="190"/>
    <n v="14103"/>
    <n v="18"/>
    <n v="3"/>
    <n v="211806"/>
    <n v="409"/>
    <n v="108762"/>
    <n v="13"/>
    <n v="-6"/>
    <n v="1"/>
    <n v="-1"/>
    <n v="842"/>
    <n v="341"/>
    <n v="1183"/>
    <n v="0.96938775510204078"/>
    <n v="19"/>
    <x v="73"/>
    <s v="sábado"/>
    <n v="2.1111111111111112"/>
    <n v="11.16269797667888"/>
    <n v="7.8373020233211204"/>
    <n v="60"/>
    <n v="164"/>
    <n v="3.8240917782026769E-2"/>
    <n v="5.7930060049452489E-2"/>
    <n v="0"/>
    <n v="-44"/>
    <n v="-86"/>
  </r>
  <r>
    <x v="73"/>
    <x v="4"/>
    <n v="12548"/>
    <n v="278"/>
    <n v="12112"/>
    <n v="17"/>
    <n v="8"/>
    <n v="174548"/>
    <n v="160"/>
    <n v="88625"/>
    <n v="7"/>
    <n v="-28"/>
    <n v="-1"/>
    <n v="0"/>
    <n v="732"/>
    <n v="299"/>
    <n v="1031"/>
    <n v="0.90849673202614378"/>
    <n v="34"/>
    <x v="73"/>
    <s v="sábado"/>
    <n v="1.0303030303030303"/>
    <n v="40.273590485307054"/>
    <n v="-6.2735904853070537"/>
    <n v="79"/>
    <n v="188"/>
    <n v="6.0076045627376423E-2"/>
    <n v="7.7334430275606741E-2"/>
    <n v="0"/>
    <n v="-30"/>
    <n v="-417"/>
  </r>
  <r>
    <x v="73"/>
    <x v="5"/>
    <n v="18264"/>
    <n v="307"/>
    <n v="17623"/>
    <n v="29"/>
    <n v="7"/>
    <n v="299343"/>
    <n v="346"/>
    <n v="148928"/>
    <n v="8"/>
    <n v="-14"/>
    <n v="-2"/>
    <n v="-1"/>
    <n v="671"/>
    <n v="169"/>
    <n v="840"/>
    <n v="0.95638629283489096"/>
    <n v="17"/>
    <x v="73"/>
    <s v="sábado"/>
    <n v="1.1333333333333333"/>
    <n v="20.532353604353965"/>
    <n v="-3.5323536043539647"/>
    <n v="183"/>
    <n v="308"/>
    <n v="0.10777385159010601"/>
    <n v="9.6794468887492144E-2"/>
    <n v="-7"/>
    <n v="58"/>
    <n v="-198"/>
  </r>
  <r>
    <x v="73"/>
    <x v="6"/>
    <n v="21558"/>
    <n v="489"/>
    <n v="20668"/>
    <n v="44"/>
    <n v="14"/>
    <n v="384180"/>
    <n v="403"/>
    <n v="100866"/>
    <n v="22"/>
    <n v="-16"/>
    <n v="1"/>
    <n v="-3"/>
    <n v="1434"/>
    <n v="162"/>
    <n v="1596"/>
    <n v="0.96831683168316829"/>
    <n v="38"/>
    <x v="73"/>
    <s v="sábado"/>
    <n v="0.84444444444444444"/>
    <n v="49.239641385113295"/>
    <n v="-11.239641385113295"/>
    <n v="193"/>
    <n v="391"/>
    <n v="9.9535843218153688E-2"/>
    <n v="0.10762455271125791"/>
    <n v="0"/>
    <n v="-5"/>
    <n v="-390"/>
  </r>
  <r>
    <x v="73"/>
    <x v="7"/>
    <n v="114755"/>
    <n v="2749"/>
    <n v="109729"/>
    <n v="245"/>
    <n v="75"/>
    <n v="1759212"/>
    <n v="2296"/>
    <n v="809100"/>
    <n v="112"/>
    <n v="-105"/>
    <n v="0"/>
    <n v="-3"/>
    <n v="6215"/>
    <n v="1391"/>
    <n v="7606"/>
    <n v="0.96320953048353186"/>
    <n v="211"/>
    <x v="73"/>
    <s v="sábado"/>
    <n v="1.0144230769230769"/>
    <n v="246.28774964791955"/>
    <n v="-35.287749647919554"/>
    <n v="1122"/>
    <n v="2237"/>
    <n v="9.890691114245416E-2"/>
    <n v="0.10724901716367821"/>
    <n v="-25"/>
    <n v="7"/>
    <n v="-2040"/>
  </r>
  <r>
    <x v="74"/>
    <x v="0"/>
    <n v="27740"/>
    <n v="1053"/>
    <n v="26142"/>
    <n v="97"/>
    <n v="27"/>
    <n v="373416"/>
    <n v="558"/>
    <n v="223974"/>
    <n v="53"/>
    <n v="3"/>
    <n v="2"/>
    <n v="-1"/>
    <n v="1484"/>
    <n v="245"/>
    <n v="1729"/>
    <n v="1.0028571428571429"/>
    <n v="49"/>
    <x v="74"/>
    <s v="domingo"/>
    <n v="2.8823529411764706"/>
    <n v="20.467395796300323"/>
    <n v="28.532604203699677"/>
    <n v="451"/>
    <n v="878"/>
    <n v="0.15139308492782813"/>
    <n v="0.16148611366562443"/>
    <n v="17"/>
    <n v="24"/>
    <n v="-361"/>
  </r>
  <r>
    <x v="74"/>
    <x v="1"/>
    <n v="8144"/>
    <n v="246"/>
    <n v="7681"/>
    <n v="24"/>
    <n v="9"/>
    <n v="122054"/>
    <n v="211"/>
    <n v="40953"/>
    <n v="18"/>
    <n v="15"/>
    <n v="0"/>
    <n v="0"/>
    <n v="294"/>
    <n v="27"/>
    <n v="321"/>
    <n v="1.0649350649350648"/>
    <n v="3"/>
    <x v="74"/>
    <s v="domingo"/>
    <n v="0.375"/>
    <n v="11.058494419639931"/>
    <n v="-8.0584944196399313"/>
    <n v="98"/>
    <n v="177"/>
    <n v="0.11736526946107785"/>
    <n v="0.10799267846247712"/>
    <n v="10"/>
    <n v="19"/>
    <n v="-157"/>
  </r>
  <r>
    <x v="74"/>
    <x v="2"/>
    <n v="11880"/>
    <n v="203"/>
    <n v="11462"/>
    <n v="19"/>
    <n v="6"/>
    <n v="196587"/>
    <n v="210"/>
    <n v="97375"/>
    <n v="9"/>
    <n v="-1"/>
    <n v="1"/>
    <n v="0"/>
    <n v="944"/>
    <n v="111"/>
    <n v="1055"/>
    <n v="0.99509803921568629"/>
    <n v="10"/>
    <x v="74"/>
    <s v="domingo"/>
    <n v="0.83333333333333337"/>
    <n v="15.364881320060519"/>
    <n v="-5.364881320060519"/>
    <n v="91"/>
    <n v="174"/>
    <n v="8.2278481012658222E-2"/>
    <n v="8.7878787878787876E-2"/>
    <n v="6"/>
    <n v="8"/>
    <n v="-221"/>
  </r>
  <r>
    <x v="74"/>
    <x v="3"/>
    <n v="14709"/>
    <n v="186"/>
    <n v="14115"/>
    <n v="22"/>
    <n v="3"/>
    <n v="212155"/>
    <n v="409"/>
    <n v="109132"/>
    <n v="8"/>
    <n v="-4"/>
    <n v="4"/>
    <n v="0"/>
    <n v="349"/>
    <n v="370"/>
    <n v="719"/>
    <n v="0.97894736842105268"/>
    <n v="12"/>
    <x v="74"/>
    <s v="domingo"/>
    <n v="1.7142857142857142"/>
    <n v="8.9312023689581235"/>
    <n v="3.0687976310418765"/>
    <n v="63"/>
    <n v="165"/>
    <n v="4.0152963671128104E-2"/>
    <n v="5.8283292122924761E-2"/>
    <n v="3"/>
    <n v="-39"/>
    <n v="-62"/>
  </r>
  <r>
    <x v="74"/>
    <x v="4"/>
    <n v="12553"/>
    <n v="244"/>
    <n v="12151"/>
    <n v="17"/>
    <n v="8"/>
    <n v="175172"/>
    <n v="160"/>
    <n v="88927"/>
    <n v="5"/>
    <n v="-34"/>
    <n v="0"/>
    <n v="0"/>
    <n v="624"/>
    <n v="302"/>
    <n v="926"/>
    <n v="0.87769784172661869"/>
    <n v="39"/>
    <x v="74"/>
    <s v="domingo"/>
    <n v="1.6956521739130435"/>
    <n v="27.311293176935671"/>
    <n v="11.688706823064329"/>
    <n v="81"/>
    <n v="170"/>
    <n v="6.1596958174904945E-2"/>
    <n v="6.9930069930069935E-2"/>
    <n v="2"/>
    <n v="-8"/>
    <n v="-404"/>
  </r>
  <r>
    <x v="74"/>
    <x v="5"/>
    <n v="18271"/>
    <n v="299"/>
    <n v="17636"/>
    <n v="27"/>
    <n v="7"/>
    <n v="300038"/>
    <n v="348"/>
    <n v="149031"/>
    <n v="7"/>
    <n v="-8"/>
    <n v="-2"/>
    <n v="0"/>
    <n v="695"/>
    <n v="103"/>
    <n v="798"/>
    <n v="0.97394136807817588"/>
    <n v="13"/>
    <x v="74"/>
    <s v="domingo"/>
    <n v="0.8666666666666667"/>
    <n v="20.161817890068253"/>
    <n v="-7.161817890068253"/>
    <n v="179"/>
    <n v="300"/>
    <n v="0.10541813898704358"/>
    <n v="9.4280326838466377E-2"/>
    <n v="-4"/>
    <n v="58"/>
    <n v="-195"/>
  </r>
  <r>
    <x v="74"/>
    <x v="6"/>
    <n v="21570"/>
    <n v="451"/>
    <n v="20717"/>
    <n v="45"/>
    <n v="14"/>
    <n v="384994"/>
    <n v="404"/>
    <n v="100957"/>
    <n v="12"/>
    <n v="-38"/>
    <n v="1"/>
    <n v="0"/>
    <n v="814"/>
    <n v="91"/>
    <n v="905"/>
    <n v="0.92229038854805723"/>
    <n v="49"/>
    <x v="74"/>
    <s v="domingo"/>
    <n v="2.3333333333333335"/>
    <n v="23.14632877041721"/>
    <n v="25.85367122958279"/>
    <n v="183"/>
    <n v="382"/>
    <n v="9.4378545642083547E-2"/>
    <n v="0.10514726121662538"/>
    <n v="-10"/>
    <n v="-16"/>
    <n v="-362"/>
  </r>
  <r>
    <x v="74"/>
    <x v="7"/>
    <n v="114867"/>
    <n v="2682"/>
    <n v="109904"/>
    <n v="251"/>
    <n v="74"/>
    <n v="1764416"/>
    <n v="2300"/>
    <n v="810349"/>
    <n v="112"/>
    <n v="-67"/>
    <n v="6"/>
    <n v="-1"/>
    <n v="5204"/>
    <n v="1249"/>
    <n v="6453"/>
    <n v="0.97562750090942163"/>
    <n v="175"/>
    <x v="74"/>
    <s v="domingo"/>
    <n v="1.6990291262135921"/>
    <n v="118.60682548205901"/>
    <n v="56.393174517940992"/>
    <n v="1146"/>
    <n v="2246"/>
    <n v="0.10102256699576868"/>
    <n v="0.10768050628056382"/>
    <n v="24"/>
    <n v="46"/>
    <n v="-1762"/>
  </r>
  <r>
    <x v="75"/>
    <x v="0"/>
    <n v="27800"/>
    <n v="1076"/>
    <n v="26178"/>
    <n v="100"/>
    <n v="22"/>
    <n v="375049"/>
    <n v="559"/>
    <n v="224327"/>
    <n v="60"/>
    <n v="23"/>
    <n v="3"/>
    <n v="-5"/>
    <n v="1633"/>
    <n v="353"/>
    <n v="1986"/>
    <n v="1.0218423551756886"/>
    <n v="36"/>
    <x v="75"/>
    <s v="lunes"/>
    <n v="1.2"/>
    <n v="40.463343277710038"/>
    <n v="-4.4633432777100381"/>
    <n v="440"/>
    <n v="908"/>
    <n v="0.14770057066129574"/>
    <n v="0.16700386242413096"/>
    <n v="-11"/>
    <n v="-28"/>
    <n v="-255"/>
  </r>
  <r>
    <x v="75"/>
    <x v="1"/>
    <n v="8146"/>
    <n v="243"/>
    <n v="7686"/>
    <n v="23"/>
    <n v="8"/>
    <n v="122384"/>
    <n v="211"/>
    <n v="41082"/>
    <n v="2"/>
    <n v="-3"/>
    <n v="-1"/>
    <n v="-1"/>
    <n v="330"/>
    <n v="129"/>
    <n v="459"/>
    <n v="0.98780487804878048"/>
    <n v="5"/>
    <x v="75"/>
    <s v="lunes"/>
    <n v="0.83333333333333337"/>
    <n v="7.9647891820768875"/>
    <n v="-2.9647891820768875"/>
    <n v="87"/>
    <n v="173"/>
    <n v="0.10419161676646707"/>
    <n v="0.10555216595485052"/>
    <n v="-11"/>
    <n v="1"/>
    <n v="-137"/>
  </r>
  <r>
    <x v="75"/>
    <x v="2"/>
    <n v="11887"/>
    <n v="205"/>
    <n v="11467"/>
    <n v="19"/>
    <n v="6"/>
    <n v="197118"/>
    <n v="210"/>
    <n v="97617"/>
    <n v="7"/>
    <n v="2"/>
    <n v="0"/>
    <n v="0"/>
    <n v="531"/>
    <n v="242"/>
    <n v="773"/>
    <n v="1.0098522167487685"/>
    <n v="5"/>
    <x v="75"/>
    <s v="lunes"/>
    <n v="0.5"/>
    <n v="12.966975034887527"/>
    <n v="-7.9669750348875272"/>
    <n v="84"/>
    <n v="171"/>
    <n v="7.5949367088607597E-2"/>
    <n v="8.6363636363636365E-2"/>
    <n v="-7"/>
    <n v="-3"/>
    <n v="-198"/>
  </r>
  <r>
    <x v="75"/>
    <x v="3"/>
    <n v="14714"/>
    <n v="181"/>
    <n v="14125"/>
    <n v="18"/>
    <n v="2"/>
    <n v="212457"/>
    <n v="409"/>
    <n v="109621"/>
    <n v="5"/>
    <n v="-5"/>
    <n v="-4"/>
    <n v="-1"/>
    <n v="302"/>
    <n v="489"/>
    <n v="791"/>
    <n v="0.9731182795698925"/>
    <n v="10"/>
    <x v="75"/>
    <s v="lunes"/>
    <n v="1.4285714285714286"/>
    <n v="9.1883452261009815"/>
    <n v="0.81165477389901852"/>
    <n v="64"/>
    <n v="163"/>
    <n v="4.0790312300828552E-2"/>
    <n v="5.7576827975980217E-2"/>
    <n v="1"/>
    <n v="-35"/>
    <n v="-49"/>
  </r>
  <r>
    <x v="75"/>
    <x v="4"/>
    <n v="12561"/>
    <n v="230"/>
    <n v="12173"/>
    <n v="15"/>
    <n v="7"/>
    <n v="175478"/>
    <n v="160"/>
    <n v="89456"/>
    <n v="8"/>
    <n v="-14"/>
    <n v="-2"/>
    <n v="-1"/>
    <n v="306"/>
    <n v="529"/>
    <n v="835"/>
    <n v="0.94262295081967218"/>
    <n v="22"/>
    <x v="75"/>
    <s v="lunes"/>
    <n v="1.1000000000000001"/>
    <n v="24.769194434970522"/>
    <n v="-2.7691944349705224"/>
    <n v="75"/>
    <n v="158"/>
    <n v="5.7034220532319393E-2"/>
    <n v="6.4993829699712055E-2"/>
    <n v="-6"/>
    <n v="-8"/>
    <n v="-387"/>
  </r>
  <r>
    <x v="75"/>
    <x v="5"/>
    <n v="18279"/>
    <n v="293"/>
    <n v="17649"/>
    <n v="24"/>
    <n v="7"/>
    <n v="300447"/>
    <n v="349"/>
    <n v="149453"/>
    <n v="8"/>
    <n v="-6"/>
    <n v="-3"/>
    <n v="0"/>
    <n v="409"/>
    <n v="422"/>
    <n v="831"/>
    <n v="0.97993311036789299"/>
    <n v="13"/>
    <x v="75"/>
    <s v="lunes"/>
    <n v="1.4444444444444444"/>
    <n v="11.838299525249742"/>
    <n v="1.1617004747502584"/>
    <n v="174"/>
    <n v="299"/>
    <n v="0.10247349823321555"/>
    <n v="9.3966059082338155E-2"/>
    <n v="-5"/>
    <n v="49"/>
    <n v="-166"/>
  </r>
  <r>
    <x v="75"/>
    <x v="6"/>
    <n v="21602"/>
    <n v="457"/>
    <n v="20743"/>
    <n v="49"/>
    <n v="13"/>
    <n v="386184"/>
    <n v="405"/>
    <n v="101239"/>
    <n v="32"/>
    <n v="6"/>
    <n v="4"/>
    <n v="-1"/>
    <n v="1190"/>
    <n v="282"/>
    <n v="1472"/>
    <n v="1.0133037694013303"/>
    <n v="26"/>
    <x v="75"/>
    <s v="lunes"/>
    <n v="0.74285714285714288"/>
    <n v="41.220892778281552"/>
    <n v="-15.220892778281552"/>
    <n v="192"/>
    <n v="379"/>
    <n v="9.9020113460546677E-2"/>
    <n v="0.1043214973850812"/>
    <n v="9"/>
    <n v="5"/>
    <n v="-324"/>
  </r>
  <r>
    <x v="75"/>
    <x v="7"/>
    <n v="114989"/>
    <n v="2685"/>
    <n v="110021"/>
    <n v="248"/>
    <n v="65"/>
    <n v="1769117"/>
    <n v="2303"/>
    <n v="812795"/>
    <n v="122"/>
    <n v="3"/>
    <n v="-3"/>
    <n v="-9"/>
    <n v="4701"/>
    <n v="2446"/>
    <n v="7147"/>
    <n v="1.0011185682326622"/>
    <n v="117"/>
    <x v="75"/>
    <s v="lunes"/>
    <n v="1"/>
    <n v="140.59249327385783"/>
    <n v="-23.592493273857826"/>
    <n v="1116"/>
    <n v="2251"/>
    <n v="9.8377997179125529E-2"/>
    <n v="0.10792022245661137"/>
    <n v="-30"/>
    <n v="-19"/>
    <n v="-1516"/>
  </r>
  <r>
    <x v="76"/>
    <x v="0"/>
    <n v="27845"/>
    <n v="1064"/>
    <n v="26235"/>
    <n v="90"/>
    <n v="19"/>
    <n v="376762"/>
    <n v="559"/>
    <n v="224809"/>
    <n v="45"/>
    <n v="-12"/>
    <n v="-10"/>
    <n v="-3"/>
    <n v="1713"/>
    <n v="482"/>
    <n v="2195"/>
    <n v="0.98884758364312264"/>
    <n v="57"/>
    <x v="76"/>
    <s v="martes"/>
    <n v="0.81428571428571428"/>
    <n v="94.518241232895733"/>
    <n v="-37.518241232895733"/>
    <n v="403"/>
    <n v="883"/>
    <n v="0.13528029540114131"/>
    <n v="0.16240573845870884"/>
    <n v="-37"/>
    <n v="-77"/>
    <n v="-260"/>
  </r>
  <r>
    <x v="76"/>
    <x v="1"/>
    <n v="8152"/>
    <n v="232"/>
    <n v="7702"/>
    <n v="22"/>
    <n v="8"/>
    <n v="122892"/>
    <n v="212"/>
    <n v="41197"/>
    <n v="6"/>
    <n v="-11"/>
    <n v="-1"/>
    <n v="0"/>
    <n v="508"/>
    <n v="115"/>
    <n v="623"/>
    <n v="0.95473251028806583"/>
    <n v="16"/>
    <x v="76"/>
    <s v="martes"/>
    <n v="2.2857142857142856"/>
    <n v="9.2422540457563684"/>
    <n v="6.7577459542436316"/>
    <n v="78"/>
    <n v="172"/>
    <n v="9.3413173652694609E-2"/>
    <n v="0.10494203782794387"/>
    <n v="-9"/>
    <n v="-16"/>
    <n v="-108"/>
  </r>
  <r>
    <x v="76"/>
    <x v="2"/>
    <n v="11898"/>
    <n v="210"/>
    <n v="11473"/>
    <n v="18"/>
    <n v="5"/>
    <n v="197854"/>
    <n v="210"/>
    <n v="97932"/>
    <n v="11"/>
    <n v="5"/>
    <n v="-1"/>
    <n v="-1"/>
    <n v="736"/>
    <n v="315"/>
    <n v="1051"/>
    <n v="1.024390243902439"/>
    <n v="6"/>
    <x v="76"/>
    <s v="martes"/>
    <n v="0.46153846153846156"/>
    <n v="15.954289767576004"/>
    <n v="-9.9542897675760038"/>
    <n v="90"/>
    <n v="169"/>
    <n v="8.1374321880650996E-2"/>
    <n v="8.5353535353535348E-2"/>
    <n v="6"/>
    <n v="11"/>
    <n v="-178"/>
  </r>
  <r>
    <x v="76"/>
    <x v="3"/>
    <n v="14731"/>
    <n v="170"/>
    <n v="14152"/>
    <n v="21"/>
    <n v="2"/>
    <n v="213068"/>
    <n v="410"/>
    <n v="110063"/>
    <n v="17"/>
    <n v="-11"/>
    <n v="3"/>
    <n v="0"/>
    <n v="611"/>
    <n v="442"/>
    <n v="1053"/>
    <n v="0.93922651933701662"/>
    <n v="27"/>
    <x v="76"/>
    <s v="martes"/>
    <n v="0.87096774193548387"/>
    <n v="42.143469489244964"/>
    <n v="-15.143469489244964"/>
    <n v="75"/>
    <n v="149"/>
    <n v="4.780114722753346E-2"/>
    <n v="5.2631578947368418E-2"/>
    <n v="11"/>
    <n v="1"/>
    <n v="-77"/>
  </r>
  <r>
    <x v="76"/>
    <x v="4"/>
    <n v="12573"/>
    <n v="222"/>
    <n v="12192"/>
    <n v="13"/>
    <n v="7"/>
    <n v="176256"/>
    <n v="161"/>
    <n v="89829"/>
    <n v="12"/>
    <n v="-8"/>
    <n v="-2"/>
    <n v="0"/>
    <n v="778"/>
    <n v="373"/>
    <n v="1151"/>
    <n v="0.9652173913043478"/>
    <n v="19"/>
    <x v="76"/>
    <s v="martes"/>
    <n v="1.5833333333333333"/>
    <n v="14.929738235326335"/>
    <n v="4.0702617646736652"/>
    <n v="70"/>
    <n v="158"/>
    <n v="5.3231939163498096E-2"/>
    <n v="6.4993829699712055E-2"/>
    <n v="-5"/>
    <n v="-18"/>
    <n v="-350"/>
  </r>
  <r>
    <x v="76"/>
    <x v="5"/>
    <n v="18285"/>
    <n v="288"/>
    <n v="17660"/>
    <n v="23"/>
    <n v="7"/>
    <n v="300897"/>
    <n v="349"/>
    <n v="149807"/>
    <n v="6"/>
    <n v="-5"/>
    <n v="-1"/>
    <n v="0"/>
    <n v="450"/>
    <n v="354"/>
    <n v="804"/>
    <n v="0.98293515358361772"/>
    <n v="11"/>
    <x v="76"/>
    <s v="martes"/>
    <n v="0.6470588235294118"/>
    <n v="23.430219005569413"/>
    <n v="-12.430219005569413"/>
    <n v="162"/>
    <n v="288"/>
    <n v="9.5406360424028266E-2"/>
    <n v="9.0509113764927721E-2"/>
    <n v="-12"/>
    <n v="36"/>
    <n v="-132"/>
  </r>
  <r>
    <x v="76"/>
    <x v="6"/>
    <n v="21653"/>
    <n v="472"/>
    <n v="20779"/>
    <n v="48"/>
    <n v="10"/>
    <n v="387877"/>
    <n v="405"/>
    <n v="101474"/>
    <n v="51"/>
    <n v="15"/>
    <n v="-1"/>
    <n v="-3"/>
    <n v="1693"/>
    <n v="235"/>
    <n v="1928"/>
    <n v="1.0328227571115973"/>
    <n v="36"/>
    <x v="76"/>
    <s v="martes"/>
    <n v="1.5652173913043479"/>
    <n v="26.946581312301454"/>
    <n v="9.0534186876985459"/>
    <n v="218"/>
    <n v="407"/>
    <n v="0.11242908715832904"/>
    <n v="0.11202862647949353"/>
    <n v="26"/>
    <n v="29"/>
    <n v="-252"/>
  </r>
  <r>
    <x v="76"/>
    <x v="7"/>
    <n v="115137"/>
    <n v="2658"/>
    <n v="110193"/>
    <n v="235"/>
    <n v="58"/>
    <n v="1775606"/>
    <n v="2306"/>
    <n v="815111"/>
    <n v="148"/>
    <n v="-27"/>
    <n v="-13"/>
    <n v="-7"/>
    <n v="6489"/>
    <n v="2316"/>
    <n v="8805"/>
    <n v="0.98994413407821225"/>
    <n v="172"/>
    <x v="76"/>
    <s v="martes"/>
    <n v="0.9942196531791907"/>
    <n v="207.88462680664449"/>
    <n v="-35.884626806644491"/>
    <n v="1096"/>
    <n v="2226"/>
    <n v="9.6614950634696758E-2"/>
    <n v="0.10672164157637358"/>
    <n v="-20"/>
    <n v="-34"/>
    <n v="-1357"/>
  </r>
  <r>
    <x v="77"/>
    <x v="0"/>
    <n v="27898"/>
    <n v="1028"/>
    <n v="26321"/>
    <n v="83"/>
    <n v="20"/>
    <n v="378876"/>
    <n v="562"/>
    <n v="225242"/>
    <n v="53"/>
    <n v="-36"/>
    <n v="-7"/>
    <n v="1"/>
    <n v="2114"/>
    <n v="433"/>
    <n v="2547"/>
    <n v="0.96616541353383456"/>
    <n v="86"/>
    <x v="77"/>
    <s v="miércoles"/>
    <n v="1.131578947368421"/>
    <n v="98.716403406599738"/>
    <n v="-12.716403406599738"/>
    <n v="400"/>
    <n v="860"/>
    <n v="0.13427324605572341"/>
    <n v="0.15817546441052049"/>
    <n v="-3"/>
    <n v="-60"/>
    <n v="-249"/>
  </r>
  <r>
    <x v="77"/>
    <x v="1"/>
    <n v="8163"/>
    <n v="223"/>
    <n v="7722"/>
    <n v="20"/>
    <n v="7"/>
    <n v="123350"/>
    <n v="212"/>
    <n v="41294"/>
    <n v="11"/>
    <n v="-9"/>
    <n v="-2"/>
    <n v="-1"/>
    <n v="458"/>
    <n v="97"/>
    <n v="555"/>
    <n v="0.96120689655172409"/>
    <n v="20"/>
    <x v="77"/>
    <s v="miércoles"/>
    <n v="1.1764705882352942"/>
    <n v="24.10515419937412"/>
    <n v="-4.1051541993741196"/>
    <n v="80"/>
    <n v="166"/>
    <n v="9.580838323353294E-2"/>
    <n v="0.10128126906650396"/>
    <n v="2"/>
    <n v="-6"/>
    <n v="-93"/>
  </r>
  <r>
    <x v="77"/>
    <x v="2"/>
    <n v="11905"/>
    <n v="205"/>
    <n v="11485"/>
    <n v="15"/>
    <n v="5"/>
    <n v="198567"/>
    <n v="210"/>
    <n v="98089"/>
    <n v="7"/>
    <n v="-5"/>
    <n v="-3"/>
    <n v="0"/>
    <n v="713"/>
    <n v="157"/>
    <n v="870"/>
    <n v="0.97619047619047616"/>
    <n v="12"/>
    <x v="77"/>
    <s v="miércoles"/>
    <n v="1.2"/>
    <n v="11.745058062970555"/>
    <n v="0.25494193702944479"/>
    <n v="78"/>
    <n v="166"/>
    <n v="7.0524412296564198E-2"/>
    <n v="8.3838383838383837E-2"/>
    <n v="-12"/>
    <n v="-10"/>
    <n v="-155"/>
  </r>
  <r>
    <x v="77"/>
    <x v="3"/>
    <n v="14736"/>
    <n v="155"/>
    <n v="14171"/>
    <n v="17"/>
    <n v="2"/>
    <n v="213312"/>
    <n v="411"/>
    <n v="110348"/>
    <n v="5"/>
    <n v="-15"/>
    <n v="-4"/>
    <n v="0"/>
    <n v="244"/>
    <n v="285"/>
    <n v="529"/>
    <n v="0.91176470588235292"/>
    <n v="19"/>
    <x v="77"/>
    <s v="miércoles"/>
    <n v="1.7272727272727273"/>
    <n v="14.436785459859491"/>
    <n v="4.5632145401405086"/>
    <n v="65"/>
    <n v="143"/>
    <n v="4.1427660930528999E-2"/>
    <n v="5.0512186506534794E-2"/>
    <n v="-10"/>
    <n v="-13"/>
    <n v="-74"/>
  </r>
  <r>
    <x v="77"/>
    <x v="4"/>
    <n v="12584"/>
    <n v="212"/>
    <n v="12213"/>
    <n v="11"/>
    <n v="7"/>
    <n v="176812"/>
    <n v="161"/>
    <n v="90279"/>
    <n v="11"/>
    <n v="-10"/>
    <n v="-2"/>
    <n v="0"/>
    <n v="556"/>
    <n v="450"/>
    <n v="1006"/>
    <n v="0.95495495495495497"/>
    <n v="21"/>
    <x v="77"/>
    <s v="miércoles"/>
    <n v="1.1052631578947369"/>
    <n v="24.375025286594198"/>
    <n v="-3.3750252865941981"/>
    <n v="70"/>
    <n v="150"/>
    <n v="5.3231939163498096E-2"/>
    <n v="6.1703002879473466E-2"/>
    <n v="0"/>
    <n v="-10"/>
    <n v="-326"/>
  </r>
  <r>
    <x v="77"/>
    <x v="5"/>
    <n v="18297"/>
    <n v="279"/>
    <n v="17681"/>
    <n v="21"/>
    <n v="6"/>
    <n v="301333"/>
    <n v="349"/>
    <n v="150216"/>
    <n v="12"/>
    <n v="-9"/>
    <n v="-2"/>
    <n v="-1"/>
    <n v="436"/>
    <n v="409"/>
    <n v="845"/>
    <n v="0.96875"/>
    <n v="21"/>
    <x v="77"/>
    <s v="miércoles"/>
    <n v="1.1052631578947369"/>
    <n v="25.926617771743754"/>
    <n v="-4.9266177717437536"/>
    <n v="162"/>
    <n v="281"/>
    <n v="9.5406360424028266E-2"/>
    <n v="8.8309239472030177E-2"/>
    <n v="0"/>
    <n v="43"/>
    <n v="-118"/>
  </r>
  <r>
    <x v="77"/>
    <x v="6"/>
    <n v="21700"/>
    <n v="484"/>
    <n v="20814"/>
    <n v="47"/>
    <n v="10"/>
    <n v="389726"/>
    <n v="405"/>
    <n v="101694"/>
    <n v="47"/>
    <n v="12"/>
    <n v="-1"/>
    <n v="0"/>
    <n v="1849"/>
    <n v="220"/>
    <n v="2069"/>
    <n v="1.0254237288135593"/>
    <n v="35"/>
    <x v="77"/>
    <s v="miércoles"/>
    <n v="0.89743589743589747"/>
    <n v="46.185539889061459"/>
    <n v="-11.185539889061459"/>
    <n v="229"/>
    <n v="415"/>
    <n v="0.11810211449200619"/>
    <n v="0.11423066336361135"/>
    <n v="11"/>
    <n v="43"/>
    <n v="-227"/>
  </r>
  <r>
    <x v="77"/>
    <x v="7"/>
    <n v="115283"/>
    <n v="2586"/>
    <n v="110407"/>
    <n v="214"/>
    <n v="57"/>
    <n v="1781976"/>
    <n v="2310"/>
    <n v="817162"/>
    <n v="146"/>
    <n v="-72"/>
    <n v="-21"/>
    <n v="-1"/>
    <n v="6370"/>
    <n v="2051"/>
    <n v="8421"/>
    <n v="0.97291196388261847"/>
    <n v="214"/>
    <x v="77"/>
    <s v="miércoles"/>
    <n v="1.1204188481675392"/>
    <n v="226.41637310751508"/>
    <n v="-12.416373107515085"/>
    <n v="1084"/>
    <n v="2181"/>
    <n v="9.5557122708039496E-2"/>
    <n v="0.10456419599194554"/>
    <n v="-12"/>
    <n v="-13"/>
    <n v="-1242"/>
  </r>
  <r>
    <x v="78"/>
    <x v="0"/>
    <n v="27957"/>
    <n v="1017"/>
    <n v="26389"/>
    <n v="75"/>
    <n v="20"/>
    <n v="381373"/>
    <n v="564"/>
    <n v="225603"/>
    <n v="59"/>
    <n v="-11"/>
    <n v="-8"/>
    <n v="0"/>
    <n v="2497"/>
    <n v="361"/>
    <n v="2858"/>
    <n v="0.98929961089494167"/>
    <n v="68"/>
    <x v="78"/>
    <s v="jueves"/>
    <n v="0.82926829268292679"/>
    <n v="106.37528556207634"/>
    <n v="-38.375285562076343"/>
    <n v="382"/>
    <n v="837"/>
    <n v="0.12823094998321585"/>
    <n v="0.15394519036233217"/>
    <n v="-18"/>
    <n v="-73"/>
    <n v="-267"/>
  </r>
  <r>
    <x v="78"/>
    <x v="1"/>
    <n v="8178"/>
    <n v="220"/>
    <n v="7740"/>
    <n v="14"/>
    <n v="6"/>
    <n v="123987"/>
    <n v="212"/>
    <n v="41363"/>
    <n v="15"/>
    <n v="-3"/>
    <n v="-6"/>
    <n v="-1"/>
    <n v="637"/>
    <n v="69"/>
    <n v="706"/>
    <n v="0.98654708520179368"/>
    <n v="18"/>
    <x v="78"/>
    <s v="jueves"/>
    <n v="1.5"/>
    <n v="16.850873994781555"/>
    <n v="1.1491260052184451"/>
    <n v="84"/>
    <n v="169"/>
    <n v="0.10059880239520957"/>
    <n v="0.10311165344722392"/>
    <n v="4"/>
    <n v="-1"/>
    <n v="-68"/>
  </r>
  <r>
    <x v="78"/>
    <x v="2"/>
    <n v="11930"/>
    <n v="210"/>
    <n v="11504"/>
    <n v="15"/>
    <n v="4"/>
    <n v="199254"/>
    <n v="211"/>
    <n v="98332"/>
    <n v="25"/>
    <n v="5"/>
    <n v="0"/>
    <n v="-1"/>
    <n v="687"/>
    <n v="243"/>
    <n v="930"/>
    <n v="1.024390243902439"/>
    <n v="19"/>
    <x v="78"/>
    <s v="jueves"/>
    <n v="1.0555555555555556"/>
    <n v="21.398247370489855"/>
    <n v="-2.3982473704898553"/>
    <n v="95"/>
    <n v="173"/>
    <n v="8.5895117540687155E-2"/>
    <n v="8.7373737373737367E-2"/>
    <n v="17"/>
    <n v="17"/>
    <n v="-132"/>
  </r>
  <r>
    <x v="78"/>
    <x v="3"/>
    <n v="14753"/>
    <n v="162"/>
    <n v="14181"/>
    <n v="20"/>
    <n v="2"/>
    <n v="213732"/>
    <n v="411"/>
    <n v="110718"/>
    <n v="17"/>
    <n v="7"/>
    <n v="3"/>
    <n v="0"/>
    <n v="420"/>
    <n v="370"/>
    <n v="790"/>
    <n v="1.0451612903225806"/>
    <n v="10"/>
    <x v="78"/>
    <s v="jueves"/>
    <n v="0.58823529411764708"/>
    <n v="23.31594116523739"/>
    <n v="-13.31594116523739"/>
    <n v="76"/>
    <n v="143"/>
    <n v="4.8438495857233907E-2"/>
    <n v="5.0512186506534794E-2"/>
    <n v="11"/>
    <n v="9"/>
    <n v="-68"/>
  </r>
  <r>
    <x v="78"/>
    <x v="4"/>
    <n v="12600"/>
    <n v="204"/>
    <n v="12237"/>
    <n v="11"/>
    <n v="6"/>
    <n v="177497"/>
    <n v="161"/>
    <n v="90714"/>
    <n v="16"/>
    <n v="-8"/>
    <n v="0"/>
    <n v="-1"/>
    <n v="685"/>
    <n v="435"/>
    <n v="1120"/>
    <n v="0.96226415094339623"/>
    <n v="24"/>
    <x v="78"/>
    <s v="jueves"/>
    <n v="1.411764705882353"/>
    <n v="21.508481271463982"/>
    <n v="2.4915187285360183"/>
    <n v="76"/>
    <n v="149"/>
    <n v="5.7794676806083647E-2"/>
    <n v="6.1291649526943645E-2"/>
    <n v="6"/>
    <n v="3"/>
    <n v="-285"/>
  </r>
  <r>
    <x v="78"/>
    <x v="5"/>
    <n v="18307"/>
    <n v="275"/>
    <n v="17694"/>
    <n v="19"/>
    <n v="5"/>
    <n v="301741"/>
    <n v="350"/>
    <n v="150500"/>
    <n v="10"/>
    <n v="-4"/>
    <n v="-2"/>
    <n v="-1"/>
    <n v="408"/>
    <n v="284"/>
    <n v="692"/>
    <n v="0.98566308243727596"/>
    <n v="13"/>
    <x v="78"/>
    <s v="jueves"/>
    <n v="0.44827586206896552"/>
    <n v="38.392036899729185"/>
    <n v="-25.392036899729185"/>
    <n v="148"/>
    <n v="262"/>
    <n v="8.7161366313309771E-2"/>
    <n v="8.2338152105593962E-2"/>
    <n v="-14"/>
    <n v="34"/>
    <n v="-128"/>
  </r>
  <r>
    <x v="78"/>
    <x v="6"/>
    <n v="21746"/>
    <n v="487"/>
    <n v="20856"/>
    <n v="43"/>
    <n v="12"/>
    <n v="391256"/>
    <n v="406"/>
    <n v="101928"/>
    <n v="46"/>
    <n v="3"/>
    <n v="-4"/>
    <n v="2"/>
    <n v="1530"/>
    <n v="234"/>
    <n v="1764"/>
    <n v="1.0061983471074381"/>
    <n v="42"/>
    <x v="78"/>
    <s v="jueves"/>
    <n v="1.2"/>
    <n v="41.370722611062483"/>
    <n v="0.62927738893751695"/>
    <n v="244"/>
    <n v="426"/>
    <n v="0.12583806085611141"/>
    <n v="0.11725846407927333"/>
    <n v="15"/>
    <n v="62"/>
    <n v="-174"/>
  </r>
  <r>
    <x v="78"/>
    <x v="7"/>
    <n v="115471"/>
    <n v="2575"/>
    <n v="110601"/>
    <n v="197"/>
    <n v="55"/>
    <n v="1788840"/>
    <n v="2315"/>
    <n v="819158"/>
    <n v="188"/>
    <n v="-11"/>
    <n v="-17"/>
    <n v="-2"/>
    <n v="6864"/>
    <n v="1996"/>
    <n v="8860"/>
    <n v="0.99574632637277649"/>
    <n v="194"/>
    <x v="78"/>
    <s v="jueves"/>
    <n v="0.92380952380952386"/>
    <n v="247.75429754560543"/>
    <n v="-53.754297545605425"/>
    <n v="1105"/>
    <n v="2159"/>
    <n v="9.7408321579689705E-2"/>
    <n v="0.10350944481733627"/>
    <n v="21"/>
    <n v="51"/>
    <n v="-1122"/>
  </r>
  <r>
    <x v="79"/>
    <x v="0"/>
    <n v="28012"/>
    <n v="1007"/>
    <n v="26453"/>
    <n v="74"/>
    <n v="21"/>
    <n v="383471"/>
    <n v="565"/>
    <n v="225857"/>
    <n v="55"/>
    <n v="-10"/>
    <n v="-1"/>
    <n v="1"/>
    <n v="2098"/>
    <n v="254"/>
    <n v="2352"/>
    <n v="0.99016715830875124"/>
    <n v="64"/>
    <x v="79"/>
    <s v="viernes"/>
    <n v="0.77108433734939763"/>
    <n v="100.0503335997892"/>
    <n v="-36.050333599789198"/>
    <n v="367"/>
    <n v="809"/>
    <n v="0.12319570325612622"/>
    <n v="0.14879529152105941"/>
    <n v="-15"/>
    <n v="-75"/>
    <n v="-228"/>
  </r>
  <r>
    <x v="79"/>
    <x v="1"/>
    <n v="8184"/>
    <n v="213"/>
    <n v="7753"/>
    <n v="14"/>
    <n v="5"/>
    <n v="124474"/>
    <n v="212"/>
    <n v="41394"/>
    <n v="6"/>
    <n v="-7"/>
    <n v="0"/>
    <n v="-1"/>
    <n v="487"/>
    <n v="31"/>
    <n v="518"/>
    <n v="0.96818181818181814"/>
    <n v="13"/>
    <x v="79"/>
    <s v="viernes"/>
    <n v="0.72222222222222221"/>
    <n v="24.973789983768974"/>
    <n v="-11.973789983768974"/>
    <n v="66"/>
    <n v="157"/>
    <n v="7.9041916167664678E-2"/>
    <n v="9.579011592434411E-2"/>
    <n v="-18"/>
    <n v="-25"/>
    <n v="-63"/>
  </r>
  <r>
    <x v="79"/>
    <x v="2"/>
    <n v="11950"/>
    <n v="216"/>
    <n v="11518"/>
    <n v="15"/>
    <n v="3"/>
    <n v="199806"/>
    <n v="211"/>
    <n v="98398"/>
    <n v="20"/>
    <n v="6"/>
    <n v="0"/>
    <n v="-1"/>
    <n v="552"/>
    <n v="66"/>
    <n v="618"/>
    <n v="1.0285714285714285"/>
    <n v="14"/>
    <x v="79"/>
    <s v="viernes"/>
    <n v="1.4"/>
    <n v="11.6754969051741"/>
    <n v="2.3245030948259"/>
    <n v="91"/>
    <n v="183"/>
    <n v="8.2278481012658222E-2"/>
    <n v="9.2424242424242423E-2"/>
    <n v="-4"/>
    <n v="-1"/>
    <n v="-94"/>
  </r>
  <r>
    <x v="79"/>
    <x v="3"/>
    <n v="14767"/>
    <n v="159"/>
    <n v="14198"/>
    <n v="22"/>
    <n v="2"/>
    <n v="214671"/>
    <n v="411"/>
    <n v="110913"/>
    <n v="14"/>
    <n v="-3"/>
    <n v="2"/>
    <n v="0"/>
    <n v="939"/>
    <n v="195"/>
    <n v="1134"/>
    <n v="0.98148148148148151"/>
    <n v="17"/>
    <x v="79"/>
    <s v="viernes"/>
    <n v="0.94444444444444442"/>
    <n v="22.984142307949568"/>
    <n v="-5.9841423079495684"/>
    <n v="79"/>
    <n v="139"/>
    <n v="5.0350541746335242E-2"/>
    <n v="4.9099258212645706E-2"/>
    <n v="3"/>
    <n v="19"/>
    <n v="-65"/>
  </r>
  <r>
    <x v="79"/>
    <x v="4"/>
    <n v="12627"/>
    <n v="210"/>
    <n v="12258"/>
    <n v="12"/>
    <n v="4"/>
    <n v="177928"/>
    <n v="161"/>
    <n v="91011"/>
    <n v="27"/>
    <n v="6"/>
    <n v="1"/>
    <n v="-2"/>
    <n v="431"/>
    <n v="297"/>
    <n v="728"/>
    <n v="1.0294117647058822"/>
    <n v="21"/>
    <x v="79"/>
    <s v="viernes"/>
    <n v="1.9090909090909092"/>
    <n v="14.360636720732211"/>
    <n v="6.6393632792677888"/>
    <n v="86"/>
    <n v="165"/>
    <n v="6.5399239543726242E-2"/>
    <n v="6.7873303167420809E-2"/>
    <n v="10"/>
    <n v="7"/>
    <n v="-228"/>
  </r>
  <r>
    <x v="79"/>
    <x v="5"/>
    <n v="18321"/>
    <n v="271"/>
    <n v="17712"/>
    <n v="19"/>
    <n v="6"/>
    <n v="302347"/>
    <n v="350"/>
    <n v="150660"/>
    <n v="14"/>
    <n v="-4"/>
    <n v="0"/>
    <n v="1"/>
    <n v="606"/>
    <n v="160"/>
    <n v="766"/>
    <n v="0.98545454545454547"/>
    <n v="18"/>
    <x v="79"/>
    <s v="viernes"/>
    <n v="0.8571428571428571"/>
    <n v="26.97354396187286"/>
    <n v="-8.9735439618728599"/>
    <n v="65"/>
    <n v="255"/>
    <n v="3.828032979976443E-2"/>
    <n v="8.0138277812696418E-2"/>
    <n v="-83"/>
    <n v="-125"/>
    <n v="-106"/>
  </r>
  <r>
    <x v="79"/>
    <x v="6"/>
    <n v="21771"/>
    <n v="487"/>
    <n v="20881"/>
    <n v="49"/>
    <n v="12"/>
    <n v="393044"/>
    <n v="406"/>
    <n v="102009"/>
    <n v="25"/>
    <n v="0"/>
    <n v="6"/>
    <n v="0"/>
    <n v="1788"/>
    <n v="81"/>
    <n v="1869"/>
    <n v="1"/>
    <n v="25"/>
    <x v="79"/>
    <s v="viernes"/>
    <n v="1.0869565217391304"/>
    <n v="27.643061129570185"/>
    <n v="-2.6430611295701851"/>
    <n v="235"/>
    <n v="428"/>
    <n v="0.12119649303764828"/>
    <n v="0.11780897330030278"/>
    <n v="-9"/>
    <n v="42"/>
    <n v="-127"/>
  </r>
  <r>
    <x v="79"/>
    <x v="7"/>
    <n v="115632"/>
    <n v="2563"/>
    <n v="110773"/>
    <n v="205"/>
    <n v="53"/>
    <n v="1795741"/>
    <n v="2316"/>
    <n v="820242"/>
    <n v="161"/>
    <n v="-12"/>
    <n v="8"/>
    <n v="-2"/>
    <n v="6901"/>
    <n v="1084"/>
    <n v="7985"/>
    <n v="0.99533980582524273"/>
    <n v="172"/>
    <x v="79"/>
    <s v="viernes"/>
    <n v="0.93478260869565222"/>
    <n v="210.85132267323056"/>
    <n v="-38.851322673230555"/>
    <n v="989"/>
    <n v="2136"/>
    <n v="8.7182651622002824E-2"/>
    <n v="0.1024067504075175"/>
    <n v="-116"/>
    <n v="-158"/>
    <n v="-911"/>
  </r>
  <r>
    <x v="80"/>
    <x v="0"/>
    <n v="28046"/>
    <n v="998"/>
    <n v="26496"/>
    <n v="77"/>
    <n v="22"/>
    <n v="384263"/>
    <n v="565"/>
    <n v="226182"/>
    <n v="34"/>
    <n v="-9"/>
    <n v="3"/>
    <n v="1"/>
    <n v="792"/>
    <n v="325"/>
    <n v="1117"/>
    <n v="0.99106256206554122"/>
    <n v="43"/>
    <x v="80"/>
    <s v="sábado"/>
    <n v="0.86"/>
    <n v="59.953729363039976"/>
    <n v="-16.953729363039976"/>
    <n v="359"/>
    <n v="793"/>
    <n v="0.12051023833501175"/>
    <n v="0.14585249218318927"/>
    <n v="-8"/>
    <n v="-75"/>
    <n v="-207"/>
  </r>
  <r>
    <x v="80"/>
    <x v="1"/>
    <n v="8190"/>
    <n v="203"/>
    <n v="7769"/>
    <n v="18"/>
    <n v="3"/>
    <n v="124655"/>
    <n v="212"/>
    <n v="41409"/>
    <n v="6"/>
    <n v="-10"/>
    <n v="4"/>
    <n v="-2"/>
    <n v="181"/>
    <n v="15"/>
    <n v="196"/>
    <n v="0.95305164319248825"/>
    <n v="16"/>
    <x v="80"/>
    <s v="sábado"/>
    <n v="1.4545454545454546"/>
    <n v="15.043506577382628"/>
    <n v="0.95649342261737225"/>
    <n v="64"/>
    <n v="152"/>
    <n v="7.6646706586826346E-2"/>
    <n v="9.2739475289810858E-2"/>
    <n v="-2"/>
    <n v="-24"/>
    <n v="-42"/>
  </r>
  <r>
    <x v="80"/>
    <x v="2"/>
    <n v="11954"/>
    <n v="198"/>
    <n v="11540"/>
    <n v="13"/>
    <n v="3"/>
    <n v="200268"/>
    <n v="211"/>
    <n v="98467"/>
    <n v="4"/>
    <n v="-18"/>
    <n v="-2"/>
    <n v="0"/>
    <n v="462"/>
    <n v="69"/>
    <n v="531"/>
    <n v="0.91666666666666663"/>
    <n v="22"/>
    <x v="80"/>
    <s v="sábado"/>
    <n v="1.1578947368421053"/>
    <n v="22.547729834116502"/>
    <n v="-0.54772983411650245"/>
    <n v="83"/>
    <n v="168"/>
    <n v="7.5045207956600357E-2"/>
    <n v="8.4848484848484854E-2"/>
    <n v="-8"/>
    <n v="-2"/>
    <n v="-94"/>
  </r>
  <r>
    <x v="80"/>
    <x v="3"/>
    <n v="14776"/>
    <n v="154"/>
    <n v="14210"/>
    <n v="22"/>
    <n v="2"/>
    <n v="214839"/>
    <n v="413"/>
    <n v="111148"/>
    <n v="9"/>
    <n v="-5"/>
    <n v="0"/>
    <n v="0"/>
    <n v="168"/>
    <n v="235"/>
    <n v="403"/>
    <n v="0.96855345911949686"/>
    <n v="12"/>
    <x v="80"/>
    <s v="sábado"/>
    <n v="0.92307692307692313"/>
    <n v="16.548071031931833"/>
    <n v="-4.5480710319318334"/>
    <n v="75"/>
    <n v="135"/>
    <n v="4.780114722753346E-2"/>
    <n v="4.7686329918756626E-2"/>
    <n v="-4"/>
    <n v="15"/>
    <n v="-64"/>
  </r>
  <r>
    <x v="80"/>
    <x v="4"/>
    <n v="12637"/>
    <n v="200"/>
    <n v="12278"/>
    <n v="13"/>
    <n v="4"/>
    <n v="178238"/>
    <n v="161"/>
    <n v="91322"/>
    <n v="10"/>
    <n v="-10"/>
    <n v="1"/>
    <n v="0"/>
    <n v="310"/>
    <n v="311"/>
    <n v="621"/>
    <n v="0.95238095238095233"/>
    <n v="20"/>
    <x v="80"/>
    <s v="sábado"/>
    <n v="2.8571428571428572"/>
    <n v="9.4296709201862328"/>
    <n v="10.570329079813767"/>
    <n v="89"/>
    <n v="168"/>
    <n v="6.7680608365019018E-2"/>
    <n v="6.9107363225010279E-2"/>
    <n v="3"/>
    <n v="10"/>
    <n v="-202"/>
  </r>
  <r>
    <x v="80"/>
    <x v="5"/>
    <n v="18341"/>
    <n v="280"/>
    <n v="17723"/>
    <n v="19"/>
    <n v="5"/>
    <n v="302838"/>
    <n v="350"/>
    <n v="150816"/>
    <n v="20"/>
    <n v="9"/>
    <n v="0"/>
    <n v="-1"/>
    <n v="491"/>
    <n v="156"/>
    <n v="647"/>
    <n v="1.033210332103321"/>
    <n v="11"/>
    <x v="80"/>
    <s v="sábado"/>
    <n v="0.73333333333333328"/>
    <n v="19.563755891133674"/>
    <n v="-8.563755891133674"/>
    <n v="77"/>
    <n v="260"/>
    <n v="4.5347467608951711E-2"/>
    <n v="8.1709616593337517E-2"/>
    <n v="12"/>
    <n v="-106"/>
    <n v="-83"/>
  </r>
  <r>
    <x v="80"/>
    <x v="6"/>
    <n v="21795"/>
    <n v="486"/>
    <n v="20905"/>
    <n v="53"/>
    <n v="12"/>
    <n v="393871"/>
    <n v="407"/>
    <n v="102109"/>
    <n v="24"/>
    <n v="-1"/>
    <n v="4"/>
    <n v="0"/>
    <n v="827"/>
    <n v="100"/>
    <n v="927"/>
    <n v="0.99794661190965095"/>
    <n v="24"/>
    <x v="80"/>
    <s v="sábado"/>
    <n v="1.0909090909090908"/>
    <n v="26.577834869278313"/>
    <n v="-2.5778348692783126"/>
    <n v="237"/>
    <n v="430"/>
    <n v="0.1222279525528623"/>
    <n v="0.11835948252133223"/>
    <n v="2"/>
    <n v="44"/>
    <n v="-97"/>
  </r>
  <r>
    <x v="80"/>
    <x v="7"/>
    <n v="115739"/>
    <n v="2519"/>
    <n v="110921"/>
    <n v="215"/>
    <n v="51"/>
    <n v="1798972"/>
    <n v="2319"/>
    <n v="821453"/>
    <n v="107"/>
    <n v="-44"/>
    <n v="10"/>
    <n v="-2"/>
    <n v="3231"/>
    <n v="1211"/>
    <n v="4442"/>
    <n v="0.98283261802575106"/>
    <n v="148"/>
    <x v="80"/>
    <s v="sábado"/>
    <n v="1.0802919708029197"/>
    <n v="156.82257814020576"/>
    <n v="-8.8225781402057635"/>
    <n v="984"/>
    <n v="2106"/>
    <n v="8.6741889985895632E-2"/>
    <n v="0.10096845335123214"/>
    <n v="-5"/>
    <n v="-138"/>
    <n v="-789"/>
  </r>
  <r>
    <x v="81"/>
    <x v="0"/>
    <n v="28075"/>
    <n v="959"/>
    <n v="26564"/>
    <n v="76"/>
    <n v="20"/>
    <n v="385336"/>
    <n v="565"/>
    <n v="226338"/>
    <n v="29"/>
    <n v="-39"/>
    <n v="-1"/>
    <n v="-2"/>
    <n v="1073"/>
    <n v="156"/>
    <n v="1229"/>
    <n v="0.96092184368737477"/>
    <n v="68"/>
    <x v="81"/>
    <s v="domingo"/>
    <n v="1.8888888888888888"/>
    <n v="41.801759033014406"/>
    <n v="26.198240966985594"/>
    <n v="335"/>
    <n v="786"/>
    <n v="0.11245384357166835"/>
    <n v="0.14456501747287107"/>
    <n v="-24"/>
    <n v="-116"/>
    <n v="-185"/>
  </r>
  <r>
    <x v="81"/>
    <x v="1"/>
    <n v="8195"/>
    <n v="197"/>
    <n v="7780"/>
    <n v="17"/>
    <n v="3"/>
    <n v="124836"/>
    <n v="212"/>
    <n v="41430"/>
    <n v="5"/>
    <n v="-6"/>
    <n v="-1"/>
    <n v="0"/>
    <n v="181"/>
    <n v="21"/>
    <n v="202"/>
    <n v="0.97044334975369462"/>
    <n v="11"/>
    <x v="81"/>
    <s v="domingo"/>
    <n v="1.375"/>
    <n v="11.015144130690347"/>
    <n v="-1.5144130690346813E-2"/>
    <n v="51"/>
    <n v="149"/>
    <n v="6.1077844311377243E-2"/>
    <n v="9.0909090909090912E-2"/>
    <n v="-13"/>
    <n v="-47"/>
    <n v="-26"/>
  </r>
  <r>
    <x v="81"/>
    <x v="2"/>
    <n v="11957"/>
    <n v="193"/>
    <n v="11548"/>
    <n v="11"/>
    <n v="3"/>
    <n v="200552"/>
    <n v="211"/>
    <n v="98536"/>
    <n v="3"/>
    <n v="-5"/>
    <n v="-2"/>
    <n v="0"/>
    <n v="284"/>
    <n v="69"/>
    <n v="353"/>
    <n v="0.9747474747474747"/>
    <n v="8"/>
    <x v="81"/>
    <s v="domingo"/>
    <n v="2.6666666666666665"/>
    <n v="3.6129100180360871"/>
    <n v="4.3870899819639124"/>
    <n v="77"/>
    <n v="168"/>
    <n v="6.9620253164556958E-2"/>
    <n v="8.4848484848484854E-2"/>
    <n v="-6"/>
    <n v="-14"/>
    <n v="-62"/>
  </r>
  <r>
    <x v="81"/>
    <x v="3"/>
    <n v="14785"/>
    <n v="153"/>
    <n v="14220"/>
    <n v="24"/>
    <n v="2"/>
    <n v="215110"/>
    <n v="413"/>
    <n v="111629"/>
    <n v="9"/>
    <n v="-1"/>
    <n v="2"/>
    <n v="0"/>
    <n v="271"/>
    <n v="481"/>
    <n v="752"/>
    <n v="0.99350649350649356"/>
    <n v="10"/>
    <x v="81"/>
    <s v="domingo"/>
    <n v="2"/>
    <n v="6.1585987485452094"/>
    <n v="3.8414012514547906"/>
    <n v="76"/>
    <n v="139"/>
    <n v="4.8438495857233907E-2"/>
    <n v="4.9099258212645706E-2"/>
    <n v="1"/>
    <n v="13"/>
    <n v="-50"/>
  </r>
  <r>
    <x v="81"/>
    <x v="4"/>
    <n v="12649"/>
    <n v="208"/>
    <n v="12282"/>
    <n v="13"/>
    <n v="5"/>
    <n v="178571"/>
    <n v="161"/>
    <n v="91616"/>
    <n v="12"/>
    <n v="8"/>
    <n v="0"/>
    <n v="1"/>
    <n v="333"/>
    <n v="294"/>
    <n v="627"/>
    <n v="1.04"/>
    <n v="4"/>
    <x v="81"/>
    <s v="domingo"/>
    <n v="1.3333333333333333"/>
    <n v="4.26781814946757"/>
    <n v="-0.26781814946756999"/>
    <n v="96"/>
    <n v="177"/>
    <n v="7.3003802281368824E-2"/>
    <n v="7.2809543397778689E-2"/>
    <n v="7"/>
    <n v="15"/>
    <n v="-167"/>
  </r>
  <r>
    <x v="81"/>
    <x v="5"/>
    <n v="18351"/>
    <n v="271"/>
    <n v="17741"/>
    <n v="19"/>
    <n v="5"/>
    <n v="303312"/>
    <n v="351"/>
    <n v="150955"/>
    <n v="10"/>
    <n v="-9"/>
    <n v="0"/>
    <n v="0"/>
    <n v="474"/>
    <n v="139"/>
    <n v="613"/>
    <n v="0.96785714285714286"/>
    <n v="18"/>
    <x v="81"/>
    <s v="domingo"/>
    <n v="1.6363636363636365"/>
    <n v="13.470563843974219"/>
    <n v="4.5294361560257812"/>
    <n v="80"/>
    <n v="259"/>
    <n v="4.7114252061248529E-2"/>
    <n v="8.1395348837209308E-2"/>
    <n v="3"/>
    <n v="-99"/>
    <n v="-74"/>
  </r>
  <r>
    <x v="81"/>
    <x v="6"/>
    <n v="21830"/>
    <n v="500"/>
    <n v="20926"/>
    <n v="55"/>
    <n v="11"/>
    <n v="394585"/>
    <n v="407"/>
    <n v="102198"/>
    <n v="35"/>
    <n v="14"/>
    <n v="2"/>
    <n v="-1"/>
    <n v="714"/>
    <n v="89"/>
    <n v="803"/>
    <n v="1.0288065843621399"/>
    <n v="21"/>
    <x v="81"/>
    <s v="domingo"/>
    <n v="0.95454545454545459"/>
    <n v="26.217834869278313"/>
    <n v="-5.2178348692783132"/>
    <n v="260"/>
    <n v="443"/>
    <n v="0.13408973697782361"/>
    <n v="0.12193779245802368"/>
    <n v="23"/>
    <n v="77"/>
    <n v="-85"/>
  </r>
  <r>
    <x v="81"/>
    <x v="7"/>
    <n v="115842"/>
    <n v="2481"/>
    <n v="111061"/>
    <n v="215"/>
    <n v="49"/>
    <n v="1802302"/>
    <n v="2320"/>
    <n v="822702"/>
    <n v="103"/>
    <n v="-38"/>
    <n v="0"/>
    <n v="-2"/>
    <n v="3330"/>
    <n v="1249"/>
    <n v="4579"/>
    <n v="0.98491464867010714"/>
    <n v="140"/>
    <x v="81"/>
    <s v="domingo"/>
    <n v="1.5909090909090908"/>
    <n v="98.627458139541247"/>
    <n v="41.372541860458753"/>
    <n v="975"/>
    <n v="2121"/>
    <n v="8.5948519040902685E-2"/>
    <n v="0.10168760187937483"/>
    <n v="-9"/>
    <n v="-171"/>
    <n v="-649"/>
  </r>
  <r>
    <x v="82"/>
    <x v="0"/>
    <n v="28105"/>
    <n v="955"/>
    <n v="26597"/>
    <n v="72"/>
    <n v="20"/>
    <n v="386005"/>
    <n v="566"/>
    <n v="226704"/>
    <n v="30"/>
    <n v="-4"/>
    <n v="-4"/>
    <n v="0"/>
    <n v="669"/>
    <n v="366"/>
    <n v="1035"/>
    <n v="0.99582898852971846"/>
    <n v="33"/>
    <x v="82"/>
    <s v="lunes"/>
    <n v="0.46478873239436619"/>
    <n v="87.652492403023814"/>
    <n v="-54.652492403023814"/>
    <n v="305"/>
    <n v="745"/>
    <n v="0.10238335011748909"/>
    <n v="0.13702409416957881"/>
    <n v="-30"/>
    <n v="-135"/>
    <n v="-225"/>
  </r>
  <r>
    <x v="82"/>
    <x v="1"/>
    <n v="8203"/>
    <n v="195"/>
    <n v="7790"/>
    <n v="15"/>
    <n v="2"/>
    <n v="125100"/>
    <n v="212"/>
    <n v="41493"/>
    <n v="8"/>
    <n v="-2"/>
    <n v="-2"/>
    <n v="-1"/>
    <n v="264"/>
    <n v="63"/>
    <n v="327"/>
    <n v="0.98984771573604058"/>
    <n v="10"/>
    <x v="82"/>
    <s v="lunes"/>
    <n v="0.76923076923076927"/>
    <n v="17.800733550996153"/>
    <n v="-7.8007335509961528"/>
    <n v="57"/>
    <n v="144"/>
    <n v="6.8263473053892215E-2"/>
    <n v="8.7858450274557659E-2"/>
    <n v="6"/>
    <n v="-30"/>
    <n v="-27"/>
  </r>
  <r>
    <x v="82"/>
    <x v="2"/>
    <n v="11960"/>
    <n v="188"/>
    <n v="11556"/>
    <n v="9"/>
    <n v="3"/>
    <n v="201018"/>
    <n v="211"/>
    <n v="98928"/>
    <n v="3"/>
    <n v="-5"/>
    <n v="-2"/>
    <n v="0"/>
    <n v="466"/>
    <n v="392"/>
    <n v="858"/>
    <n v="0.97409326424870468"/>
    <n v="8"/>
    <x v="82"/>
    <s v="lunes"/>
    <n v="0.5714285714285714"/>
    <n v="18.812627703216027"/>
    <n v="-10.812627703216027"/>
    <n v="73"/>
    <n v="157"/>
    <n v="6.6003616636528026E-2"/>
    <n v="7.929292929292929E-2"/>
    <n v="-4"/>
    <n v="-11"/>
    <n v="-56"/>
  </r>
  <r>
    <x v="82"/>
    <x v="3"/>
    <n v="14793"/>
    <n v="160"/>
    <n v="14221"/>
    <n v="22"/>
    <n v="2"/>
    <n v="215388"/>
    <n v="413"/>
    <n v="112026"/>
    <n v="8"/>
    <n v="7"/>
    <n v="-2"/>
    <n v="0"/>
    <n v="278"/>
    <n v="397"/>
    <n v="675"/>
    <n v="1.0457516339869282"/>
    <n v="1"/>
    <x v="82"/>
    <s v="lunes"/>
    <n v="0.25"/>
    <n v="5.3078313797885501"/>
    <n v="-4.3078313797885501"/>
    <n v="79"/>
    <n v="143"/>
    <n v="5.0350541746335242E-2"/>
    <n v="5.0512186506534794E-2"/>
    <n v="3"/>
    <n v="15"/>
    <n v="-34"/>
  </r>
  <r>
    <x v="82"/>
    <x v="4"/>
    <n v="12658"/>
    <n v="215"/>
    <n v="12284"/>
    <n v="13"/>
    <n v="5"/>
    <n v="178915"/>
    <n v="161"/>
    <n v="92017"/>
    <n v="9"/>
    <n v="7"/>
    <n v="0"/>
    <n v="0"/>
    <n v="344"/>
    <n v="401"/>
    <n v="745"/>
    <n v="1.0336538461538463"/>
    <n v="2"/>
    <x v="82"/>
    <s v="lunes"/>
    <n v="0.14285714285714285"/>
    <n v="19.939473203262452"/>
    <n v="-17.939473203262452"/>
    <n v="97"/>
    <n v="172"/>
    <n v="7.3764258555133078E-2"/>
    <n v="7.0752776635129577E-2"/>
    <n v="1"/>
    <n v="22"/>
    <n v="-169"/>
  </r>
  <r>
    <x v="82"/>
    <x v="5"/>
    <n v="18363"/>
    <n v="276"/>
    <n v="17748"/>
    <n v="19"/>
    <n v="5"/>
    <n v="303756"/>
    <n v="351"/>
    <n v="151213"/>
    <n v="12"/>
    <n v="5"/>
    <n v="0"/>
    <n v="0"/>
    <n v="444"/>
    <n v="258"/>
    <n v="702"/>
    <n v="1.018450184501845"/>
    <n v="7"/>
    <x v="82"/>
    <s v="lunes"/>
    <n v="0.53846153846153844"/>
    <n v="16.245360238611461"/>
    <n v="-9.2453602386114611"/>
    <n v="84"/>
    <n v="258"/>
    <n v="4.9469964664310952E-2"/>
    <n v="8.1081081081081086E-2"/>
    <n v="4"/>
    <n v="-90"/>
    <n v="-53"/>
  </r>
  <r>
    <x v="82"/>
    <x v="6"/>
    <n v="21850"/>
    <n v="501"/>
    <n v="20945"/>
    <n v="53"/>
    <n v="9"/>
    <n v="395260"/>
    <n v="407"/>
    <n v="102499"/>
    <n v="20"/>
    <n v="1"/>
    <n v="-2"/>
    <n v="-2"/>
    <n v="675"/>
    <n v="301"/>
    <n v="976"/>
    <n v="1.002"/>
    <n v="19"/>
    <x v="82"/>
    <s v="lunes"/>
    <n v="0.82608695652173914"/>
    <n v="25.30086570594619"/>
    <n v="-6.3008657059461903"/>
    <n v="248"/>
    <n v="440"/>
    <n v="0.12790097988653945"/>
    <n v="0.12111202862647949"/>
    <n v="-12"/>
    <n v="56"/>
    <n v="-83"/>
  </r>
  <r>
    <x v="82"/>
    <x v="7"/>
    <n v="115932"/>
    <n v="2490"/>
    <n v="111141"/>
    <n v="203"/>
    <n v="46"/>
    <n v="1805442"/>
    <n v="2321"/>
    <n v="824880"/>
    <n v="90"/>
    <n v="9"/>
    <n v="-12"/>
    <n v="-3"/>
    <n v="3140"/>
    <n v="2178"/>
    <n v="5318"/>
    <n v="1.003627569528416"/>
    <n v="80"/>
    <x v="82"/>
    <s v="lunes"/>
    <n v="0.52631578947368418"/>
    <n v="175.24292796994476"/>
    <n v="-95.242927969944759"/>
    <n v="943"/>
    <n v="2059"/>
    <n v="8.3127644569816639E-2"/>
    <n v="9.8715121296385086E-2"/>
    <n v="-32"/>
    <n v="-173"/>
    <n v="-647"/>
  </r>
  <r>
    <x v="83"/>
    <x v="0"/>
    <n v="28144"/>
    <n v="934"/>
    <n v="26657"/>
    <n v="67"/>
    <n v="18"/>
    <n v="388208"/>
    <n v="566"/>
    <n v="227203"/>
    <n v="39"/>
    <n v="-21"/>
    <n v="-5"/>
    <n v="-2"/>
    <n v="2203"/>
    <n v="499"/>
    <n v="2702"/>
    <n v="0.97801047120418849"/>
    <n v="60"/>
    <x v="83"/>
    <s v="martes"/>
    <n v="0.73170731707317072"/>
    <n v="95.250424939418977"/>
    <n v="-35.250424939418977"/>
    <n v="299"/>
    <n v="702"/>
    <n v="0.10036925142665323"/>
    <n v="0.12911532094905279"/>
    <n v="-6"/>
    <n v="-104"/>
    <n v="-271"/>
  </r>
  <r>
    <x v="83"/>
    <x v="1"/>
    <n v="8214"/>
    <n v="189"/>
    <n v="7807"/>
    <n v="16"/>
    <n v="2"/>
    <n v="125686"/>
    <n v="212"/>
    <n v="41603"/>
    <n v="11"/>
    <n v="-6"/>
    <n v="1"/>
    <n v="0"/>
    <n v="586"/>
    <n v="110"/>
    <n v="696"/>
    <n v="0.96923076923076923"/>
    <n v="17"/>
    <x v="83"/>
    <s v="martes"/>
    <n v="1.1333333333333333"/>
    <n v="19.976929145784187"/>
    <n v="-2.9769291457841867"/>
    <n v="62"/>
    <n v="140"/>
    <n v="7.4251497005988029E-2"/>
    <n v="8.541793776693106E-2"/>
    <n v="5"/>
    <n v="-16"/>
    <n v="-30"/>
  </r>
  <r>
    <x v="83"/>
    <x v="2"/>
    <n v="11965"/>
    <n v="182"/>
    <n v="11567"/>
    <n v="11"/>
    <n v="2"/>
    <n v="201591"/>
    <n v="211"/>
    <n v="99230"/>
    <n v="5"/>
    <n v="-6"/>
    <n v="2"/>
    <n v="-1"/>
    <n v="573"/>
    <n v="302"/>
    <n v="875"/>
    <n v="0.96808510638297873"/>
    <n v="11"/>
    <x v="83"/>
    <s v="martes"/>
    <n v="2.2000000000000002"/>
    <n v="6.5196514344928866"/>
    <n v="4.4803485655071134"/>
    <n v="67"/>
    <n v="157"/>
    <n v="6.0578661844484627E-2"/>
    <n v="7.929292929292929E-2"/>
    <n v="-6"/>
    <n v="-23"/>
    <n v="-34"/>
  </r>
  <r>
    <x v="83"/>
    <x v="3"/>
    <n v="14800"/>
    <n v="160"/>
    <n v="14228"/>
    <n v="23"/>
    <n v="2"/>
    <n v="215939"/>
    <n v="413"/>
    <n v="112293"/>
    <n v="7"/>
    <n v="0"/>
    <n v="1"/>
    <n v="0"/>
    <n v="551"/>
    <n v="267"/>
    <n v="818"/>
    <n v="1"/>
    <n v="7"/>
    <x v="83"/>
    <s v="martes"/>
    <n v="1.1666666666666667"/>
    <n v="7.8010327839685392"/>
    <n v="-0.80103278396853916"/>
    <n v="69"/>
    <n v="144"/>
    <n v="4.3977055449330782E-2"/>
    <n v="5.0865418580007066E-2"/>
    <n v="-10"/>
    <n v="-6"/>
    <n v="-30"/>
  </r>
  <r>
    <x v="83"/>
    <x v="4"/>
    <n v="12668"/>
    <n v="209"/>
    <n v="12300"/>
    <n v="13"/>
    <n v="4"/>
    <n v="179190"/>
    <n v="161"/>
    <n v="92497"/>
    <n v="10"/>
    <n v="-6"/>
    <n v="0"/>
    <n v="-1"/>
    <n v="275"/>
    <n v="480"/>
    <n v="755"/>
    <n v="0.97209302325581393"/>
    <n v="16"/>
    <x v="83"/>
    <s v="martes"/>
    <n v="0.94117647058823528"/>
    <n v="22.385686848859503"/>
    <n v="-6.3856868488595033"/>
    <n v="95"/>
    <n v="165"/>
    <n v="7.2243346007604556E-2"/>
    <n v="6.7873303167420809E-2"/>
    <n v="-2"/>
    <n v="25"/>
    <n v="-149"/>
  </r>
  <r>
    <x v="83"/>
    <x v="5"/>
    <n v="18376"/>
    <n v="272"/>
    <n v="17764"/>
    <n v="24"/>
    <n v="3"/>
    <n v="304410"/>
    <n v="353"/>
    <n v="151551"/>
    <n v="13"/>
    <n v="-4"/>
    <n v="5"/>
    <n v="-2"/>
    <n v="654"/>
    <n v="338"/>
    <n v="992"/>
    <n v="0.98550724637681164"/>
    <n v="16"/>
    <x v="83"/>
    <s v="martes"/>
    <n v="0.88888888888888884"/>
    <n v="22.451189529757155"/>
    <n v="-6.4511895297571549"/>
    <n v="91"/>
    <n v="253"/>
    <n v="5.3592461719670199E-2"/>
    <n v="7.9509742300439973E-2"/>
    <n v="7"/>
    <n v="-71"/>
    <n v="-27"/>
  </r>
  <r>
    <x v="83"/>
    <x v="6"/>
    <n v="21898"/>
    <n v="501"/>
    <n v="20990"/>
    <n v="44"/>
    <n v="8"/>
    <n v="396798"/>
    <n v="409"/>
    <n v="102678"/>
    <n v="48"/>
    <n v="0"/>
    <n v="-9"/>
    <n v="-1"/>
    <n v="1538"/>
    <n v="179"/>
    <n v="1717"/>
    <n v="1"/>
    <n v="45"/>
    <x v="83"/>
    <s v="martes"/>
    <n v="1.8"/>
    <n v="27.764361570349671"/>
    <n v="17.235638429650329"/>
    <n v="245"/>
    <n v="463"/>
    <n v="0.1263537906137184"/>
    <n v="0.12744288466831818"/>
    <n v="-3"/>
    <n v="27"/>
    <n v="-30"/>
  </r>
  <r>
    <x v="83"/>
    <x v="7"/>
    <n v="116065"/>
    <n v="2447"/>
    <n v="111313"/>
    <n v="198"/>
    <n v="39"/>
    <n v="1811822"/>
    <n v="2325"/>
    <n v="827055"/>
    <n v="133"/>
    <n v="-43"/>
    <n v="-5"/>
    <n v="-7"/>
    <n v="6380"/>
    <n v="2175"/>
    <n v="8555"/>
    <n v="0.9827309236947791"/>
    <n v="172"/>
    <x v="83"/>
    <s v="martes"/>
    <n v="1.0238095238095237"/>
    <n v="186.61645255157634"/>
    <n v="-14.616452551576344"/>
    <n v="928"/>
    <n v="2024"/>
    <n v="8.1805359661495061E-2"/>
    <n v="9.7037108064052163E-2"/>
    <n v="-15"/>
    <n v="-168"/>
    <n v="-571"/>
  </r>
  <r>
    <x v="84"/>
    <x v="0"/>
    <n v="28197"/>
    <n v="927"/>
    <n v="26717"/>
    <n v="65"/>
    <n v="17"/>
    <n v="390054"/>
    <n v="566"/>
    <n v="227699"/>
    <n v="53"/>
    <n v="-7"/>
    <n v="-2"/>
    <n v="-1"/>
    <n v="1846"/>
    <n v="496"/>
    <n v="2342"/>
    <n v="0.99250535331905787"/>
    <n v="60"/>
    <x v="84"/>
    <s v="miércoles"/>
    <n v="1.0714285714285714"/>
    <n v="63.064507553564297"/>
    <n v="-3.0645075535642974"/>
    <n v="299"/>
    <n v="699"/>
    <n v="0.10036925142665323"/>
    <n v="0.12856354607320214"/>
    <n v="0"/>
    <n v="-101"/>
    <n v="-242"/>
  </r>
  <r>
    <x v="84"/>
    <x v="1"/>
    <n v="8225"/>
    <n v="177"/>
    <n v="7829"/>
    <n v="12"/>
    <n v="2"/>
    <n v="126014"/>
    <n v="213"/>
    <n v="41685"/>
    <n v="11"/>
    <n v="-12"/>
    <n v="-4"/>
    <n v="0"/>
    <n v="328"/>
    <n v="82"/>
    <n v="410"/>
    <n v="0.93650793650793651"/>
    <n v="22"/>
    <x v="84"/>
    <s v="miércoles"/>
    <n v="2.4444444444444446"/>
    <n v="11.388836058899082"/>
    <n v="10.611163941100918"/>
    <n v="62"/>
    <n v="142"/>
    <n v="7.4251497005988029E-2"/>
    <n v="8.6638194020744352E-2"/>
    <n v="0"/>
    <n v="-18"/>
    <n v="-16"/>
  </r>
  <r>
    <x v="84"/>
    <x v="2"/>
    <n v="11979"/>
    <n v="185"/>
    <n v="11578"/>
    <n v="11"/>
    <n v="2"/>
    <n v="202328"/>
    <n v="211"/>
    <n v="99408"/>
    <n v="14"/>
    <n v="3"/>
    <n v="0"/>
    <n v="0"/>
    <n v="737"/>
    <n v="178"/>
    <n v="915"/>
    <n v="1.0164835164835164"/>
    <n v="11"/>
    <x v="84"/>
    <s v="miércoles"/>
    <n v="0.57894736842105265"/>
    <n v="25.699543175940693"/>
    <n v="-14.699543175940693"/>
    <n v="74"/>
    <n v="152"/>
    <n v="6.6907775768535266E-2"/>
    <n v="7.6767676767676762E-2"/>
    <n v="7"/>
    <n v="-4"/>
    <n v="-25"/>
  </r>
  <r>
    <x v="84"/>
    <x v="3"/>
    <n v="14808"/>
    <n v="156"/>
    <n v="14240"/>
    <n v="20"/>
    <n v="2"/>
    <n v="216313"/>
    <n v="413"/>
    <n v="112678"/>
    <n v="8"/>
    <n v="-4"/>
    <n v="-3"/>
    <n v="0"/>
    <n v="374"/>
    <n v="385"/>
    <n v="759"/>
    <n v="0.97499999999999998"/>
    <n v="12"/>
    <x v="84"/>
    <s v="miércoles"/>
    <n v="0.8"/>
    <n v="18.728772436111825"/>
    <n v="-6.7287724361118251"/>
    <n v="72"/>
    <n v="137"/>
    <n v="4.5889101338432124E-2"/>
    <n v="4.8392794065701163E-2"/>
    <n v="3"/>
    <n v="7"/>
    <n v="-34"/>
  </r>
  <r>
    <x v="84"/>
    <x v="4"/>
    <n v="12683"/>
    <n v="209"/>
    <n v="12315"/>
    <n v="14"/>
    <n v="2"/>
    <n v="179665"/>
    <n v="161"/>
    <n v="92877"/>
    <n v="15"/>
    <n v="0"/>
    <n v="1"/>
    <n v="-2"/>
    <n v="475"/>
    <n v="380"/>
    <n v="855"/>
    <n v="1"/>
    <n v="15"/>
    <x v="84"/>
    <s v="miércoles"/>
    <n v="1.3636363636363635"/>
    <n v="14.51006628035447"/>
    <n v="0.48993371964552956"/>
    <n v="99"/>
    <n v="169"/>
    <n v="7.5285171102661599E-2"/>
    <n v="6.9518716577540107E-2"/>
    <n v="4"/>
    <n v="29"/>
    <n v="-102"/>
  </r>
  <r>
    <x v="84"/>
    <x v="5"/>
    <n v="18392"/>
    <n v="269"/>
    <n v="17782"/>
    <n v="22"/>
    <n v="3"/>
    <n v="305089"/>
    <n v="354"/>
    <n v="151830"/>
    <n v="16"/>
    <n v="-3"/>
    <n v="-2"/>
    <n v="0"/>
    <n v="679"/>
    <n v="279"/>
    <n v="958"/>
    <n v="0.98897058823529416"/>
    <n v="18"/>
    <x v="84"/>
    <s v="miércoles"/>
    <n v="1.5"/>
    <n v="15.029655993599036"/>
    <n v="2.9703440064009641"/>
    <n v="95"/>
    <n v="257"/>
    <n v="5.5948174322732629E-2"/>
    <n v="8.0766813324952863E-2"/>
    <n v="4"/>
    <n v="-67"/>
    <n v="8"/>
  </r>
  <r>
    <x v="84"/>
    <x v="6"/>
    <n v="21943"/>
    <n v="517"/>
    <n v="21017"/>
    <n v="43"/>
    <n v="8"/>
    <n v="398288"/>
    <n v="411"/>
    <n v="102890"/>
    <n v="45"/>
    <n v="16"/>
    <n v="-1"/>
    <n v="0"/>
    <n v="1490"/>
    <n v="212"/>
    <n v="1702"/>
    <n v="1.0319361277445109"/>
    <n v="27"/>
    <x v="84"/>
    <s v="miércoles"/>
    <n v="0.75"/>
    <n v="41.804057284680148"/>
    <n v="-14.804057284680148"/>
    <n v="243"/>
    <n v="472"/>
    <n v="0.12532233109850438"/>
    <n v="0.12992017616295073"/>
    <n v="-2"/>
    <n v="14"/>
    <n v="6"/>
  </r>
  <r>
    <x v="84"/>
    <x v="7"/>
    <n v="116227"/>
    <n v="2440"/>
    <n v="111478"/>
    <n v="187"/>
    <n v="36"/>
    <n v="1817751"/>
    <n v="2329"/>
    <n v="829067"/>
    <n v="162"/>
    <n v="-7"/>
    <n v="-11"/>
    <n v="-3"/>
    <n v="5929"/>
    <n v="2012"/>
    <n v="7941"/>
    <n v="0.99713935431140177"/>
    <n v="165"/>
    <x v="84"/>
    <s v="miércoles"/>
    <n v="1.0443037974683544"/>
    <n v="173.7949590058339"/>
    <n v="-8.7949590058339027"/>
    <n v="944"/>
    <n v="2028"/>
    <n v="8.3215796897038077E-2"/>
    <n v="9.7228881004890216E-2"/>
    <n v="16"/>
    <n v="-140"/>
    <n v="-405"/>
  </r>
  <r>
    <x v="85"/>
    <x v="0"/>
    <n v="28232"/>
    <n v="900"/>
    <n v="26778"/>
    <n v="63"/>
    <n v="16"/>
    <n v="391680"/>
    <n v="567"/>
    <n v="228220"/>
    <n v="35"/>
    <n v="-27"/>
    <n v="-2"/>
    <n v="-1"/>
    <n v="1626"/>
    <n v="521"/>
    <n v="2147"/>
    <n v="0.970873786407767"/>
    <n v="61"/>
    <x v="85"/>
    <s v="jueves"/>
    <n v="0.79220779220779225"/>
    <n v="85.231555029008064"/>
    <n v="-24.231555029008064"/>
    <n v="275"/>
    <n v="657"/>
    <n v="9.2312856663309836E-2"/>
    <n v="0.12083869781129299"/>
    <n v="-24"/>
    <n v="-107"/>
    <n v="-273"/>
  </r>
  <r>
    <x v="85"/>
    <x v="1"/>
    <n v="8235"/>
    <n v="176"/>
    <n v="7840"/>
    <n v="12"/>
    <n v="2"/>
    <n v="126360"/>
    <n v="213"/>
    <n v="41733"/>
    <n v="10"/>
    <n v="-1"/>
    <n v="0"/>
    <n v="0"/>
    <n v="346"/>
    <n v="48"/>
    <n v="394"/>
    <n v="0.99435028248587576"/>
    <n v="11"/>
    <x v="85"/>
    <s v="jueves"/>
    <n v="1"/>
    <n v="15.428758811216793"/>
    <n v="-4.4287588112167935"/>
    <n v="57"/>
    <n v="141"/>
    <n v="6.8263473053892215E-2"/>
    <n v="8.6028065893837699E-2"/>
    <n v="-5"/>
    <n v="-27"/>
    <n v="-15"/>
  </r>
  <r>
    <x v="85"/>
    <x v="2"/>
    <n v="11984"/>
    <n v="177"/>
    <n v="11591"/>
    <n v="8"/>
    <n v="3"/>
    <n v="202984"/>
    <n v="211"/>
    <n v="99560"/>
    <n v="5"/>
    <n v="-8"/>
    <n v="-3"/>
    <n v="1"/>
    <n v="656"/>
    <n v="152"/>
    <n v="808"/>
    <n v="0.95675675675675675"/>
    <n v="13"/>
    <x v="85"/>
    <s v="jueves"/>
    <n v="1.625"/>
    <n v="10.684154884743311"/>
    <n v="2.315845115256689"/>
    <n v="54"/>
    <n v="149"/>
    <n v="4.8824593128390596E-2"/>
    <n v="7.5252525252525251E-2"/>
    <n v="-20"/>
    <n v="-41"/>
    <n v="-23"/>
  </r>
  <r>
    <x v="85"/>
    <x v="3"/>
    <n v="14812"/>
    <n v="150"/>
    <n v="14250"/>
    <n v="16"/>
    <n v="2"/>
    <n v="216916"/>
    <n v="413"/>
    <n v="113036"/>
    <n v="4"/>
    <n v="-6"/>
    <n v="-4"/>
    <n v="0"/>
    <n v="603"/>
    <n v="358"/>
    <n v="961"/>
    <n v="0.96153846153846156"/>
    <n v="10"/>
    <x v="85"/>
    <s v="jueves"/>
    <n v="1.6666666666666667"/>
    <n v="7.5962708792066351"/>
    <n v="2.4037291207933649"/>
    <n v="59"/>
    <n v="135"/>
    <n v="3.7603569152326322E-2"/>
    <n v="4.7686329918756626E-2"/>
    <n v="-13"/>
    <n v="-17"/>
    <n v="-34"/>
  </r>
  <r>
    <x v="85"/>
    <x v="4"/>
    <n v="12703"/>
    <n v="215"/>
    <n v="12329"/>
    <n v="17"/>
    <n v="3"/>
    <n v="180130"/>
    <n v="161"/>
    <n v="93327"/>
    <n v="20"/>
    <n v="6"/>
    <n v="3"/>
    <n v="1"/>
    <n v="465"/>
    <n v="450"/>
    <n v="915"/>
    <n v="1.0287081339712918"/>
    <n v="14"/>
    <x v="85"/>
    <s v="jueves"/>
    <n v="1.4"/>
    <n v="13.569757224564668"/>
    <n v="0.43024277543533174"/>
    <n v="103"/>
    <n v="179"/>
    <n v="7.8326996197718629E-2"/>
    <n v="7.3632250102838331E-2"/>
    <n v="4"/>
    <n v="27"/>
    <n v="-61"/>
  </r>
  <r>
    <x v="85"/>
    <x v="5"/>
    <n v="18400"/>
    <n v="270"/>
    <n v="17788"/>
    <n v="18"/>
    <n v="3"/>
    <n v="305506"/>
    <n v="355"/>
    <n v="152178"/>
    <n v="8"/>
    <n v="1"/>
    <n v="-4"/>
    <n v="0"/>
    <n v="417"/>
    <n v="348"/>
    <n v="765"/>
    <n v="1.003717472118959"/>
    <n v="6"/>
    <x v="85"/>
    <s v="jueves"/>
    <n v="0.25"/>
    <n v="30.83672062507182"/>
    <n v="-24.83672062507182"/>
    <n v="93"/>
    <n v="241"/>
    <n v="5.4770318021201414E-2"/>
    <n v="7.5738529226901316E-2"/>
    <n v="-2"/>
    <n v="-55"/>
    <n v="6"/>
  </r>
  <r>
    <x v="85"/>
    <x v="6"/>
    <n v="21976"/>
    <n v="515"/>
    <n v="21052"/>
    <n v="44"/>
    <n v="7"/>
    <n v="399258"/>
    <n v="411"/>
    <n v="103173"/>
    <n v="33"/>
    <n v="-2"/>
    <n v="1"/>
    <n v="-1"/>
    <n v="970"/>
    <n v="283"/>
    <n v="1253"/>
    <n v="0.99613152804642169"/>
    <n v="35"/>
    <x v="85"/>
    <s v="jueves"/>
    <n v="1.1290322580645162"/>
    <n v="35.338924611921293"/>
    <n v="-0.33892461192129275"/>
    <n v="230"/>
    <n v="474"/>
    <n v="0.11861784424961321"/>
    <n v="0.13047068538398018"/>
    <n v="-13"/>
    <n v="-14"/>
    <n v="48"/>
  </r>
  <r>
    <x v="85"/>
    <x v="7"/>
    <n v="116342"/>
    <n v="2403"/>
    <n v="111628"/>
    <n v="178"/>
    <n v="36"/>
    <n v="1822834"/>
    <n v="2331"/>
    <n v="831227"/>
    <n v="115"/>
    <n v="-37"/>
    <n v="-9"/>
    <n v="0"/>
    <n v="5083"/>
    <n v="2160"/>
    <n v="7243"/>
    <n v="0.98483606557377046"/>
    <n v="150"/>
    <x v="85"/>
    <s v="jueves"/>
    <n v="0.89820359281437123"/>
    <n v="184.14859930182624"/>
    <n v="-34.148599301826238"/>
    <n v="871"/>
    <n v="1976"/>
    <n v="7.6780677009873066E-2"/>
    <n v="9.4735832773995596E-2"/>
    <n v="-73"/>
    <n v="-234"/>
    <n v="-352"/>
  </r>
  <r>
    <x v="86"/>
    <x v="0"/>
    <n v="28283"/>
    <n v="891"/>
    <n v="26838"/>
    <n v="54"/>
    <n v="19"/>
    <n v="393399"/>
    <n v="567"/>
    <n v="228781"/>
    <n v="51"/>
    <n v="-9"/>
    <n v="-9"/>
    <n v="3"/>
    <n v="1719"/>
    <n v="561"/>
    <n v="2280"/>
    <n v="0.99"/>
    <n v="60"/>
    <x v="86"/>
    <s v="viernes"/>
    <n v="0.8571428571428571"/>
    <n v="75.591998078318994"/>
    <n v="-15.591998078318994"/>
    <n v="271"/>
    <n v="638"/>
    <n v="9.0970124202752606E-2"/>
    <n v="0.11734412359757219"/>
    <n v="-4"/>
    <n v="-96"/>
    <n v="-252"/>
  </r>
  <r>
    <x v="86"/>
    <x v="1"/>
    <n v="8238"/>
    <n v="157"/>
    <n v="7861"/>
    <n v="11"/>
    <n v="0"/>
    <n v="126585"/>
    <n v="214"/>
    <n v="41810"/>
    <n v="3"/>
    <n v="-19"/>
    <n v="-1"/>
    <n v="-2"/>
    <n v="225"/>
    <n v="77"/>
    <n v="302"/>
    <n v="0.89204545454545459"/>
    <n v="21"/>
    <x v="86"/>
    <s v="viernes"/>
    <n v="0.875"/>
    <n v="30.102306936760726"/>
    <n v="-9.1023069367607263"/>
    <n v="54"/>
    <n v="120"/>
    <n v="6.4670658682634732E-2"/>
    <n v="7.3215375228798049E-2"/>
    <n v="-3"/>
    <n v="-12"/>
    <n v="-47"/>
  </r>
  <r>
    <x v="86"/>
    <x v="2"/>
    <n v="11999"/>
    <n v="167"/>
    <n v="11616"/>
    <n v="11"/>
    <n v="3"/>
    <n v="203903"/>
    <n v="211"/>
    <n v="99834"/>
    <n v="15"/>
    <n v="-10"/>
    <n v="3"/>
    <n v="0"/>
    <n v="919"/>
    <n v="274"/>
    <n v="1193"/>
    <n v="0.94350282485875703"/>
    <n v="25"/>
    <x v="86"/>
    <s v="viernes"/>
    <n v="1.0416666666666667"/>
    <n v="30.354662456427736"/>
    <n v="-5.3546624564277359"/>
    <n v="49"/>
    <n v="140"/>
    <n v="4.4303797468354431E-2"/>
    <n v="7.0707070707070704E-2"/>
    <n v="-5"/>
    <n v="-42"/>
    <n v="-33"/>
  </r>
  <r>
    <x v="86"/>
    <x v="3"/>
    <n v="14817"/>
    <n v="145"/>
    <n v="14260"/>
    <n v="15"/>
    <n v="1"/>
    <n v="217334"/>
    <n v="413"/>
    <n v="113612"/>
    <n v="5"/>
    <n v="-5"/>
    <n v="-1"/>
    <n v="-1"/>
    <n v="418"/>
    <n v="576"/>
    <n v="994"/>
    <n v="0.96666666666666667"/>
    <n v="10"/>
    <x v="86"/>
    <s v="viernes"/>
    <n v="0.90909090909090906"/>
    <n v="13.271734707116925"/>
    <n v="-3.2717347071169254"/>
    <n v="50"/>
    <n v="129"/>
    <n v="3.1867431485022309E-2"/>
    <n v="4.5566937477922995E-2"/>
    <n v="-9"/>
    <n v="-29"/>
    <n v="-31"/>
  </r>
  <r>
    <x v="86"/>
    <x v="4"/>
    <n v="12712"/>
    <n v="206"/>
    <n v="12347"/>
    <n v="18"/>
    <n v="1"/>
    <n v="180998"/>
    <n v="161"/>
    <n v="93728"/>
    <n v="9"/>
    <n v="-9"/>
    <n v="1"/>
    <n v="-2"/>
    <n v="868"/>
    <n v="401"/>
    <n v="1269"/>
    <n v="0.95813953488372094"/>
    <n v="18"/>
    <x v="86"/>
    <s v="viernes"/>
    <n v="1.0588235294117647"/>
    <n v="23.228517595348791"/>
    <n v="-5.2285175953487908"/>
    <n v="85"/>
    <n v="171"/>
    <n v="6.4638783269961975E-2"/>
    <n v="7.0341423282599749E-2"/>
    <n v="-18"/>
    <n v="-1"/>
    <n v="-43"/>
  </r>
  <r>
    <x v="86"/>
    <x v="5"/>
    <n v="18412"/>
    <n v="254"/>
    <n v="17816"/>
    <n v="20"/>
    <n v="2"/>
    <n v="306133"/>
    <n v="355"/>
    <n v="152417"/>
    <n v="12"/>
    <n v="-16"/>
    <n v="2"/>
    <n v="-1"/>
    <n v="627"/>
    <n v="239"/>
    <n v="866"/>
    <n v="0.94074074074074077"/>
    <n v="28"/>
    <x v="86"/>
    <s v="viernes"/>
    <n v="0.28865979381443296"/>
    <n v="120.16464059650741"/>
    <n v="-92.164640596507411"/>
    <n v="91"/>
    <n v="156"/>
    <n v="5.3592461719670199E-2"/>
    <n v="4.9025769956002517E-2"/>
    <n v="-2"/>
    <n v="26"/>
    <n v="-159"/>
  </r>
  <r>
    <x v="86"/>
    <x v="6"/>
    <n v="22033"/>
    <n v="537"/>
    <n v="21087"/>
    <n v="43"/>
    <n v="6"/>
    <n v="400411"/>
    <n v="411"/>
    <n v="103510"/>
    <n v="57"/>
    <n v="22"/>
    <n v="-1"/>
    <n v="-1"/>
    <n v="1153"/>
    <n v="337"/>
    <n v="1490"/>
    <n v="1.0427184466019417"/>
    <n v="35"/>
    <x v="86"/>
    <s v="viernes"/>
    <n v="1.0294117647058822"/>
    <n v="40.132546770444996"/>
    <n v="-5.1325467704449963"/>
    <n v="262"/>
    <n v="497"/>
    <n v="0.13512119649303764"/>
    <n v="0.13680154142581888"/>
    <n v="32"/>
    <n v="27"/>
    <n v="83"/>
  </r>
  <r>
    <x v="86"/>
    <x v="7"/>
    <n v="116494"/>
    <n v="2357"/>
    <n v="111825"/>
    <n v="172"/>
    <n v="32"/>
    <n v="1828763"/>
    <n v="2332"/>
    <n v="833692"/>
    <n v="152"/>
    <n v="-46"/>
    <n v="-6"/>
    <n v="-4"/>
    <n v="5929"/>
    <n v="2465"/>
    <n v="8394"/>
    <n v="0.98085726175613819"/>
    <n v="197"/>
    <x v="86"/>
    <s v="viernes"/>
    <n v="0.71119133574007221"/>
    <n v="299.72014781543288"/>
    <n v="-102.72014781543288"/>
    <n v="862"/>
    <n v="1851"/>
    <n v="7.598730606488012E-2"/>
    <n v="8.8742928372806604E-2"/>
    <n v="-9"/>
    <n v="-127"/>
    <n v="-482"/>
  </r>
  <r>
    <x v="87"/>
    <x v="0"/>
    <n v="28309"/>
    <n v="867"/>
    <n v="26888"/>
    <n v="59"/>
    <n v="15"/>
    <n v="395488"/>
    <n v="567"/>
    <n v="229882"/>
    <n v="26"/>
    <n v="-24"/>
    <n v="5"/>
    <n v="-4"/>
    <n v="2089"/>
    <n v="1101"/>
    <n v="3190"/>
    <n v="0.97306397306397308"/>
    <n v="50"/>
    <x v="87"/>
    <s v="sábado"/>
    <n v="1.1904761904761905"/>
    <n v="45.417536509329068"/>
    <n v="4.5824634906709321"/>
    <n v="263"/>
    <n v="622"/>
    <n v="8.8284659281638131E-2"/>
    <n v="0.11440132425970204"/>
    <n v="-8"/>
    <n v="-96"/>
    <n v="-220"/>
  </r>
  <r>
    <x v="87"/>
    <x v="1"/>
    <n v="8243"/>
    <n v="146"/>
    <n v="7877"/>
    <n v="12"/>
    <n v="0"/>
    <n v="127101"/>
    <n v="214"/>
    <n v="41832"/>
    <n v="5"/>
    <n v="-11"/>
    <n v="1"/>
    <n v="0"/>
    <n v="516"/>
    <n v="22"/>
    <n v="538"/>
    <n v="0.92993630573248409"/>
    <n v="16"/>
    <x v="87"/>
    <s v="sábado"/>
    <n v="2"/>
    <n v="9.6110253891766497"/>
    <n v="6.3889746108233503"/>
    <n v="53"/>
    <n v="117"/>
    <n v="6.3473053892215567E-2"/>
    <n v="7.1384990848078103E-2"/>
    <n v="-1"/>
    <n v="-11"/>
    <n v="-50"/>
  </r>
  <r>
    <x v="87"/>
    <x v="2"/>
    <n v="12009"/>
    <n v="162"/>
    <n v="11631"/>
    <n v="11"/>
    <n v="2"/>
    <n v="204688"/>
    <n v="211"/>
    <n v="99917"/>
    <n v="10"/>
    <n v="-5"/>
    <n v="0"/>
    <n v="-1"/>
    <n v="785"/>
    <n v="83"/>
    <n v="868"/>
    <n v="0.97005988023952094"/>
    <n v="15"/>
    <x v="87"/>
    <s v="sábado"/>
    <n v="1.25"/>
    <n v="15.250312594673499"/>
    <n v="-0.25031259467349898"/>
    <n v="55"/>
    <n v="138"/>
    <n v="4.9728752260397829E-2"/>
    <n v="6.9696969696969702E-2"/>
    <n v="6"/>
    <n v="-28"/>
    <n v="-39"/>
  </r>
  <r>
    <x v="87"/>
    <x v="3"/>
    <n v="14821"/>
    <n v="132"/>
    <n v="14277"/>
    <n v="17"/>
    <n v="1"/>
    <n v="217817"/>
    <n v="413"/>
    <n v="113842"/>
    <n v="4"/>
    <n v="-13"/>
    <n v="2"/>
    <n v="0"/>
    <n v="483"/>
    <n v="230"/>
    <n v="713"/>
    <n v="0.91034482758620694"/>
    <n v="17"/>
    <x v="87"/>
    <s v="sábado"/>
    <n v="1.3076923076923077"/>
    <n v="15.878933225294031"/>
    <n v="1.1210667747059695"/>
    <n v="45"/>
    <n v="120"/>
    <n v="2.8680688336520075E-2"/>
    <n v="4.2387848816672555E-2"/>
    <n v="-5"/>
    <n v="-30"/>
    <n v="-44"/>
  </r>
  <r>
    <x v="87"/>
    <x v="4"/>
    <n v="12718"/>
    <n v="209"/>
    <n v="12350"/>
    <n v="18"/>
    <n v="1"/>
    <n v="181652"/>
    <n v="161"/>
    <n v="94008"/>
    <n v="6"/>
    <n v="3"/>
    <n v="0"/>
    <n v="0"/>
    <n v="654"/>
    <n v="280"/>
    <n v="934"/>
    <n v="1.0145631067961165"/>
    <n v="3"/>
    <x v="87"/>
    <s v="sábado"/>
    <n v="0.42857142857142855"/>
    <n v="9.4661885036935516"/>
    <n v="-6.4661885036935516"/>
    <n v="81"/>
    <n v="170"/>
    <n v="6.1596958174904945E-2"/>
    <n v="6.9930069930069935E-2"/>
    <n v="-4"/>
    <n v="-8"/>
    <n v="-18"/>
  </r>
  <r>
    <x v="87"/>
    <x v="5"/>
    <n v="18431"/>
    <n v="233"/>
    <n v="17855"/>
    <n v="17"/>
    <n v="2"/>
    <n v="306829"/>
    <n v="355"/>
    <n v="152603"/>
    <n v="19"/>
    <n v="-21"/>
    <n v="-3"/>
    <n v="0"/>
    <n v="696"/>
    <n v="186"/>
    <n v="882"/>
    <n v="0.91732283464566933"/>
    <n v="39"/>
    <x v="87"/>
    <s v="sábado"/>
    <n v="4.875"/>
    <n v="7.0502241919669979"/>
    <n v="31.949775808033003"/>
    <n v="90"/>
    <n v="167"/>
    <n v="5.3003533568904596E-2"/>
    <n v="5.2482715273412951E-2"/>
    <n v="-1"/>
    <n v="13"/>
    <n v="-141"/>
  </r>
  <r>
    <x v="87"/>
    <x v="6"/>
    <n v="22085"/>
    <n v="560"/>
    <n v="21117"/>
    <n v="40"/>
    <n v="5"/>
    <n v="402122"/>
    <n v="411"/>
    <n v="103608"/>
    <n v="52"/>
    <n v="23"/>
    <n v="-3"/>
    <n v="-1"/>
    <n v="1711"/>
    <n v="98"/>
    <n v="1809"/>
    <n v="1.042830540037244"/>
    <n v="30"/>
    <x v="87"/>
    <s v="sábado"/>
    <n v="1.3636363636363635"/>
    <n v="25.536076116352969"/>
    <n v="4.4639238836470305"/>
    <n v="290"/>
    <n v="527"/>
    <n v="0.14956162970603404"/>
    <n v="0.14505917974126067"/>
    <n v="28"/>
    <n v="53"/>
    <n v="136"/>
  </r>
  <r>
    <x v="87"/>
    <x v="7"/>
    <n v="116616"/>
    <n v="2309"/>
    <n v="111995"/>
    <n v="174"/>
    <n v="26"/>
    <n v="1835697"/>
    <n v="2332"/>
    <n v="835692"/>
    <n v="122"/>
    <n v="-48"/>
    <n v="2"/>
    <n v="-6"/>
    <n v="6934"/>
    <n v="2000"/>
    <n v="8934"/>
    <n v="0.97963512940178188"/>
    <n v="170"/>
    <x v="87"/>
    <s v="sábado"/>
    <n v="1.5178571428571428"/>
    <n v="116.49366350405271"/>
    <n v="53.506336495947295"/>
    <n v="877"/>
    <n v="1861"/>
    <n v="7.7309590973201697E-2"/>
    <n v="8.9222360724901723E-2"/>
    <n v="15"/>
    <n v="-107"/>
    <n v="-37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01T00:00:00"/>
    <x v="0"/>
    <n v="116"/>
    <n v="1150"/>
    <n v="72"/>
    <n v="20"/>
    <n v="314"/>
    <n v="118"/>
    <n v="5"/>
    <n v="0"/>
    <n v="57"/>
    <x v="0"/>
    <n v="1.0746268656716418"/>
    <n v="1"/>
    <n v="2"/>
  </r>
  <r>
    <d v="2021-01-01T00:00:00"/>
    <x v="1"/>
    <n v="21"/>
    <n v="309"/>
    <n v="37"/>
    <n v="2"/>
    <n v="90"/>
    <n v="21"/>
    <n v="2"/>
    <n v="0"/>
    <n v="19"/>
    <x v="0"/>
    <n v="1.0571428571428572"/>
    <n v="1"/>
    <n v="0"/>
  </r>
  <r>
    <d v="2021-01-01T00:00:00"/>
    <x v="2"/>
    <n v="39"/>
    <n v="475"/>
    <n v="14"/>
    <n v="2"/>
    <n v="145"/>
    <n v="35"/>
    <n v="1"/>
    <n v="0"/>
    <n v="23"/>
    <x v="0"/>
    <n v="1.0769230769230769"/>
    <n v="1"/>
    <n v="0"/>
  </r>
  <r>
    <d v="2021-01-01T00:00:00"/>
    <x v="3"/>
    <n v="14"/>
    <n v="595"/>
    <n v="22"/>
    <n v="2"/>
    <n v="309"/>
    <n v="31"/>
    <n v="1"/>
    <n v="0"/>
    <n v="36"/>
    <x v="0"/>
    <n v="1.0476190476190477"/>
    <n v="1"/>
    <n v="0"/>
  </r>
  <r>
    <d v="2021-01-01T00:00:00"/>
    <x v="4"/>
    <n v="42"/>
    <n v="773"/>
    <n v="32"/>
    <n v="12"/>
    <n v="81"/>
    <n v="46"/>
    <n v="-7"/>
    <n v="0"/>
    <n v="62"/>
    <x v="0"/>
    <n v="0.82051282051282048"/>
    <n v="1"/>
    <n v="1"/>
  </r>
  <r>
    <d v="2021-01-01T00:00:00"/>
    <x v="5"/>
    <n v="115"/>
    <n v="1356"/>
    <n v="79"/>
    <n v="8"/>
    <n v="193"/>
    <n v="122"/>
    <n v="4"/>
    <n v="0"/>
    <n v="112"/>
    <x v="0"/>
    <n v="1.0533333333333332"/>
    <n v="1"/>
    <n v="0"/>
  </r>
  <r>
    <d v="2021-01-01T00:00:00"/>
    <x v="6"/>
    <n v="65"/>
    <n v="1175"/>
    <n v="41"/>
    <n v="11"/>
    <n v="271"/>
    <n v="71"/>
    <n v="1"/>
    <n v="2"/>
    <n v="77"/>
    <x v="0"/>
    <n v="1.0249999999999999"/>
    <n v="1.2222222222222223"/>
    <n v="0"/>
  </r>
  <r>
    <d v="2021-01-01T00:00:00"/>
    <x v="7"/>
    <n v="412"/>
    <n v="5833"/>
    <n v="297"/>
    <n v="57"/>
    <n v="1403"/>
    <n v="444"/>
    <n v="7"/>
    <n v="2"/>
    <n v="386"/>
    <x v="0"/>
    <n v="1.0241379310344827"/>
    <n v="1.0363636363636364"/>
    <n v="3"/>
  </r>
  <r>
    <d v="2021-01-02T00:00:00"/>
    <x v="0"/>
    <n v="43"/>
    <n v="1134"/>
    <n v="77"/>
    <n v="18"/>
    <n v="314"/>
    <n v="46"/>
    <n v="5"/>
    <n v="-2"/>
    <n v="62"/>
    <x v="1"/>
    <n v="1.0694444444444444"/>
    <n v="0.9"/>
    <n v="0"/>
  </r>
  <r>
    <d v="2021-01-02T00:00:00"/>
    <x v="1"/>
    <n v="9"/>
    <n v="295"/>
    <n v="41"/>
    <n v="2"/>
    <n v="90"/>
    <n v="11"/>
    <n v="4"/>
    <n v="0"/>
    <n v="25"/>
    <x v="1"/>
    <n v="1.1081081081081081"/>
    <n v="1"/>
    <n v="0"/>
  </r>
  <r>
    <d v="2021-01-02T00:00:00"/>
    <x v="2"/>
    <n v="29"/>
    <n v="483"/>
    <n v="16"/>
    <n v="2"/>
    <n v="145"/>
    <n v="33"/>
    <n v="2"/>
    <n v="0"/>
    <n v="25"/>
    <x v="1"/>
    <n v="1.1428571428571428"/>
    <n v="1"/>
    <n v="0"/>
  </r>
  <r>
    <d v="2021-01-02T00:00:00"/>
    <x v="3"/>
    <n v="28"/>
    <n v="605"/>
    <n v="23"/>
    <n v="3"/>
    <n v="309"/>
    <n v="30"/>
    <n v="1"/>
    <n v="1"/>
    <n v="20"/>
    <x v="1"/>
    <n v="1.0454545454545454"/>
    <n v="1.5"/>
    <n v="0"/>
  </r>
  <r>
    <d v="2021-01-02T00:00:00"/>
    <x v="4"/>
    <n v="16"/>
    <n v="710"/>
    <n v="35"/>
    <n v="9"/>
    <n v="83"/>
    <n v="26"/>
    <n v="3"/>
    <n v="-3"/>
    <n v="86"/>
    <x v="1"/>
    <n v="1.09375"/>
    <n v="0.75"/>
    <n v="2"/>
  </r>
  <r>
    <d v="2021-01-02T00:00:00"/>
    <x v="5"/>
    <n v="57"/>
    <n v="1332"/>
    <n v="76"/>
    <n v="11"/>
    <n v="197"/>
    <n v="66"/>
    <n v="-3"/>
    <n v="3"/>
    <n v="86"/>
    <x v="1"/>
    <n v="0.96202531645569622"/>
    <n v="1.375"/>
    <n v="4"/>
  </r>
  <r>
    <d v="2021-01-02T00:00:00"/>
    <x v="6"/>
    <n v="87"/>
    <n v="1173"/>
    <n v="43"/>
    <n v="12"/>
    <n v="271"/>
    <n v="85"/>
    <n v="2"/>
    <n v="1"/>
    <n v="87"/>
    <x v="1"/>
    <n v="1.0487804878048781"/>
    <n v="1.0909090909090908"/>
    <n v="0"/>
  </r>
  <r>
    <d v="2021-01-02T00:00:00"/>
    <x v="7"/>
    <n v="269"/>
    <n v="5732"/>
    <n v="311"/>
    <n v="57"/>
    <n v="1409"/>
    <n v="297"/>
    <n v="14"/>
    <n v="0"/>
    <n v="391"/>
    <x v="1"/>
    <n v="1.0471380471380471"/>
    <n v="1"/>
    <n v="6"/>
  </r>
  <r>
    <d v="2021-01-03T00:00:00"/>
    <x v="0"/>
    <n v="103"/>
    <n v="1193"/>
    <n v="83"/>
    <n v="19"/>
    <n v="315"/>
    <n v="118"/>
    <n v="6"/>
    <n v="1"/>
    <n v="58"/>
    <x v="2"/>
    <n v="1.0779220779220779"/>
    <n v="1.0555555555555556"/>
    <n v="1"/>
  </r>
  <r>
    <d v="2021-01-03T00:00:00"/>
    <x v="1"/>
    <n v="54"/>
    <n v="343"/>
    <n v="45"/>
    <n v="1"/>
    <n v="90"/>
    <n v="54"/>
    <n v="4"/>
    <n v="-1"/>
    <n v="6"/>
    <x v="2"/>
    <n v="1.0975609756097562"/>
    <n v="0.5"/>
    <n v="0"/>
  </r>
  <r>
    <d v="2021-01-03T00:00:00"/>
    <x v="2"/>
    <n v="57"/>
    <n v="507"/>
    <n v="17"/>
    <n v="0"/>
    <n v="145"/>
    <n v="60"/>
    <n v="1"/>
    <n v="-2"/>
    <n v="36"/>
    <x v="2"/>
    <n v="1.0625"/>
    <n v="0"/>
    <n v="0"/>
  </r>
  <r>
    <d v="2021-01-03T00:00:00"/>
    <x v="3"/>
    <n v="81"/>
    <n v="670"/>
    <n v="25"/>
    <n v="3"/>
    <n v="309"/>
    <n v="87"/>
    <n v="2"/>
    <n v="0"/>
    <n v="22"/>
    <x v="2"/>
    <n v="1.0869565217391304"/>
    <n v="1"/>
    <n v="0"/>
  </r>
  <r>
    <d v="2021-01-03T00:00:00"/>
    <x v="4"/>
    <n v="56"/>
    <n v="731"/>
    <n v="39"/>
    <n v="8"/>
    <n v="83"/>
    <n v="59"/>
    <n v="4"/>
    <n v="-1"/>
    <n v="38"/>
    <x v="2"/>
    <n v="1.1142857142857143"/>
    <n v="0.88888888888888884"/>
    <n v="0"/>
  </r>
  <r>
    <d v="2021-01-03T00:00:00"/>
    <x v="5"/>
    <n v="43"/>
    <n v="1327"/>
    <n v="74"/>
    <n v="12"/>
    <n v="200"/>
    <n v="53"/>
    <n v="-2"/>
    <n v="1"/>
    <n v="55"/>
    <x v="2"/>
    <n v="0.97368421052631582"/>
    <n v="1.0909090909090908"/>
    <n v="3"/>
  </r>
  <r>
    <d v="2021-01-03T00:00:00"/>
    <x v="6"/>
    <n v="28"/>
    <n v="1134"/>
    <n v="51"/>
    <n v="11"/>
    <n v="272"/>
    <n v="33"/>
    <n v="8"/>
    <n v="-1"/>
    <n v="71"/>
    <x v="2"/>
    <n v="1.1860465116279071"/>
    <n v="0.91666666666666663"/>
    <n v="1"/>
  </r>
  <r>
    <d v="2021-01-03T00:00:00"/>
    <x v="7"/>
    <n v="422"/>
    <n v="5905"/>
    <n v="334"/>
    <n v="54"/>
    <n v="1414"/>
    <n v="464"/>
    <n v="23"/>
    <n v="-3"/>
    <n v="286"/>
    <x v="2"/>
    <n v="1.0739549839228295"/>
    <n v="0.94736842105263153"/>
    <n v="5"/>
  </r>
  <r>
    <d v="2021-01-04T00:00:00"/>
    <x v="0"/>
    <n v="71"/>
    <n v="1224"/>
    <n v="81"/>
    <n v="17"/>
    <n v="321"/>
    <n v="86"/>
    <n v="-2"/>
    <n v="-2"/>
    <n v="50"/>
    <x v="3"/>
    <n v="0.97590361445783136"/>
    <n v="0.89473684210526316"/>
    <n v="6"/>
  </r>
  <r>
    <d v="2021-01-04T00:00:00"/>
    <x v="1"/>
    <n v="23"/>
    <n v="348"/>
    <n v="50"/>
    <n v="1"/>
    <n v="90"/>
    <n v="22"/>
    <n v="5"/>
    <n v="0"/>
    <n v="17"/>
    <x v="3"/>
    <n v="1.1111111111111112"/>
    <n v="1"/>
    <n v="0"/>
  </r>
  <r>
    <d v="2021-01-04T00:00:00"/>
    <x v="2"/>
    <n v="46"/>
    <n v="531"/>
    <n v="17"/>
    <n v="0"/>
    <n v="145"/>
    <n v="45"/>
    <n v="0"/>
    <n v="0"/>
    <n v="20"/>
    <x v="3"/>
    <n v="1"/>
    <e v="#NUM!"/>
    <n v="0"/>
  </r>
  <r>
    <d v="2021-01-04T00:00:00"/>
    <x v="3"/>
    <n v="52"/>
    <n v="688"/>
    <n v="28"/>
    <n v="2"/>
    <n v="310"/>
    <n v="62"/>
    <n v="3"/>
    <n v="-1"/>
    <n v="44"/>
    <x v="3"/>
    <n v="1.1200000000000001"/>
    <n v="0.66666666666666663"/>
    <n v="1"/>
  </r>
  <r>
    <d v="2021-01-04T00:00:00"/>
    <x v="4"/>
    <n v="40"/>
    <n v="751"/>
    <n v="37"/>
    <n v="11"/>
    <n v="83"/>
    <n v="44"/>
    <n v="-2"/>
    <n v="3"/>
    <n v="24"/>
    <x v="3"/>
    <n v="0.94871794871794868"/>
    <n v="1.375"/>
    <n v="0"/>
  </r>
  <r>
    <d v="2021-01-04T00:00:00"/>
    <x v="5"/>
    <n v="37"/>
    <n v="1336"/>
    <n v="80"/>
    <n v="13"/>
    <n v="200"/>
    <n v="60"/>
    <n v="6"/>
    <n v="1"/>
    <n v="51"/>
    <x v="3"/>
    <n v="1.0810810810810811"/>
    <n v="1.0833333333333333"/>
    <n v="0"/>
  </r>
  <r>
    <d v="2021-01-04T00:00:00"/>
    <x v="6"/>
    <n v="29"/>
    <n v="1113"/>
    <n v="49"/>
    <n v="12"/>
    <n v="272"/>
    <n v="32"/>
    <n v="-2"/>
    <n v="1"/>
    <n v="53"/>
    <x v="3"/>
    <n v="0.96078431372549022"/>
    <n v="1.0909090909090908"/>
    <n v="0"/>
  </r>
  <r>
    <d v="2021-01-04T00:00:00"/>
    <x v="7"/>
    <n v="298"/>
    <n v="5991"/>
    <n v="342"/>
    <n v="56"/>
    <n v="1421"/>
    <n v="351"/>
    <n v="8"/>
    <n v="2"/>
    <n v="259"/>
    <x v="3"/>
    <n v="1.0239520958083832"/>
    <n v="1.037037037037037"/>
    <n v="7"/>
  </r>
  <r>
    <d v="2021-01-05T00:00:00"/>
    <x v="0"/>
    <n v="166"/>
    <n v="1377"/>
    <n v="79"/>
    <n v="18"/>
    <n v="322"/>
    <n v="187"/>
    <n v="-2"/>
    <n v="1"/>
    <n v="33"/>
    <x v="4"/>
    <n v="0.97530864197530864"/>
    <n v="1.0588235294117647"/>
    <n v="1"/>
  </r>
  <r>
    <d v="2021-01-05T00:00:00"/>
    <x v="1"/>
    <n v="52"/>
    <n v="387"/>
    <n v="46"/>
    <n v="1"/>
    <n v="91"/>
    <n v="55"/>
    <n v="-4"/>
    <n v="0"/>
    <n v="15"/>
    <x v="4"/>
    <n v="0.92"/>
    <n v="1"/>
    <n v="1"/>
  </r>
  <r>
    <d v="2021-01-05T00:00:00"/>
    <x v="2"/>
    <n v="53"/>
    <n v="575"/>
    <n v="18"/>
    <n v="0"/>
    <n v="145"/>
    <n v="63"/>
    <n v="1"/>
    <n v="0"/>
    <n v="19"/>
    <x v="4"/>
    <n v="1.0588235294117647"/>
    <e v="#NUM!"/>
    <n v="0"/>
  </r>
  <r>
    <d v="2021-01-05T00:00:00"/>
    <x v="3"/>
    <n v="67"/>
    <n v="734"/>
    <n v="31"/>
    <n v="1"/>
    <n v="312"/>
    <n v="95"/>
    <n v="3"/>
    <n v="-1"/>
    <n v="47"/>
    <x v="4"/>
    <n v="1.1071428571428572"/>
    <n v="0.5"/>
    <n v="2"/>
  </r>
  <r>
    <d v="2021-01-05T00:00:00"/>
    <x v="4"/>
    <n v="29"/>
    <n v="743"/>
    <n v="44"/>
    <n v="11"/>
    <n v="83"/>
    <n v="33"/>
    <n v="7"/>
    <n v="0"/>
    <n v="41"/>
    <x v="4"/>
    <n v="1.1891891891891893"/>
    <n v="1"/>
    <n v="0"/>
  </r>
  <r>
    <d v="2021-01-05T00:00:00"/>
    <x v="5"/>
    <n v="133"/>
    <n v="1442"/>
    <n v="83"/>
    <n v="13"/>
    <n v="201"/>
    <n v="156"/>
    <n v="3"/>
    <n v="0"/>
    <n v="49"/>
    <x v="4"/>
    <n v="1.0375000000000001"/>
    <n v="1"/>
    <n v="1"/>
  </r>
  <r>
    <d v="2021-01-05T00:00:00"/>
    <x v="6"/>
    <n v="90"/>
    <n v="1146"/>
    <n v="41"/>
    <n v="13"/>
    <n v="273"/>
    <n v="95"/>
    <n v="-8"/>
    <n v="1"/>
    <n v="61"/>
    <x v="4"/>
    <n v="0.83673469387755106"/>
    <n v="1.0833333333333333"/>
    <n v="1"/>
  </r>
  <r>
    <d v="2021-01-05T00:00:00"/>
    <x v="7"/>
    <n v="590"/>
    <n v="6404"/>
    <n v="342"/>
    <n v="57"/>
    <n v="1427"/>
    <n v="684"/>
    <n v="0"/>
    <n v="1"/>
    <n v="265"/>
    <x v="4"/>
    <n v="1"/>
    <n v="1.0178571428571428"/>
    <n v="6"/>
  </r>
  <r>
    <d v="2021-01-06T00:00:00"/>
    <x v="0"/>
    <n v="157"/>
    <n v="1470"/>
    <n v="85"/>
    <n v="19"/>
    <n v="324"/>
    <n v="158"/>
    <n v="6"/>
    <n v="1"/>
    <n v="63"/>
    <x v="5"/>
    <n v="1.0759493670886076"/>
    <n v="1.0555555555555556"/>
    <n v="2"/>
  </r>
  <r>
    <d v="2021-01-06T00:00:00"/>
    <x v="1"/>
    <n v="29"/>
    <n v="399"/>
    <n v="44"/>
    <n v="3"/>
    <n v="92"/>
    <n v="31"/>
    <n v="-2"/>
    <n v="2"/>
    <n v="18"/>
    <x v="5"/>
    <n v="0.95652173913043481"/>
    <n v="3"/>
    <n v="1"/>
  </r>
  <r>
    <d v="2021-01-06T00:00:00"/>
    <x v="2"/>
    <n v="63"/>
    <n v="619"/>
    <n v="19"/>
    <n v="0"/>
    <n v="145"/>
    <n v="69"/>
    <n v="1"/>
    <n v="0"/>
    <n v="25"/>
    <x v="5"/>
    <n v="1.0555555555555556"/>
    <e v="#NUM!"/>
    <n v="0"/>
  </r>
  <r>
    <d v="2021-01-06T00:00:00"/>
    <x v="3"/>
    <n v="71"/>
    <n v="764"/>
    <n v="32"/>
    <n v="2"/>
    <n v="312"/>
    <n v="80"/>
    <n v="1"/>
    <n v="1"/>
    <n v="50"/>
    <x v="5"/>
    <n v="1.032258064516129"/>
    <n v="2"/>
    <n v="0"/>
  </r>
  <r>
    <d v="2021-01-06T00:00:00"/>
    <x v="4"/>
    <n v="45"/>
    <n v="735"/>
    <n v="46"/>
    <n v="10"/>
    <n v="83"/>
    <n v="50"/>
    <n v="2"/>
    <n v="-1"/>
    <n v="58"/>
    <x v="5"/>
    <n v="1.0454545454545454"/>
    <n v="0.90909090909090906"/>
    <n v="0"/>
  </r>
  <r>
    <d v="2021-01-06T00:00:00"/>
    <x v="5"/>
    <n v="93"/>
    <n v="1453"/>
    <n v="91"/>
    <n v="9"/>
    <n v="202"/>
    <n v="106"/>
    <n v="8"/>
    <n v="-4"/>
    <n v="94"/>
    <x v="5"/>
    <n v="1.0963855421686748"/>
    <n v="0.69230769230769229"/>
    <n v="1"/>
  </r>
  <r>
    <d v="2021-01-06T00:00:00"/>
    <x v="6"/>
    <n v="181"/>
    <n v="1260"/>
    <n v="45"/>
    <n v="14"/>
    <n v="273"/>
    <n v="184"/>
    <n v="4"/>
    <n v="1"/>
    <n v="70"/>
    <x v="5"/>
    <n v="1.0975609756097562"/>
    <n v="1.0769230769230769"/>
    <n v="0"/>
  </r>
  <r>
    <d v="2021-01-06T00:00:00"/>
    <x v="7"/>
    <n v="639"/>
    <n v="6700"/>
    <n v="362"/>
    <n v="57"/>
    <n v="1431"/>
    <n v="678"/>
    <n v="20"/>
    <n v="0"/>
    <n v="378"/>
    <x v="5"/>
    <n v="1.0584795321637428"/>
    <n v="1"/>
    <n v="4"/>
  </r>
  <r>
    <d v="2021-01-07T00:00:00"/>
    <x v="0"/>
    <n v="124"/>
    <n v="1557"/>
    <n v="88"/>
    <n v="21"/>
    <n v="324"/>
    <n v="151"/>
    <n v="3"/>
    <n v="2"/>
    <n v="64"/>
    <x v="6"/>
    <n v="1.0352941176470589"/>
    <n v="1.1052631578947369"/>
    <n v="0"/>
  </r>
  <r>
    <d v="2021-01-07T00:00:00"/>
    <x v="1"/>
    <n v="46"/>
    <n v="432"/>
    <n v="43"/>
    <n v="3"/>
    <n v="92"/>
    <n v="50"/>
    <n v="-1"/>
    <n v="0"/>
    <n v="17"/>
    <x v="6"/>
    <n v="0.97727272727272729"/>
    <n v="1"/>
    <n v="0"/>
  </r>
  <r>
    <d v="2021-01-07T00:00:00"/>
    <x v="2"/>
    <n v="34"/>
    <n v="626"/>
    <n v="17"/>
    <n v="0"/>
    <n v="145"/>
    <n v="42"/>
    <n v="-2"/>
    <n v="0"/>
    <n v="35"/>
    <x v="6"/>
    <n v="0.89473684210526316"/>
    <e v="#NUM!"/>
    <n v="0"/>
  </r>
  <r>
    <d v="2021-01-07T00:00:00"/>
    <x v="3"/>
    <n v="75"/>
    <n v="818"/>
    <n v="32"/>
    <n v="2"/>
    <n v="313"/>
    <n v="102"/>
    <n v="0"/>
    <n v="0"/>
    <n v="47"/>
    <x v="6"/>
    <n v="1"/>
    <n v="1"/>
    <n v="1"/>
  </r>
  <r>
    <d v="2021-01-07T00:00:00"/>
    <x v="4"/>
    <n v="51"/>
    <n v="717"/>
    <n v="39"/>
    <n v="12"/>
    <n v="84"/>
    <n v="55"/>
    <n v="-7"/>
    <n v="2"/>
    <n v="72"/>
    <x v="6"/>
    <n v="0.84782608695652173"/>
    <n v="1.2"/>
    <n v="1"/>
  </r>
  <r>
    <d v="2021-01-07T00:00:00"/>
    <x v="5"/>
    <n v="139"/>
    <n v="1517"/>
    <n v="92"/>
    <n v="9"/>
    <n v="202"/>
    <n v="179"/>
    <n v="1"/>
    <n v="0"/>
    <n v="115"/>
    <x v="6"/>
    <n v="1.0109890109890109"/>
    <n v="1"/>
    <n v="0"/>
  </r>
  <r>
    <d v="2021-01-07T00:00:00"/>
    <x v="6"/>
    <n v="66"/>
    <n v="1222"/>
    <n v="39"/>
    <n v="16"/>
    <n v="276"/>
    <n v="78"/>
    <n v="-6"/>
    <n v="2"/>
    <n v="113"/>
    <x v="6"/>
    <n v="0.8666666666666667"/>
    <n v="1.1428571428571428"/>
    <n v="3"/>
  </r>
  <r>
    <d v="2021-01-07T00:00:00"/>
    <x v="7"/>
    <n v="535"/>
    <n v="6889"/>
    <n v="350"/>
    <n v="63"/>
    <n v="1436"/>
    <n v="657"/>
    <n v="-12"/>
    <n v="6"/>
    <n v="463"/>
    <x v="6"/>
    <n v="0.96685082872928174"/>
    <n v="1.1052631578947369"/>
    <n v="5"/>
  </r>
  <r>
    <d v="2021-01-08T00:00:00"/>
    <x v="0"/>
    <n v="171"/>
    <n v="1696"/>
    <n v="84"/>
    <n v="18"/>
    <n v="326"/>
    <n v="199"/>
    <n v="-4"/>
    <n v="-3"/>
    <n v="58"/>
    <x v="7"/>
    <n v="0.95454545454545459"/>
    <n v="0.8571428571428571"/>
    <n v="2"/>
  </r>
  <r>
    <d v="2021-01-08T00:00:00"/>
    <x v="1"/>
    <n v="28"/>
    <n v="437"/>
    <n v="35"/>
    <n v="4"/>
    <n v="93"/>
    <n v="33"/>
    <n v="-8"/>
    <n v="1"/>
    <n v="27"/>
    <x v="7"/>
    <n v="0.81395348837209303"/>
    <n v="1.3333333333333333"/>
    <n v="1"/>
  </r>
  <r>
    <d v="2021-01-08T00:00:00"/>
    <x v="2"/>
    <n v="87"/>
    <n v="699"/>
    <n v="18"/>
    <n v="0"/>
    <n v="146"/>
    <n v="96"/>
    <n v="1"/>
    <n v="0"/>
    <n v="22"/>
    <x v="7"/>
    <n v="1.0588235294117647"/>
    <e v="#NUM!"/>
    <n v="1"/>
  </r>
  <r>
    <d v="2021-01-08T00:00:00"/>
    <x v="3"/>
    <n v="79"/>
    <n v="856"/>
    <n v="30"/>
    <n v="3"/>
    <n v="313"/>
    <n v="100"/>
    <n v="-2"/>
    <n v="1"/>
    <n v="62"/>
    <x v="7"/>
    <n v="0.9375"/>
    <n v="1.5"/>
    <n v="0"/>
  </r>
  <r>
    <d v="2021-01-08T00:00:00"/>
    <x v="4"/>
    <n v="55"/>
    <n v="724"/>
    <n v="40"/>
    <n v="12"/>
    <n v="84"/>
    <n v="63"/>
    <n v="1"/>
    <n v="0"/>
    <n v="56"/>
    <x v="7"/>
    <n v="1.0256410256410255"/>
    <n v="1"/>
    <n v="0"/>
  </r>
  <r>
    <d v="2021-01-08T00:00:00"/>
    <x v="5"/>
    <n v="169"/>
    <n v="1650"/>
    <n v="94"/>
    <n v="8"/>
    <n v="202"/>
    <n v="203"/>
    <n v="2"/>
    <n v="-1"/>
    <n v="70"/>
    <x v="7"/>
    <n v="1.0217391304347827"/>
    <n v="0.88888888888888884"/>
    <n v="0"/>
  </r>
  <r>
    <d v="2021-01-08T00:00:00"/>
    <x v="6"/>
    <n v="209"/>
    <n v="1330"/>
    <n v="41"/>
    <n v="18"/>
    <n v="277"/>
    <n v="220"/>
    <n v="2"/>
    <n v="2"/>
    <n v="111"/>
    <x v="7"/>
    <n v="1.0512820512820513"/>
    <n v="1.125"/>
    <n v="1"/>
  </r>
  <r>
    <d v="2021-01-08T00:00:00"/>
    <x v="7"/>
    <n v="798"/>
    <n v="7392"/>
    <n v="342"/>
    <n v="63"/>
    <n v="1441"/>
    <n v="914"/>
    <n v="-8"/>
    <n v="0"/>
    <n v="406"/>
    <x v="7"/>
    <n v="0.97714285714285709"/>
    <n v="1"/>
    <n v="5"/>
  </r>
  <r>
    <d v="2021-01-09T00:00:00"/>
    <x v="0"/>
    <n v="177"/>
    <n v="1831"/>
    <n v="83"/>
    <n v="18"/>
    <n v="327"/>
    <n v="184"/>
    <n v="-1"/>
    <n v="0"/>
    <n v="49"/>
    <x v="8"/>
    <n v="0.98809523809523814"/>
    <n v="1"/>
    <n v="1"/>
  </r>
  <r>
    <d v="2021-01-09T00:00:00"/>
    <x v="1"/>
    <n v="61"/>
    <n v="491"/>
    <n v="43"/>
    <n v="3"/>
    <n v="93"/>
    <n v="64"/>
    <n v="8"/>
    <n v="-1"/>
    <n v="10"/>
    <x v="8"/>
    <n v="1.2285714285714286"/>
    <n v="0.75"/>
    <n v="0"/>
  </r>
  <r>
    <d v="2021-01-09T00:00:00"/>
    <x v="2"/>
    <n v="71"/>
    <n v="751"/>
    <n v="20"/>
    <n v="2"/>
    <n v="146"/>
    <n v="75"/>
    <n v="2"/>
    <n v="2"/>
    <n v="23"/>
    <x v="8"/>
    <n v="1.1111111111111112"/>
    <e v="#NUM!"/>
    <n v="0"/>
  </r>
  <r>
    <d v="2021-01-09T00:00:00"/>
    <x v="3"/>
    <n v="88"/>
    <n v="947"/>
    <n v="37"/>
    <n v="3"/>
    <n v="314"/>
    <n v="110"/>
    <n v="7"/>
    <n v="0"/>
    <n v="18"/>
    <x v="8"/>
    <n v="1.2333333333333334"/>
    <n v="1"/>
    <n v="1"/>
  </r>
  <r>
    <d v="2021-01-09T00:00:00"/>
    <x v="4"/>
    <n v="43"/>
    <n v="736"/>
    <n v="38"/>
    <n v="12"/>
    <n v="86"/>
    <n v="50"/>
    <n v="-2"/>
    <n v="0"/>
    <n v="36"/>
    <x v="8"/>
    <n v="0.95"/>
    <n v="1"/>
    <n v="2"/>
  </r>
  <r>
    <d v="2021-01-09T00:00:00"/>
    <x v="5"/>
    <n v="88"/>
    <n v="1642"/>
    <n v="98"/>
    <n v="7"/>
    <n v="202"/>
    <n v="98"/>
    <n v="4"/>
    <n v="-1"/>
    <n v="106"/>
    <x v="8"/>
    <n v="1.0425531914893618"/>
    <n v="0.875"/>
    <n v="0"/>
  </r>
  <r>
    <d v="2021-01-09T00:00:00"/>
    <x v="6"/>
    <n v="133"/>
    <n v="1397"/>
    <n v="41"/>
    <n v="16"/>
    <n v="277"/>
    <n v="136"/>
    <n v="0"/>
    <n v="-2"/>
    <n v="69"/>
    <x v="8"/>
    <n v="1"/>
    <n v="0.88888888888888884"/>
    <n v="0"/>
  </r>
  <r>
    <d v="2021-01-09T00:00:00"/>
    <x v="7"/>
    <n v="661"/>
    <n v="7795"/>
    <n v="360"/>
    <n v="61"/>
    <n v="1445"/>
    <n v="717"/>
    <n v="18"/>
    <n v="-2"/>
    <n v="311"/>
    <x v="8"/>
    <n v="1.0526315789473684"/>
    <n v="0.96825396825396826"/>
    <n v="4"/>
  </r>
  <r>
    <d v="2021-01-10T00:00:00"/>
    <x v="0"/>
    <n v="151"/>
    <n v="1944"/>
    <n v="93"/>
    <n v="21"/>
    <n v="327"/>
    <n v="158"/>
    <n v="10"/>
    <n v="3"/>
    <n v="45"/>
    <x v="9"/>
    <n v="1.1204819277108433"/>
    <n v="1.1666666666666667"/>
    <n v="0"/>
  </r>
  <r>
    <d v="2021-01-10T00:00:00"/>
    <x v="1"/>
    <n v="86"/>
    <n v="567"/>
    <n v="54"/>
    <n v="6"/>
    <n v="93"/>
    <n v="87"/>
    <n v="11"/>
    <n v="3"/>
    <n v="11"/>
    <x v="9"/>
    <n v="1.2558139534883721"/>
    <n v="2"/>
    <n v="0"/>
  </r>
  <r>
    <d v="2021-01-10T00:00:00"/>
    <x v="2"/>
    <n v="50"/>
    <n v="778"/>
    <n v="21"/>
    <n v="3"/>
    <n v="147"/>
    <n v="57"/>
    <n v="1"/>
    <n v="1"/>
    <n v="29"/>
    <x v="9"/>
    <n v="1.05"/>
    <n v="1.5"/>
    <n v="1"/>
  </r>
  <r>
    <d v="2021-01-10T00:00:00"/>
    <x v="3"/>
    <n v="89"/>
    <n v="1040"/>
    <n v="42"/>
    <n v="3"/>
    <n v="315"/>
    <n v="114"/>
    <n v="5"/>
    <n v="0"/>
    <n v="20"/>
    <x v="9"/>
    <n v="1.1351351351351351"/>
    <n v="1"/>
    <n v="1"/>
  </r>
  <r>
    <d v="2021-01-10T00:00:00"/>
    <x v="4"/>
    <n v="66"/>
    <n v="758"/>
    <n v="44"/>
    <n v="11"/>
    <n v="87"/>
    <n v="67"/>
    <n v="6"/>
    <n v="-1"/>
    <n v="45"/>
    <x v="9"/>
    <n v="1.1578947368421053"/>
    <n v="0.91666666666666663"/>
    <n v="1"/>
  </r>
  <r>
    <d v="2021-01-10T00:00:00"/>
    <x v="5"/>
    <n v="74"/>
    <n v="1679"/>
    <n v="101"/>
    <n v="8"/>
    <n v="204"/>
    <n v="99"/>
    <n v="3"/>
    <n v="1"/>
    <n v="60"/>
    <x v="9"/>
    <n v="1.0306122448979591"/>
    <n v="1.1428571428571428"/>
    <n v="2"/>
  </r>
  <r>
    <d v="2021-01-10T00:00:00"/>
    <x v="6"/>
    <n v="111"/>
    <n v="1484"/>
    <n v="42"/>
    <n v="19"/>
    <n v="277"/>
    <n v="120"/>
    <n v="1"/>
    <n v="3"/>
    <n v="32"/>
    <x v="9"/>
    <n v="1.024390243902439"/>
    <n v="1.1875"/>
    <n v="0"/>
  </r>
  <r>
    <d v="2021-01-10T00:00:00"/>
    <x v="7"/>
    <n v="627"/>
    <n v="8250"/>
    <n v="397"/>
    <n v="71"/>
    <n v="1450"/>
    <n v="702"/>
    <n v="37"/>
    <n v="10"/>
    <n v="242"/>
    <x v="9"/>
    <n v="1.1027777777777779"/>
    <n v="1.1639344262295082"/>
    <n v="5"/>
  </r>
  <r>
    <d v="2021-01-11T00:00:00"/>
    <x v="0"/>
    <n v="144"/>
    <n v="2064"/>
    <n v="95"/>
    <n v="22"/>
    <n v="329"/>
    <n v="179"/>
    <n v="2"/>
    <n v="1"/>
    <n v="57"/>
    <x v="10"/>
    <n v="1.021505376344086"/>
    <n v="1.0476190476190477"/>
    <n v="2"/>
  </r>
  <r>
    <d v="2021-01-11T00:00:00"/>
    <x v="1"/>
    <n v="49"/>
    <n v="598"/>
    <n v="62"/>
    <n v="5"/>
    <n v="96"/>
    <n v="51"/>
    <n v="8"/>
    <n v="-1"/>
    <n v="17"/>
    <x v="10"/>
    <n v="1.1481481481481481"/>
    <n v="0.83333333333333337"/>
    <n v="3"/>
  </r>
  <r>
    <d v="2021-01-11T00:00:00"/>
    <x v="2"/>
    <n v="38"/>
    <n v="810"/>
    <n v="25"/>
    <n v="2"/>
    <n v="148"/>
    <n v="47"/>
    <n v="4"/>
    <n v="-1"/>
    <n v="13"/>
    <x v="10"/>
    <n v="1.1904761904761905"/>
    <n v="0.66666666666666663"/>
    <n v="1"/>
  </r>
  <r>
    <d v="2021-01-11T00:00:00"/>
    <x v="3"/>
    <n v="98"/>
    <n v="1140"/>
    <n v="44"/>
    <n v="4"/>
    <n v="316"/>
    <n v="124"/>
    <n v="2"/>
    <n v="1"/>
    <n v="23"/>
    <x v="10"/>
    <n v="1.0476190476190477"/>
    <n v="1.3333333333333333"/>
    <n v="1"/>
  </r>
  <r>
    <d v="2021-01-11T00:00:00"/>
    <x v="4"/>
    <n v="79"/>
    <n v="809"/>
    <n v="45"/>
    <n v="10"/>
    <n v="88"/>
    <n v="95"/>
    <n v="1"/>
    <n v="-1"/>
    <n v="43"/>
    <x v="10"/>
    <n v="1.0227272727272727"/>
    <n v="0.90909090909090906"/>
    <n v="1"/>
  </r>
  <r>
    <d v="2021-01-11T00:00:00"/>
    <x v="5"/>
    <n v="171"/>
    <n v="1810"/>
    <n v="105"/>
    <n v="7"/>
    <n v="206"/>
    <n v="200"/>
    <n v="4"/>
    <n v="-1"/>
    <n v="68"/>
    <x v="10"/>
    <n v="1.0396039603960396"/>
    <n v="0.875"/>
    <n v="2"/>
  </r>
  <r>
    <d v="2021-01-11T00:00:00"/>
    <x v="6"/>
    <n v="140"/>
    <n v="1579"/>
    <n v="45"/>
    <n v="20"/>
    <n v="279"/>
    <n v="148"/>
    <n v="3"/>
    <n v="1"/>
    <n v="51"/>
    <x v="10"/>
    <n v="1.0714285714285714"/>
    <n v="1.0526315789473684"/>
    <n v="2"/>
  </r>
  <r>
    <d v="2021-01-11T00:00:00"/>
    <x v="7"/>
    <n v="719"/>
    <n v="8810"/>
    <n v="421"/>
    <n v="70"/>
    <n v="1462"/>
    <n v="844"/>
    <n v="24"/>
    <n v="-1"/>
    <n v="272"/>
    <x v="10"/>
    <n v="1.0604534005037782"/>
    <n v="0.9859154929577465"/>
    <n v="12"/>
  </r>
  <r>
    <d v="2021-01-12T00:00:00"/>
    <x v="0"/>
    <n v="229"/>
    <n v="2260"/>
    <n v="108"/>
    <n v="22"/>
    <n v="331"/>
    <n v="256"/>
    <n v="13"/>
    <n v="0"/>
    <n v="58"/>
    <x v="11"/>
    <n v="1.1368421052631579"/>
    <n v="1"/>
    <n v="2"/>
  </r>
  <r>
    <d v="2021-01-12T00:00:00"/>
    <x v="1"/>
    <n v="71"/>
    <n v="659"/>
    <n v="74"/>
    <n v="5"/>
    <n v="96"/>
    <n v="74"/>
    <n v="12"/>
    <n v="0"/>
    <n v="13"/>
    <x v="11"/>
    <n v="1.1935483870967742"/>
    <n v="1"/>
    <n v="0"/>
  </r>
  <r>
    <d v="2021-01-12T00:00:00"/>
    <x v="2"/>
    <n v="90"/>
    <n v="890"/>
    <n v="28"/>
    <n v="4"/>
    <n v="148"/>
    <n v="104"/>
    <n v="3"/>
    <n v="2"/>
    <n v="23"/>
    <x v="11"/>
    <n v="1.1200000000000001"/>
    <n v="2"/>
    <n v="0"/>
  </r>
  <r>
    <d v="2021-01-12T00:00:00"/>
    <x v="3"/>
    <n v="118"/>
    <n v="1232"/>
    <n v="44"/>
    <n v="4"/>
    <n v="316"/>
    <n v="135"/>
    <n v="0"/>
    <n v="0"/>
    <n v="43"/>
    <x v="11"/>
    <n v="1"/>
    <n v="1"/>
    <n v="0"/>
  </r>
  <r>
    <d v="2021-01-12T00:00:00"/>
    <x v="4"/>
    <n v="61"/>
    <n v="832"/>
    <n v="47"/>
    <n v="10"/>
    <n v="88"/>
    <n v="62"/>
    <n v="2"/>
    <n v="0"/>
    <n v="39"/>
    <x v="11"/>
    <n v="1.0444444444444445"/>
    <n v="1"/>
    <n v="0"/>
  </r>
  <r>
    <d v="2021-01-12T00:00:00"/>
    <x v="5"/>
    <n v="149"/>
    <n v="1886"/>
    <n v="93"/>
    <n v="6"/>
    <n v="215"/>
    <n v="195"/>
    <n v="-12"/>
    <n v="-1"/>
    <n v="111"/>
    <x v="11"/>
    <n v="0.88571428571428568"/>
    <n v="0.8571428571428571"/>
    <n v="9"/>
  </r>
  <r>
    <d v="2021-01-12T00:00:00"/>
    <x v="6"/>
    <n v="210"/>
    <n v="1720"/>
    <n v="44"/>
    <n v="22"/>
    <n v="280"/>
    <n v="221"/>
    <n v="-1"/>
    <n v="2"/>
    <n v="79"/>
    <x v="11"/>
    <n v="0.97777777777777775"/>
    <n v="1.1000000000000001"/>
    <n v="1"/>
  </r>
  <r>
    <d v="2021-01-12T00:00:00"/>
    <x v="7"/>
    <n v="928"/>
    <n v="9479"/>
    <n v="438"/>
    <n v="73"/>
    <n v="1474"/>
    <n v="1047"/>
    <n v="17"/>
    <n v="3"/>
    <n v="366"/>
    <x v="11"/>
    <n v="1.0403800475059382"/>
    <n v="1.0428571428571429"/>
    <n v="12"/>
  </r>
  <r>
    <d v="2021-01-13T00:00:00"/>
    <x v="0"/>
    <n v="256"/>
    <n v="2469"/>
    <n v="123"/>
    <n v="27"/>
    <n v="333"/>
    <n v="298"/>
    <n v="15"/>
    <n v="5"/>
    <n v="88"/>
    <x v="12"/>
    <n v="1.1388888888888888"/>
    <n v="1.2272727272727273"/>
    <n v="2"/>
  </r>
  <r>
    <d v="2021-01-13T00:00:00"/>
    <x v="1"/>
    <n v="61"/>
    <n v="710"/>
    <n v="73"/>
    <n v="6"/>
    <n v="96"/>
    <n v="68"/>
    <n v="-1"/>
    <n v="1"/>
    <n v="17"/>
    <x v="12"/>
    <n v="0.98648648648648651"/>
    <n v="1.2"/>
    <n v="0"/>
  </r>
  <r>
    <d v="2021-01-13T00:00:00"/>
    <x v="2"/>
    <n v="97"/>
    <n v="945"/>
    <n v="31"/>
    <n v="3"/>
    <n v="149"/>
    <n v="99"/>
    <n v="3"/>
    <n v="-1"/>
    <n v="43"/>
    <x v="12"/>
    <n v="1.1071428571428572"/>
    <n v="0.75"/>
    <n v="1"/>
  </r>
  <r>
    <d v="2021-01-13T00:00:00"/>
    <x v="3"/>
    <n v="125"/>
    <n v="1348"/>
    <n v="46"/>
    <n v="7"/>
    <n v="317"/>
    <n v="164"/>
    <n v="2"/>
    <n v="3"/>
    <n v="47"/>
    <x v="12"/>
    <n v="1.0454545454545454"/>
    <n v="1.75"/>
    <n v="1"/>
  </r>
  <r>
    <d v="2021-01-13T00:00:00"/>
    <x v="4"/>
    <n v="75"/>
    <n v="867"/>
    <n v="51"/>
    <n v="9"/>
    <n v="89"/>
    <n v="85"/>
    <n v="4"/>
    <n v="-1"/>
    <n v="49"/>
    <x v="12"/>
    <n v="1.0851063829787233"/>
    <n v="0.9"/>
    <n v="1"/>
  </r>
  <r>
    <d v="2021-01-13T00:00:00"/>
    <x v="5"/>
    <n v="197"/>
    <n v="1983"/>
    <n v="92"/>
    <n v="8"/>
    <n v="215"/>
    <n v="231"/>
    <n v="-1"/>
    <n v="2"/>
    <n v="134"/>
    <x v="12"/>
    <n v="0.989247311827957"/>
    <n v="1.3333333333333333"/>
    <n v="0"/>
  </r>
  <r>
    <d v="2021-01-13T00:00:00"/>
    <x v="6"/>
    <n v="214"/>
    <n v="1893"/>
    <n v="47"/>
    <n v="22"/>
    <n v="281"/>
    <n v="244"/>
    <n v="3"/>
    <n v="0"/>
    <n v="70"/>
    <x v="12"/>
    <n v="1.0681818181818181"/>
    <n v="1"/>
    <n v="1"/>
  </r>
  <r>
    <d v="2021-01-13T00:00:00"/>
    <x v="7"/>
    <n v="1025"/>
    <n v="10215"/>
    <n v="463"/>
    <n v="82"/>
    <n v="1480"/>
    <n v="1189"/>
    <n v="25"/>
    <n v="9"/>
    <n v="448"/>
    <x v="12"/>
    <n v="1.0570776255707763"/>
    <n v="1.1232876712328768"/>
    <n v="6"/>
  </r>
  <r>
    <d v="2021-01-14T00:00:00"/>
    <x v="0"/>
    <n v="251"/>
    <n v="2635"/>
    <n v="138"/>
    <n v="26"/>
    <n v="333"/>
    <n v="295"/>
    <n v="15"/>
    <n v="-1"/>
    <n v="129"/>
    <x v="13"/>
    <n v="1.1219512195121952"/>
    <n v="0.96296296296296291"/>
    <n v="0"/>
  </r>
  <r>
    <d v="2021-01-14T00:00:00"/>
    <x v="1"/>
    <n v="108"/>
    <n v="796"/>
    <n v="77"/>
    <n v="9"/>
    <n v="98"/>
    <n v="113"/>
    <n v="4"/>
    <n v="3"/>
    <n v="25"/>
    <x v="13"/>
    <n v="1.0547945205479452"/>
    <n v="1.5"/>
    <n v="2"/>
  </r>
  <r>
    <d v="2021-01-14T00:00:00"/>
    <x v="2"/>
    <n v="75"/>
    <n v="992"/>
    <n v="32"/>
    <n v="3"/>
    <n v="150"/>
    <n v="85"/>
    <n v="1"/>
    <n v="0"/>
    <n v="37"/>
    <x v="13"/>
    <n v="1.032258064516129"/>
    <n v="1"/>
    <n v="1"/>
  </r>
  <r>
    <d v="2021-01-14T00:00:00"/>
    <x v="3"/>
    <n v="160"/>
    <n v="1459"/>
    <n v="54"/>
    <n v="9"/>
    <n v="318"/>
    <n v="194"/>
    <n v="8"/>
    <n v="2"/>
    <n v="82"/>
    <x v="13"/>
    <n v="1.173913043478261"/>
    <n v="1.2857142857142858"/>
    <n v="1"/>
  </r>
  <r>
    <d v="2021-01-14T00:00:00"/>
    <x v="4"/>
    <n v="75"/>
    <n v="907"/>
    <n v="54"/>
    <n v="11"/>
    <n v="89"/>
    <n v="81"/>
    <n v="3"/>
    <n v="2"/>
    <n v="41"/>
    <x v="13"/>
    <n v="1.0588235294117647"/>
    <n v="1.2222222222222223"/>
    <n v="0"/>
  </r>
  <r>
    <d v="2021-01-14T00:00:00"/>
    <x v="5"/>
    <n v="163"/>
    <n v="2081"/>
    <n v="94"/>
    <n v="10"/>
    <n v="216"/>
    <n v="210"/>
    <n v="2"/>
    <n v="2"/>
    <n v="111"/>
    <x v="13"/>
    <n v="1.0217391304347827"/>
    <n v="1.25"/>
    <n v="1"/>
  </r>
  <r>
    <d v="2021-01-14T00:00:00"/>
    <x v="6"/>
    <n v="181"/>
    <n v="1994"/>
    <n v="56"/>
    <n v="22"/>
    <n v="281"/>
    <n v="191"/>
    <n v="9"/>
    <n v="0"/>
    <n v="90"/>
    <x v="13"/>
    <n v="1.1914893617021276"/>
    <n v="1"/>
    <n v="0"/>
  </r>
  <r>
    <d v="2021-01-14T00:00:00"/>
    <x v="7"/>
    <n v="1013"/>
    <n v="10864"/>
    <n v="505"/>
    <n v="90"/>
    <n v="1485"/>
    <n v="1169"/>
    <n v="42"/>
    <n v="8"/>
    <n v="515"/>
    <x v="13"/>
    <n v="1.0907127429805616"/>
    <n v="1.0975609756097562"/>
    <n v="5"/>
  </r>
  <r>
    <d v="2021-01-15T00:00:00"/>
    <x v="0"/>
    <n v="261"/>
    <n v="2843"/>
    <n v="130"/>
    <n v="26"/>
    <n v="337"/>
    <n v="330"/>
    <n v="-8"/>
    <n v="0"/>
    <n v="118"/>
    <x v="14"/>
    <n v="0.94202898550724634"/>
    <n v="1"/>
    <n v="4"/>
  </r>
  <r>
    <d v="2021-01-15T00:00:00"/>
    <x v="1"/>
    <n v="140"/>
    <n v="909"/>
    <n v="80"/>
    <n v="9"/>
    <n v="99"/>
    <n v="146"/>
    <n v="3"/>
    <n v="0"/>
    <n v="32"/>
    <x v="14"/>
    <n v="1.0389610389610389"/>
    <n v="1"/>
    <n v="1"/>
  </r>
  <r>
    <d v="2021-01-15T00:00:00"/>
    <x v="2"/>
    <n v="84"/>
    <n v="1031"/>
    <n v="35"/>
    <n v="4"/>
    <n v="151"/>
    <n v="91"/>
    <n v="3"/>
    <n v="1"/>
    <n v="50"/>
    <x v="14"/>
    <n v="1.09375"/>
    <n v="1.3333333333333333"/>
    <n v="1"/>
  </r>
  <r>
    <d v="2021-01-15T00:00:00"/>
    <x v="3"/>
    <n v="151"/>
    <n v="1605"/>
    <n v="60"/>
    <n v="9"/>
    <n v="319"/>
    <n v="187"/>
    <n v="6"/>
    <n v="0"/>
    <n v="40"/>
    <x v="14"/>
    <n v="1.1111111111111112"/>
    <n v="1"/>
    <n v="1"/>
  </r>
  <r>
    <d v="2021-01-15T00:00:00"/>
    <x v="4"/>
    <n v="82"/>
    <n v="954"/>
    <n v="54"/>
    <n v="12"/>
    <n v="89"/>
    <n v="100"/>
    <n v="0"/>
    <n v="1"/>
    <n v="53"/>
    <x v="14"/>
    <n v="1"/>
    <n v="1.0909090909090908"/>
    <n v="0"/>
  </r>
  <r>
    <d v="2021-01-15T00:00:00"/>
    <x v="5"/>
    <n v="162"/>
    <n v="2157"/>
    <n v="97"/>
    <n v="12"/>
    <n v="220"/>
    <n v="211"/>
    <n v="3"/>
    <n v="2"/>
    <n v="132"/>
    <x v="14"/>
    <n v="1.0319148936170213"/>
    <n v="1.2"/>
    <n v="4"/>
  </r>
  <r>
    <d v="2021-01-15T00:00:00"/>
    <x v="6"/>
    <n v="255"/>
    <n v="2167"/>
    <n v="50"/>
    <n v="19"/>
    <n v="284"/>
    <n v="278"/>
    <n v="-6"/>
    <n v="-3"/>
    <n v="102"/>
    <x v="14"/>
    <n v="0.8928571428571429"/>
    <n v="0.86363636363636365"/>
    <n v="3"/>
  </r>
  <r>
    <d v="2021-01-15T00:00:00"/>
    <x v="7"/>
    <n v="1135"/>
    <n v="11666"/>
    <n v="506"/>
    <n v="91"/>
    <n v="1499"/>
    <n v="1343"/>
    <n v="1"/>
    <n v="1"/>
    <n v="527"/>
    <x v="14"/>
    <n v="1.001980198019802"/>
    <n v="1.0111111111111111"/>
    <n v="14"/>
  </r>
  <r>
    <d v="2021-01-16T00:00:00"/>
    <x v="0"/>
    <n v="337"/>
    <n v="3129"/>
    <n v="145"/>
    <n v="28"/>
    <n v="337"/>
    <n v="360"/>
    <n v="15"/>
    <n v="2"/>
    <n v="74"/>
    <x v="15"/>
    <n v="1.1153846153846154"/>
    <n v="1.0769230769230769"/>
    <n v="0"/>
  </r>
  <r>
    <d v="2021-01-16T00:00:00"/>
    <x v="1"/>
    <n v="70"/>
    <n v="981"/>
    <n v="83"/>
    <n v="13"/>
    <n v="99"/>
    <n v="84"/>
    <n v="3"/>
    <n v="4"/>
    <n v="12"/>
    <x v="15"/>
    <n v="1.0375000000000001"/>
    <n v="1.4444444444444444"/>
    <n v="0"/>
  </r>
  <r>
    <d v="2021-01-16T00:00:00"/>
    <x v="2"/>
    <n v="88"/>
    <n v="1098"/>
    <n v="37"/>
    <n v="6"/>
    <n v="151"/>
    <n v="108"/>
    <n v="2"/>
    <n v="2"/>
    <n v="41"/>
    <x v="15"/>
    <n v="1.0571428571428572"/>
    <n v="1.5"/>
    <n v="0"/>
  </r>
  <r>
    <d v="2021-01-16T00:00:00"/>
    <x v="3"/>
    <n v="148"/>
    <n v="1739"/>
    <n v="75"/>
    <n v="7"/>
    <n v="320"/>
    <n v="167"/>
    <n v="15"/>
    <n v="-2"/>
    <n v="32"/>
    <x v="15"/>
    <n v="1.25"/>
    <n v="0.77777777777777779"/>
    <n v="1"/>
  </r>
  <r>
    <d v="2021-01-16T00:00:00"/>
    <x v="4"/>
    <n v="84"/>
    <n v="983"/>
    <n v="56"/>
    <n v="12"/>
    <n v="90"/>
    <n v="92"/>
    <n v="2"/>
    <n v="0"/>
    <n v="62"/>
    <x v="15"/>
    <n v="1.037037037037037"/>
    <n v="1"/>
    <n v="1"/>
  </r>
  <r>
    <d v="2021-01-16T00:00:00"/>
    <x v="5"/>
    <n v="145"/>
    <n v="2245"/>
    <n v="95"/>
    <n v="14"/>
    <n v="222"/>
    <n v="177"/>
    <n v="-2"/>
    <n v="2"/>
    <n v="87"/>
    <x v="15"/>
    <n v="0.97938144329896903"/>
    <n v="1.1666666666666667"/>
    <n v="2"/>
  </r>
  <r>
    <d v="2021-01-16T00:00:00"/>
    <x v="6"/>
    <n v="252"/>
    <n v="2333"/>
    <n v="66"/>
    <n v="18"/>
    <n v="284"/>
    <n v="256"/>
    <n v="16"/>
    <n v="-1"/>
    <n v="90"/>
    <x v="15"/>
    <n v="1.32"/>
    <n v="0.94736842105263153"/>
    <n v="0"/>
  </r>
  <r>
    <d v="2021-01-16T00:00:00"/>
    <x v="7"/>
    <n v="1124"/>
    <n v="12508"/>
    <n v="557"/>
    <n v="98"/>
    <n v="1503"/>
    <n v="1244"/>
    <n v="51"/>
    <n v="7"/>
    <n v="398"/>
    <x v="15"/>
    <n v="1.1007905138339922"/>
    <n v="1.0769230769230769"/>
    <n v="4"/>
  </r>
  <r>
    <d v="2021-01-17T00:00:00"/>
    <x v="0"/>
    <n v="242"/>
    <n v="3346"/>
    <n v="163"/>
    <n v="31"/>
    <n v="340"/>
    <n v="282"/>
    <n v="18"/>
    <n v="3"/>
    <n v="62"/>
    <x v="16"/>
    <n v="1.1241379310344828"/>
    <n v="1.1071428571428572"/>
    <n v="3"/>
  </r>
  <r>
    <d v="2021-01-17T00:00:00"/>
    <x v="1"/>
    <n v="94"/>
    <n v="1049"/>
    <n v="89"/>
    <n v="11"/>
    <n v="101"/>
    <n v="99"/>
    <n v="6"/>
    <n v="-2"/>
    <n v="29"/>
    <x v="16"/>
    <n v="1.072289156626506"/>
    <n v="0.84615384615384615"/>
    <n v="2"/>
  </r>
  <r>
    <d v="2021-01-17T00:00:00"/>
    <x v="2"/>
    <n v="82"/>
    <n v="1146"/>
    <n v="43"/>
    <n v="7"/>
    <n v="151"/>
    <n v="93"/>
    <n v="6"/>
    <n v="1"/>
    <n v="45"/>
    <x v="16"/>
    <n v="1.1621621621621621"/>
    <n v="1.1666666666666667"/>
    <n v="0"/>
  </r>
  <r>
    <d v="2021-01-17T00:00:00"/>
    <x v="3"/>
    <n v="110"/>
    <n v="1830"/>
    <n v="92"/>
    <n v="6"/>
    <n v="320"/>
    <n v="131"/>
    <n v="17"/>
    <n v="-1"/>
    <n v="40"/>
    <x v="16"/>
    <n v="1.2266666666666666"/>
    <n v="0.8571428571428571"/>
    <n v="0"/>
  </r>
  <r>
    <d v="2021-01-17T00:00:00"/>
    <x v="4"/>
    <n v="112"/>
    <n v="1088"/>
    <n v="64"/>
    <n v="13"/>
    <n v="91"/>
    <n v="126"/>
    <n v="8"/>
    <n v="1"/>
    <n v="20"/>
    <x v="16"/>
    <n v="1.1428571428571428"/>
    <n v="1.0833333333333333"/>
    <n v="1"/>
  </r>
  <r>
    <d v="2021-01-17T00:00:00"/>
    <x v="5"/>
    <n v="117"/>
    <n v="2341"/>
    <n v="99"/>
    <n v="16"/>
    <n v="224"/>
    <n v="140"/>
    <n v="4"/>
    <n v="2"/>
    <n v="42"/>
    <x v="16"/>
    <n v="1.0421052631578946"/>
    <n v="1.1428571428571428"/>
    <n v="2"/>
  </r>
  <r>
    <d v="2021-01-17T00:00:00"/>
    <x v="6"/>
    <n v="133"/>
    <n v="2452"/>
    <n v="85"/>
    <n v="20"/>
    <n v="285"/>
    <n v="154"/>
    <n v="19"/>
    <n v="2"/>
    <n v="34"/>
    <x v="16"/>
    <n v="1.2878787878787878"/>
    <n v="1.1111111111111112"/>
    <n v="1"/>
  </r>
  <r>
    <d v="2021-01-17T00:00:00"/>
    <x v="7"/>
    <n v="890"/>
    <n v="13252"/>
    <n v="635"/>
    <n v="104"/>
    <n v="1512"/>
    <n v="1025"/>
    <n v="78"/>
    <n v="6"/>
    <n v="272"/>
    <x v="16"/>
    <n v="1.1400359066427288"/>
    <n v="1.0612244897959184"/>
    <n v="9"/>
  </r>
  <r>
    <d v="2021-01-18T00:00:00"/>
    <x v="0"/>
    <n v="205"/>
    <n v="3533"/>
    <n v="167"/>
    <n v="36"/>
    <n v="347"/>
    <n v="277"/>
    <n v="4"/>
    <n v="5"/>
    <n v="82"/>
    <x v="17"/>
    <n v="1.0245398773006136"/>
    <n v="1.1612903225806452"/>
    <n v="7"/>
  </r>
  <r>
    <d v="2021-01-18T00:00:00"/>
    <x v="1"/>
    <n v="99"/>
    <n v="1124"/>
    <n v="96"/>
    <n v="11"/>
    <n v="105"/>
    <n v="104"/>
    <n v="7"/>
    <n v="0"/>
    <n v="25"/>
    <x v="17"/>
    <n v="1.0786516853932584"/>
    <n v="1"/>
    <n v="4"/>
  </r>
  <r>
    <d v="2021-01-18T00:00:00"/>
    <x v="2"/>
    <n v="86"/>
    <n v="1210"/>
    <n v="39"/>
    <n v="7"/>
    <n v="152"/>
    <n v="102"/>
    <n v="-4"/>
    <n v="0"/>
    <n v="36"/>
    <x v="17"/>
    <n v="0.90697674418604646"/>
    <n v="1"/>
    <n v="1"/>
  </r>
  <r>
    <d v="2021-01-18T00:00:00"/>
    <x v="3"/>
    <n v="163"/>
    <n v="1960"/>
    <n v="105"/>
    <n v="8"/>
    <n v="321"/>
    <n v="207"/>
    <n v="13"/>
    <n v="2"/>
    <n v="76"/>
    <x v="17"/>
    <n v="1.1413043478260869"/>
    <n v="1.3333333333333333"/>
    <n v="1"/>
  </r>
  <r>
    <d v="2021-01-18T00:00:00"/>
    <x v="4"/>
    <n v="82"/>
    <n v="1145"/>
    <n v="67"/>
    <n v="11"/>
    <n v="92"/>
    <n v="100"/>
    <n v="3"/>
    <n v="-2"/>
    <n v="42"/>
    <x v="17"/>
    <n v="1.046875"/>
    <n v="0.84615384615384615"/>
    <n v="1"/>
  </r>
  <r>
    <d v="2021-01-18T00:00:00"/>
    <x v="5"/>
    <n v="166"/>
    <n v="2507"/>
    <n v="100"/>
    <n v="20"/>
    <n v="230"/>
    <n v="206"/>
    <n v="1"/>
    <n v="4"/>
    <n v="36"/>
    <x v="17"/>
    <n v="1.0101010101010102"/>
    <n v="1.25"/>
    <n v="6"/>
  </r>
  <r>
    <d v="2021-01-18T00:00:00"/>
    <x v="6"/>
    <n v="169"/>
    <n v="2596"/>
    <n v="90"/>
    <n v="21"/>
    <n v="289"/>
    <n v="187"/>
    <n v="5"/>
    <n v="1"/>
    <n v="39"/>
    <x v="17"/>
    <n v="1.0588235294117647"/>
    <n v="1.05"/>
    <n v="4"/>
  </r>
  <r>
    <d v="2021-01-18T00:00:00"/>
    <x v="7"/>
    <n v="970"/>
    <n v="14075"/>
    <n v="664"/>
    <n v="114"/>
    <n v="1536"/>
    <n v="1183"/>
    <n v="29"/>
    <n v="10"/>
    <n v="336"/>
    <x v="17"/>
    <n v="1.0456692913385828"/>
    <n v="1.0961538461538463"/>
    <n v="24"/>
  </r>
  <r>
    <d v="2021-01-19T00:00:00"/>
    <x v="0"/>
    <n v="348"/>
    <n v="3839"/>
    <n v="179"/>
    <n v="39"/>
    <n v="349"/>
    <n v="435"/>
    <n v="12"/>
    <n v="3"/>
    <n v="127"/>
    <x v="18"/>
    <n v="1.0718562874251496"/>
    <n v="1.0833333333333333"/>
    <n v="2"/>
  </r>
  <r>
    <d v="2021-01-19T00:00:00"/>
    <x v="1"/>
    <n v="88"/>
    <n v="1192"/>
    <n v="97"/>
    <n v="13"/>
    <n v="106"/>
    <n v="98"/>
    <n v="1"/>
    <n v="2"/>
    <n v="29"/>
    <x v="18"/>
    <n v="1.0104166666666667"/>
    <n v="1.1818181818181819"/>
    <n v="1"/>
  </r>
  <r>
    <d v="2021-01-19T00:00:00"/>
    <x v="2"/>
    <n v="104"/>
    <n v="1273"/>
    <n v="37"/>
    <n v="8"/>
    <n v="157"/>
    <n v="117"/>
    <n v="-2"/>
    <n v="1"/>
    <n v="48"/>
    <x v="18"/>
    <n v="0.94871794871794868"/>
    <n v="1.1428571428571428"/>
    <n v="5"/>
  </r>
  <r>
    <d v="2021-01-19T00:00:00"/>
    <x v="3"/>
    <n v="159"/>
    <n v="2107"/>
    <n v="103"/>
    <n v="10"/>
    <n v="321"/>
    <n v="205"/>
    <n v="-2"/>
    <n v="2"/>
    <n v="58"/>
    <x v="18"/>
    <n v="0.98095238095238091"/>
    <n v="1.25"/>
    <n v="0"/>
  </r>
  <r>
    <d v="2021-01-19T00:00:00"/>
    <x v="4"/>
    <n v="76"/>
    <n v="1195"/>
    <n v="62"/>
    <n v="14"/>
    <n v="92"/>
    <n v="88"/>
    <n v="-5"/>
    <n v="3"/>
    <n v="38"/>
    <x v="18"/>
    <n v="0.92537313432835822"/>
    <n v="1.2727272727272727"/>
    <n v="0"/>
  </r>
  <r>
    <d v="2021-01-19T00:00:00"/>
    <x v="5"/>
    <n v="126"/>
    <n v="2593"/>
    <n v="106"/>
    <n v="26"/>
    <n v="234"/>
    <n v="190"/>
    <n v="6"/>
    <n v="6"/>
    <n v="101"/>
    <x v="18"/>
    <n v="1.06"/>
    <n v="1.3"/>
    <n v="4"/>
  </r>
  <r>
    <d v="2021-01-19T00:00:00"/>
    <x v="6"/>
    <n v="203"/>
    <n v="2776"/>
    <n v="112"/>
    <n v="22"/>
    <n v="291"/>
    <n v="239"/>
    <n v="22"/>
    <n v="1"/>
    <n v="57"/>
    <x v="18"/>
    <n v="1.2444444444444445"/>
    <n v="1.0476190476190477"/>
    <n v="2"/>
  </r>
  <r>
    <d v="2021-01-19T00:00:00"/>
    <x v="7"/>
    <n v="1104"/>
    <n v="14975"/>
    <n v="696"/>
    <n v="132"/>
    <n v="1550"/>
    <n v="1372"/>
    <n v="32"/>
    <n v="18"/>
    <n v="458"/>
    <x v="18"/>
    <n v="1.0481927710843373"/>
    <n v="1.1578947368421053"/>
    <n v="14"/>
  </r>
  <r>
    <d v="2021-01-20T00:00:00"/>
    <x v="0"/>
    <n v="281"/>
    <n v="4124"/>
    <n v="188"/>
    <n v="38"/>
    <n v="350"/>
    <n v="442"/>
    <n v="9"/>
    <n v="-1"/>
    <n v="156"/>
    <x v="19"/>
    <n v="1.0502793296089385"/>
    <n v="0.97435897435897434"/>
    <n v="1"/>
  </r>
  <r>
    <d v="2021-01-20T00:00:00"/>
    <x v="1"/>
    <n v="128"/>
    <n v="1284"/>
    <n v="104"/>
    <n v="14"/>
    <n v="106"/>
    <n v="141"/>
    <n v="7"/>
    <n v="1"/>
    <n v="49"/>
    <x v="19"/>
    <n v="1.0721649484536082"/>
    <n v="1.0769230769230769"/>
    <n v="0"/>
  </r>
  <r>
    <d v="2021-01-20T00:00:00"/>
    <x v="2"/>
    <n v="109"/>
    <n v="1361"/>
    <n v="39"/>
    <n v="9"/>
    <n v="158"/>
    <n v="132"/>
    <n v="2"/>
    <n v="1"/>
    <n v="43"/>
    <x v="19"/>
    <n v="1.0540540540540539"/>
    <n v="1.125"/>
    <n v="1"/>
  </r>
  <r>
    <d v="2021-01-20T00:00:00"/>
    <x v="3"/>
    <n v="182"/>
    <n v="2251"/>
    <n v="114"/>
    <n v="10"/>
    <n v="325"/>
    <n v="242"/>
    <n v="11"/>
    <n v="0"/>
    <n v="94"/>
    <x v="19"/>
    <n v="1.1067961165048543"/>
    <n v="1"/>
    <n v="4"/>
  </r>
  <r>
    <d v="2021-01-20T00:00:00"/>
    <x v="4"/>
    <n v="192"/>
    <n v="1374"/>
    <n v="74"/>
    <n v="14"/>
    <n v="94"/>
    <n v="214"/>
    <n v="12"/>
    <n v="0"/>
    <n v="33"/>
    <x v="19"/>
    <n v="1.1935483870967742"/>
    <n v="1"/>
    <n v="2"/>
  </r>
  <r>
    <d v="2021-01-20T00:00:00"/>
    <x v="5"/>
    <n v="173"/>
    <n v="2694"/>
    <n v="108"/>
    <n v="28"/>
    <n v="237"/>
    <n v="233"/>
    <n v="2"/>
    <n v="2"/>
    <n v="129"/>
    <x v="19"/>
    <n v="1.0188679245283019"/>
    <n v="1.0769230769230769"/>
    <n v="3"/>
  </r>
  <r>
    <d v="2021-01-20T00:00:00"/>
    <x v="6"/>
    <n v="289"/>
    <n v="2942"/>
    <n v="117"/>
    <n v="22"/>
    <n v="296"/>
    <n v="323"/>
    <n v="5"/>
    <n v="0"/>
    <n v="152"/>
    <x v="19"/>
    <n v="1.0446428571428572"/>
    <n v="1"/>
    <n v="5"/>
  </r>
  <r>
    <d v="2021-01-20T00:00:00"/>
    <x v="7"/>
    <n v="1354"/>
    <n v="16030"/>
    <n v="744"/>
    <n v="135"/>
    <n v="1566"/>
    <n v="1727"/>
    <n v="48"/>
    <n v="3"/>
    <n v="656"/>
    <x v="19"/>
    <n v="1.0689655172413792"/>
    <n v="1.0227272727272727"/>
    <n v="16"/>
  </r>
  <r>
    <d v="2021-01-21T00:00:00"/>
    <x v="0"/>
    <n v="346"/>
    <n v="4414"/>
    <n v="210"/>
    <n v="38"/>
    <n v="353"/>
    <n v="446"/>
    <n v="22"/>
    <n v="0"/>
    <n v="152"/>
    <x v="20"/>
    <n v="1.1170212765957446"/>
    <n v="1"/>
    <n v="3"/>
  </r>
  <r>
    <d v="2021-01-21T00:00:00"/>
    <x v="1"/>
    <n v="120"/>
    <n v="1368"/>
    <n v="117"/>
    <n v="16"/>
    <n v="109"/>
    <n v="129"/>
    <n v="13"/>
    <n v="2"/>
    <n v="42"/>
    <x v="20"/>
    <n v="1.125"/>
    <n v="1.1428571428571428"/>
    <n v="3"/>
  </r>
  <r>
    <d v="2021-01-21T00:00:00"/>
    <x v="2"/>
    <n v="151"/>
    <n v="1449"/>
    <n v="36"/>
    <n v="10"/>
    <n v="158"/>
    <n v="163"/>
    <n v="-3"/>
    <n v="1"/>
    <n v="75"/>
    <x v="20"/>
    <n v="0.92307692307692313"/>
    <n v="1.1111111111111112"/>
    <n v="0"/>
  </r>
  <r>
    <d v="2021-01-21T00:00:00"/>
    <x v="3"/>
    <n v="193"/>
    <n v="2413"/>
    <n v="119"/>
    <n v="10"/>
    <n v="327"/>
    <n v="253"/>
    <n v="5"/>
    <n v="0"/>
    <n v="89"/>
    <x v="20"/>
    <n v="1.0438596491228069"/>
    <n v="1"/>
    <n v="2"/>
  </r>
  <r>
    <d v="2021-01-21T00:00:00"/>
    <x v="4"/>
    <n v="138"/>
    <n v="1485"/>
    <n v="83"/>
    <n v="14"/>
    <n v="96"/>
    <n v="162"/>
    <n v="9"/>
    <n v="0"/>
    <n v="48"/>
    <x v="20"/>
    <n v="1.1216216216216217"/>
    <n v="1"/>
    <n v="2"/>
  </r>
  <r>
    <d v="2021-01-21T00:00:00"/>
    <x v="5"/>
    <n v="225"/>
    <n v="2843"/>
    <n v="114"/>
    <n v="28"/>
    <n v="240"/>
    <n v="295"/>
    <n v="6"/>
    <n v="0"/>
    <n v="144"/>
    <x v="20"/>
    <n v="1.0555555555555556"/>
    <n v="1"/>
    <n v="3"/>
  </r>
  <r>
    <d v="2021-01-21T00:00:00"/>
    <x v="6"/>
    <n v="332"/>
    <n v="3153"/>
    <n v="116"/>
    <n v="21"/>
    <n v="301"/>
    <n v="354"/>
    <n v="-1"/>
    <n v="-1"/>
    <n v="139"/>
    <x v="20"/>
    <n v="0.99145299145299148"/>
    <n v="0.95454545454545459"/>
    <n v="5"/>
  </r>
  <r>
    <d v="2021-01-21T00:00:00"/>
    <x v="7"/>
    <n v="1505"/>
    <n v="17125"/>
    <n v="795"/>
    <n v="137"/>
    <n v="1584"/>
    <n v="1802"/>
    <n v="51"/>
    <n v="2"/>
    <n v="689"/>
    <x v="20"/>
    <n v="1.0685483870967742"/>
    <n v="1.0148148148148148"/>
    <n v="18"/>
  </r>
  <r>
    <d v="2021-01-22T00:00:00"/>
    <x v="0"/>
    <n v="433"/>
    <n v="4826"/>
    <n v="226"/>
    <n v="38"/>
    <n v="358"/>
    <n v="549"/>
    <n v="16"/>
    <n v="0"/>
    <n v="132"/>
    <x v="21"/>
    <n v="1.0761904761904761"/>
    <n v="1"/>
    <n v="5"/>
  </r>
  <r>
    <d v="2021-01-22T00:00:00"/>
    <x v="1"/>
    <n v="138"/>
    <n v="1472"/>
    <n v="113"/>
    <n v="19"/>
    <n v="111"/>
    <n v="149"/>
    <n v="-4"/>
    <n v="3"/>
    <n v="43"/>
    <x v="21"/>
    <n v="0.96581196581196582"/>
    <n v="1.1875"/>
    <n v="2"/>
  </r>
  <r>
    <d v="2021-01-22T00:00:00"/>
    <x v="2"/>
    <n v="170"/>
    <n v="1545"/>
    <n v="41"/>
    <n v="11"/>
    <n v="158"/>
    <n v="188"/>
    <n v="5"/>
    <n v="1"/>
    <n v="92"/>
    <x v="21"/>
    <n v="1.1388888888888888"/>
    <n v="1.1000000000000001"/>
    <n v="0"/>
  </r>
  <r>
    <d v="2021-01-22T00:00:00"/>
    <x v="3"/>
    <n v="179"/>
    <n v="2568"/>
    <n v="129"/>
    <n v="12"/>
    <n v="328"/>
    <n v="264"/>
    <n v="10"/>
    <n v="2"/>
    <n v="108"/>
    <x v="21"/>
    <n v="1.0840336134453781"/>
    <n v="1.2"/>
    <n v="1"/>
  </r>
  <r>
    <d v="2021-01-22T00:00:00"/>
    <x v="4"/>
    <n v="124"/>
    <n v="1579"/>
    <n v="84"/>
    <n v="13"/>
    <n v="97"/>
    <n v="154"/>
    <n v="1"/>
    <n v="-1"/>
    <n v="59"/>
    <x v="21"/>
    <n v="1.0120481927710843"/>
    <n v="0.9285714285714286"/>
    <n v="1"/>
  </r>
  <r>
    <d v="2021-01-22T00:00:00"/>
    <x v="5"/>
    <n v="172"/>
    <n v="2947"/>
    <n v="106"/>
    <n v="27"/>
    <n v="243"/>
    <n v="253"/>
    <n v="-8"/>
    <n v="-1"/>
    <n v="147"/>
    <x v="21"/>
    <n v="0.92982456140350878"/>
    <n v="0.9642857142857143"/>
    <n v="3"/>
  </r>
  <r>
    <d v="2021-01-22T00:00:00"/>
    <x v="6"/>
    <n v="299"/>
    <n v="3349"/>
    <n v="126"/>
    <n v="22"/>
    <n v="304"/>
    <n v="331"/>
    <n v="10"/>
    <n v="1"/>
    <n v="132"/>
    <x v="21"/>
    <n v="1.0862068965517242"/>
    <n v="1.0476190476190477"/>
    <n v="3"/>
  </r>
  <r>
    <d v="2021-01-22T00:00:00"/>
    <x v="7"/>
    <n v="1515"/>
    <n v="18286"/>
    <n v="825"/>
    <n v="142"/>
    <n v="1599"/>
    <n v="1888"/>
    <n v="30"/>
    <n v="5"/>
    <n v="713"/>
    <x v="21"/>
    <n v="1.0377358490566038"/>
    <n v="1.0364963503649636"/>
    <n v="15"/>
  </r>
  <r>
    <d v="2021-01-23T00:00:00"/>
    <x v="0"/>
    <n v="390"/>
    <n v="5057"/>
    <n v="248"/>
    <n v="39"/>
    <n v="359"/>
    <n v="449"/>
    <n v="22"/>
    <n v="1"/>
    <n v="217"/>
    <x v="22"/>
    <n v="1.0973451327433628"/>
    <n v="1.0263157894736843"/>
    <n v="1"/>
  </r>
  <r>
    <d v="2021-01-23T00:00:00"/>
    <x v="1"/>
    <n v="98"/>
    <n v="1544"/>
    <n v="124"/>
    <n v="21"/>
    <n v="113"/>
    <n v="107"/>
    <n v="11"/>
    <n v="2"/>
    <n v="33"/>
    <x v="22"/>
    <n v="1.0973451327433628"/>
    <n v="1.1052631578947369"/>
    <n v="2"/>
  </r>
  <r>
    <d v="2021-01-23T00:00:00"/>
    <x v="2"/>
    <n v="157"/>
    <n v="1666"/>
    <n v="48"/>
    <n v="11"/>
    <n v="160"/>
    <n v="173"/>
    <n v="7"/>
    <n v="0"/>
    <n v="50"/>
    <x v="22"/>
    <n v="1.1707317073170731"/>
    <n v="1"/>
    <n v="2"/>
  </r>
  <r>
    <d v="2021-01-23T00:00:00"/>
    <x v="3"/>
    <n v="183"/>
    <n v="2691"/>
    <n v="143"/>
    <n v="12"/>
    <n v="328"/>
    <n v="231"/>
    <n v="14"/>
    <n v="0"/>
    <n v="108"/>
    <x v="22"/>
    <n v="1.1085271317829457"/>
    <n v="1"/>
    <n v="0"/>
  </r>
  <r>
    <d v="2021-01-23T00:00:00"/>
    <x v="4"/>
    <n v="111"/>
    <n v="1650"/>
    <n v="102"/>
    <n v="15"/>
    <n v="98"/>
    <n v="134"/>
    <n v="18"/>
    <n v="2"/>
    <n v="62"/>
    <x v="22"/>
    <n v="1.2142857142857142"/>
    <n v="1.1538461538461537"/>
    <n v="1"/>
  </r>
  <r>
    <d v="2021-01-23T00:00:00"/>
    <x v="5"/>
    <n v="118"/>
    <n v="2924"/>
    <n v="112"/>
    <n v="29"/>
    <n v="243"/>
    <n v="159"/>
    <n v="6"/>
    <n v="2"/>
    <n v="182"/>
    <x v="22"/>
    <n v="1.0566037735849056"/>
    <n v="1.0740740740740742"/>
    <n v="0"/>
  </r>
  <r>
    <d v="2021-01-23T00:00:00"/>
    <x v="6"/>
    <n v="268"/>
    <n v="3460"/>
    <n v="139"/>
    <n v="23"/>
    <n v="307"/>
    <n v="275"/>
    <n v="13"/>
    <n v="1"/>
    <n v="161"/>
    <x v="22"/>
    <n v="1.1031746031746033"/>
    <n v="1.0454545454545454"/>
    <n v="3"/>
  </r>
  <r>
    <d v="2021-01-23T00:00:00"/>
    <x v="7"/>
    <n v="1325"/>
    <n v="18992"/>
    <n v="916"/>
    <n v="150"/>
    <n v="1608"/>
    <n v="1528"/>
    <n v="91"/>
    <n v="8"/>
    <n v="813"/>
    <x v="22"/>
    <n v="1.1103030303030303"/>
    <n v="1.056338028169014"/>
    <n v="9"/>
  </r>
  <r>
    <d v="2021-01-24T00:00:00"/>
    <x v="0"/>
    <n v="251"/>
    <n v="5225"/>
    <n v="272"/>
    <n v="43"/>
    <n v="367"/>
    <n v="300"/>
    <n v="24"/>
    <n v="4"/>
    <n v="124"/>
    <x v="23"/>
    <n v="1.096774193548387"/>
    <n v="1.1025641025641026"/>
    <n v="8"/>
  </r>
  <r>
    <d v="2021-01-24T00:00:00"/>
    <x v="1"/>
    <n v="98"/>
    <n v="1573"/>
    <n v="131"/>
    <n v="23"/>
    <n v="113"/>
    <n v="106"/>
    <n v="7"/>
    <n v="2"/>
    <n v="77"/>
    <x v="23"/>
    <n v="1.0564516129032258"/>
    <n v="1.0952380952380953"/>
    <n v="0"/>
  </r>
  <r>
    <d v="2021-01-24T00:00:00"/>
    <x v="2"/>
    <n v="111"/>
    <n v="1731"/>
    <n v="51"/>
    <n v="15"/>
    <n v="160"/>
    <n v="121"/>
    <n v="3"/>
    <n v="4"/>
    <n v="56"/>
    <x v="23"/>
    <n v="1.0625"/>
    <n v="1.3636363636363635"/>
    <n v="0"/>
  </r>
  <r>
    <d v="2021-01-24T00:00:00"/>
    <x v="3"/>
    <n v="116"/>
    <n v="2761"/>
    <n v="156"/>
    <n v="12"/>
    <n v="330"/>
    <n v="150"/>
    <n v="13"/>
    <n v="0"/>
    <n v="78"/>
    <x v="23"/>
    <n v="1.0909090909090908"/>
    <n v="1"/>
    <n v="2"/>
  </r>
  <r>
    <d v="2021-01-24T00:00:00"/>
    <x v="4"/>
    <n v="186"/>
    <n v="1818"/>
    <n v="107"/>
    <n v="15"/>
    <n v="101"/>
    <n v="201"/>
    <n v="5"/>
    <n v="0"/>
    <n v="30"/>
    <x v="23"/>
    <n v="1.0490196078431373"/>
    <n v="1"/>
    <n v="3"/>
  </r>
  <r>
    <d v="2021-01-24T00:00:00"/>
    <x v="5"/>
    <n v="251"/>
    <n v="3118"/>
    <n v="122"/>
    <n v="32"/>
    <n v="243"/>
    <n v="294"/>
    <n v="10"/>
    <n v="3"/>
    <n v="99"/>
    <x v="23"/>
    <n v="1.0892857142857142"/>
    <n v="1.103448275862069"/>
    <n v="0"/>
  </r>
  <r>
    <d v="2021-01-24T00:00:00"/>
    <x v="6"/>
    <n v="221"/>
    <n v="3542"/>
    <n v="154"/>
    <n v="21"/>
    <n v="308"/>
    <n v="230"/>
    <n v="15"/>
    <n v="-2"/>
    <n v="148"/>
    <x v="23"/>
    <n v="1.1079136690647482"/>
    <n v="0.91304347826086951"/>
    <n v="1"/>
  </r>
  <r>
    <d v="2021-01-24T00:00:00"/>
    <x v="7"/>
    <n v="1234"/>
    <n v="19768"/>
    <n v="993"/>
    <n v="161"/>
    <n v="1622"/>
    <n v="1402"/>
    <n v="77"/>
    <n v="11"/>
    <n v="612"/>
    <x v="23"/>
    <n v="1.0840611353711791"/>
    <n v="1.0733333333333333"/>
    <n v="14"/>
  </r>
  <r>
    <d v="2021-01-25T00:00:00"/>
    <x v="0"/>
    <n v="252"/>
    <n v="5389"/>
    <n v="282"/>
    <n v="47"/>
    <n v="376"/>
    <n v="347"/>
    <n v="10"/>
    <n v="4"/>
    <n v="176"/>
    <x v="24"/>
    <n v="1.036764705882353"/>
    <n v="1.0930232558139534"/>
    <n v="9"/>
  </r>
  <r>
    <d v="2021-01-25T00:00:00"/>
    <x v="1"/>
    <n v="95"/>
    <n v="1616"/>
    <n v="132"/>
    <n v="24"/>
    <n v="118"/>
    <n v="105"/>
    <n v="1"/>
    <n v="1"/>
    <n v="57"/>
    <x v="24"/>
    <n v="1.0076335877862594"/>
    <n v="1.0434782608695652"/>
    <n v="5"/>
  </r>
  <r>
    <d v="2021-01-25T00:00:00"/>
    <x v="2"/>
    <n v="91"/>
    <n v="1798"/>
    <n v="57"/>
    <n v="15"/>
    <n v="162"/>
    <n v="116"/>
    <n v="6"/>
    <n v="0"/>
    <n v="47"/>
    <x v="24"/>
    <n v="1.1176470588235294"/>
    <n v="1"/>
    <n v="2"/>
  </r>
  <r>
    <d v="2021-01-25T00:00:00"/>
    <x v="3"/>
    <n v="118"/>
    <n v="2866"/>
    <n v="164"/>
    <n v="12"/>
    <n v="333"/>
    <n v="211"/>
    <n v="8"/>
    <n v="0"/>
    <n v="103"/>
    <x v="24"/>
    <n v="1.0512820512820513"/>
    <n v="1"/>
    <n v="3"/>
  </r>
  <r>
    <d v="2021-01-25T00:00:00"/>
    <x v="4"/>
    <n v="187"/>
    <n v="1940"/>
    <n v="113"/>
    <n v="15"/>
    <n v="101"/>
    <n v="216"/>
    <n v="6"/>
    <n v="0"/>
    <n v="94"/>
    <x v="24"/>
    <n v="1.0560747663551402"/>
    <n v="1"/>
    <n v="0"/>
  </r>
  <r>
    <d v="2021-01-25T00:00:00"/>
    <x v="5"/>
    <n v="174"/>
    <n v="3242"/>
    <n v="124"/>
    <n v="34"/>
    <n v="248"/>
    <n v="239"/>
    <n v="2"/>
    <n v="2"/>
    <n v="110"/>
    <x v="24"/>
    <n v="1.0163934426229508"/>
    <n v="1.0625"/>
    <n v="5"/>
  </r>
  <r>
    <d v="2021-01-25T00:00:00"/>
    <x v="6"/>
    <n v="151"/>
    <n v="3630"/>
    <n v="159"/>
    <n v="23"/>
    <n v="311"/>
    <n v="177"/>
    <n v="5"/>
    <n v="2"/>
    <n v="86"/>
    <x v="24"/>
    <n v="1.0324675324675325"/>
    <n v="1.0952380952380953"/>
    <n v="3"/>
  </r>
  <r>
    <d v="2021-01-25T00:00:00"/>
    <x v="7"/>
    <n v="1068"/>
    <n v="20481"/>
    <n v="1031"/>
    <n v="170"/>
    <n v="1649"/>
    <n v="1411"/>
    <n v="38"/>
    <n v="9"/>
    <n v="673"/>
    <x v="24"/>
    <n v="1.0382678751258811"/>
    <n v="1.0559006211180124"/>
    <n v="27"/>
  </r>
  <r>
    <d v="2021-01-26T00:00:00"/>
    <x v="0"/>
    <n v="366"/>
    <n v="5679"/>
    <n v="305"/>
    <n v="48"/>
    <n v="379"/>
    <n v="446"/>
    <n v="23"/>
    <n v="1"/>
    <n v="153"/>
    <x v="25"/>
    <n v="1.0815602836879432"/>
    <n v="1.0212765957446808"/>
    <n v="3"/>
  </r>
  <r>
    <d v="2021-01-26T00:00:00"/>
    <x v="1"/>
    <n v="85"/>
    <n v="1669"/>
    <n v="136"/>
    <n v="26"/>
    <n v="120"/>
    <n v="96"/>
    <n v="4"/>
    <n v="2"/>
    <n v="41"/>
    <x v="25"/>
    <n v="1.0303030303030303"/>
    <n v="1.0833333333333333"/>
    <n v="2"/>
  </r>
  <r>
    <d v="2021-01-26T00:00:00"/>
    <x v="2"/>
    <n v="184"/>
    <n v="1954"/>
    <n v="58"/>
    <n v="15"/>
    <n v="162"/>
    <n v="211"/>
    <n v="1"/>
    <n v="0"/>
    <n v="55"/>
    <x v="25"/>
    <n v="1.0175438596491229"/>
    <n v="1"/>
    <n v="0"/>
  </r>
  <r>
    <d v="2021-01-26T00:00:00"/>
    <x v="3"/>
    <n v="160"/>
    <n v="2980"/>
    <n v="172"/>
    <n v="14"/>
    <n v="335"/>
    <n v="218"/>
    <n v="8"/>
    <n v="2"/>
    <n v="101"/>
    <x v="25"/>
    <n v="1.0487804878048781"/>
    <n v="1.1666666666666667"/>
    <n v="2"/>
  </r>
  <r>
    <d v="2021-01-26T00:00:00"/>
    <x v="4"/>
    <n v="133"/>
    <n v="2022"/>
    <n v="118"/>
    <n v="16"/>
    <n v="101"/>
    <n v="165"/>
    <n v="5"/>
    <n v="1"/>
    <n v="83"/>
    <x v="25"/>
    <n v="1.0442477876106195"/>
    <n v="1.0666666666666667"/>
    <n v="0"/>
  </r>
  <r>
    <d v="2021-01-26T00:00:00"/>
    <x v="5"/>
    <n v="159"/>
    <n v="3309"/>
    <n v="126"/>
    <n v="36"/>
    <n v="250"/>
    <n v="225"/>
    <n v="2"/>
    <n v="2"/>
    <n v="156"/>
    <x v="25"/>
    <n v="1.0161290322580645"/>
    <n v="1.0588235294117647"/>
    <n v="2"/>
  </r>
  <r>
    <d v="2021-01-26T00:00:00"/>
    <x v="6"/>
    <n v="210"/>
    <n v="3680"/>
    <n v="178"/>
    <n v="23"/>
    <n v="312"/>
    <n v="225"/>
    <n v="19"/>
    <n v="0"/>
    <n v="175"/>
    <x v="25"/>
    <n v="1.1194968553459119"/>
    <n v="1"/>
    <n v="1"/>
  </r>
  <r>
    <d v="2021-01-26T00:00:00"/>
    <x v="7"/>
    <n v="1297"/>
    <n v="21293"/>
    <n v="1093"/>
    <n v="178"/>
    <n v="1659"/>
    <n v="1586"/>
    <n v="62"/>
    <n v="8"/>
    <n v="764"/>
    <x v="25"/>
    <n v="1.0601357904946653"/>
    <n v="1.0470588235294118"/>
    <n v="10"/>
  </r>
  <r>
    <d v="2021-01-27T00:00:00"/>
    <x v="0"/>
    <n v="277"/>
    <n v="5855"/>
    <n v="310"/>
    <n v="59"/>
    <n v="391"/>
    <n v="409"/>
    <n v="5"/>
    <n v="11"/>
    <n v="222"/>
    <x v="26"/>
    <n v="1.0163934426229508"/>
    <n v="1.2291666666666667"/>
    <n v="12"/>
  </r>
  <r>
    <d v="2021-01-27T00:00:00"/>
    <x v="1"/>
    <n v="101"/>
    <n v="1706"/>
    <n v="135"/>
    <n v="30"/>
    <n v="120"/>
    <n v="115"/>
    <n v="-1"/>
    <n v="4"/>
    <n v="78"/>
    <x v="26"/>
    <n v="0.99264705882352944"/>
    <n v="1.1538461538461537"/>
    <n v="0"/>
  </r>
  <r>
    <d v="2021-01-27T00:00:00"/>
    <x v="2"/>
    <n v="130"/>
    <n v="1978"/>
    <n v="57"/>
    <n v="15"/>
    <n v="163"/>
    <n v="134"/>
    <n v="-1"/>
    <n v="0"/>
    <n v="109"/>
    <x v="26"/>
    <n v="0.98275862068965514"/>
    <n v="1"/>
    <n v="1"/>
  </r>
  <r>
    <d v="2021-01-27T00:00:00"/>
    <x v="3"/>
    <n v="137"/>
    <n v="2968"/>
    <n v="177"/>
    <n v="14"/>
    <n v="340"/>
    <n v="171"/>
    <n v="5"/>
    <n v="0"/>
    <n v="178"/>
    <x v="26"/>
    <n v="1.0290697674418605"/>
    <n v="1"/>
    <n v="5"/>
  </r>
  <r>
    <d v="2021-01-27T00:00:00"/>
    <x v="4"/>
    <n v="151"/>
    <n v="2154"/>
    <n v="116"/>
    <n v="17"/>
    <n v="105"/>
    <n v="187"/>
    <n v="-2"/>
    <n v="1"/>
    <n v="51"/>
    <x v="26"/>
    <n v="0.98305084745762716"/>
    <n v="1.0625"/>
    <n v="4"/>
  </r>
  <r>
    <d v="2021-01-27T00:00:00"/>
    <x v="5"/>
    <n v="124"/>
    <n v="3271"/>
    <n v="119"/>
    <n v="35"/>
    <n v="253"/>
    <n v="197"/>
    <n v="-7"/>
    <n v="-1"/>
    <n v="231"/>
    <x v="26"/>
    <n v="0.94444444444444442"/>
    <n v="0.97222222222222221"/>
    <n v="3"/>
  </r>
  <r>
    <d v="2021-01-27T00:00:00"/>
    <x v="6"/>
    <n v="201"/>
    <n v="3681"/>
    <n v="172"/>
    <n v="23"/>
    <n v="316"/>
    <n v="255"/>
    <n v="-6"/>
    <n v="0"/>
    <n v="250"/>
    <x v="26"/>
    <n v="0.9662921348314607"/>
    <n v="1"/>
    <n v="4"/>
  </r>
  <r>
    <d v="2021-01-27T00:00:00"/>
    <x v="7"/>
    <n v="1121"/>
    <n v="21613"/>
    <n v="1086"/>
    <n v="193"/>
    <n v="1688"/>
    <n v="1468"/>
    <n v="-7"/>
    <n v="15"/>
    <n v="1119"/>
    <x v="26"/>
    <n v="0.9935956084172004"/>
    <n v="1.0842696629213484"/>
    <n v="29"/>
  </r>
  <r>
    <d v="2021-01-28T00:00:00"/>
    <x v="0"/>
    <n v="250"/>
    <n v="5912"/>
    <n v="321"/>
    <n v="69"/>
    <n v="400"/>
    <n v="365"/>
    <n v="11"/>
    <n v="10"/>
    <n v="300"/>
    <x v="27"/>
    <n v="1.0354838709677419"/>
    <n v="1.1694915254237288"/>
    <n v="9"/>
  </r>
  <r>
    <d v="2021-01-28T00:00:00"/>
    <x v="1"/>
    <n v="124"/>
    <n v="1796"/>
    <n v="150"/>
    <n v="25"/>
    <n v="123"/>
    <n v="145"/>
    <n v="15"/>
    <n v="-5"/>
    <n v="52"/>
    <x v="27"/>
    <n v="1.1111111111111112"/>
    <n v="0.83333333333333337"/>
    <n v="3"/>
  </r>
  <r>
    <d v="2021-01-28T00:00:00"/>
    <x v="2"/>
    <n v="114"/>
    <n v="2009"/>
    <n v="56"/>
    <n v="16"/>
    <n v="168"/>
    <n v="123"/>
    <n v="-1"/>
    <n v="1"/>
    <n v="87"/>
    <x v="27"/>
    <n v="0.98245614035087714"/>
    <n v="1.0666666666666667"/>
    <n v="5"/>
  </r>
  <r>
    <d v="2021-01-28T00:00:00"/>
    <x v="3"/>
    <n v="160"/>
    <n v="2989"/>
    <n v="178"/>
    <n v="12"/>
    <n v="347"/>
    <n v="190"/>
    <n v="1"/>
    <n v="-2"/>
    <n v="162"/>
    <x v="27"/>
    <n v="1.0056497175141244"/>
    <n v="0.8571428571428571"/>
    <n v="7"/>
  </r>
  <r>
    <d v="2021-01-28T00:00:00"/>
    <x v="4"/>
    <n v="156"/>
    <n v="2246"/>
    <n v="119"/>
    <n v="25"/>
    <n v="105"/>
    <n v="170"/>
    <n v="3"/>
    <n v="8"/>
    <n v="78"/>
    <x v="27"/>
    <n v="1.0258620689655173"/>
    <n v="1.4705882352941178"/>
    <n v="0"/>
  </r>
  <r>
    <d v="2021-01-28T00:00:00"/>
    <x v="5"/>
    <n v="253"/>
    <n v="3373"/>
    <n v="133"/>
    <n v="40"/>
    <n v="257"/>
    <n v="301"/>
    <n v="14"/>
    <n v="5"/>
    <n v="195"/>
    <x v="27"/>
    <n v="1.1176470588235294"/>
    <n v="1.1428571428571428"/>
    <n v="4"/>
  </r>
  <r>
    <d v="2021-01-28T00:00:00"/>
    <x v="6"/>
    <n v="333"/>
    <n v="3799"/>
    <n v="164"/>
    <n v="23"/>
    <n v="318"/>
    <n v="349"/>
    <n v="-8"/>
    <n v="0"/>
    <n v="229"/>
    <x v="27"/>
    <n v="0.95348837209302328"/>
    <n v="1"/>
    <n v="2"/>
  </r>
  <r>
    <d v="2021-01-28T00:00:00"/>
    <x v="7"/>
    <n v="1390"/>
    <n v="22124"/>
    <n v="1121"/>
    <n v="210"/>
    <n v="1718"/>
    <n v="1643"/>
    <n v="35"/>
    <n v="17"/>
    <n v="1103"/>
    <x v="27"/>
    <n v="1.0322283609576428"/>
    <n v="1.0880829015544042"/>
    <n v="30"/>
  </r>
  <r>
    <d v="2021-01-29T00:00:00"/>
    <x v="0"/>
    <n v="251"/>
    <n v="5984"/>
    <n v="313"/>
    <n v="79"/>
    <n v="412"/>
    <n v="320"/>
    <n v="-8"/>
    <n v="10"/>
    <n v="237"/>
    <x v="28"/>
    <n v="0.97507788161993769"/>
    <n v="1.144927536231884"/>
    <n v="12"/>
  </r>
  <r>
    <d v="2021-01-29T00:00:00"/>
    <x v="1"/>
    <n v="126"/>
    <n v="1787"/>
    <n v="150"/>
    <n v="24"/>
    <n v="125"/>
    <n v="132"/>
    <n v="0"/>
    <n v="-1"/>
    <n v="138"/>
    <x v="28"/>
    <n v="1"/>
    <n v="0.96"/>
    <n v="2"/>
  </r>
  <r>
    <d v="2021-01-29T00:00:00"/>
    <x v="2"/>
    <n v="169"/>
    <n v="2121"/>
    <n v="57"/>
    <n v="21"/>
    <n v="170"/>
    <n v="179"/>
    <n v="1"/>
    <n v="5"/>
    <n v="66"/>
    <x v="28"/>
    <n v="1.0178571428571428"/>
    <n v="1.3125"/>
    <n v="2"/>
  </r>
  <r>
    <d v="2021-01-29T00:00:00"/>
    <x v="3"/>
    <n v="96"/>
    <n v="2963"/>
    <n v="168"/>
    <n v="14"/>
    <n v="350"/>
    <n v="136"/>
    <n v="-10"/>
    <n v="2"/>
    <n v="159"/>
    <x v="28"/>
    <n v="0.9438202247191011"/>
    <n v="1.1666666666666667"/>
    <n v="3"/>
  </r>
  <r>
    <d v="2021-01-29T00:00:00"/>
    <x v="4"/>
    <n v="172"/>
    <n v="2365"/>
    <n v="112"/>
    <n v="29"/>
    <n v="109"/>
    <n v="208"/>
    <n v="-7"/>
    <n v="4"/>
    <n v="85"/>
    <x v="28"/>
    <n v="0.94117647058823528"/>
    <n v="1.1599999999999999"/>
    <n v="4"/>
  </r>
  <r>
    <d v="2021-01-29T00:00:00"/>
    <x v="5"/>
    <n v="209"/>
    <n v="3445"/>
    <n v="131"/>
    <n v="40"/>
    <n v="260"/>
    <n v="266"/>
    <n v="-2"/>
    <n v="0"/>
    <n v="191"/>
    <x v="28"/>
    <n v="0.98496240601503759"/>
    <n v="1"/>
    <n v="3"/>
  </r>
  <r>
    <d v="2021-01-29T00:00:00"/>
    <x v="6"/>
    <n v="236"/>
    <n v="3846"/>
    <n v="153"/>
    <n v="21"/>
    <n v="326"/>
    <n v="251"/>
    <n v="-11"/>
    <n v="-2"/>
    <n v="196"/>
    <x v="28"/>
    <n v="0.93292682926829273"/>
    <n v="0.91304347826086951"/>
    <n v="8"/>
  </r>
  <r>
    <d v="2021-01-29T00:00:00"/>
    <x v="7"/>
    <n v="1259"/>
    <n v="22511"/>
    <n v="1084"/>
    <n v="228"/>
    <n v="1752"/>
    <n v="1492"/>
    <n v="-37"/>
    <n v="18"/>
    <n v="1072"/>
    <x v="28"/>
    <n v="0.96699375557537914"/>
    <n v="1.0857142857142856"/>
    <n v="34"/>
  </r>
  <r>
    <d v="2021-01-30T00:00:00"/>
    <x v="0"/>
    <n v="293"/>
    <n v="6020"/>
    <n v="326"/>
    <n v="82"/>
    <n v="419"/>
    <n v="339"/>
    <n v="13"/>
    <n v="3"/>
    <n v="296"/>
    <x v="29"/>
    <n v="1.0415335463258786"/>
    <n v="1.0379746835443038"/>
    <n v="7"/>
  </r>
  <r>
    <d v="2021-01-30T00:00:00"/>
    <x v="1"/>
    <n v="88"/>
    <n v="1779"/>
    <n v="160"/>
    <n v="25"/>
    <n v="125"/>
    <n v="91"/>
    <n v="10"/>
    <n v="1"/>
    <n v="99"/>
    <x v="29"/>
    <n v="1.0666666666666667"/>
    <n v="1.0416666666666667"/>
    <n v="0"/>
  </r>
  <r>
    <d v="2021-01-30T00:00:00"/>
    <x v="2"/>
    <n v="116"/>
    <n v="2129"/>
    <n v="54"/>
    <n v="19"/>
    <n v="171"/>
    <n v="124"/>
    <n v="-3"/>
    <n v="-2"/>
    <n v="115"/>
    <x v="29"/>
    <n v="0.94736842105263153"/>
    <n v="0.90476190476190477"/>
    <n v="1"/>
  </r>
  <r>
    <d v="2021-01-30T00:00:00"/>
    <x v="3"/>
    <n v="142"/>
    <n v="2949"/>
    <n v="171"/>
    <n v="13"/>
    <n v="351"/>
    <n v="156"/>
    <n v="3"/>
    <n v="-1"/>
    <n v="170"/>
    <x v="29"/>
    <n v="1.0178571428571428"/>
    <n v="0.9285714285714286"/>
    <n v="1"/>
  </r>
  <r>
    <d v="2021-01-30T00:00:00"/>
    <x v="4"/>
    <n v="148"/>
    <n v="2455"/>
    <n v="124"/>
    <n v="30"/>
    <n v="109"/>
    <n v="168"/>
    <n v="12"/>
    <n v="1"/>
    <n v="78"/>
    <x v="29"/>
    <n v="1.1071428571428572"/>
    <n v="1.0344827586206897"/>
    <n v="0"/>
  </r>
  <r>
    <d v="2021-01-30T00:00:00"/>
    <x v="5"/>
    <n v="137"/>
    <n v="3425"/>
    <n v="141"/>
    <n v="42"/>
    <n v="260"/>
    <n v="176"/>
    <n v="10"/>
    <n v="2"/>
    <n v="196"/>
    <x v="29"/>
    <n v="1.0763358778625953"/>
    <n v="1.05"/>
    <n v="0"/>
  </r>
  <r>
    <d v="2021-01-30T00:00:00"/>
    <x v="6"/>
    <n v="261"/>
    <n v="3851"/>
    <n v="154"/>
    <n v="21"/>
    <n v="326"/>
    <n v="277"/>
    <n v="1"/>
    <n v="0"/>
    <n v="271"/>
    <x v="29"/>
    <n v="1.0065359477124183"/>
    <n v="1"/>
    <n v="0"/>
  </r>
  <r>
    <d v="2021-01-30T00:00:00"/>
    <x v="7"/>
    <n v="1185"/>
    <n v="22608"/>
    <n v="1130"/>
    <n v="232"/>
    <n v="1761"/>
    <n v="1331"/>
    <n v="46"/>
    <n v="4"/>
    <n v="1225"/>
    <x v="29"/>
    <n v="1.0424354243542435"/>
    <n v="1.0175438596491229"/>
    <n v="9"/>
  </r>
  <r>
    <d v="2021-01-31T00:00:00"/>
    <x v="0"/>
    <n v="182"/>
    <n v="5934"/>
    <n v="341"/>
    <n v="86"/>
    <n v="420"/>
    <n v="214"/>
    <n v="15"/>
    <n v="4"/>
    <n v="299"/>
    <x v="30"/>
    <n v="1.0460122699386503"/>
    <n v="1.0487804878048781"/>
    <n v="1"/>
  </r>
  <r>
    <d v="2021-01-31T00:00:00"/>
    <x v="1"/>
    <n v="94"/>
    <n v="1788"/>
    <n v="164"/>
    <n v="24"/>
    <n v="129"/>
    <n v="100"/>
    <n v="4"/>
    <n v="-1"/>
    <n v="87"/>
    <x v="30"/>
    <n v="1.0249999999999999"/>
    <n v="0.96"/>
    <n v="4"/>
  </r>
  <r>
    <d v="2021-01-31T00:00:00"/>
    <x v="2"/>
    <n v="92"/>
    <n v="2130"/>
    <n v="67"/>
    <n v="20"/>
    <n v="172"/>
    <n v="97"/>
    <n v="13"/>
    <n v="1"/>
    <n v="95"/>
    <x v="30"/>
    <n v="1.2407407407407407"/>
    <n v="1.0526315789473684"/>
    <n v="1"/>
  </r>
  <r>
    <d v="2021-01-31T00:00:00"/>
    <x v="3"/>
    <n v="125"/>
    <n v="2883"/>
    <n v="185"/>
    <n v="13"/>
    <n v="353"/>
    <n v="132"/>
    <n v="14"/>
    <n v="0"/>
    <n v="196"/>
    <x v="30"/>
    <n v="1.0818713450292399"/>
    <n v="1"/>
    <n v="2"/>
  </r>
  <r>
    <d v="2021-01-31T00:00:00"/>
    <x v="4"/>
    <n v="106"/>
    <n v="2469"/>
    <n v="131"/>
    <n v="31"/>
    <n v="112"/>
    <n v="119"/>
    <n v="7"/>
    <n v="1"/>
    <n v="102"/>
    <x v="30"/>
    <n v="1.0564516129032258"/>
    <n v="1.0333333333333334"/>
    <n v="3"/>
  </r>
  <r>
    <d v="2021-01-31T00:00:00"/>
    <x v="5"/>
    <n v="130"/>
    <n v="3418"/>
    <n v="156"/>
    <n v="44"/>
    <n v="262"/>
    <n v="148"/>
    <n v="15"/>
    <n v="2"/>
    <n v="153"/>
    <x v="30"/>
    <n v="1.1063829787234043"/>
    <n v="1.0476190476190477"/>
    <n v="2"/>
  </r>
  <r>
    <d v="2021-01-31T00:00:00"/>
    <x v="6"/>
    <n v="151"/>
    <n v="3798"/>
    <n v="166"/>
    <n v="24"/>
    <n v="327"/>
    <n v="153"/>
    <n v="12"/>
    <n v="3"/>
    <n v="205"/>
    <x v="30"/>
    <n v="1.0779220779220779"/>
    <n v="1.1428571428571428"/>
    <n v="1"/>
  </r>
  <r>
    <d v="2021-01-31T00:00:00"/>
    <x v="7"/>
    <n v="880"/>
    <n v="22420"/>
    <n v="1210"/>
    <n v="242"/>
    <n v="1775"/>
    <n v="963"/>
    <n v="80"/>
    <n v="10"/>
    <n v="1137"/>
    <x v="30"/>
    <n v="1.0707964601769913"/>
    <n v="1.0431034482758621"/>
    <n v="14"/>
  </r>
  <r>
    <d v="2021-02-01T00:00:00"/>
    <x v="0"/>
    <n v="172"/>
    <n v="5883"/>
    <n v="323"/>
    <n v="93"/>
    <n v="435"/>
    <n v="232"/>
    <n v="-18"/>
    <n v="7"/>
    <n v="268"/>
    <x v="31"/>
    <n v="0.94721407624633436"/>
    <n v="1.0813953488372092"/>
    <n v="15"/>
  </r>
  <r>
    <d v="2021-02-01T00:00:00"/>
    <x v="1"/>
    <n v="95"/>
    <n v="1824"/>
    <n v="166"/>
    <n v="23"/>
    <n v="134"/>
    <n v="114"/>
    <n v="2"/>
    <n v="-1"/>
    <n v="73"/>
    <x v="31"/>
    <n v="1.0121951219512195"/>
    <n v="0.95833333333333337"/>
    <n v="5"/>
  </r>
  <r>
    <d v="2021-02-01T00:00:00"/>
    <x v="2"/>
    <n v="64"/>
    <n v="2135"/>
    <n v="70"/>
    <n v="22"/>
    <n v="172"/>
    <n v="78"/>
    <n v="3"/>
    <n v="2"/>
    <n v="73"/>
    <x v="31"/>
    <n v="1.044776119402985"/>
    <n v="1.1000000000000001"/>
    <n v="0"/>
  </r>
  <r>
    <d v="2021-02-01T00:00:00"/>
    <x v="3"/>
    <n v="93"/>
    <n v="2874"/>
    <n v="184"/>
    <n v="13"/>
    <n v="357"/>
    <n v="119"/>
    <n v="-1"/>
    <n v="0"/>
    <n v="124"/>
    <x v="31"/>
    <n v="0.99459459459459465"/>
    <n v="1"/>
    <n v="4"/>
  </r>
  <r>
    <d v="2021-02-01T00:00:00"/>
    <x v="4"/>
    <n v="130"/>
    <n v="2503"/>
    <n v="130"/>
    <n v="30"/>
    <n v="115"/>
    <n v="154"/>
    <n v="-1"/>
    <n v="-1"/>
    <n v="117"/>
    <x v="31"/>
    <n v="0.99236641221374045"/>
    <n v="0.967741935483871"/>
    <n v="3"/>
  </r>
  <r>
    <d v="2021-02-01T00:00:00"/>
    <x v="5"/>
    <n v="125"/>
    <n v="3442"/>
    <n v="141"/>
    <n v="47"/>
    <n v="269"/>
    <n v="169"/>
    <n v="-15"/>
    <n v="3"/>
    <n v="138"/>
    <x v="31"/>
    <n v="0.90384615384615385"/>
    <n v="1.0681818181818181"/>
    <n v="7"/>
  </r>
  <r>
    <d v="2021-02-01T00:00:00"/>
    <x v="6"/>
    <n v="112"/>
    <n v="3861"/>
    <n v="172"/>
    <n v="25"/>
    <n v="333"/>
    <n v="135"/>
    <n v="6"/>
    <n v="1"/>
    <n v="66"/>
    <x v="31"/>
    <n v="1.036144578313253"/>
    <n v="1.0416666666666667"/>
    <n v="6"/>
  </r>
  <r>
    <d v="2021-02-01T00:00:00"/>
    <x v="7"/>
    <n v="791"/>
    <n v="22522"/>
    <n v="1186"/>
    <n v="253"/>
    <n v="1815"/>
    <n v="1001"/>
    <n v="-24"/>
    <n v="11"/>
    <n v="859"/>
    <x v="31"/>
    <n v="0.98016528925619839"/>
    <n v="1.0454545454545454"/>
    <n v="40"/>
  </r>
  <r>
    <d v="2021-02-02T00:00:00"/>
    <x v="0"/>
    <n v="203"/>
    <n v="5889"/>
    <n v="306"/>
    <n v="85"/>
    <n v="444"/>
    <n v="293"/>
    <n v="-17"/>
    <n v="-8"/>
    <n v="278"/>
    <x v="32"/>
    <n v="0.94736842105263153"/>
    <n v="0.91397849462365588"/>
    <n v="9"/>
  </r>
  <r>
    <d v="2021-02-02T00:00:00"/>
    <x v="1"/>
    <n v="97"/>
    <n v="1832"/>
    <n v="166"/>
    <n v="27"/>
    <n v="136"/>
    <n v="109"/>
    <n v="0"/>
    <n v="4"/>
    <n v="97"/>
    <x v="32"/>
    <n v="1"/>
    <n v="1.173913043478261"/>
    <n v="2"/>
  </r>
  <r>
    <d v="2021-02-02T00:00:00"/>
    <x v="2"/>
    <n v="80"/>
    <n v="2093"/>
    <n v="70"/>
    <n v="25"/>
    <n v="174"/>
    <n v="77"/>
    <n v="0"/>
    <n v="3"/>
    <n v="118"/>
    <x v="32"/>
    <n v="1"/>
    <n v="1.1363636363636365"/>
    <n v="2"/>
  </r>
  <r>
    <d v="2021-02-02T00:00:00"/>
    <x v="3"/>
    <n v="96"/>
    <n v="2815"/>
    <n v="176"/>
    <n v="14"/>
    <n v="363"/>
    <n v="114"/>
    <n v="-8"/>
    <n v="1"/>
    <n v="169"/>
    <x v="32"/>
    <n v="0.95652173913043481"/>
    <n v="1.0769230769230769"/>
    <n v="6"/>
  </r>
  <r>
    <d v="2021-02-02T00:00:00"/>
    <x v="4"/>
    <n v="125"/>
    <n v="2578"/>
    <n v="117"/>
    <n v="29"/>
    <n v="117"/>
    <n v="179"/>
    <n v="-13"/>
    <n v="-1"/>
    <n v="102"/>
    <x v="32"/>
    <n v="0.9"/>
    <n v="0.96666666666666667"/>
    <n v="2"/>
  </r>
  <r>
    <d v="2021-02-02T00:00:00"/>
    <x v="5"/>
    <n v="102"/>
    <n v="3366"/>
    <n v="125"/>
    <n v="43"/>
    <n v="273"/>
    <n v="129"/>
    <n v="-16"/>
    <n v="-4"/>
    <n v="201"/>
    <x v="32"/>
    <n v="0.88652482269503541"/>
    <n v="0.91489361702127658"/>
    <n v="4"/>
  </r>
  <r>
    <d v="2021-02-02T00:00:00"/>
    <x v="6"/>
    <n v="232"/>
    <n v="3867"/>
    <n v="165"/>
    <n v="24"/>
    <n v="336"/>
    <n v="239"/>
    <n v="-7"/>
    <n v="-1"/>
    <n v="230"/>
    <x v="32"/>
    <n v="0.95930232558139539"/>
    <n v="0.96"/>
    <n v="3"/>
  </r>
  <r>
    <d v="2021-02-02T00:00:00"/>
    <x v="7"/>
    <n v="935"/>
    <n v="22440"/>
    <n v="1125"/>
    <n v="247"/>
    <n v="1843"/>
    <n v="1140"/>
    <n v="-61"/>
    <n v="-6"/>
    <n v="1195"/>
    <x v="32"/>
    <n v="0.94856661045531199"/>
    <n v="0.97628458498023718"/>
    <n v="28"/>
  </r>
  <r>
    <d v="2021-02-03T00:00:00"/>
    <x v="0"/>
    <n v="278"/>
    <n v="5845"/>
    <n v="282"/>
    <n v="87"/>
    <n v="455"/>
    <n v="297"/>
    <n v="-24"/>
    <n v="2"/>
    <n v="331"/>
    <x v="33"/>
    <n v="0.92156862745098034"/>
    <n v="1.0235294117647058"/>
    <n v="11"/>
  </r>
  <r>
    <d v="2021-02-03T00:00:00"/>
    <x v="1"/>
    <n v="86"/>
    <n v="1858"/>
    <n v="173"/>
    <n v="25"/>
    <n v="142"/>
    <n v="97"/>
    <n v="7"/>
    <n v="-2"/>
    <n v="65"/>
    <x v="33"/>
    <n v="1.0421686746987953"/>
    <n v="0.92592592592592593"/>
    <n v="6"/>
  </r>
  <r>
    <d v="2021-02-03T00:00:00"/>
    <x v="2"/>
    <n v="102"/>
    <n v="2105"/>
    <n v="65"/>
    <n v="26"/>
    <n v="177"/>
    <n v="107"/>
    <n v="-5"/>
    <n v="1"/>
    <n v="92"/>
    <x v="33"/>
    <n v="0.9285714285714286"/>
    <n v="1.04"/>
    <n v="3"/>
  </r>
  <r>
    <d v="2021-02-03T00:00:00"/>
    <x v="3"/>
    <n v="102"/>
    <n v="2730"/>
    <n v="156"/>
    <n v="15"/>
    <n v="369"/>
    <n v="121"/>
    <n v="-20"/>
    <n v="1"/>
    <n v="200"/>
    <x v="33"/>
    <n v="0.88636363636363635"/>
    <n v="1.0714285714285714"/>
    <n v="6"/>
  </r>
  <r>
    <d v="2021-02-03T00:00:00"/>
    <x v="4"/>
    <n v="91"/>
    <n v="2613"/>
    <n v="113"/>
    <n v="27"/>
    <n v="119"/>
    <n v="115"/>
    <n v="-4"/>
    <n v="-2"/>
    <n v="78"/>
    <x v="33"/>
    <n v="0.96581196581196582"/>
    <n v="0.93103448275862066"/>
    <n v="2"/>
  </r>
  <r>
    <d v="2021-02-03T00:00:00"/>
    <x v="5"/>
    <n v="224"/>
    <n v="3418"/>
    <n v="128"/>
    <n v="42"/>
    <n v="278"/>
    <n v="242"/>
    <n v="3"/>
    <n v="-1"/>
    <n v="185"/>
    <x v="33"/>
    <n v="1.024"/>
    <n v="0.97674418604651159"/>
    <n v="5"/>
  </r>
  <r>
    <d v="2021-02-03T00:00:00"/>
    <x v="6"/>
    <n v="208"/>
    <n v="3830"/>
    <n v="153"/>
    <n v="25"/>
    <n v="340"/>
    <n v="204"/>
    <n v="-12"/>
    <n v="1"/>
    <n v="237"/>
    <x v="33"/>
    <n v="0.92727272727272725"/>
    <n v="1.0416666666666667"/>
    <n v="4"/>
  </r>
  <r>
    <d v="2021-02-03T00:00:00"/>
    <x v="7"/>
    <n v="1091"/>
    <n v="22399"/>
    <n v="1070"/>
    <n v="247"/>
    <n v="1880"/>
    <n v="1183"/>
    <n v="-55"/>
    <n v="0"/>
    <n v="1188"/>
    <x v="33"/>
    <n v="0.95111111111111113"/>
    <n v="1"/>
    <n v="37"/>
  </r>
  <r>
    <d v="2021-02-04T00:00:00"/>
    <x v="0"/>
    <n v="207"/>
    <n v="5713"/>
    <n v="276"/>
    <n v="85"/>
    <n v="459"/>
    <n v="259"/>
    <n v="-6"/>
    <n v="-2"/>
    <n v="386"/>
    <x v="34"/>
    <n v="0.97872340425531912"/>
    <n v="0.97701149425287359"/>
    <n v="4"/>
  </r>
  <r>
    <d v="2021-02-04T00:00:00"/>
    <x v="1"/>
    <n v="76"/>
    <n v="1810"/>
    <n v="165"/>
    <n v="25"/>
    <n v="149"/>
    <n v="102"/>
    <n v="-8"/>
    <n v="0"/>
    <n v="143"/>
    <x v="34"/>
    <n v="0.95375722543352603"/>
    <n v="1"/>
    <n v="7"/>
  </r>
  <r>
    <d v="2021-02-04T00:00:00"/>
    <x v="2"/>
    <n v="73"/>
    <n v="2023"/>
    <n v="64"/>
    <n v="27"/>
    <n v="178"/>
    <n v="82"/>
    <n v="-1"/>
    <n v="1"/>
    <n v="163"/>
    <x v="34"/>
    <n v="0.98461538461538467"/>
    <n v="1.0384615384615385"/>
    <n v="1"/>
  </r>
  <r>
    <d v="2021-02-04T00:00:00"/>
    <x v="3"/>
    <n v="96"/>
    <n v="2578"/>
    <n v="154"/>
    <n v="18"/>
    <n v="372"/>
    <n v="112"/>
    <n v="-2"/>
    <n v="3"/>
    <n v="261"/>
    <x v="34"/>
    <n v="0.98717948717948723"/>
    <n v="1.2"/>
    <n v="3"/>
  </r>
  <r>
    <d v="2021-02-04T00:00:00"/>
    <x v="4"/>
    <n v="152"/>
    <n v="2576"/>
    <n v="112"/>
    <n v="27"/>
    <n v="124"/>
    <n v="163"/>
    <n v="-1"/>
    <n v="0"/>
    <n v="195"/>
    <x v="34"/>
    <n v="0.99115044247787609"/>
    <n v="1"/>
    <n v="5"/>
  </r>
  <r>
    <d v="2021-02-04T00:00:00"/>
    <x v="5"/>
    <n v="143"/>
    <n v="3339"/>
    <n v="131"/>
    <n v="43"/>
    <n v="281"/>
    <n v="172"/>
    <n v="3"/>
    <n v="1"/>
    <n v="249"/>
    <x v="34"/>
    <n v="1.0234375"/>
    <n v="1.0238095238095237"/>
    <n v="3"/>
  </r>
  <r>
    <d v="2021-02-04T00:00:00"/>
    <x v="6"/>
    <n v="127"/>
    <n v="3647"/>
    <n v="136"/>
    <n v="26"/>
    <n v="347"/>
    <n v="135"/>
    <n v="-17"/>
    <n v="1"/>
    <n v="311"/>
    <x v="34"/>
    <n v="0.88888888888888884"/>
    <n v="1.04"/>
    <n v="7"/>
  </r>
  <r>
    <d v="2021-02-04T00:00:00"/>
    <x v="7"/>
    <n v="874"/>
    <n v="21686"/>
    <n v="1038"/>
    <n v="251"/>
    <n v="1910"/>
    <n v="1025"/>
    <n v="-32"/>
    <n v="4"/>
    <n v="1708"/>
    <x v="34"/>
    <n v="0.97009345794392521"/>
    <n v="1.0161943319838056"/>
    <n v="30"/>
  </r>
  <r>
    <d v="2021-02-05T00:00:00"/>
    <x v="0"/>
    <n v="218"/>
    <n v="5542"/>
    <n v="287"/>
    <n v="81"/>
    <n v="469"/>
    <n v="261"/>
    <n v="11"/>
    <n v="-4"/>
    <n v="422"/>
    <x v="35"/>
    <n v="1.0398550724637681"/>
    <n v="0.95294117647058818"/>
    <n v="10"/>
  </r>
  <r>
    <d v="2021-02-05T00:00:00"/>
    <x v="1"/>
    <n v="88"/>
    <n v="1765"/>
    <n v="160"/>
    <n v="25"/>
    <n v="151"/>
    <n v="90"/>
    <n v="-5"/>
    <n v="0"/>
    <n v="133"/>
    <x v="35"/>
    <n v="0.96969696969696972"/>
    <n v="1"/>
    <n v="2"/>
  </r>
  <r>
    <d v="2021-02-05T00:00:00"/>
    <x v="2"/>
    <n v="81"/>
    <n v="1957"/>
    <n v="67"/>
    <n v="30"/>
    <n v="178"/>
    <n v="91"/>
    <n v="3"/>
    <n v="3"/>
    <n v="157"/>
    <x v="35"/>
    <n v="1.046875"/>
    <n v="1.1111111111111112"/>
    <n v="0"/>
  </r>
  <r>
    <d v="2021-02-05T00:00:00"/>
    <x v="3"/>
    <n v="61"/>
    <n v="2409"/>
    <n v="145"/>
    <n v="17"/>
    <n v="375"/>
    <n v="77"/>
    <n v="-9"/>
    <n v="-1"/>
    <n v="243"/>
    <x v="35"/>
    <n v="0.94155844155844159"/>
    <n v="0.94444444444444442"/>
    <n v="3"/>
  </r>
  <r>
    <d v="2021-02-05T00:00:00"/>
    <x v="4"/>
    <n v="103"/>
    <n v="2562"/>
    <n v="106"/>
    <n v="24"/>
    <n v="128"/>
    <n v="114"/>
    <n v="-6"/>
    <n v="-3"/>
    <n v="124"/>
    <x v="35"/>
    <n v="0.9464285714285714"/>
    <n v="0.88888888888888884"/>
    <n v="4"/>
  </r>
  <r>
    <d v="2021-02-05T00:00:00"/>
    <x v="5"/>
    <n v="116"/>
    <n v="3183"/>
    <n v="136"/>
    <n v="44"/>
    <n v="285"/>
    <n v="130"/>
    <n v="5"/>
    <n v="1"/>
    <n v="282"/>
    <x v="35"/>
    <n v="1.0381679389312977"/>
    <n v="1.0232558139534884"/>
    <n v="4"/>
  </r>
  <r>
    <d v="2021-02-05T00:00:00"/>
    <x v="6"/>
    <n v="141"/>
    <n v="3469"/>
    <n v="135"/>
    <n v="26"/>
    <n v="348"/>
    <n v="156"/>
    <n v="-1"/>
    <n v="0"/>
    <n v="333"/>
    <x v="35"/>
    <n v="0.99264705882352944"/>
    <n v="1"/>
    <n v="1"/>
  </r>
  <r>
    <d v="2021-02-05T00:00:00"/>
    <x v="7"/>
    <n v="808"/>
    <n v="20887"/>
    <n v="1036"/>
    <n v="247"/>
    <n v="1934"/>
    <n v="919"/>
    <n v="-2"/>
    <n v="-4"/>
    <n v="1694"/>
    <x v="35"/>
    <n v="0.9980732177263969"/>
    <n v="0.98406374501992033"/>
    <n v="24"/>
  </r>
  <r>
    <d v="2021-02-06T00:00:00"/>
    <x v="0"/>
    <n v="264"/>
    <n v="5319"/>
    <n v="286"/>
    <n v="81"/>
    <n v="477"/>
    <n v="285"/>
    <n v="-1"/>
    <n v="0"/>
    <n v="500"/>
    <x v="36"/>
    <n v="0.99651567944250874"/>
    <n v="1"/>
    <n v="8"/>
  </r>
  <r>
    <d v="2021-02-06T00:00:00"/>
    <x v="1"/>
    <n v="55"/>
    <n v="1694"/>
    <n v="150"/>
    <n v="24"/>
    <n v="153"/>
    <n v="52"/>
    <n v="-10"/>
    <n v="-1"/>
    <n v="121"/>
    <x v="36"/>
    <n v="0.9375"/>
    <n v="0.96"/>
    <n v="2"/>
  </r>
  <r>
    <d v="2021-02-06T00:00:00"/>
    <x v="2"/>
    <n v="88"/>
    <n v="1863"/>
    <n v="67"/>
    <n v="28"/>
    <n v="180"/>
    <n v="92"/>
    <n v="0"/>
    <n v="-2"/>
    <n v="184"/>
    <x v="36"/>
    <n v="1"/>
    <n v="0.93333333333333335"/>
    <n v="2"/>
  </r>
  <r>
    <d v="2021-02-06T00:00:00"/>
    <x v="3"/>
    <n v="84"/>
    <n v="2240"/>
    <n v="153"/>
    <n v="18"/>
    <n v="378"/>
    <n v="81"/>
    <n v="8"/>
    <n v="1"/>
    <n v="247"/>
    <x v="36"/>
    <n v="1.0551724137931036"/>
    <n v="1.0588235294117647"/>
    <n v="3"/>
  </r>
  <r>
    <d v="2021-02-06T00:00:00"/>
    <x v="4"/>
    <n v="134"/>
    <n v="2526"/>
    <n v="105"/>
    <n v="23"/>
    <n v="128"/>
    <n v="112"/>
    <n v="-1"/>
    <n v="-1"/>
    <n v="148"/>
    <x v="36"/>
    <n v="0.99056603773584906"/>
    <n v="0.95833333333333337"/>
    <n v="0"/>
  </r>
  <r>
    <d v="2021-02-06T00:00:00"/>
    <x v="5"/>
    <n v="100"/>
    <n v="3023"/>
    <n v="129"/>
    <n v="44"/>
    <n v="286"/>
    <n v="108"/>
    <n v="-7"/>
    <n v="0"/>
    <n v="267"/>
    <x v="36"/>
    <n v="0.94852941176470584"/>
    <n v="1"/>
    <n v="1"/>
  </r>
  <r>
    <d v="2021-02-06T00:00:00"/>
    <x v="6"/>
    <n v="94"/>
    <n v="3301"/>
    <n v="136"/>
    <n v="30"/>
    <n v="348"/>
    <n v="103"/>
    <n v="1"/>
    <n v="4"/>
    <n v="271"/>
    <x v="36"/>
    <n v="1.0074074074074073"/>
    <n v="1.1538461538461537"/>
    <n v="0"/>
  </r>
  <r>
    <d v="2021-02-06T00:00:00"/>
    <x v="7"/>
    <n v="819"/>
    <n v="19966"/>
    <n v="1026"/>
    <n v="248"/>
    <n v="1950"/>
    <n v="833"/>
    <n v="-10"/>
    <n v="1"/>
    <n v="1738"/>
    <x v="36"/>
    <n v="0.99034749034749037"/>
    <n v="1.0040485829959513"/>
    <n v="16"/>
  </r>
  <r>
    <d v="2021-02-07T00:00:00"/>
    <x v="0"/>
    <n v="166"/>
    <n v="5161"/>
    <n v="287"/>
    <n v="85"/>
    <n v="482"/>
    <n v="177"/>
    <n v="1"/>
    <n v="4"/>
    <n v="331"/>
    <x v="37"/>
    <n v="1.0034965034965035"/>
    <n v="1.0493827160493827"/>
    <n v="5"/>
  </r>
  <r>
    <d v="2021-02-07T00:00:00"/>
    <x v="1"/>
    <n v="49"/>
    <n v="1661"/>
    <n v="158"/>
    <n v="23"/>
    <n v="154"/>
    <n v="50"/>
    <n v="8"/>
    <n v="-1"/>
    <n v="82"/>
    <x v="37"/>
    <n v="1.0533333333333332"/>
    <n v="0.95833333333333337"/>
    <n v="1"/>
  </r>
  <r>
    <d v="2021-02-07T00:00:00"/>
    <x v="2"/>
    <n v="50"/>
    <n v="1767"/>
    <n v="68"/>
    <n v="29"/>
    <n v="182"/>
    <n v="51"/>
    <n v="1"/>
    <n v="1"/>
    <n v="145"/>
    <x v="37"/>
    <n v="1.0149253731343284"/>
    <n v="1.0357142857142858"/>
    <n v="2"/>
  </r>
  <r>
    <d v="2021-02-07T00:00:00"/>
    <x v="3"/>
    <n v="43"/>
    <n v="2096"/>
    <n v="161"/>
    <n v="20"/>
    <n v="380"/>
    <n v="44"/>
    <n v="8"/>
    <n v="2"/>
    <n v="186"/>
    <x v="37"/>
    <n v="1.0522875816993464"/>
    <n v="1.1111111111111112"/>
    <n v="2"/>
  </r>
  <r>
    <d v="2021-02-07T00:00:00"/>
    <x v="4"/>
    <n v="48"/>
    <n v="2483"/>
    <n v="111"/>
    <n v="21"/>
    <n v="128"/>
    <n v="59"/>
    <n v="6"/>
    <n v="-2"/>
    <n v="102"/>
    <x v="37"/>
    <n v="1.0571428571428572"/>
    <n v="0.91304347826086951"/>
    <n v="0"/>
  </r>
  <r>
    <d v="2021-02-07T00:00:00"/>
    <x v="5"/>
    <n v="60"/>
    <n v="2932"/>
    <n v="133"/>
    <n v="47"/>
    <n v="290"/>
    <n v="73"/>
    <n v="4"/>
    <n v="3"/>
    <n v="160"/>
    <x v="37"/>
    <n v="1.0310077519379846"/>
    <n v="1.0681818181818181"/>
    <n v="4"/>
  </r>
  <r>
    <d v="2021-02-07T00:00:00"/>
    <x v="6"/>
    <n v="74"/>
    <n v="3146"/>
    <n v="145"/>
    <n v="29"/>
    <n v="351"/>
    <n v="71"/>
    <n v="9"/>
    <n v="-1"/>
    <n v="223"/>
    <x v="37"/>
    <n v="1.0661764705882353"/>
    <n v="0.96666666666666667"/>
    <n v="3"/>
  </r>
  <r>
    <d v="2021-02-07T00:00:00"/>
    <x v="7"/>
    <n v="490"/>
    <n v="19246"/>
    <n v="1063"/>
    <n v="254"/>
    <n v="1967"/>
    <n v="525"/>
    <n v="37"/>
    <n v="6"/>
    <n v="1229"/>
    <x v="37"/>
    <n v="1.0360623781676412"/>
    <n v="1.0241935483870968"/>
    <n v="17"/>
  </r>
  <r>
    <d v="2021-02-08T00:00:00"/>
    <x v="0"/>
    <n v="172"/>
    <n v="5103"/>
    <n v="276"/>
    <n v="86"/>
    <n v="486"/>
    <n v="200"/>
    <n v="-11"/>
    <n v="1"/>
    <n v="254"/>
    <x v="38"/>
    <n v="0.9616724738675958"/>
    <n v="1.0117647058823529"/>
    <n v="4"/>
  </r>
  <r>
    <d v="2021-02-08T00:00:00"/>
    <x v="1"/>
    <n v="38"/>
    <n v="1596"/>
    <n v="159"/>
    <n v="22"/>
    <n v="162"/>
    <n v="33"/>
    <n v="1"/>
    <n v="-1"/>
    <n v="90"/>
    <x v="38"/>
    <n v="1.0063291139240507"/>
    <n v="0.95652173913043481"/>
    <n v="8"/>
  </r>
  <r>
    <d v="2021-02-08T00:00:00"/>
    <x v="2"/>
    <n v="41"/>
    <n v="1721"/>
    <n v="72"/>
    <n v="26"/>
    <n v="183"/>
    <n v="55"/>
    <n v="4"/>
    <n v="-3"/>
    <n v="100"/>
    <x v="38"/>
    <n v="1.0588235294117647"/>
    <n v="0.89655172413793105"/>
    <n v="1"/>
  </r>
  <r>
    <d v="2021-02-08T00:00:00"/>
    <x v="3"/>
    <n v="34"/>
    <n v="1991"/>
    <n v="151"/>
    <n v="20"/>
    <n v="381"/>
    <n v="51"/>
    <n v="-10"/>
    <n v="0"/>
    <n v="154"/>
    <x v="38"/>
    <n v="0.93788819875776397"/>
    <n v="1"/>
    <n v="1"/>
  </r>
  <r>
    <d v="2021-02-08T00:00:00"/>
    <x v="4"/>
    <n v="78"/>
    <n v="2305"/>
    <n v="110"/>
    <n v="20"/>
    <n v="128"/>
    <n v="91"/>
    <n v="-1"/>
    <n v="-1"/>
    <n v="269"/>
    <x v="38"/>
    <n v="0.99099099099099097"/>
    <n v="0.95238095238095233"/>
    <n v="0"/>
  </r>
  <r>
    <d v="2021-02-08T00:00:00"/>
    <x v="5"/>
    <n v="45"/>
    <n v="2724"/>
    <n v="123"/>
    <n v="45"/>
    <n v="292"/>
    <n v="61"/>
    <n v="-10"/>
    <n v="-2"/>
    <n v="268"/>
    <x v="38"/>
    <n v="0.92481203007518797"/>
    <n v="0.95744680851063835"/>
    <n v="2"/>
  </r>
  <r>
    <d v="2021-02-08T00:00:00"/>
    <x v="6"/>
    <n v="81"/>
    <n v="3012"/>
    <n v="139"/>
    <n v="29"/>
    <n v="356"/>
    <n v="91"/>
    <n v="-6"/>
    <n v="0"/>
    <n v="220"/>
    <x v="38"/>
    <n v="0.95862068965517244"/>
    <n v="1"/>
    <n v="5"/>
  </r>
  <r>
    <d v="2021-02-08T00:00:00"/>
    <x v="7"/>
    <n v="489"/>
    <n v="18452"/>
    <n v="1030"/>
    <n v="248"/>
    <n v="1988"/>
    <n v="582"/>
    <n v="-33"/>
    <n v="-6"/>
    <n v="1355"/>
    <x v="38"/>
    <n v="0.9689557855126999"/>
    <n v="0.97637795275590555"/>
    <n v="21"/>
  </r>
  <r>
    <d v="2021-02-09T00:00:00"/>
    <x v="0"/>
    <n v="203"/>
    <n v="4852"/>
    <n v="254"/>
    <n v="80"/>
    <n v="492"/>
    <n v="221"/>
    <n v="-22"/>
    <n v="-6"/>
    <n v="466"/>
    <x v="39"/>
    <n v="0.92028985507246375"/>
    <n v="0.93023255813953487"/>
    <n v="6"/>
  </r>
  <r>
    <d v="2021-02-09T00:00:00"/>
    <x v="1"/>
    <n v="56"/>
    <n v="1568"/>
    <n v="144"/>
    <n v="20"/>
    <n v="168"/>
    <n v="58"/>
    <n v="-15"/>
    <n v="-2"/>
    <n v="81"/>
    <x v="39"/>
    <n v="0.90566037735849059"/>
    <n v="0.90909090909090906"/>
    <n v="6"/>
  </r>
  <r>
    <d v="2021-02-09T00:00:00"/>
    <x v="2"/>
    <n v="48"/>
    <n v="1641"/>
    <n v="66"/>
    <n v="28"/>
    <n v="184"/>
    <n v="51"/>
    <n v="-6"/>
    <n v="2"/>
    <n v="130"/>
    <x v="39"/>
    <n v="0.91666666666666663"/>
    <n v="1.0769230769230769"/>
    <n v="1"/>
  </r>
  <r>
    <d v="2021-02-09T00:00:00"/>
    <x v="3"/>
    <n v="72"/>
    <n v="1886"/>
    <n v="148"/>
    <n v="18"/>
    <n v="386"/>
    <n v="79"/>
    <n v="-3"/>
    <n v="-2"/>
    <n v="178"/>
    <x v="39"/>
    <n v="0.98013245033112584"/>
    <n v="0.9"/>
    <n v="5"/>
  </r>
  <r>
    <d v="2021-02-09T00:00:00"/>
    <x v="4"/>
    <n v="68"/>
    <n v="2219"/>
    <n v="109"/>
    <n v="20"/>
    <n v="130"/>
    <n v="78"/>
    <n v="-1"/>
    <n v="0"/>
    <n v="162"/>
    <x v="39"/>
    <n v="0.99090909090909096"/>
    <n v="1"/>
    <n v="2"/>
  </r>
  <r>
    <d v="2021-02-09T00:00:00"/>
    <x v="5"/>
    <n v="80"/>
    <n v="2542"/>
    <n v="119"/>
    <n v="46"/>
    <n v="296"/>
    <n v="91"/>
    <n v="-4"/>
    <n v="1"/>
    <n v="269"/>
    <x v="39"/>
    <n v="0.96747967479674801"/>
    <n v="1.0222222222222221"/>
    <n v="4"/>
  </r>
  <r>
    <d v="2021-02-09T00:00:00"/>
    <x v="6"/>
    <n v="127"/>
    <n v="2924"/>
    <n v="135"/>
    <n v="28"/>
    <n v="360"/>
    <n v="130"/>
    <n v="-4"/>
    <n v="-1"/>
    <n v="214"/>
    <x v="39"/>
    <n v="0.97122302158273377"/>
    <n v="0.96551724137931039"/>
    <n v="4"/>
  </r>
  <r>
    <d v="2021-02-09T00:00:00"/>
    <x v="7"/>
    <n v="654"/>
    <n v="17632"/>
    <n v="975"/>
    <n v="240"/>
    <n v="2016"/>
    <n v="708"/>
    <n v="-55"/>
    <n v="-8"/>
    <n v="1500"/>
    <x v="39"/>
    <n v="0.94660194174757284"/>
    <n v="0.967741935483871"/>
    <n v="28"/>
  </r>
  <r>
    <d v="2021-02-10T00:00:00"/>
    <x v="0"/>
    <n v="245"/>
    <n v="4673"/>
    <n v="234"/>
    <n v="76"/>
    <n v="498"/>
    <n v="260"/>
    <n v="-20"/>
    <n v="-4"/>
    <n v="432"/>
    <x v="40"/>
    <n v="0.92125984251968507"/>
    <n v="0.95"/>
    <n v="6"/>
  </r>
  <r>
    <d v="2021-02-10T00:00:00"/>
    <x v="1"/>
    <n v="45"/>
    <n v="1499"/>
    <n v="133"/>
    <n v="21"/>
    <n v="173"/>
    <n v="50"/>
    <n v="-11"/>
    <n v="1"/>
    <n v="114"/>
    <x v="40"/>
    <n v="0.92361111111111116"/>
    <n v="1.05"/>
    <n v="5"/>
  </r>
  <r>
    <d v="2021-02-10T00:00:00"/>
    <x v="2"/>
    <n v="71"/>
    <n v="1514"/>
    <n v="71"/>
    <n v="26"/>
    <n v="185"/>
    <n v="68"/>
    <n v="5"/>
    <n v="-2"/>
    <n v="194"/>
    <x v="40"/>
    <n v="1.0757575757575757"/>
    <n v="0.9285714285714286"/>
    <n v="1"/>
  </r>
  <r>
    <d v="2021-02-10T00:00:00"/>
    <x v="3"/>
    <n v="56"/>
    <n v="1699"/>
    <n v="140"/>
    <n v="18"/>
    <n v="388"/>
    <n v="65"/>
    <n v="-8"/>
    <n v="0"/>
    <n v="250"/>
    <x v="40"/>
    <n v="0.94594594594594594"/>
    <n v="1"/>
    <n v="2"/>
  </r>
  <r>
    <d v="2021-02-10T00:00:00"/>
    <x v="4"/>
    <n v="63"/>
    <n v="2141"/>
    <n v="114"/>
    <n v="20"/>
    <n v="135"/>
    <n v="68"/>
    <n v="5"/>
    <n v="0"/>
    <n v="141"/>
    <x v="40"/>
    <n v="1.0458715596330275"/>
    <n v="1"/>
    <n v="5"/>
  </r>
  <r>
    <d v="2021-02-10T00:00:00"/>
    <x v="5"/>
    <n v="55"/>
    <n v="2359"/>
    <n v="102"/>
    <n v="46"/>
    <n v="298"/>
    <n v="75"/>
    <n v="-17"/>
    <n v="0"/>
    <n v="257"/>
    <x v="40"/>
    <n v="0.8571428571428571"/>
    <n v="1"/>
    <n v="2"/>
  </r>
  <r>
    <d v="2021-02-10T00:00:00"/>
    <x v="6"/>
    <n v="82"/>
    <n v="2758"/>
    <n v="117"/>
    <n v="27"/>
    <n v="362"/>
    <n v="91"/>
    <n v="-18"/>
    <n v="-1"/>
    <n v="255"/>
    <x v="40"/>
    <n v="0.8666666666666667"/>
    <n v="0.9642857142857143"/>
    <n v="2"/>
  </r>
  <r>
    <d v="2021-02-10T00:00:00"/>
    <x v="7"/>
    <n v="617"/>
    <n v="16643"/>
    <n v="911"/>
    <n v="234"/>
    <n v="2039"/>
    <n v="677"/>
    <n v="-64"/>
    <n v="-6"/>
    <n v="1643"/>
    <x v="40"/>
    <n v="0.9343589743589743"/>
    <n v="0.97499999999999998"/>
    <n v="23"/>
  </r>
  <r>
    <d v="2021-02-11T00:00:00"/>
    <x v="0"/>
    <n v="232"/>
    <n v="4590"/>
    <n v="215"/>
    <n v="75"/>
    <n v="502"/>
    <n v="239"/>
    <n v="-19"/>
    <n v="-1"/>
    <n v="318"/>
    <x v="41"/>
    <n v="0.91880341880341876"/>
    <n v="0.98684210526315785"/>
    <n v="4"/>
  </r>
  <r>
    <d v="2021-02-11T00:00:00"/>
    <x v="1"/>
    <n v="56"/>
    <n v="1457"/>
    <n v="119"/>
    <n v="23"/>
    <n v="174"/>
    <n v="54"/>
    <n v="-14"/>
    <n v="2"/>
    <n v="95"/>
    <x v="41"/>
    <n v="0.89473684210526316"/>
    <n v="1.0952380952380953"/>
    <n v="1"/>
  </r>
  <r>
    <d v="2021-02-11T00:00:00"/>
    <x v="2"/>
    <n v="62"/>
    <n v="1437"/>
    <n v="66"/>
    <n v="25"/>
    <n v="186"/>
    <n v="64"/>
    <n v="-5"/>
    <n v="-1"/>
    <n v="140"/>
    <x v="41"/>
    <n v="0.92957746478873238"/>
    <n v="0.96153846153846156"/>
    <n v="1"/>
  </r>
  <r>
    <d v="2021-02-11T00:00:00"/>
    <x v="3"/>
    <n v="42"/>
    <n v="1569"/>
    <n v="137"/>
    <n v="18"/>
    <n v="391"/>
    <n v="52"/>
    <n v="-3"/>
    <n v="0"/>
    <n v="179"/>
    <x v="41"/>
    <n v="0.97857142857142854"/>
    <n v="1"/>
    <n v="3"/>
  </r>
  <r>
    <d v="2021-02-11T00:00:00"/>
    <x v="4"/>
    <n v="68"/>
    <n v="2027"/>
    <n v="100"/>
    <n v="20"/>
    <n v="135"/>
    <n v="83"/>
    <n v="-14"/>
    <n v="0"/>
    <n v="197"/>
    <x v="41"/>
    <n v="0.8771929824561403"/>
    <n v="1"/>
    <n v="0"/>
  </r>
  <r>
    <d v="2021-02-11T00:00:00"/>
    <x v="5"/>
    <n v="52"/>
    <n v="2188"/>
    <n v="97"/>
    <n v="40"/>
    <n v="302"/>
    <n v="65"/>
    <n v="-5"/>
    <n v="-6"/>
    <n v="232"/>
    <x v="41"/>
    <n v="0.9509803921568627"/>
    <n v="0.86956521739130432"/>
    <n v="4"/>
  </r>
  <r>
    <d v="2021-02-11T00:00:00"/>
    <x v="6"/>
    <n v="91"/>
    <n v="2626"/>
    <n v="122"/>
    <n v="27"/>
    <n v="366"/>
    <n v="91"/>
    <n v="5"/>
    <n v="0"/>
    <n v="219"/>
    <x v="41"/>
    <n v="1.0427350427350428"/>
    <n v="1"/>
    <n v="4"/>
  </r>
  <r>
    <d v="2021-02-11T00:00:00"/>
    <x v="7"/>
    <n v="603"/>
    <n v="15894"/>
    <n v="856"/>
    <n v="228"/>
    <n v="2056"/>
    <n v="648"/>
    <n v="-55"/>
    <n v="-6"/>
    <n v="1380"/>
    <x v="41"/>
    <n v="0.93962678375411635"/>
    <n v="0.97435897435897434"/>
    <n v="17"/>
  </r>
  <r>
    <d v="2021-02-12T00:00:00"/>
    <x v="0"/>
    <n v="134"/>
    <n v="4405"/>
    <n v="198"/>
    <n v="72"/>
    <n v="503"/>
    <n v="155"/>
    <n v="-17"/>
    <n v="-3"/>
    <n v="339"/>
    <x v="42"/>
    <n v="0.92093023255813955"/>
    <n v="0.96"/>
    <n v="1"/>
  </r>
  <r>
    <d v="2021-02-12T00:00:00"/>
    <x v="1"/>
    <n v="40"/>
    <n v="1400"/>
    <n v="112"/>
    <n v="24"/>
    <n v="178"/>
    <n v="41"/>
    <n v="-7"/>
    <n v="1"/>
    <n v="94"/>
    <x v="42"/>
    <n v="0.94117647058823528"/>
    <n v="1.0434782608695652"/>
    <n v="4"/>
  </r>
  <r>
    <d v="2021-02-12T00:00:00"/>
    <x v="2"/>
    <n v="65"/>
    <n v="1382"/>
    <n v="61"/>
    <n v="28"/>
    <n v="188"/>
    <n v="71"/>
    <n v="-5"/>
    <n v="3"/>
    <n v="124"/>
    <x v="42"/>
    <n v="0.9242424242424242"/>
    <n v="1.1200000000000001"/>
    <n v="2"/>
  </r>
  <r>
    <d v="2021-02-12T00:00:00"/>
    <x v="3"/>
    <n v="36"/>
    <n v="1435"/>
    <n v="112"/>
    <n v="13"/>
    <n v="392"/>
    <n v="40"/>
    <n v="-25"/>
    <n v="-5"/>
    <n v="173"/>
    <x v="42"/>
    <n v="0.81751824817518248"/>
    <n v="0.72222222222222221"/>
    <n v="1"/>
  </r>
  <r>
    <d v="2021-02-12T00:00:00"/>
    <x v="4"/>
    <n v="54"/>
    <n v="1922"/>
    <n v="84"/>
    <n v="20"/>
    <n v="138"/>
    <n v="66"/>
    <n v="-16"/>
    <n v="0"/>
    <n v="168"/>
    <x v="42"/>
    <n v="0.84"/>
    <n v="1"/>
    <n v="3"/>
  </r>
  <r>
    <d v="2021-02-12T00:00:00"/>
    <x v="5"/>
    <n v="42"/>
    <n v="1957"/>
    <n v="100"/>
    <n v="36"/>
    <n v="306"/>
    <n v="64"/>
    <n v="3"/>
    <n v="-4"/>
    <n v="291"/>
    <x v="42"/>
    <n v="1.0309278350515463"/>
    <n v="0.9"/>
    <n v="4"/>
  </r>
  <r>
    <d v="2021-02-12T00:00:00"/>
    <x v="6"/>
    <n v="59"/>
    <n v="2346"/>
    <n v="116"/>
    <n v="25"/>
    <n v="375"/>
    <n v="69"/>
    <n v="-6"/>
    <n v="-2"/>
    <n v="340"/>
    <x v="42"/>
    <n v="0.95081967213114749"/>
    <n v="0.92592592592592593"/>
    <n v="9"/>
  </r>
  <r>
    <d v="2021-02-12T00:00:00"/>
    <x v="7"/>
    <n v="430"/>
    <n v="14847"/>
    <n v="783"/>
    <n v="218"/>
    <n v="2080"/>
    <n v="506"/>
    <n v="-73"/>
    <n v="-10"/>
    <n v="1529"/>
    <x v="42"/>
    <n v="0.91471962616822433"/>
    <n v="0.95614035087719296"/>
    <n v="24"/>
  </r>
  <r>
    <d v="2021-02-13T00:00:00"/>
    <x v="0"/>
    <n v="76"/>
    <n v="4146"/>
    <n v="200"/>
    <n v="76"/>
    <n v="503"/>
    <n v="94"/>
    <n v="2"/>
    <n v="4"/>
    <n v="353"/>
    <x v="43"/>
    <n v="1.0101010101010102"/>
    <n v="1.0555555555555556"/>
    <n v="0"/>
  </r>
  <r>
    <d v="2021-02-13T00:00:00"/>
    <x v="1"/>
    <n v="55"/>
    <n v="1312"/>
    <n v="108"/>
    <n v="26"/>
    <n v="178"/>
    <n v="50"/>
    <n v="-4"/>
    <n v="2"/>
    <n v="138"/>
    <x v="43"/>
    <n v="0.9642857142857143"/>
    <n v="1.0833333333333333"/>
    <n v="0"/>
  </r>
  <r>
    <d v="2021-02-13T00:00:00"/>
    <x v="2"/>
    <n v="49"/>
    <n v="1236"/>
    <n v="62"/>
    <n v="26"/>
    <n v="188"/>
    <n v="49"/>
    <n v="1"/>
    <n v="-2"/>
    <n v="195"/>
    <x v="43"/>
    <n v="1.0163934426229508"/>
    <n v="0.9285714285714286"/>
    <n v="0"/>
  </r>
  <r>
    <d v="2021-02-13T00:00:00"/>
    <x v="3"/>
    <n v="34"/>
    <n v="1312"/>
    <n v="108"/>
    <n v="13"/>
    <n v="393"/>
    <n v="31"/>
    <n v="-4"/>
    <n v="0"/>
    <n v="153"/>
    <x v="43"/>
    <n v="0.9642857142857143"/>
    <n v="1"/>
    <n v="1"/>
  </r>
  <r>
    <d v="2021-02-13T00:00:00"/>
    <x v="4"/>
    <n v="48"/>
    <n v="1787"/>
    <n v="80"/>
    <n v="21"/>
    <n v="139"/>
    <n v="61"/>
    <n v="-4"/>
    <n v="1"/>
    <n v="195"/>
    <x v="43"/>
    <n v="0.95238095238095233"/>
    <n v="1.05"/>
    <n v="1"/>
  </r>
  <r>
    <d v="2021-02-13T00:00:00"/>
    <x v="5"/>
    <n v="39"/>
    <n v="1812"/>
    <n v="102"/>
    <n v="35"/>
    <n v="310"/>
    <n v="48"/>
    <n v="2"/>
    <n v="-1"/>
    <n v="189"/>
    <x v="43"/>
    <n v="1.02"/>
    <n v="0.97222222222222221"/>
    <n v="4"/>
  </r>
  <r>
    <d v="2021-02-13T00:00:00"/>
    <x v="6"/>
    <n v="86"/>
    <n v="2140"/>
    <n v="115"/>
    <n v="25"/>
    <n v="375"/>
    <n v="86"/>
    <n v="-1"/>
    <n v="0"/>
    <n v="292"/>
    <x v="43"/>
    <n v="0.99137931034482762"/>
    <n v="1"/>
    <n v="0"/>
  </r>
  <r>
    <d v="2021-02-13T00:00:00"/>
    <x v="7"/>
    <n v="387"/>
    <n v="13745"/>
    <n v="775"/>
    <n v="222"/>
    <n v="2086"/>
    <n v="419"/>
    <n v="-8"/>
    <n v="4"/>
    <n v="1515"/>
    <x v="43"/>
    <n v="0.98978288633461042"/>
    <n v="1.0183486238532109"/>
    <n v="6"/>
  </r>
  <r>
    <d v="2021-02-14T00:00:00"/>
    <x v="0"/>
    <n v="123"/>
    <n v="3964"/>
    <n v="208"/>
    <n v="75"/>
    <n v="508"/>
    <n v="131"/>
    <n v="8"/>
    <n v="-1"/>
    <n v="308"/>
    <x v="44"/>
    <n v="1.04"/>
    <n v="0.98684210526315785"/>
    <n v="5"/>
  </r>
  <r>
    <d v="2021-02-14T00:00:00"/>
    <x v="1"/>
    <n v="35"/>
    <n v="1257"/>
    <n v="115"/>
    <n v="25"/>
    <n v="178"/>
    <n v="35"/>
    <n v="7"/>
    <n v="-1"/>
    <n v="90"/>
    <x v="44"/>
    <n v="1.0648148148148149"/>
    <n v="0.96153846153846156"/>
    <n v="0"/>
  </r>
  <r>
    <d v="2021-02-14T00:00:00"/>
    <x v="2"/>
    <n v="35"/>
    <n v="1171"/>
    <n v="61"/>
    <n v="26"/>
    <n v="191"/>
    <n v="38"/>
    <n v="-1"/>
    <n v="0"/>
    <n v="100"/>
    <x v="44"/>
    <n v="0.9838709677419355"/>
    <n v="1"/>
    <n v="3"/>
  </r>
  <r>
    <d v="2021-02-14T00:00:00"/>
    <x v="3"/>
    <n v="24"/>
    <n v="1217"/>
    <n v="103"/>
    <n v="15"/>
    <n v="393"/>
    <n v="30"/>
    <n v="-5"/>
    <n v="2"/>
    <n v="125"/>
    <x v="44"/>
    <n v="0.95370370370370372"/>
    <n v="1.1538461538461537"/>
    <n v="0"/>
  </r>
  <r>
    <d v="2021-02-14T00:00:00"/>
    <x v="4"/>
    <n v="45"/>
    <n v="1725"/>
    <n v="83"/>
    <n v="22"/>
    <n v="141"/>
    <n v="54"/>
    <n v="3"/>
    <n v="1"/>
    <n v="114"/>
    <x v="44"/>
    <n v="1.0375000000000001"/>
    <n v="1.0476190476190477"/>
    <n v="2"/>
  </r>
  <r>
    <d v="2021-02-14T00:00:00"/>
    <x v="5"/>
    <n v="21"/>
    <n v="1689"/>
    <n v="105"/>
    <n v="36"/>
    <n v="310"/>
    <n v="26"/>
    <n v="3"/>
    <n v="1"/>
    <n v="149"/>
    <x v="44"/>
    <n v="1.0294117647058822"/>
    <n v="1.0285714285714285"/>
    <n v="0"/>
  </r>
  <r>
    <d v="2021-02-14T00:00:00"/>
    <x v="6"/>
    <n v="62"/>
    <n v="2029"/>
    <n v="117"/>
    <n v="25"/>
    <n v="375"/>
    <n v="58"/>
    <n v="2"/>
    <n v="0"/>
    <n v="169"/>
    <x v="44"/>
    <n v="1.017391304347826"/>
    <n v="1"/>
    <n v="0"/>
  </r>
  <r>
    <d v="2021-02-14T00:00:00"/>
    <x v="7"/>
    <n v="345"/>
    <n v="13052"/>
    <n v="792"/>
    <n v="224"/>
    <n v="2096"/>
    <n v="372"/>
    <n v="17"/>
    <n v="2"/>
    <n v="1055"/>
    <x v="44"/>
    <n v="1.0219354838709678"/>
    <n v="1.0090090090090089"/>
    <n v="10"/>
  </r>
  <r>
    <d v="2021-02-15T00:00:00"/>
    <x v="0"/>
    <n v="85"/>
    <n v="3844"/>
    <n v="201"/>
    <n v="69"/>
    <n v="513"/>
    <n v="106"/>
    <n v="-7"/>
    <n v="-6"/>
    <n v="222"/>
    <x v="45"/>
    <n v="0.96634615384615385"/>
    <n v="0.92"/>
    <n v="5"/>
  </r>
  <r>
    <d v="2021-02-15T00:00:00"/>
    <x v="1"/>
    <n v="26"/>
    <n v="1203"/>
    <n v="108"/>
    <n v="23"/>
    <n v="187"/>
    <n v="30"/>
    <n v="-7"/>
    <n v="-2"/>
    <n v="75"/>
    <x v="45"/>
    <n v="0.93913043478260871"/>
    <n v="0.92"/>
    <n v="9"/>
  </r>
  <r>
    <d v="2021-02-15T00:00:00"/>
    <x v="2"/>
    <n v="34"/>
    <n v="1129"/>
    <n v="50"/>
    <n v="26"/>
    <n v="195"/>
    <n v="36"/>
    <n v="-11"/>
    <n v="0"/>
    <n v="74"/>
    <x v="45"/>
    <n v="0.81967213114754101"/>
    <n v="1"/>
    <n v="4"/>
  </r>
  <r>
    <d v="2021-02-15T00:00:00"/>
    <x v="3"/>
    <n v="15"/>
    <n v="1109"/>
    <n v="91"/>
    <n v="16"/>
    <n v="396"/>
    <n v="22"/>
    <n v="-12"/>
    <n v="1"/>
    <n v="127"/>
    <x v="45"/>
    <n v="0.88349514563106801"/>
    <n v="1.0666666666666667"/>
    <n v="3"/>
  </r>
  <r>
    <d v="2021-02-15T00:00:00"/>
    <x v="4"/>
    <n v="36"/>
    <n v="1634"/>
    <n v="86"/>
    <n v="17"/>
    <n v="141"/>
    <n v="49"/>
    <n v="3"/>
    <n v="-5"/>
    <n v="140"/>
    <x v="45"/>
    <n v="1.036144578313253"/>
    <n v="0.77272727272727271"/>
    <n v="0"/>
  </r>
  <r>
    <d v="2021-02-15T00:00:00"/>
    <x v="5"/>
    <n v="39"/>
    <n v="1610"/>
    <n v="101"/>
    <n v="30"/>
    <n v="312"/>
    <n v="39"/>
    <n v="-4"/>
    <n v="-6"/>
    <n v="116"/>
    <x v="45"/>
    <n v="0.96190476190476193"/>
    <n v="0.83333333333333337"/>
    <n v="2"/>
  </r>
  <r>
    <d v="2021-02-15T00:00:00"/>
    <x v="6"/>
    <n v="75"/>
    <n v="1935"/>
    <n v="109"/>
    <n v="24"/>
    <n v="380"/>
    <n v="76"/>
    <n v="-8"/>
    <n v="-1"/>
    <n v="165"/>
    <x v="45"/>
    <n v="0.93162393162393164"/>
    <n v="0.96"/>
    <n v="5"/>
  </r>
  <r>
    <d v="2021-02-15T00:00:00"/>
    <x v="7"/>
    <n v="310"/>
    <n v="12464"/>
    <n v="746"/>
    <n v="205"/>
    <n v="2124"/>
    <n v="358"/>
    <n v="-46"/>
    <n v="-19"/>
    <n v="919"/>
    <x v="45"/>
    <n v="0.94191919191919193"/>
    <n v="0.9151785714285714"/>
    <n v="28"/>
  </r>
  <r>
    <d v="2021-02-16T00:00:00"/>
    <x v="0"/>
    <n v="83"/>
    <n v="3676"/>
    <n v="203"/>
    <n v="62"/>
    <n v="516"/>
    <n v="90"/>
    <n v="2"/>
    <n v="-7"/>
    <n v="255"/>
    <x v="46"/>
    <n v="1.0099502487562189"/>
    <n v="0.89855072463768115"/>
    <n v="3"/>
  </r>
  <r>
    <d v="2021-02-16T00:00:00"/>
    <x v="1"/>
    <n v="35"/>
    <n v="1126"/>
    <n v="106"/>
    <n v="20"/>
    <n v="191"/>
    <n v="37"/>
    <n v="-2"/>
    <n v="-3"/>
    <n v="110"/>
    <x v="46"/>
    <n v="0.98148148148148151"/>
    <n v="0.86956521739130432"/>
    <n v="4"/>
  </r>
  <r>
    <d v="2021-02-16T00:00:00"/>
    <x v="2"/>
    <n v="35"/>
    <n v="1086"/>
    <n v="53"/>
    <n v="25"/>
    <n v="196"/>
    <n v="35"/>
    <n v="3"/>
    <n v="-1"/>
    <n v="77"/>
    <x v="46"/>
    <n v="1.06"/>
    <n v="0.96153846153846156"/>
    <n v="1"/>
  </r>
  <r>
    <d v="2021-02-16T00:00:00"/>
    <x v="3"/>
    <n v="19"/>
    <n v="1020"/>
    <n v="93"/>
    <n v="15"/>
    <n v="398"/>
    <n v="17"/>
    <n v="2"/>
    <n v="-1"/>
    <n v="104"/>
    <x v="46"/>
    <n v="1.0219780219780219"/>
    <n v="0.9375"/>
    <n v="2"/>
  </r>
  <r>
    <d v="2021-02-16T00:00:00"/>
    <x v="4"/>
    <n v="46"/>
    <n v="1539"/>
    <n v="81"/>
    <n v="15"/>
    <n v="142"/>
    <n v="49"/>
    <n v="-5"/>
    <n v="-2"/>
    <n v="143"/>
    <x v="46"/>
    <n v="0.94186046511627908"/>
    <n v="0.88235294117647056"/>
    <n v="1"/>
  </r>
  <r>
    <d v="2021-02-16T00:00:00"/>
    <x v="5"/>
    <n v="44"/>
    <n v="1469"/>
    <n v="99"/>
    <n v="26"/>
    <n v="313"/>
    <n v="62"/>
    <n v="-2"/>
    <n v="-4"/>
    <n v="202"/>
    <x v="46"/>
    <n v="0.98019801980198018"/>
    <n v="0.8666666666666667"/>
    <n v="1"/>
  </r>
  <r>
    <d v="2021-02-16T00:00:00"/>
    <x v="6"/>
    <n v="61"/>
    <n v="1826"/>
    <n v="102"/>
    <n v="24"/>
    <n v="382"/>
    <n v="67"/>
    <n v="-7"/>
    <n v="0"/>
    <n v="174"/>
    <x v="46"/>
    <n v="0.93577981651376152"/>
    <n v="1"/>
    <n v="2"/>
  </r>
  <r>
    <d v="2021-02-16T00:00:00"/>
    <x v="7"/>
    <n v="323"/>
    <n v="11742"/>
    <n v="737"/>
    <n v="187"/>
    <n v="2138"/>
    <n v="357"/>
    <n v="-9"/>
    <n v="-18"/>
    <n v="1065"/>
    <x v="46"/>
    <n v="0.98793565683646112"/>
    <n v="0.91219512195121955"/>
    <n v="14"/>
  </r>
  <r>
    <d v="2021-02-17T00:00:00"/>
    <x v="0"/>
    <n v="100"/>
    <n v="3468"/>
    <n v="186"/>
    <n v="63"/>
    <n v="518"/>
    <n v="110"/>
    <n v="-17"/>
    <n v="1"/>
    <n v="316"/>
    <x v="47"/>
    <n v="0.91625615763546797"/>
    <n v="1.0161290322580645"/>
    <n v="2"/>
  </r>
  <r>
    <d v="2021-02-17T00:00:00"/>
    <x v="1"/>
    <n v="36"/>
    <n v="1066"/>
    <n v="98"/>
    <n v="19"/>
    <n v="193"/>
    <n v="38"/>
    <n v="-8"/>
    <n v="-1"/>
    <n v="96"/>
    <x v="47"/>
    <n v="0.92452830188679247"/>
    <n v="0.95"/>
    <n v="2"/>
  </r>
  <r>
    <d v="2021-02-17T00:00:00"/>
    <x v="2"/>
    <n v="34"/>
    <n v="1020"/>
    <n v="49"/>
    <n v="22"/>
    <n v="196"/>
    <n v="36"/>
    <n v="-4"/>
    <n v="-3"/>
    <n v="102"/>
    <x v="47"/>
    <n v="0.92452830188679247"/>
    <n v="0.88"/>
    <n v="0"/>
  </r>
  <r>
    <d v="2021-02-17T00:00:00"/>
    <x v="3"/>
    <n v="18"/>
    <n v="935"/>
    <n v="91"/>
    <n v="13"/>
    <n v="398"/>
    <n v="20"/>
    <n v="-2"/>
    <n v="-2"/>
    <n v="105"/>
    <x v="47"/>
    <n v="0.978494623655914"/>
    <n v="0.8666666666666667"/>
    <n v="0"/>
  </r>
  <r>
    <d v="2021-02-17T00:00:00"/>
    <x v="4"/>
    <n v="38"/>
    <n v="1447"/>
    <n v="77"/>
    <n v="15"/>
    <n v="142"/>
    <n v="51"/>
    <n v="-4"/>
    <n v="0"/>
    <n v="142"/>
    <x v="47"/>
    <n v="0.95061728395061729"/>
    <n v="1"/>
    <n v="0"/>
  </r>
  <r>
    <d v="2021-02-17T00:00:00"/>
    <x v="5"/>
    <n v="31"/>
    <n v="1351"/>
    <n v="94"/>
    <n v="25"/>
    <n v="313"/>
    <n v="40"/>
    <n v="-5"/>
    <n v="-1"/>
    <n v="159"/>
    <x v="47"/>
    <n v="0.9494949494949495"/>
    <n v="0.96153846153846156"/>
    <n v="0"/>
  </r>
  <r>
    <d v="2021-02-17T00:00:00"/>
    <x v="6"/>
    <n v="50"/>
    <n v="1621"/>
    <n v="88"/>
    <n v="23"/>
    <n v="387"/>
    <n v="56"/>
    <n v="-14"/>
    <n v="-1"/>
    <n v="256"/>
    <x v="47"/>
    <n v="0.86274509803921573"/>
    <n v="0.95833333333333337"/>
    <n v="5"/>
  </r>
  <r>
    <d v="2021-02-17T00:00:00"/>
    <x v="7"/>
    <n v="307"/>
    <n v="10908"/>
    <n v="683"/>
    <n v="180"/>
    <n v="2147"/>
    <n v="351"/>
    <n v="-54"/>
    <n v="-7"/>
    <n v="1176"/>
    <x v="47"/>
    <n v="0.92672998643147897"/>
    <n v="0.96256684491978606"/>
    <n v="9"/>
  </r>
  <r>
    <d v="2021-02-18T00:00:00"/>
    <x v="0"/>
    <n v="84"/>
    <n v="3262"/>
    <n v="188"/>
    <n v="59"/>
    <n v="518"/>
    <n v="87"/>
    <n v="2"/>
    <n v="-4"/>
    <n v="294"/>
    <x v="48"/>
    <n v="1.010752688172043"/>
    <n v="0.93650793650793651"/>
    <n v="0"/>
  </r>
  <r>
    <d v="2021-02-18T00:00:00"/>
    <x v="1"/>
    <n v="32"/>
    <n v="993"/>
    <n v="98"/>
    <n v="16"/>
    <n v="194"/>
    <n v="34"/>
    <n v="0"/>
    <n v="-3"/>
    <n v="105"/>
    <x v="48"/>
    <n v="1"/>
    <n v="0.84210526315789469"/>
    <n v="1"/>
  </r>
  <r>
    <d v="2021-02-18T00:00:00"/>
    <x v="2"/>
    <n v="36"/>
    <n v="942"/>
    <n v="41"/>
    <n v="21"/>
    <n v="198"/>
    <n v="34"/>
    <n v="-8"/>
    <n v="-1"/>
    <n v="111"/>
    <x v="48"/>
    <n v="0.83673469387755106"/>
    <n v="0.95454545454545459"/>
    <n v="2"/>
  </r>
  <r>
    <d v="2021-02-18T00:00:00"/>
    <x v="3"/>
    <n v="19"/>
    <n v="843"/>
    <n v="83"/>
    <n v="13"/>
    <n v="398"/>
    <n v="23"/>
    <n v="-8"/>
    <n v="0"/>
    <n v="115"/>
    <x v="48"/>
    <n v="0.91208791208791207"/>
    <n v="1"/>
    <n v="0"/>
  </r>
  <r>
    <d v="2021-02-18T00:00:00"/>
    <x v="4"/>
    <n v="54"/>
    <n v="1398"/>
    <n v="78"/>
    <n v="16"/>
    <n v="142"/>
    <n v="59"/>
    <n v="1"/>
    <n v="1"/>
    <n v="108"/>
    <x v="48"/>
    <n v="1.0129870129870129"/>
    <n v="1.0666666666666667"/>
    <n v="0"/>
  </r>
  <r>
    <d v="2021-02-18T00:00:00"/>
    <x v="5"/>
    <n v="25"/>
    <n v="1150"/>
    <n v="85"/>
    <n v="24"/>
    <n v="317"/>
    <n v="38"/>
    <n v="-9"/>
    <n v="-1"/>
    <n v="235"/>
    <x v="48"/>
    <n v="0.9042553191489362"/>
    <n v="0.96"/>
    <n v="4"/>
  </r>
  <r>
    <d v="2021-02-18T00:00:00"/>
    <x v="6"/>
    <n v="75"/>
    <n v="1452"/>
    <n v="71"/>
    <n v="20"/>
    <n v="387"/>
    <n v="77"/>
    <n v="-17"/>
    <n v="-3"/>
    <n v="246"/>
    <x v="48"/>
    <n v="0.80681818181818177"/>
    <n v="0.86956521739130432"/>
    <n v="0"/>
  </r>
  <r>
    <d v="2021-02-18T00:00:00"/>
    <x v="7"/>
    <n v="325"/>
    <n v="10040"/>
    <n v="644"/>
    <n v="169"/>
    <n v="2154"/>
    <n v="352"/>
    <n v="-39"/>
    <n v="-11"/>
    <n v="1214"/>
    <x v="48"/>
    <n v="0.94289897510980969"/>
    <n v="0.93888888888888888"/>
    <n v="7"/>
  </r>
  <r>
    <d v="2021-02-19T00:00:00"/>
    <x v="0"/>
    <n v="71"/>
    <n v="3032"/>
    <n v="177"/>
    <n v="56"/>
    <n v="518"/>
    <n v="150"/>
    <n v="-11"/>
    <n v="-3"/>
    <n v="379"/>
    <x v="49"/>
    <n v="0.94148936170212771"/>
    <n v="0.94915254237288138"/>
    <n v="0"/>
  </r>
  <r>
    <d v="2021-02-19T00:00:00"/>
    <x v="1"/>
    <n v="34"/>
    <n v="953"/>
    <n v="92"/>
    <n v="16"/>
    <n v="196"/>
    <n v="35"/>
    <n v="-6"/>
    <n v="0"/>
    <n v="73"/>
    <x v="49"/>
    <n v="0.93877551020408168"/>
    <n v="1"/>
    <n v="2"/>
  </r>
  <r>
    <d v="2021-02-19T00:00:00"/>
    <x v="2"/>
    <n v="28"/>
    <n v="901"/>
    <n v="38"/>
    <n v="21"/>
    <n v="198"/>
    <n v="38"/>
    <n v="-3"/>
    <n v="0"/>
    <n v="79"/>
    <x v="49"/>
    <n v="0.92682926829268297"/>
    <n v="1"/>
    <n v="0"/>
  </r>
  <r>
    <d v="2021-02-19T00:00:00"/>
    <x v="3"/>
    <n v="23"/>
    <n v="713"/>
    <n v="60"/>
    <n v="8"/>
    <n v="398"/>
    <n v="25"/>
    <n v="-23"/>
    <n v="-5"/>
    <n v="155"/>
    <x v="49"/>
    <n v="0.72289156626506024"/>
    <n v="0.61538461538461542"/>
    <n v="0"/>
  </r>
  <r>
    <d v="2021-02-19T00:00:00"/>
    <x v="4"/>
    <n v="52"/>
    <n v="1270"/>
    <n v="69"/>
    <n v="20"/>
    <n v="143"/>
    <n v="52"/>
    <n v="-9"/>
    <n v="4"/>
    <n v="179"/>
    <x v="49"/>
    <n v="0.88461538461538458"/>
    <n v="1.25"/>
    <n v="1"/>
  </r>
  <r>
    <d v="2021-02-19T00:00:00"/>
    <x v="5"/>
    <n v="41"/>
    <n v="1045"/>
    <n v="77"/>
    <n v="23"/>
    <n v="323"/>
    <n v="50"/>
    <n v="-8"/>
    <n v="-1"/>
    <n v="149"/>
    <x v="49"/>
    <n v="0.90588235294117647"/>
    <n v="0.95833333333333337"/>
    <n v="6"/>
  </r>
  <r>
    <d v="2021-02-19T00:00:00"/>
    <x v="6"/>
    <n v="60"/>
    <n v="1375"/>
    <n v="64"/>
    <n v="19"/>
    <n v="388"/>
    <n v="68"/>
    <n v="-7"/>
    <n v="-1"/>
    <n v="144"/>
    <x v="49"/>
    <n v="0.90140845070422537"/>
    <n v="0.95"/>
    <n v="1"/>
  </r>
  <r>
    <d v="2021-02-19T00:00:00"/>
    <x v="7"/>
    <n v="309"/>
    <n v="9289"/>
    <n v="577"/>
    <n v="163"/>
    <n v="2164"/>
    <n v="418"/>
    <n v="-67"/>
    <n v="-6"/>
    <n v="1158"/>
    <x v="49"/>
    <n v="0.89596273291925466"/>
    <n v="0.96449704142011838"/>
    <n v="10"/>
  </r>
  <r>
    <d v="2021-02-20T00:00:00"/>
    <x v="0"/>
    <n v="79"/>
    <n v="2869"/>
    <n v="168"/>
    <n v="53"/>
    <n v="520"/>
    <n v="87"/>
    <n v="-9"/>
    <n v="-3"/>
    <n v="248"/>
    <x v="50"/>
    <n v="0.94915254237288138"/>
    <n v="0.9464285714285714"/>
    <n v="2"/>
  </r>
  <r>
    <d v="2021-02-20T00:00:00"/>
    <x v="1"/>
    <n v="31"/>
    <n v="861"/>
    <n v="93"/>
    <n v="15"/>
    <n v="197"/>
    <n v="37"/>
    <n v="1"/>
    <n v="-1"/>
    <n v="128"/>
    <x v="50"/>
    <n v="1.0108695652173914"/>
    <n v="0.9375"/>
    <n v="1"/>
  </r>
  <r>
    <d v="2021-02-20T00:00:00"/>
    <x v="2"/>
    <n v="25"/>
    <n v="838"/>
    <n v="43"/>
    <n v="21"/>
    <n v="198"/>
    <n v="34"/>
    <n v="5"/>
    <n v="0"/>
    <n v="97"/>
    <x v="50"/>
    <n v="1.131578947368421"/>
    <n v="1"/>
    <n v="0"/>
  </r>
  <r>
    <d v="2021-02-20T00:00:00"/>
    <x v="3"/>
    <n v="17"/>
    <n v="632"/>
    <n v="65"/>
    <n v="6"/>
    <n v="400"/>
    <n v="18"/>
    <n v="5"/>
    <n v="-2"/>
    <n v="97"/>
    <x v="50"/>
    <n v="1.0833333333333333"/>
    <n v="0.75"/>
    <n v="2"/>
  </r>
  <r>
    <d v="2021-02-20T00:00:00"/>
    <x v="4"/>
    <n v="24"/>
    <n v="1150"/>
    <n v="67"/>
    <n v="21"/>
    <n v="145"/>
    <n v="30"/>
    <n v="-2"/>
    <n v="1"/>
    <n v="148"/>
    <x v="50"/>
    <n v="0.97101449275362317"/>
    <n v="1.05"/>
    <n v="2"/>
  </r>
  <r>
    <d v="2021-02-20T00:00:00"/>
    <x v="5"/>
    <n v="26"/>
    <n v="950"/>
    <n v="81"/>
    <n v="19"/>
    <n v="324"/>
    <n v="33"/>
    <n v="4"/>
    <n v="-4"/>
    <n v="127"/>
    <x v="50"/>
    <n v="1.051948051948052"/>
    <n v="0.82608695652173914"/>
    <n v="1"/>
  </r>
  <r>
    <d v="2021-02-20T00:00:00"/>
    <x v="6"/>
    <n v="50"/>
    <n v="1316"/>
    <n v="63"/>
    <n v="20"/>
    <n v="388"/>
    <n v="50"/>
    <n v="-1"/>
    <n v="1"/>
    <n v="109"/>
    <x v="50"/>
    <n v="0.984375"/>
    <n v="1.0526315789473684"/>
    <n v="0"/>
  </r>
  <r>
    <d v="2021-02-20T00:00:00"/>
    <x v="7"/>
    <n v="252"/>
    <n v="8616"/>
    <n v="580"/>
    <n v="155"/>
    <n v="2172"/>
    <n v="289"/>
    <n v="3"/>
    <n v="-8"/>
    <n v="954"/>
    <x v="50"/>
    <n v="1.0051993067590987"/>
    <n v="0.95092024539877296"/>
    <n v="8"/>
  </r>
  <r>
    <d v="2021-02-21T00:00:00"/>
    <x v="0"/>
    <n v="63"/>
    <n v="2647"/>
    <n v="171"/>
    <n v="46"/>
    <n v="520"/>
    <n v="65"/>
    <n v="3"/>
    <n v="-7"/>
    <n v="287"/>
    <x v="51"/>
    <n v="1.0178571428571428"/>
    <n v="0.86792452830188682"/>
    <n v="0"/>
  </r>
  <r>
    <d v="2021-02-21T00:00:00"/>
    <x v="1"/>
    <n v="26"/>
    <n v="838"/>
    <n v="95"/>
    <n v="15"/>
    <n v="197"/>
    <n v="27"/>
    <n v="2"/>
    <n v="0"/>
    <n v="50"/>
    <x v="51"/>
    <n v="1.021505376344086"/>
    <n v="1"/>
    <n v="0"/>
  </r>
  <r>
    <d v="2021-02-21T00:00:00"/>
    <x v="2"/>
    <n v="36"/>
    <n v="795"/>
    <n v="43"/>
    <n v="21"/>
    <n v="198"/>
    <n v="35"/>
    <n v="0"/>
    <n v="0"/>
    <n v="78"/>
    <x v="51"/>
    <n v="1"/>
    <n v="1"/>
    <n v="0"/>
  </r>
  <r>
    <d v="2021-02-21T00:00:00"/>
    <x v="3"/>
    <n v="12"/>
    <n v="578"/>
    <n v="67"/>
    <n v="6"/>
    <n v="401"/>
    <n v="15"/>
    <n v="2"/>
    <n v="0"/>
    <n v="68"/>
    <x v="51"/>
    <n v="1.0307692307692307"/>
    <n v="1"/>
    <n v="1"/>
  </r>
  <r>
    <d v="2021-02-21T00:00:00"/>
    <x v="4"/>
    <n v="28"/>
    <n v="1078"/>
    <n v="64"/>
    <n v="17"/>
    <n v="146"/>
    <n v="29"/>
    <n v="-3"/>
    <n v="-4"/>
    <n v="100"/>
    <x v="51"/>
    <n v="0.95522388059701491"/>
    <n v="0.80952380952380953"/>
    <n v="1"/>
  </r>
  <r>
    <d v="2021-02-21T00:00:00"/>
    <x v="5"/>
    <n v="19"/>
    <n v="869"/>
    <n v="82"/>
    <n v="20"/>
    <n v="325"/>
    <n v="21"/>
    <n v="1"/>
    <n v="1"/>
    <n v="101"/>
    <x v="51"/>
    <n v="1.0123456790123457"/>
    <n v="1.0526315789473684"/>
    <n v="1"/>
  </r>
  <r>
    <d v="2021-02-21T00:00:00"/>
    <x v="6"/>
    <n v="22"/>
    <n v="1261"/>
    <n v="61"/>
    <n v="21"/>
    <n v="389"/>
    <n v="21"/>
    <n v="-2"/>
    <n v="1"/>
    <n v="75"/>
    <x v="51"/>
    <n v="0.96825396825396826"/>
    <n v="1.05"/>
    <n v="1"/>
  </r>
  <r>
    <d v="2021-02-21T00:00:00"/>
    <x v="7"/>
    <n v="206"/>
    <n v="8066"/>
    <n v="583"/>
    <n v="146"/>
    <n v="2176"/>
    <n v="213"/>
    <n v="3"/>
    <n v="-9"/>
    <n v="759"/>
    <x v="51"/>
    <n v="1.0051724137931035"/>
    <n v="0.9419354838709677"/>
    <n v="4"/>
  </r>
  <r>
    <d v="2021-02-22T00:00:00"/>
    <x v="0"/>
    <n v="61"/>
    <n v="2524"/>
    <n v="168"/>
    <n v="48"/>
    <n v="525"/>
    <n v="72"/>
    <n v="-3"/>
    <n v="2"/>
    <n v="191"/>
    <x v="52"/>
    <n v="0.98245614035087714"/>
    <n v="1.0434782608695652"/>
    <n v="5"/>
  </r>
  <r>
    <d v="2021-02-22T00:00:00"/>
    <x v="1"/>
    <n v="14"/>
    <n v="817"/>
    <n v="89"/>
    <n v="12"/>
    <n v="200"/>
    <n v="17"/>
    <n v="-6"/>
    <n v="-3"/>
    <n v="35"/>
    <x v="52"/>
    <n v="0.93684210526315792"/>
    <n v="0.8"/>
    <n v="3"/>
  </r>
  <r>
    <d v="2021-02-22T00:00:00"/>
    <x v="2"/>
    <n v="30"/>
    <n v="767"/>
    <n v="43"/>
    <n v="19"/>
    <n v="199"/>
    <n v="31"/>
    <n v="0"/>
    <n v="-2"/>
    <n v="58"/>
    <x v="52"/>
    <n v="1"/>
    <n v="0.90476190476190477"/>
    <n v="1"/>
  </r>
  <r>
    <d v="2021-02-22T00:00:00"/>
    <x v="3"/>
    <n v="8"/>
    <n v="552"/>
    <n v="59"/>
    <n v="8"/>
    <n v="401"/>
    <n v="16"/>
    <n v="-8"/>
    <n v="2"/>
    <n v="41"/>
    <x v="52"/>
    <n v="0.88059701492537312"/>
    <n v="1.3333333333333333"/>
    <n v="0"/>
  </r>
  <r>
    <d v="2021-02-22T00:00:00"/>
    <x v="4"/>
    <n v="13"/>
    <n v="1036"/>
    <n v="62"/>
    <n v="17"/>
    <n v="147"/>
    <n v="17"/>
    <n v="-2"/>
    <n v="0"/>
    <n v="58"/>
    <x v="52"/>
    <n v="0.96875"/>
    <n v="1"/>
    <n v="1"/>
  </r>
  <r>
    <d v="2021-02-22T00:00:00"/>
    <x v="5"/>
    <n v="26"/>
    <n v="838"/>
    <n v="65"/>
    <n v="19"/>
    <n v="326"/>
    <n v="35"/>
    <n v="-17"/>
    <n v="-1"/>
    <n v="65"/>
    <x v="52"/>
    <n v="0.79268292682926833"/>
    <n v="0.95"/>
    <n v="1"/>
  </r>
  <r>
    <d v="2021-02-22T00:00:00"/>
    <x v="6"/>
    <n v="37"/>
    <n v="1214"/>
    <n v="61"/>
    <n v="23"/>
    <n v="389"/>
    <n v="28"/>
    <n v="0"/>
    <n v="2"/>
    <n v="75"/>
    <x v="52"/>
    <n v="1"/>
    <n v="1.0952380952380953"/>
    <n v="0"/>
  </r>
  <r>
    <d v="2021-02-22T00:00:00"/>
    <x v="7"/>
    <n v="189"/>
    <n v="7748"/>
    <n v="547"/>
    <n v="146"/>
    <n v="2187"/>
    <n v="216"/>
    <n v="-36"/>
    <n v="0"/>
    <n v="523"/>
    <x v="52"/>
    <n v="0.93825042881646659"/>
    <n v="1"/>
    <n v="11"/>
  </r>
  <r>
    <d v="2021-02-23T00:00:00"/>
    <x v="0"/>
    <n v="58"/>
    <n v="2351"/>
    <n v="143"/>
    <n v="42"/>
    <n v="530"/>
    <n v="79"/>
    <n v="-25"/>
    <n v="-6"/>
    <n v="247"/>
    <x v="53"/>
    <n v="0.85119047619047616"/>
    <n v="0.875"/>
    <n v="5"/>
  </r>
  <r>
    <d v="2021-02-23T00:00:00"/>
    <x v="1"/>
    <n v="16"/>
    <n v="767"/>
    <n v="85"/>
    <n v="11"/>
    <n v="201"/>
    <n v="16"/>
    <n v="-4"/>
    <n v="-1"/>
    <n v="65"/>
    <x v="53"/>
    <n v="0.9550561797752809"/>
    <n v="0.91666666666666663"/>
    <n v="1"/>
  </r>
  <r>
    <d v="2021-02-23T00:00:00"/>
    <x v="2"/>
    <n v="25"/>
    <n v="748"/>
    <n v="37"/>
    <n v="16"/>
    <n v="200"/>
    <n v="27"/>
    <n v="-6"/>
    <n v="-3"/>
    <n v="45"/>
    <x v="53"/>
    <n v="0.86046511627906974"/>
    <n v="0.84210526315789469"/>
    <n v="1"/>
  </r>
  <r>
    <d v="2021-02-23T00:00:00"/>
    <x v="3"/>
    <n v="10"/>
    <n v="509"/>
    <n v="56"/>
    <n v="8"/>
    <n v="401"/>
    <n v="9"/>
    <n v="-3"/>
    <n v="0"/>
    <n v="52"/>
    <x v="53"/>
    <n v="0.94915254237288138"/>
    <n v="1"/>
    <n v="0"/>
  </r>
  <r>
    <d v="2021-02-23T00:00:00"/>
    <x v="4"/>
    <n v="28"/>
    <n v="983"/>
    <n v="55"/>
    <n v="17"/>
    <n v="147"/>
    <n v="44"/>
    <n v="-7"/>
    <n v="0"/>
    <n v="97"/>
    <x v="53"/>
    <n v="0.88709677419354838"/>
    <n v="1"/>
    <n v="0"/>
  </r>
  <r>
    <d v="2021-02-23T00:00:00"/>
    <x v="5"/>
    <n v="38"/>
    <n v="807"/>
    <n v="70"/>
    <n v="18"/>
    <n v="328"/>
    <n v="49"/>
    <n v="5"/>
    <n v="-1"/>
    <n v="78"/>
    <x v="53"/>
    <n v="1.0769230769230769"/>
    <n v="0.94736842105263153"/>
    <n v="2"/>
  </r>
  <r>
    <d v="2021-02-23T00:00:00"/>
    <x v="6"/>
    <n v="48"/>
    <n v="1127"/>
    <n v="55"/>
    <n v="21"/>
    <n v="389"/>
    <n v="55"/>
    <n v="-6"/>
    <n v="-2"/>
    <n v="142"/>
    <x v="53"/>
    <n v="0.90163934426229508"/>
    <n v="0.91304347826086951"/>
    <n v="0"/>
  </r>
  <r>
    <d v="2021-02-23T00:00:00"/>
    <x v="7"/>
    <n v="223"/>
    <n v="7292"/>
    <n v="501"/>
    <n v="133"/>
    <n v="2196"/>
    <n v="279"/>
    <n v="-46"/>
    <n v="-13"/>
    <n v="726"/>
    <x v="53"/>
    <n v="0.91590493601462519"/>
    <n v="0.91095890410958902"/>
    <n v="9"/>
  </r>
  <r>
    <d v="2021-02-24T00:00:00"/>
    <x v="0"/>
    <n v="76"/>
    <n v="2185"/>
    <n v="145"/>
    <n v="42"/>
    <n v="531"/>
    <n v="88"/>
    <n v="2"/>
    <n v="0"/>
    <n v="253"/>
    <x v="54"/>
    <n v="1.013986013986014"/>
    <n v="1"/>
    <n v="1"/>
  </r>
  <r>
    <d v="2021-02-24T00:00:00"/>
    <x v="1"/>
    <n v="19"/>
    <n v="719"/>
    <n v="74"/>
    <n v="11"/>
    <n v="201"/>
    <n v="21"/>
    <n v="-11"/>
    <n v="0"/>
    <n v="69"/>
    <x v="54"/>
    <n v="0.87058823529411766"/>
    <n v="1"/>
    <n v="0"/>
  </r>
  <r>
    <d v="2021-02-24T00:00:00"/>
    <x v="2"/>
    <n v="22"/>
    <n v="702"/>
    <n v="27"/>
    <n v="13"/>
    <n v="202"/>
    <n v="33"/>
    <n v="-10"/>
    <n v="-3"/>
    <n v="77"/>
    <x v="54"/>
    <n v="0.72972972972972971"/>
    <n v="0.8125"/>
    <n v="2"/>
  </r>
  <r>
    <d v="2021-02-24T00:00:00"/>
    <x v="3"/>
    <n v="15"/>
    <n v="438"/>
    <n v="47"/>
    <n v="5"/>
    <n v="401"/>
    <n v="18"/>
    <n v="-9"/>
    <n v="-3"/>
    <n v="89"/>
    <x v="54"/>
    <n v="0.8392857142857143"/>
    <n v="0.625"/>
    <n v="0"/>
  </r>
  <r>
    <d v="2021-02-24T00:00:00"/>
    <x v="4"/>
    <n v="39"/>
    <n v="930"/>
    <n v="49"/>
    <n v="16"/>
    <n v="151"/>
    <n v="54"/>
    <n v="-6"/>
    <n v="-1"/>
    <n v="103"/>
    <x v="54"/>
    <n v="0.89090909090909087"/>
    <n v="0.94117647058823528"/>
    <n v="4"/>
  </r>
  <r>
    <d v="2021-02-24T00:00:00"/>
    <x v="5"/>
    <n v="27"/>
    <n v="742"/>
    <n v="70"/>
    <n v="16"/>
    <n v="330"/>
    <n v="43"/>
    <n v="0"/>
    <n v="-2"/>
    <n v="106"/>
    <x v="54"/>
    <n v="1"/>
    <n v="0.88888888888888884"/>
    <n v="2"/>
  </r>
  <r>
    <d v="2021-02-24T00:00:00"/>
    <x v="6"/>
    <n v="62"/>
    <n v="1056"/>
    <n v="53"/>
    <n v="18"/>
    <n v="389"/>
    <n v="63"/>
    <n v="-2"/>
    <n v="-3"/>
    <n v="134"/>
    <x v="54"/>
    <n v="0.96363636363636362"/>
    <n v="0.8571428571428571"/>
    <n v="0"/>
  </r>
  <r>
    <d v="2021-02-24T00:00:00"/>
    <x v="7"/>
    <n v="260"/>
    <n v="6772"/>
    <n v="465"/>
    <n v="121"/>
    <n v="2205"/>
    <n v="320"/>
    <n v="-36"/>
    <n v="-12"/>
    <n v="831"/>
    <x v="54"/>
    <n v="0.92814371257485029"/>
    <n v="0.90977443609022557"/>
    <n v="9"/>
  </r>
  <r>
    <d v="2021-02-25T00:00:00"/>
    <x v="0"/>
    <n v="70"/>
    <n v="2019"/>
    <n v="145"/>
    <n v="42"/>
    <n v="534"/>
    <n v="88"/>
    <n v="0"/>
    <n v="0"/>
    <n v="251"/>
    <x v="55"/>
    <n v="1"/>
    <n v="1"/>
    <n v="3"/>
  </r>
  <r>
    <d v="2021-02-25T00:00:00"/>
    <x v="1"/>
    <n v="13"/>
    <n v="665"/>
    <n v="68"/>
    <n v="10"/>
    <n v="201"/>
    <n v="13"/>
    <n v="-6"/>
    <n v="-1"/>
    <n v="67"/>
    <x v="55"/>
    <n v="0.91891891891891897"/>
    <n v="0.90909090909090906"/>
    <n v="0"/>
  </r>
  <r>
    <d v="2021-02-25T00:00:00"/>
    <x v="2"/>
    <n v="9"/>
    <n v="631"/>
    <n v="27"/>
    <n v="13"/>
    <n v="203"/>
    <n v="13"/>
    <n v="0"/>
    <n v="0"/>
    <n v="83"/>
    <x v="55"/>
    <n v="1"/>
    <n v="1"/>
    <n v="1"/>
  </r>
  <r>
    <d v="2021-02-25T00:00:00"/>
    <x v="3"/>
    <n v="9"/>
    <n v="386"/>
    <n v="44"/>
    <n v="5"/>
    <n v="401"/>
    <n v="8"/>
    <n v="-3"/>
    <n v="0"/>
    <n v="60"/>
    <x v="55"/>
    <n v="0.93617021276595747"/>
    <n v="1"/>
    <n v="0"/>
  </r>
  <r>
    <d v="2021-02-25T00:00:00"/>
    <x v="4"/>
    <n v="28"/>
    <n v="884"/>
    <n v="49"/>
    <n v="14"/>
    <n v="153"/>
    <n v="41"/>
    <n v="0"/>
    <n v="-2"/>
    <n v="85"/>
    <x v="55"/>
    <n v="1"/>
    <n v="0.875"/>
    <n v="2"/>
  </r>
  <r>
    <d v="2021-02-25T00:00:00"/>
    <x v="5"/>
    <n v="28"/>
    <n v="694"/>
    <n v="62"/>
    <n v="17"/>
    <n v="331"/>
    <n v="38"/>
    <n v="-8"/>
    <n v="1"/>
    <n v="85"/>
    <x v="55"/>
    <n v="0.88571428571428568"/>
    <n v="1.0625"/>
    <n v="1"/>
  </r>
  <r>
    <d v="2021-02-25T00:00:00"/>
    <x v="6"/>
    <n v="65"/>
    <n v="994"/>
    <n v="52"/>
    <n v="16"/>
    <n v="390"/>
    <n v="71"/>
    <n v="-1"/>
    <n v="-2"/>
    <n v="132"/>
    <x v="55"/>
    <n v="0.98113207547169812"/>
    <n v="0.88888888888888884"/>
    <n v="1"/>
  </r>
  <r>
    <d v="2021-02-25T00:00:00"/>
    <x v="7"/>
    <n v="222"/>
    <n v="6273"/>
    <n v="447"/>
    <n v="117"/>
    <n v="2213"/>
    <n v="272"/>
    <n v="-18"/>
    <n v="-4"/>
    <n v="763"/>
    <x v="55"/>
    <n v="0.96129032258064517"/>
    <n v="0.96694214876033058"/>
    <n v="8"/>
  </r>
  <r>
    <d v="2021-02-26T00:00:00"/>
    <x v="0"/>
    <n v="98"/>
    <n v="1890"/>
    <n v="137"/>
    <n v="40"/>
    <n v="537"/>
    <n v="110"/>
    <n v="-8"/>
    <n v="-2"/>
    <n v="236"/>
    <x v="56"/>
    <n v="0.94482758620689655"/>
    <n v="0.95238095238095233"/>
    <n v="3"/>
  </r>
  <r>
    <d v="2021-02-26T00:00:00"/>
    <x v="1"/>
    <n v="13"/>
    <n v="621"/>
    <n v="65"/>
    <n v="10"/>
    <n v="203"/>
    <n v="13"/>
    <n v="-3"/>
    <n v="0"/>
    <n v="55"/>
    <x v="56"/>
    <n v="0.95588235294117652"/>
    <n v="1"/>
    <n v="2"/>
  </r>
  <r>
    <d v="2021-02-26T00:00:00"/>
    <x v="2"/>
    <n v="22"/>
    <n v="591"/>
    <n v="25"/>
    <n v="13"/>
    <n v="204"/>
    <n v="23"/>
    <n v="-2"/>
    <n v="0"/>
    <n v="62"/>
    <x v="56"/>
    <n v="0.92592592592592593"/>
    <n v="1"/>
    <n v="1"/>
  </r>
  <r>
    <d v="2021-02-26T00:00:00"/>
    <x v="3"/>
    <n v="11"/>
    <n v="366"/>
    <n v="38"/>
    <n v="5"/>
    <n v="401"/>
    <n v="20"/>
    <n v="-6"/>
    <n v="0"/>
    <n v="40"/>
    <x v="56"/>
    <n v="0.86363636363636365"/>
    <n v="1"/>
    <n v="0"/>
  </r>
  <r>
    <d v="2021-02-26T00:00:00"/>
    <x v="4"/>
    <n v="41"/>
    <n v="842"/>
    <n v="44"/>
    <n v="13"/>
    <n v="153"/>
    <n v="43"/>
    <n v="-5"/>
    <n v="-1"/>
    <n v="85"/>
    <x v="56"/>
    <n v="0.89795918367346939"/>
    <n v="0.9285714285714286"/>
    <n v="0"/>
  </r>
  <r>
    <d v="2021-02-26T00:00:00"/>
    <x v="5"/>
    <n v="11"/>
    <n v="645"/>
    <n v="57"/>
    <n v="17"/>
    <n v="331"/>
    <n v="17"/>
    <n v="-5"/>
    <n v="0"/>
    <n v="66"/>
    <x v="56"/>
    <n v="0.91935483870967738"/>
    <n v="1"/>
    <n v="0"/>
  </r>
  <r>
    <d v="2021-02-26T00:00:00"/>
    <x v="6"/>
    <n v="48"/>
    <n v="945"/>
    <n v="53"/>
    <n v="16"/>
    <n v="391"/>
    <n v="46"/>
    <n v="1"/>
    <n v="0"/>
    <n v="94"/>
    <x v="56"/>
    <n v="1.0192307692307692"/>
    <n v="1"/>
    <n v="1"/>
  </r>
  <r>
    <d v="2021-02-26T00:00:00"/>
    <x v="7"/>
    <n v="244"/>
    <n v="5900"/>
    <n v="419"/>
    <n v="114"/>
    <n v="2220"/>
    <n v="272"/>
    <n v="-28"/>
    <n v="-3"/>
    <n v="638"/>
    <x v="56"/>
    <n v="0.93736017897091728"/>
    <n v="0.97435897435897434"/>
    <n v="7"/>
  </r>
  <r>
    <d v="2021-02-27T00:00:00"/>
    <x v="0"/>
    <n v="86"/>
    <n v="1810"/>
    <n v="138"/>
    <n v="38"/>
    <n v="538"/>
    <n v="90"/>
    <n v="1"/>
    <n v="-2"/>
    <n v="168"/>
    <x v="57"/>
    <n v="1.0072992700729928"/>
    <n v="0.95"/>
    <n v="1"/>
  </r>
  <r>
    <d v="2021-02-27T00:00:00"/>
    <x v="1"/>
    <n v="8"/>
    <n v="544"/>
    <n v="63"/>
    <n v="8"/>
    <n v="203"/>
    <n v="8"/>
    <n v="-2"/>
    <n v="-2"/>
    <n v="85"/>
    <x v="57"/>
    <n v="0.96923076923076923"/>
    <n v="0.8"/>
    <n v="0"/>
  </r>
  <r>
    <d v="2021-02-27T00:00:00"/>
    <x v="2"/>
    <n v="6"/>
    <n v="511"/>
    <n v="30"/>
    <n v="13"/>
    <n v="205"/>
    <n v="8"/>
    <n v="5"/>
    <n v="0"/>
    <n v="88"/>
    <x v="57"/>
    <n v="1.2"/>
    <n v="1"/>
    <n v="1"/>
  </r>
  <r>
    <d v="2021-02-27T00:00:00"/>
    <x v="3"/>
    <n v="8"/>
    <n v="322"/>
    <n v="34"/>
    <n v="3"/>
    <n v="404"/>
    <n v="9"/>
    <n v="-4"/>
    <n v="-2"/>
    <n v="50"/>
    <x v="57"/>
    <n v="0.89473684210526316"/>
    <n v="0.6"/>
    <n v="3"/>
  </r>
  <r>
    <d v="2021-02-27T00:00:00"/>
    <x v="4"/>
    <n v="29"/>
    <n v="783"/>
    <n v="45"/>
    <n v="14"/>
    <n v="154"/>
    <n v="33"/>
    <n v="1"/>
    <n v="1"/>
    <n v="91"/>
    <x v="57"/>
    <n v="1.0227272727272727"/>
    <n v="1.0769230769230769"/>
    <n v="1"/>
  </r>
  <r>
    <d v="2021-02-27T00:00:00"/>
    <x v="5"/>
    <n v="9"/>
    <n v="588"/>
    <n v="55"/>
    <n v="17"/>
    <n v="332"/>
    <n v="15"/>
    <n v="-2"/>
    <n v="0"/>
    <n v="71"/>
    <x v="57"/>
    <n v="0.96491228070175439"/>
    <n v="1"/>
    <n v="1"/>
  </r>
  <r>
    <d v="2021-02-27T00:00:00"/>
    <x v="6"/>
    <n v="48"/>
    <n v="927"/>
    <n v="59"/>
    <n v="15"/>
    <n v="391"/>
    <n v="45"/>
    <n v="6"/>
    <n v="-1"/>
    <n v="63"/>
    <x v="57"/>
    <n v="1.1132075471698113"/>
    <n v="0.9375"/>
    <n v="0"/>
  </r>
  <r>
    <d v="2021-02-27T00:00:00"/>
    <x v="7"/>
    <n v="194"/>
    <n v="5485"/>
    <n v="424"/>
    <n v="108"/>
    <n v="2227"/>
    <n v="208"/>
    <n v="5"/>
    <n v="-6"/>
    <n v="616"/>
    <x v="57"/>
    <n v="1.0119331742243436"/>
    <n v="0.94736842105263153"/>
    <n v="7"/>
  </r>
  <r>
    <d v="2021-02-28T00:00:00"/>
    <x v="0"/>
    <n v="17"/>
    <n v="1711"/>
    <n v="142"/>
    <n v="34"/>
    <n v="542"/>
    <n v="17"/>
    <n v="4"/>
    <n v="-4"/>
    <n v="112"/>
    <x v="58"/>
    <n v="1.0289855072463767"/>
    <n v="0.89473684210526316"/>
    <n v="4"/>
  </r>
  <r>
    <d v="2021-02-28T00:00:00"/>
    <x v="1"/>
    <n v="7"/>
    <n v="512"/>
    <n v="63"/>
    <n v="8"/>
    <n v="203"/>
    <n v="8"/>
    <n v="0"/>
    <n v="0"/>
    <n v="40"/>
    <x v="58"/>
    <n v="1"/>
    <n v="1"/>
    <n v="0"/>
  </r>
  <r>
    <d v="2021-02-28T00:00:00"/>
    <x v="2"/>
    <n v="12"/>
    <n v="500"/>
    <n v="29"/>
    <n v="14"/>
    <n v="205"/>
    <n v="12"/>
    <n v="-1"/>
    <n v="1"/>
    <n v="23"/>
    <x v="58"/>
    <n v="0.96666666666666667"/>
    <n v="1.0769230769230769"/>
    <n v="0"/>
  </r>
  <r>
    <d v="2021-02-28T00:00:00"/>
    <x v="3"/>
    <n v="7"/>
    <n v="291"/>
    <n v="36"/>
    <n v="3"/>
    <n v="407"/>
    <n v="7"/>
    <n v="2"/>
    <n v="0"/>
    <n v="36"/>
    <x v="58"/>
    <n v="1.0588235294117647"/>
    <n v="1"/>
    <n v="3"/>
  </r>
  <r>
    <d v="2021-02-28T00:00:00"/>
    <x v="4"/>
    <n v="27"/>
    <n v="753"/>
    <n v="48"/>
    <n v="12"/>
    <n v="154"/>
    <n v="23"/>
    <n v="3"/>
    <n v="-2"/>
    <n v="53"/>
    <x v="58"/>
    <n v="1.0666666666666667"/>
    <n v="0.8571428571428571"/>
    <n v="0"/>
  </r>
  <r>
    <d v="2021-02-28T00:00:00"/>
    <x v="5"/>
    <n v="11"/>
    <n v="569"/>
    <n v="50"/>
    <n v="18"/>
    <n v="333"/>
    <n v="15"/>
    <n v="-5"/>
    <n v="1"/>
    <n v="33"/>
    <x v="58"/>
    <n v="0.90909090909090906"/>
    <n v="1.0588235294117647"/>
    <n v="1"/>
  </r>
  <r>
    <d v="2021-02-28T00:00:00"/>
    <x v="6"/>
    <n v="20"/>
    <n v="871"/>
    <n v="63"/>
    <n v="16"/>
    <n v="394"/>
    <n v="21"/>
    <n v="4"/>
    <n v="1"/>
    <n v="74"/>
    <x v="58"/>
    <n v="1.0677966101694916"/>
    <n v="1.0666666666666667"/>
    <n v="3"/>
  </r>
  <r>
    <d v="2021-02-28T00:00:00"/>
    <x v="7"/>
    <n v="101"/>
    <n v="5207"/>
    <n v="431"/>
    <n v="105"/>
    <n v="2238"/>
    <n v="103"/>
    <n v="7"/>
    <n v="-3"/>
    <n v="371"/>
    <x v="58"/>
    <n v="1.0165094339622642"/>
    <n v="0.97222222222222221"/>
    <n v="11"/>
  </r>
  <r>
    <d v="2021-03-01T00:00:00"/>
    <x v="0"/>
    <n v="12"/>
    <n v="1612"/>
    <n v="137"/>
    <n v="37"/>
    <n v="547"/>
    <n v="30"/>
    <n v="-5"/>
    <n v="3"/>
    <n v="125"/>
    <x v="59"/>
    <n v="0.96478873239436624"/>
    <n v="1.088235294117647"/>
    <n v="5"/>
  </r>
  <r>
    <d v="2021-03-01T00:00:00"/>
    <x v="1"/>
    <n v="3"/>
    <n v="487"/>
    <n v="47"/>
    <n v="7"/>
    <n v="206"/>
    <n v="6"/>
    <n v="-16"/>
    <n v="-1"/>
    <n v="28"/>
    <x v="59"/>
    <n v="0.74603174603174605"/>
    <n v="0.875"/>
    <n v="3"/>
  </r>
  <r>
    <d v="2021-03-01T00:00:00"/>
    <x v="2"/>
    <n v="3"/>
    <n v="456"/>
    <n v="22"/>
    <n v="14"/>
    <n v="206"/>
    <n v="10"/>
    <n v="-7"/>
    <n v="0"/>
    <n v="53"/>
    <x v="59"/>
    <n v="0.75862068965517238"/>
    <n v="1"/>
    <n v="1"/>
  </r>
  <r>
    <d v="2021-03-01T00:00:00"/>
    <x v="3"/>
    <n v="5"/>
    <n v="280"/>
    <n v="35"/>
    <n v="3"/>
    <n v="408"/>
    <n v="7"/>
    <n v="-1"/>
    <n v="0"/>
    <n v="17"/>
    <x v="59"/>
    <n v="0.97222222222222221"/>
    <n v="1"/>
    <n v="1"/>
  </r>
  <r>
    <d v="2021-03-01T00:00:00"/>
    <x v="4"/>
    <n v="15"/>
    <n v="722"/>
    <n v="44"/>
    <n v="11"/>
    <n v="155"/>
    <n v="20"/>
    <n v="-4"/>
    <n v="-1"/>
    <n v="50"/>
    <x v="59"/>
    <n v="0.91666666666666663"/>
    <n v="0.91666666666666663"/>
    <n v="1"/>
  </r>
  <r>
    <d v="2021-03-01T00:00:00"/>
    <x v="5"/>
    <n v="5"/>
    <n v="554"/>
    <n v="38"/>
    <n v="18"/>
    <n v="335"/>
    <n v="9"/>
    <n v="-12"/>
    <n v="0"/>
    <n v="22"/>
    <x v="59"/>
    <n v="0.76"/>
    <n v="1"/>
    <n v="2"/>
  </r>
  <r>
    <d v="2021-03-01T00:00:00"/>
    <x v="6"/>
    <n v="27"/>
    <n v="842"/>
    <n v="60"/>
    <n v="15"/>
    <n v="395"/>
    <n v="35"/>
    <n v="-3"/>
    <n v="-1"/>
    <n v="63"/>
    <x v="59"/>
    <n v="0.95238095238095233"/>
    <n v="0.9375"/>
    <n v="1"/>
  </r>
  <r>
    <d v="2021-03-01T00:00:00"/>
    <x v="7"/>
    <n v="70"/>
    <n v="4953"/>
    <n v="383"/>
    <n v="105"/>
    <n v="2252"/>
    <n v="117"/>
    <n v="-48"/>
    <n v="0"/>
    <n v="358"/>
    <x v="59"/>
    <n v="0.88863109048723898"/>
    <n v="1"/>
    <n v="14"/>
  </r>
  <r>
    <d v="2021-03-02T00:00:00"/>
    <x v="0"/>
    <n v="62"/>
    <n v="1543"/>
    <n v="129"/>
    <n v="34"/>
    <n v="548"/>
    <n v="70"/>
    <n v="-8"/>
    <n v="-3"/>
    <n v="138"/>
    <x v="60"/>
    <n v="0.94160583941605835"/>
    <n v="0.91891891891891897"/>
    <n v="1"/>
  </r>
  <r>
    <d v="2021-03-02T00:00:00"/>
    <x v="1"/>
    <n v="7"/>
    <n v="459"/>
    <n v="41"/>
    <n v="7"/>
    <n v="207"/>
    <n v="7"/>
    <n v="-6"/>
    <n v="0"/>
    <n v="34"/>
    <x v="60"/>
    <n v="0.87234042553191493"/>
    <n v="1"/>
    <n v="1"/>
  </r>
  <r>
    <d v="2021-03-02T00:00:00"/>
    <x v="2"/>
    <n v="11"/>
    <n v="427"/>
    <n v="23"/>
    <n v="14"/>
    <n v="206"/>
    <n v="13"/>
    <n v="1"/>
    <n v="0"/>
    <n v="42"/>
    <x v="60"/>
    <n v="1.0454545454545454"/>
    <n v="1"/>
    <n v="0"/>
  </r>
  <r>
    <d v="2021-03-02T00:00:00"/>
    <x v="3"/>
    <n v="26"/>
    <n v="284"/>
    <n v="34"/>
    <n v="2"/>
    <n v="409"/>
    <n v="31"/>
    <n v="-1"/>
    <n v="-1"/>
    <n v="26"/>
    <x v="60"/>
    <n v="0.97142857142857142"/>
    <n v="0.66666666666666663"/>
    <n v="1"/>
  </r>
  <r>
    <d v="2021-03-02T00:00:00"/>
    <x v="4"/>
    <n v="13"/>
    <n v="683"/>
    <n v="39"/>
    <n v="11"/>
    <n v="155"/>
    <n v="12"/>
    <n v="-5"/>
    <n v="0"/>
    <n v="51"/>
    <x v="60"/>
    <n v="0.88636363636363635"/>
    <n v="1"/>
    <n v="0"/>
  </r>
  <r>
    <d v="2021-03-02T00:00:00"/>
    <x v="5"/>
    <n v="12"/>
    <n v="519"/>
    <n v="45"/>
    <n v="15"/>
    <n v="335"/>
    <n v="17"/>
    <n v="7"/>
    <n v="-3"/>
    <n v="52"/>
    <x v="60"/>
    <n v="1.1842105263157894"/>
    <n v="0.83333333333333337"/>
    <n v="0"/>
  </r>
  <r>
    <d v="2021-03-02T00:00:00"/>
    <x v="6"/>
    <n v="25"/>
    <n v="771"/>
    <n v="64"/>
    <n v="14"/>
    <n v="396"/>
    <n v="23"/>
    <n v="4"/>
    <n v="-1"/>
    <n v="93"/>
    <x v="60"/>
    <n v="1.0666666666666667"/>
    <n v="0.93333333333333335"/>
    <n v="1"/>
  </r>
  <r>
    <d v="2021-03-02T00:00:00"/>
    <x v="7"/>
    <n v="156"/>
    <n v="4686"/>
    <n v="375"/>
    <n v="97"/>
    <n v="2256"/>
    <n v="173"/>
    <n v="-8"/>
    <n v="-8"/>
    <n v="436"/>
    <x v="60"/>
    <n v="0.97911227154046998"/>
    <n v="0.92380952380952386"/>
    <n v="4"/>
  </r>
  <r>
    <d v="2021-03-03T00:00:00"/>
    <x v="0"/>
    <n v="63"/>
    <n v="1492"/>
    <n v="126"/>
    <n v="33"/>
    <n v="548"/>
    <n v="76"/>
    <n v="-3"/>
    <n v="-1"/>
    <n v="127"/>
    <x v="61"/>
    <n v="0.97674418604651159"/>
    <n v="0.97058823529411764"/>
    <n v="0"/>
  </r>
  <r>
    <d v="2021-03-03T00:00:00"/>
    <x v="1"/>
    <n v="16"/>
    <n v="424"/>
    <n v="37"/>
    <n v="7"/>
    <n v="207"/>
    <n v="17"/>
    <n v="-4"/>
    <n v="0"/>
    <n v="52"/>
    <x v="61"/>
    <n v="0.90243902439024393"/>
    <n v="1"/>
    <n v="0"/>
  </r>
  <r>
    <d v="2021-03-03T00:00:00"/>
    <x v="2"/>
    <n v="9"/>
    <n v="401"/>
    <n v="20"/>
    <n v="14"/>
    <n v="206"/>
    <n v="10"/>
    <n v="-3"/>
    <n v="0"/>
    <n v="36"/>
    <x v="61"/>
    <n v="0.86956521739130432"/>
    <n v="1"/>
    <n v="0"/>
  </r>
  <r>
    <d v="2021-03-03T00:00:00"/>
    <x v="3"/>
    <n v="11"/>
    <n v="277"/>
    <n v="34"/>
    <n v="2"/>
    <n v="409"/>
    <n v="11"/>
    <n v="0"/>
    <n v="0"/>
    <n v="18"/>
    <x v="61"/>
    <n v="1"/>
    <n v="1"/>
    <n v="0"/>
  </r>
  <r>
    <d v="2021-03-03T00:00:00"/>
    <x v="4"/>
    <n v="18"/>
    <n v="632"/>
    <n v="32"/>
    <n v="11"/>
    <n v="156"/>
    <n v="19"/>
    <n v="-7"/>
    <n v="0"/>
    <n v="69"/>
    <x v="61"/>
    <n v="0.82051282051282048"/>
    <n v="1"/>
    <n v="1"/>
  </r>
  <r>
    <d v="2021-03-03T00:00:00"/>
    <x v="5"/>
    <n v="9"/>
    <n v="469"/>
    <n v="44"/>
    <n v="14"/>
    <n v="337"/>
    <n v="19"/>
    <n v="-1"/>
    <n v="-1"/>
    <n v="67"/>
    <x v="61"/>
    <n v="0.97777777777777775"/>
    <n v="0.93333333333333335"/>
    <n v="2"/>
  </r>
  <r>
    <d v="2021-03-03T00:00:00"/>
    <x v="6"/>
    <n v="35"/>
    <n v="758"/>
    <n v="62"/>
    <n v="12"/>
    <n v="396"/>
    <n v="39"/>
    <n v="-2"/>
    <n v="-2"/>
    <n v="52"/>
    <x v="61"/>
    <n v="0.96875"/>
    <n v="0.8571428571428571"/>
    <n v="0"/>
  </r>
  <r>
    <d v="2021-03-03T00:00:00"/>
    <x v="7"/>
    <n v="161"/>
    <n v="4453"/>
    <n v="355"/>
    <n v="93"/>
    <n v="2259"/>
    <n v="191"/>
    <n v="-20"/>
    <n v="-4"/>
    <n v="421"/>
    <x v="61"/>
    <n v="0.94666666666666666"/>
    <n v="0.95876288659793818"/>
    <n v="3"/>
  </r>
  <r>
    <d v="2021-03-04T00:00:00"/>
    <x v="0"/>
    <n v="71"/>
    <n v="1388"/>
    <n v="97"/>
    <n v="31"/>
    <n v="550"/>
    <n v="82"/>
    <n v="-29"/>
    <n v="-2"/>
    <n v="184"/>
    <x v="62"/>
    <n v="0.76984126984126988"/>
    <n v="0.93939393939393945"/>
    <n v="2"/>
  </r>
  <r>
    <d v="2021-03-04T00:00:00"/>
    <x v="1"/>
    <n v="7"/>
    <n v="376"/>
    <n v="35"/>
    <n v="6"/>
    <n v="208"/>
    <n v="12"/>
    <n v="-2"/>
    <n v="-1"/>
    <n v="59"/>
    <x v="62"/>
    <n v="0.94594594594594594"/>
    <n v="0.8571428571428571"/>
    <n v="1"/>
  </r>
  <r>
    <d v="2021-03-04T00:00:00"/>
    <x v="2"/>
    <n v="18"/>
    <n v="373"/>
    <n v="20"/>
    <n v="13"/>
    <n v="206"/>
    <n v="18"/>
    <n v="0"/>
    <n v="-1"/>
    <n v="46"/>
    <x v="62"/>
    <n v="1"/>
    <n v="0.9285714285714286"/>
    <n v="0"/>
  </r>
  <r>
    <d v="2021-03-04T00:00:00"/>
    <x v="3"/>
    <n v="6"/>
    <n v="250"/>
    <n v="25"/>
    <n v="3"/>
    <n v="409"/>
    <n v="17"/>
    <n v="-9"/>
    <n v="1"/>
    <n v="44"/>
    <x v="62"/>
    <n v="0.73529411764705888"/>
    <n v="1.5"/>
    <n v="0"/>
  </r>
  <r>
    <d v="2021-03-04T00:00:00"/>
    <x v="4"/>
    <n v="14"/>
    <n v="599"/>
    <n v="29"/>
    <n v="9"/>
    <n v="156"/>
    <n v="17"/>
    <n v="-3"/>
    <n v="-2"/>
    <n v="50"/>
    <x v="62"/>
    <n v="0.90625"/>
    <n v="0.81818181818181823"/>
    <n v="0"/>
  </r>
  <r>
    <d v="2021-03-04T00:00:00"/>
    <x v="5"/>
    <n v="22"/>
    <n v="460"/>
    <n v="49"/>
    <n v="14"/>
    <n v="337"/>
    <n v="29"/>
    <n v="5"/>
    <n v="0"/>
    <n v="38"/>
    <x v="62"/>
    <n v="1.1136363636363635"/>
    <n v="1"/>
    <n v="0"/>
  </r>
  <r>
    <d v="2021-03-04T00:00:00"/>
    <x v="6"/>
    <n v="38"/>
    <n v="722"/>
    <n v="56"/>
    <n v="13"/>
    <n v="396"/>
    <n v="35"/>
    <n v="-6"/>
    <n v="1"/>
    <n v="71"/>
    <x v="62"/>
    <n v="0.90322580645161288"/>
    <n v="1.0833333333333333"/>
    <n v="0"/>
  </r>
  <r>
    <d v="2021-03-04T00:00:00"/>
    <x v="7"/>
    <n v="176"/>
    <n v="4168"/>
    <n v="311"/>
    <n v="89"/>
    <n v="2262"/>
    <n v="210"/>
    <n v="-44"/>
    <n v="-4"/>
    <n v="492"/>
    <x v="62"/>
    <n v="0.87605633802816907"/>
    <n v="0.956989247311828"/>
    <n v="3"/>
  </r>
  <r>
    <d v="2021-03-05T00:00:00"/>
    <x v="0"/>
    <n v="62"/>
    <n v="1342"/>
    <n v="104"/>
    <n v="29"/>
    <n v="550"/>
    <n v="83"/>
    <n v="7"/>
    <n v="-2"/>
    <n v="129"/>
    <x v="63"/>
    <n v="1.0721649484536082"/>
    <n v="0.93548387096774188"/>
    <n v="0"/>
  </r>
  <r>
    <d v="2021-03-05T00:00:00"/>
    <x v="1"/>
    <n v="12"/>
    <n v="359"/>
    <n v="34"/>
    <n v="6"/>
    <n v="208"/>
    <n v="18"/>
    <n v="-1"/>
    <n v="0"/>
    <n v="35"/>
    <x v="63"/>
    <n v="0.97142857142857142"/>
    <n v="1"/>
    <n v="0"/>
  </r>
  <r>
    <d v="2021-03-05T00:00:00"/>
    <x v="2"/>
    <n v="7"/>
    <n v="339"/>
    <n v="20"/>
    <n v="10"/>
    <n v="206"/>
    <n v="10"/>
    <n v="0"/>
    <n v="-3"/>
    <n v="43"/>
    <x v="63"/>
    <n v="1"/>
    <n v="0.76923076923076927"/>
    <n v="0"/>
  </r>
  <r>
    <d v="2021-03-05T00:00:00"/>
    <x v="3"/>
    <n v="15"/>
    <n v="244"/>
    <n v="27"/>
    <n v="2"/>
    <n v="409"/>
    <n v="18"/>
    <n v="2"/>
    <n v="-1"/>
    <n v="25"/>
    <x v="63"/>
    <n v="1.08"/>
    <n v="0.66666666666666663"/>
    <n v="0"/>
  </r>
  <r>
    <d v="2021-03-05T00:00:00"/>
    <x v="4"/>
    <n v="9"/>
    <n v="541"/>
    <n v="27"/>
    <n v="8"/>
    <n v="156"/>
    <n v="11"/>
    <n v="-2"/>
    <n v="-1"/>
    <n v="69"/>
    <x v="63"/>
    <n v="0.93103448275862066"/>
    <n v="0.88888888888888884"/>
    <n v="0"/>
  </r>
  <r>
    <d v="2021-03-05T00:00:00"/>
    <x v="5"/>
    <n v="22"/>
    <n v="451"/>
    <n v="49"/>
    <n v="13"/>
    <n v="338"/>
    <n v="21"/>
    <n v="0"/>
    <n v="-1"/>
    <n v="29"/>
    <x v="63"/>
    <n v="1"/>
    <n v="0.9285714285714286"/>
    <n v="1"/>
  </r>
  <r>
    <d v="2021-03-05T00:00:00"/>
    <x v="6"/>
    <n v="22"/>
    <n v="676"/>
    <n v="49"/>
    <n v="14"/>
    <n v="397"/>
    <n v="23"/>
    <n v="-7"/>
    <n v="1"/>
    <n v="68"/>
    <x v="63"/>
    <n v="0.875"/>
    <n v="1.0769230769230769"/>
    <n v="1"/>
  </r>
  <r>
    <d v="2021-03-05T00:00:00"/>
    <x v="7"/>
    <n v="149"/>
    <n v="3952"/>
    <n v="310"/>
    <n v="82"/>
    <n v="2264"/>
    <n v="184"/>
    <n v="-1"/>
    <n v="-7"/>
    <n v="398"/>
    <x v="63"/>
    <n v="0.99678456591639875"/>
    <n v="0.9213483146067416"/>
    <n v="2"/>
  </r>
  <r>
    <d v="2021-03-06T00:00:00"/>
    <x v="0"/>
    <n v="40"/>
    <n v="1270"/>
    <n v="106"/>
    <n v="29"/>
    <n v="551"/>
    <n v="50"/>
    <n v="2"/>
    <n v="0"/>
    <n v="121"/>
    <x v="64"/>
    <n v="1.0192307692307692"/>
    <n v="1"/>
    <n v="1"/>
  </r>
  <r>
    <d v="2021-03-06T00:00:00"/>
    <x v="1"/>
    <n v="9"/>
    <n v="321"/>
    <n v="34"/>
    <n v="6"/>
    <n v="208"/>
    <n v="11"/>
    <n v="0"/>
    <n v="0"/>
    <n v="49"/>
    <x v="64"/>
    <n v="1"/>
    <n v="1"/>
    <n v="0"/>
  </r>
  <r>
    <d v="2021-03-06T00:00:00"/>
    <x v="2"/>
    <n v="17"/>
    <n v="327"/>
    <n v="24"/>
    <n v="9"/>
    <n v="206"/>
    <n v="19"/>
    <n v="4"/>
    <n v="-1"/>
    <n v="31"/>
    <x v="64"/>
    <n v="1.2"/>
    <n v="0.9"/>
    <n v="0"/>
  </r>
  <r>
    <d v="2021-03-06T00:00:00"/>
    <x v="3"/>
    <n v="8"/>
    <n v="230"/>
    <n v="25"/>
    <n v="3"/>
    <n v="409"/>
    <n v="13"/>
    <n v="-2"/>
    <n v="1"/>
    <n v="27"/>
    <x v="64"/>
    <n v="0.92592592592592593"/>
    <n v="1.5"/>
    <n v="0"/>
  </r>
  <r>
    <d v="2021-03-06T00:00:00"/>
    <x v="4"/>
    <n v="7"/>
    <n v="492"/>
    <n v="22"/>
    <n v="7"/>
    <n v="158"/>
    <n v="7"/>
    <n v="-5"/>
    <n v="-1"/>
    <n v="54"/>
    <x v="64"/>
    <n v="0.81481481481481477"/>
    <n v="0.875"/>
    <n v="2"/>
  </r>
  <r>
    <d v="2021-03-06T00:00:00"/>
    <x v="5"/>
    <n v="12"/>
    <n v="405"/>
    <n v="47"/>
    <n v="11"/>
    <n v="338"/>
    <n v="15"/>
    <n v="-2"/>
    <n v="-2"/>
    <n v="61"/>
    <x v="64"/>
    <n v="0.95918367346938771"/>
    <n v="0.84615384615384615"/>
    <n v="0"/>
  </r>
  <r>
    <d v="2021-03-06T00:00:00"/>
    <x v="6"/>
    <n v="19"/>
    <n v="631"/>
    <n v="44"/>
    <n v="15"/>
    <n v="398"/>
    <n v="22"/>
    <n v="-5"/>
    <n v="1"/>
    <n v="66"/>
    <x v="64"/>
    <n v="0.89795918367346939"/>
    <n v="1.0714285714285714"/>
    <n v="1"/>
  </r>
  <r>
    <d v="2021-03-06T00:00:00"/>
    <x v="7"/>
    <n v="112"/>
    <n v="3676"/>
    <n v="302"/>
    <n v="80"/>
    <n v="2268"/>
    <n v="137"/>
    <n v="-8"/>
    <n v="-2"/>
    <n v="409"/>
    <x v="64"/>
    <n v="0.97419354838709682"/>
    <n v="0.97560975609756095"/>
    <n v="4"/>
  </r>
  <r>
    <d v="2021-03-07T00:00:00"/>
    <x v="0"/>
    <n v="36"/>
    <n v="1247"/>
    <n v="113"/>
    <n v="30"/>
    <n v="555"/>
    <n v="36"/>
    <n v="7"/>
    <n v="1"/>
    <n v="56"/>
    <x v="65"/>
    <n v="1.0660377358490567"/>
    <n v="1.0344827586206897"/>
    <n v="4"/>
  </r>
  <r>
    <d v="2021-03-07T00:00:00"/>
    <x v="1"/>
    <n v="8"/>
    <n v="288"/>
    <n v="36"/>
    <n v="7"/>
    <n v="208"/>
    <n v="8"/>
    <n v="2"/>
    <n v="1"/>
    <n v="40"/>
    <x v="65"/>
    <n v="1.0588235294117647"/>
    <n v="1.1666666666666667"/>
    <n v="0"/>
  </r>
  <r>
    <d v="2021-03-07T00:00:00"/>
    <x v="2"/>
    <n v="2"/>
    <n v="304"/>
    <n v="25"/>
    <n v="8"/>
    <n v="207"/>
    <n v="3"/>
    <n v="1"/>
    <n v="-1"/>
    <n v="25"/>
    <x v="65"/>
    <n v="1.0416666666666667"/>
    <n v="0.88888888888888884"/>
    <n v="1"/>
  </r>
  <r>
    <d v="2021-03-07T00:00:00"/>
    <x v="3"/>
    <n v="4"/>
    <n v="225"/>
    <n v="27"/>
    <n v="4"/>
    <n v="409"/>
    <n v="5"/>
    <n v="2"/>
    <n v="1"/>
    <n v="10"/>
    <x v="65"/>
    <n v="1.08"/>
    <n v="1.3333333333333333"/>
    <n v="0"/>
  </r>
  <r>
    <d v="2021-03-07T00:00:00"/>
    <x v="4"/>
    <n v="3"/>
    <n v="457"/>
    <n v="22"/>
    <n v="8"/>
    <n v="158"/>
    <n v="3"/>
    <n v="0"/>
    <n v="1"/>
    <n v="38"/>
    <x v="65"/>
    <n v="1"/>
    <n v="1.1428571428571428"/>
    <n v="0"/>
  </r>
  <r>
    <d v="2021-03-07T00:00:00"/>
    <x v="5"/>
    <n v="10"/>
    <n v="387"/>
    <n v="51"/>
    <n v="8"/>
    <n v="340"/>
    <n v="11"/>
    <n v="4"/>
    <n v="-3"/>
    <n v="27"/>
    <x v="65"/>
    <n v="1.0851063829787233"/>
    <n v="0.72727272727272729"/>
    <n v="2"/>
  </r>
  <r>
    <d v="2021-03-07T00:00:00"/>
    <x v="6"/>
    <n v="18"/>
    <n v="606"/>
    <n v="45"/>
    <n v="14"/>
    <n v="398"/>
    <n v="22"/>
    <n v="1"/>
    <n v="-1"/>
    <n v="47"/>
    <x v="65"/>
    <n v="1.0227272727272727"/>
    <n v="0.93333333333333335"/>
    <n v="0"/>
  </r>
  <r>
    <d v="2021-03-07T00:00:00"/>
    <x v="7"/>
    <n v="81"/>
    <n v="3514"/>
    <n v="319"/>
    <n v="79"/>
    <n v="2275"/>
    <n v="88"/>
    <n v="17"/>
    <n v="-1"/>
    <n v="243"/>
    <x v="65"/>
    <n v="1.0562913907284768"/>
    <n v="0.98750000000000004"/>
    <n v="7"/>
  </r>
  <r>
    <d v="2021-03-08T00:00:00"/>
    <x v="0"/>
    <n v="45"/>
    <n v="1211"/>
    <n v="109"/>
    <n v="30"/>
    <n v="555"/>
    <n v="71"/>
    <n v="-4"/>
    <n v="0"/>
    <n v="107"/>
    <x v="66"/>
    <n v="0.96460176991150437"/>
    <n v="1"/>
    <n v="0"/>
  </r>
  <r>
    <d v="2021-03-08T00:00:00"/>
    <x v="1"/>
    <n v="11"/>
    <n v="279"/>
    <n v="28"/>
    <n v="5"/>
    <n v="208"/>
    <n v="13"/>
    <n v="-8"/>
    <n v="-2"/>
    <n v="22"/>
    <x v="66"/>
    <n v="0.77777777777777779"/>
    <n v="0.7142857142857143"/>
    <n v="0"/>
  </r>
  <r>
    <d v="2021-03-08T00:00:00"/>
    <x v="2"/>
    <n v="13"/>
    <n v="282"/>
    <n v="22"/>
    <n v="6"/>
    <n v="208"/>
    <n v="14"/>
    <n v="-3"/>
    <n v="-2"/>
    <n v="35"/>
    <x v="66"/>
    <n v="0.88"/>
    <n v="0.75"/>
    <n v="1"/>
  </r>
  <r>
    <d v="2021-03-08T00:00:00"/>
    <x v="3"/>
    <n v="2"/>
    <n v="219"/>
    <n v="23"/>
    <n v="4"/>
    <n v="409"/>
    <n v="4"/>
    <n v="-4"/>
    <n v="0"/>
    <n v="10"/>
    <x v="66"/>
    <n v="0.85185185185185186"/>
    <n v="1"/>
    <n v="0"/>
  </r>
  <r>
    <d v="2021-03-08T00:00:00"/>
    <x v="4"/>
    <n v="11"/>
    <n v="442"/>
    <n v="20"/>
    <n v="9"/>
    <n v="159"/>
    <n v="14"/>
    <n v="-2"/>
    <n v="1"/>
    <n v="28"/>
    <x v="66"/>
    <n v="0.90909090909090906"/>
    <n v="1.125"/>
    <n v="1"/>
  </r>
  <r>
    <d v="2021-03-08T00:00:00"/>
    <x v="5"/>
    <n v="11"/>
    <n v="379"/>
    <n v="45"/>
    <n v="7"/>
    <n v="341"/>
    <n v="13"/>
    <n v="-6"/>
    <n v="-1"/>
    <n v="20"/>
    <x v="66"/>
    <n v="0.88235294117647056"/>
    <n v="0.875"/>
    <n v="1"/>
  </r>
  <r>
    <d v="2021-03-08T00:00:00"/>
    <x v="6"/>
    <n v="23"/>
    <n v="610"/>
    <n v="45"/>
    <n v="16"/>
    <n v="398"/>
    <n v="23"/>
    <n v="0"/>
    <n v="2"/>
    <n v="19"/>
    <x v="66"/>
    <n v="1"/>
    <n v="1.1428571428571428"/>
    <n v="0"/>
  </r>
  <r>
    <d v="2021-03-08T00:00:00"/>
    <x v="7"/>
    <n v="116"/>
    <n v="3422"/>
    <n v="292"/>
    <n v="77"/>
    <n v="2278"/>
    <n v="152"/>
    <n v="-27"/>
    <n v="-2"/>
    <n v="241"/>
    <x v="66"/>
    <n v="0.91536050156739812"/>
    <n v="0.97468354430379744"/>
    <n v="3"/>
  </r>
  <r>
    <d v="2021-03-09T00:00:00"/>
    <x v="0"/>
    <n v="68"/>
    <n v="1196"/>
    <n v="112"/>
    <n v="29"/>
    <n v="555"/>
    <n v="82"/>
    <n v="3"/>
    <n v="-1"/>
    <n v="97"/>
    <x v="67"/>
    <n v="1.0275229357798166"/>
    <n v="0.96666666666666667"/>
    <n v="0"/>
  </r>
  <r>
    <d v="2021-03-09T00:00:00"/>
    <x v="1"/>
    <n v="16"/>
    <n v="260"/>
    <n v="28"/>
    <n v="6"/>
    <n v="209"/>
    <n v="15"/>
    <n v="0"/>
    <n v="1"/>
    <n v="33"/>
    <x v="67"/>
    <n v="1"/>
    <n v="1.2"/>
    <n v="1"/>
  </r>
  <r>
    <d v="2021-03-09T00:00:00"/>
    <x v="2"/>
    <n v="6"/>
    <n v="244"/>
    <n v="20"/>
    <n v="6"/>
    <n v="210"/>
    <n v="5"/>
    <n v="-2"/>
    <n v="0"/>
    <n v="41"/>
    <x v="67"/>
    <n v="0.90909090909090906"/>
    <n v="1"/>
    <n v="2"/>
  </r>
  <r>
    <d v="2021-03-09T00:00:00"/>
    <x v="3"/>
    <n v="5"/>
    <n v="208"/>
    <n v="22"/>
    <n v="4"/>
    <n v="409"/>
    <n v="6"/>
    <n v="-1"/>
    <n v="0"/>
    <n v="17"/>
    <x v="67"/>
    <n v="0.95652173913043481"/>
    <n v="1"/>
    <n v="0"/>
  </r>
  <r>
    <d v="2021-03-09T00:00:00"/>
    <x v="4"/>
    <n v="15"/>
    <n v="419"/>
    <n v="23"/>
    <n v="9"/>
    <n v="159"/>
    <n v="17"/>
    <n v="3"/>
    <n v="0"/>
    <n v="40"/>
    <x v="67"/>
    <n v="1.1499999999999999"/>
    <n v="1"/>
    <n v="0"/>
  </r>
  <r>
    <d v="2021-03-09T00:00:00"/>
    <x v="5"/>
    <n v="9"/>
    <n v="357"/>
    <n v="40"/>
    <n v="7"/>
    <n v="341"/>
    <n v="18"/>
    <n v="-5"/>
    <n v="0"/>
    <n v="40"/>
    <x v="67"/>
    <n v="0.88888888888888884"/>
    <n v="1"/>
    <n v="0"/>
  </r>
  <r>
    <d v="2021-03-09T00:00:00"/>
    <x v="6"/>
    <n v="23"/>
    <n v="573"/>
    <n v="44"/>
    <n v="16"/>
    <n v="400"/>
    <n v="25"/>
    <n v="-1"/>
    <n v="0"/>
    <n v="60"/>
    <x v="67"/>
    <n v="0.97777777777777775"/>
    <n v="1"/>
    <n v="2"/>
  </r>
  <r>
    <d v="2021-03-09T00:00:00"/>
    <x v="7"/>
    <n v="142"/>
    <n v="3257"/>
    <n v="289"/>
    <n v="77"/>
    <n v="2283"/>
    <n v="168"/>
    <n v="-3"/>
    <n v="0"/>
    <n v="328"/>
    <x v="67"/>
    <n v="0.98972602739726023"/>
    <n v="1"/>
    <n v="5"/>
  </r>
  <r>
    <d v="2021-03-10T00:00:00"/>
    <x v="0"/>
    <n v="40"/>
    <n v="1133"/>
    <n v="101"/>
    <n v="28"/>
    <n v="556"/>
    <n v="56"/>
    <n v="-11"/>
    <n v="-1"/>
    <n v="118"/>
    <x v="68"/>
    <n v="0.9017857142857143"/>
    <n v="0.96551724137931039"/>
    <n v="1"/>
  </r>
  <r>
    <d v="2021-03-10T00:00:00"/>
    <x v="1"/>
    <n v="7"/>
    <n v="258"/>
    <n v="26"/>
    <n v="7"/>
    <n v="209"/>
    <n v="9"/>
    <n v="-2"/>
    <n v="1"/>
    <n v="11"/>
    <x v="68"/>
    <n v="0.9285714285714286"/>
    <n v="1.1666666666666667"/>
    <n v="0"/>
  </r>
  <r>
    <d v="2021-03-10T00:00:00"/>
    <x v="2"/>
    <n v="17"/>
    <n v="236"/>
    <n v="18"/>
    <n v="6"/>
    <n v="210"/>
    <n v="19"/>
    <n v="-2"/>
    <n v="0"/>
    <n v="27"/>
    <x v="68"/>
    <n v="0.9"/>
    <n v="1"/>
    <n v="0"/>
  </r>
  <r>
    <d v="2021-03-10T00:00:00"/>
    <x v="3"/>
    <n v="11"/>
    <n v="213"/>
    <n v="19"/>
    <n v="4"/>
    <n v="409"/>
    <n v="15"/>
    <n v="-3"/>
    <n v="0"/>
    <n v="10"/>
    <x v="68"/>
    <n v="0.86363636363636365"/>
    <n v="1"/>
    <n v="0"/>
  </r>
  <r>
    <d v="2021-03-10T00:00:00"/>
    <x v="4"/>
    <n v="11"/>
    <n v="385"/>
    <n v="25"/>
    <n v="8"/>
    <n v="159"/>
    <n v="11"/>
    <n v="2"/>
    <n v="-1"/>
    <n v="45"/>
    <x v="68"/>
    <n v="1.0869565217391304"/>
    <n v="0.88888888888888884"/>
    <n v="0"/>
  </r>
  <r>
    <d v="2021-03-10T00:00:00"/>
    <x v="5"/>
    <n v="9"/>
    <n v="324"/>
    <n v="41"/>
    <n v="8"/>
    <n v="341"/>
    <n v="12"/>
    <n v="1"/>
    <n v="1"/>
    <n v="45"/>
    <x v="68"/>
    <n v="1.0249999999999999"/>
    <n v="1.1428571428571428"/>
    <n v="0"/>
  </r>
  <r>
    <d v="2021-03-10T00:00:00"/>
    <x v="6"/>
    <n v="31"/>
    <n v="543"/>
    <n v="41"/>
    <n v="16"/>
    <n v="400"/>
    <n v="36"/>
    <n v="-3"/>
    <n v="0"/>
    <n v="66"/>
    <x v="68"/>
    <n v="0.93181818181818177"/>
    <n v="1"/>
    <n v="0"/>
  </r>
  <r>
    <d v="2021-03-10T00:00:00"/>
    <x v="7"/>
    <n v="126"/>
    <n v="3092"/>
    <n v="271"/>
    <n v="77"/>
    <n v="2284"/>
    <n v="158"/>
    <n v="-18"/>
    <n v="0"/>
    <n v="322"/>
    <x v="68"/>
    <n v="0.93771626297577859"/>
    <n v="1"/>
    <n v="1"/>
  </r>
  <r>
    <d v="2021-03-11T00:00:00"/>
    <x v="0"/>
    <n v="57"/>
    <n v="1106"/>
    <n v="95"/>
    <n v="25"/>
    <n v="557"/>
    <n v="77"/>
    <n v="-6"/>
    <n v="-3"/>
    <n v="103"/>
    <x v="69"/>
    <n v="0.94059405940594054"/>
    <n v="0.8928571428571429"/>
    <n v="1"/>
  </r>
  <r>
    <d v="2021-03-11T00:00:00"/>
    <x v="1"/>
    <n v="12"/>
    <n v="227"/>
    <n v="24"/>
    <n v="8"/>
    <n v="211"/>
    <n v="11"/>
    <n v="-2"/>
    <n v="1"/>
    <n v="40"/>
    <x v="69"/>
    <n v="0.92307692307692313"/>
    <n v="1.1428571428571428"/>
    <n v="2"/>
  </r>
  <r>
    <d v="2021-03-11T00:00:00"/>
    <x v="2"/>
    <n v="3"/>
    <n v="210"/>
    <n v="16"/>
    <n v="6"/>
    <n v="210"/>
    <n v="8"/>
    <n v="-2"/>
    <n v="0"/>
    <n v="34"/>
    <x v="69"/>
    <n v="0.88888888888888884"/>
    <n v="1"/>
    <n v="0"/>
  </r>
  <r>
    <d v="2021-03-11T00:00:00"/>
    <x v="3"/>
    <n v="4"/>
    <n v="199"/>
    <n v="20"/>
    <n v="4"/>
    <n v="409"/>
    <n v="6"/>
    <n v="1"/>
    <n v="0"/>
    <n v="20"/>
    <x v="69"/>
    <n v="1.0526315789473684"/>
    <n v="1"/>
    <n v="0"/>
  </r>
  <r>
    <d v="2021-03-11T00:00:00"/>
    <x v="4"/>
    <n v="10"/>
    <n v="343"/>
    <n v="22"/>
    <n v="7"/>
    <n v="159"/>
    <n v="10"/>
    <n v="-3"/>
    <n v="-1"/>
    <n v="52"/>
    <x v="69"/>
    <n v="0.88"/>
    <n v="0.875"/>
    <n v="0"/>
  </r>
  <r>
    <d v="2021-03-11T00:00:00"/>
    <x v="5"/>
    <n v="15"/>
    <n v="314"/>
    <n v="39"/>
    <n v="7"/>
    <n v="341"/>
    <n v="24"/>
    <n v="-2"/>
    <n v="-1"/>
    <n v="34"/>
    <x v="69"/>
    <n v="0.95121951219512191"/>
    <n v="0.875"/>
    <n v="0"/>
  </r>
  <r>
    <d v="2021-03-11T00:00:00"/>
    <x v="6"/>
    <n v="32"/>
    <n v="532"/>
    <n v="41"/>
    <n v="16"/>
    <n v="402"/>
    <n v="31"/>
    <n v="0"/>
    <n v="0"/>
    <n v="40"/>
    <x v="69"/>
    <n v="1"/>
    <n v="1"/>
    <n v="2"/>
  </r>
  <r>
    <d v="2021-03-11T00:00:00"/>
    <x v="7"/>
    <n v="133"/>
    <n v="2931"/>
    <n v="257"/>
    <n v="73"/>
    <n v="2289"/>
    <n v="167"/>
    <n v="-14"/>
    <n v="-4"/>
    <n v="323"/>
    <x v="69"/>
    <n v="0.94833948339483398"/>
    <n v="0.94805194805194803"/>
    <n v="5"/>
  </r>
  <r>
    <d v="2021-03-12T00:00:00"/>
    <x v="0"/>
    <n v="57"/>
    <n v="1084"/>
    <n v="94"/>
    <n v="26"/>
    <n v="557"/>
    <n v="70"/>
    <n v="-1"/>
    <n v="1"/>
    <n v="92"/>
    <x v="70"/>
    <n v="0.98947368421052628"/>
    <n v="1.04"/>
    <n v="0"/>
  </r>
  <r>
    <d v="2021-03-12T00:00:00"/>
    <x v="1"/>
    <n v="22"/>
    <n v="230"/>
    <n v="23"/>
    <n v="9"/>
    <n v="211"/>
    <n v="24"/>
    <n v="-1"/>
    <n v="1"/>
    <n v="21"/>
    <x v="70"/>
    <n v="0.95833333333333337"/>
    <n v="1.125"/>
    <n v="0"/>
  </r>
  <r>
    <d v="2021-03-12T00:00:00"/>
    <x v="2"/>
    <n v="21"/>
    <n v="212"/>
    <n v="19"/>
    <n v="6"/>
    <n v="210"/>
    <n v="24"/>
    <n v="3"/>
    <n v="0"/>
    <n v="22"/>
    <x v="70"/>
    <n v="1.1875"/>
    <n v="1"/>
    <n v="0"/>
  </r>
  <r>
    <d v="2021-03-12T00:00:00"/>
    <x v="3"/>
    <n v="7"/>
    <n v="196"/>
    <n v="17"/>
    <n v="4"/>
    <n v="409"/>
    <n v="11"/>
    <n v="-3"/>
    <n v="0"/>
    <n v="14"/>
    <x v="70"/>
    <n v="0.85"/>
    <n v="1"/>
    <n v="0"/>
  </r>
  <r>
    <d v="2021-03-12T00:00:00"/>
    <x v="4"/>
    <n v="14"/>
    <n v="306"/>
    <n v="18"/>
    <n v="8"/>
    <n v="159"/>
    <n v="17"/>
    <n v="-4"/>
    <n v="1"/>
    <n v="54"/>
    <x v="70"/>
    <n v="0.81818181818181823"/>
    <n v="1.1428571428571428"/>
    <n v="0"/>
  </r>
  <r>
    <d v="2021-03-12T00:00:00"/>
    <x v="5"/>
    <n v="43"/>
    <n v="321"/>
    <n v="31"/>
    <n v="8"/>
    <n v="341"/>
    <n v="97"/>
    <n v="-8"/>
    <n v="1"/>
    <n v="90"/>
    <x v="70"/>
    <n v="0.79487179487179482"/>
    <n v="1.1428571428571428"/>
    <n v="0"/>
  </r>
  <r>
    <d v="2021-03-12T00:00:00"/>
    <x v="6"/>
    <n v="31"/>
    <n v="505"/>
    <n v="43"/>
    <n v="17"/>
    <n v="403"/>
    <n v="34"/>
    <n v="2"/>
    <n v="1"/>
    <n v="60"/>
    <x v="70"/>
    <n v="1.0487804878048781"/>
    <n v="1.0625"/>
    <n v="1"/>
  </r>
  <r>
    <d v="2021-03-12T00:00:00"/>
    <x v="7"/>
    <n v="195"/>
    <n v="2854"/>
    <n v="245"/>
    <n v="78"/>
    <n v="2290"/>
    <n v="277"/>
    <n v="-12"/>
    <n v="5"/>
    <n v="353"/>
    <x v="70"/>
    <n v="0.953307392996109"/>
    <n v="1.0684931506849316"/>
    <n v="1"/>
  </r>
  <r>
    <d v="2021-03-13T00:00:00"/>
    <x v="0"/>
    <n v="33"/>
    <n v="1050"/>
    <n v="95"/>
    <n v="28"/>
    <n v="557"/>
    <n v="42"/>
    <n v="1"/>
    <n v="2"/>
    <n v="76"/>
    <x v="71"/>
    <n v="1.0106382978723405"/>
    <n v="1.0769230769230769"/>
    <n v="0"/>
  </r>
  <r>
    <d v="2021-03-13T00:00:00"/>
    <x v="1"/>
    <n v="9"/>
    <n v="231"/>
    <n v="24"/>
    <n v="9"/>
    <n v="211"/>
    <n v="8"/>
    <n v="1"/>
    <n v="0"/>
    <n v="7"/>
    <x v="71"/>
    <n v="1.0434782608695652"/>
    <n v="1"/>
    <n v="0"/>
  </r>
  <r>
    <d v="2021-03-13T00:00:00"/>
    <x v="2"/>
    <n v="12"/>
    <n v="204"/>
    <n v="18"/>
    <n v="6"/>
    <n v="210"/>
    <n v="12"/>
    <n v="-1"/>
    <n v="0"/>
    <n v="20"/>
    <x v="71"/>
    <n v="0.94736842105263153"/>
    <n v="1"/>
    <n v="0"/>
  </r>
  <r>
    <d v="2021-03-13T00:00:00"/>
    <x v="3"/>
    <n v="8"/>
    <n v="190"/>
    <n v="18"/>
    <n v="3"/>
    <n v="409"/>
    <n v="13"/>
    <n v="1"/>
    <n v="-1"/>
    <n v="19"/>
    <x v="71"/>
    <n v="1.0588235294117647"/>
    <n v="0.75"/>
    <n v="0"/>
  </r>
  <r>
    <d v="2021-03-13T00:00:00"/>
    <x v="4"/>
    <n v="5"/>
    <n v="278"/>
    <n v="17"/>
    <n v="8"/>
    <n v="160"/>
    <n v="7"/>
    <n v="-1"/>
    <n v="0"/>
    <n v="34"/>
    <x v="71"/>
    <n v="0.94444444444444442"/>
    <n v="1"/>
    <n v="1"/>
  </r>
  <r>
    <d v="2021-03-13T00:00:00"/>
    <x v="5"/>
    <n v="7"/>
    <n v="307"/>
    <n v="29"/>
    <n v="7"/>
    <n v="346"/>
    <n v="8"/>
    <n v="-2"/>
    <n v="-1"/>
    <n v="17"/>
    <x v="71"/>
    <n v="0.93548387096774188"/>
    <n v="0.875"/>
    <n v="5"/>
  </r>
  <r>
    <d v="2021-03-13T00:00:00"/>
    <x v="6"/>
    <n v="20"/>
    <n v="489"/>
    <n v="44"/>
    <n v="14"/>
    <n v="403"/>
    <n v="22"/>
    <n v="1"/>
    <n v="-3"/>
    <n v="38"/>
    <x v="71"/>
    <n v="1.0232558139534884"/>
    <n v="0.82352941176470584"/>
    <n v="0"/>
  </r>
  <r>
    <d v="2021-03-13T00:00:00"/>
    <x v="7"/>
    <n v="94"/>
    <n v="2749"/>
    <n v="245"/>
    <n v="75"/>
    <n v="2296"/>
    <n v="112"/>
    <n v="0"/>
    <n v="-3"/>
    <n v="211"/>
    <x v="71"/>
    <n v="1"/>
    <n v="0.96153846153846156"/>
    <n v="6"/>
  </r>
  <r>
    <d v="2021-03-14T00:00:00"/>
    <x v="0"/>
    <n v="45"/>
    <n v="1053"/>
    <n v="97"/>
    <n v="27"/>
    <n v="558"/>
    <n v="53"/>
    <n v="2"/>
    <n v="-1"/>
    <n v="49"/>
    <x v="72"/>
    <n v="1.0210526315789474"/>
    <n v="0.9642857142857143"/>
    <n v="1"/>
  </r>
  <r>
    <d v="2021-03-14T00:00:00"/>
    <x v="1"/>
    <n v="20"/>
    <n v="246"/>
    <n v="24"/>
    <n v="9"/>
    <n v="211"/>
    <n v="18"/>
    <n v="0"/>
    <n v="0"/>
    <n v="3"/>
    <x v="72"/>
    <n v="1"/>
    <n v="1"/>
    <n v="0"/>
  </r>
  <r>
    <d v="2021-03-14T00:00:00"/>
    <x v="2"/>
    <n v="9"/>
    <n v="203"/>
    <n v="19"/>
    <n v="6"/>
    <n v="210"/>
    <n v="9"/>
    <n v="1"/>
    <n v="0"/>
    <n v="10"/>
    <x v="72"/>
    <n v="1.0555555555555556"/>
    <n v="1"/>
    <n v="0"/>
  </r>
  <r>
    <d v="2021-03-14T00:00:00"/>
    <x v="3"/>
    <n v="5"/>
    <n v="186"/>
    <n v="22"/>
    <n v="3"/>
    <n v="409"/>
    <n v="8"/>
    <n v="4"/>
    <n v="0"/>
    <n v="12"/>
    <x v="72"/>
    <n v="1.2222222222222223"/>
    <n v="1"/>
    <n v="0"/>
  </r>
  <r>
    <d v="2021-03-14T00:00:00"/>
    <x v="4"/>
    <n v="5"/>
    <n v="244"/>
    <n v="17"/>
    <n v="8"/>
    <n v="160"/>
    <n v="5"/>
    <n v="0"/>
    <n v="0"/>
    <n v="39"/>
    <x v="72"/>
    <n v="1"/>
    <n v="1"/>
    <n v="0"/>
  </r>
  <r>
    <d v="2021-03-14T00:00:00"/>
    <x v="5"/>
    <n v="4"/>
    <n v="299"/>
    <n v="27"/>
    <n v="7"/>
    <n v="348"/>
    <n v="7"/>
    <n v="-2"/>
    <n v="0"/>
    <n v="13"/>
    <x v="72"/>
    <n v="0.93103448275862066"/>
    <n v="1"/>
    <n v="2"/>
  </r>
  <r>
    <d v="2021-03-14T00:00:00"/>
    <x v="6"/>
    <n v="10"/>
    <n v="451"/>
    <n v="45"/>
    <n v="14"/>
    <n v="404"/>
    <n v="12"/>
    <n v="1"/>
    <n v="0"/>
    <n v="49"/>
    <x v="72"/>
    <n v="1.0227272727272727"/>
    <n v="1"/>
    <n v="1"/>
  </r>
  <r>
    <d v="2021-03-14T00:00:00"/>
    <x v="7"/>
    <n v="98"/>
    <n v="2682"/>
    <n v="251"/>
    <n v="74"/>
    <n v="2300"/>
    <n v="112"/>
    <n v="6"/>
    <n v="-1"/>
    <n v="175"/>
    <x v="72"/>
    <n v="1.0244897959183674"/>
    <n v="0.98666666666666669"/>
    <n v="4"/>
  </r>
  <r>
    <d v="2021-03-15T00:00:00"/>
    <x v="0"/>
    <n v="55"/>
    <n v="1076"/>
    <n v="100"/>
    <n v="22"/>
    <n v="559"/>
    <n v="60"/>
    <n v="3"/>
    <n v="-5"/>
    <n v="36"/>
    <x v="73"/>
    <n v="1.0309278350515463"/>
    <n v="0.81481481481481477"/>
    <n v="1"/>
  </r>
  <r>
    <d v="2021-03-15T00:00:00"/>
    <x v="1"/>
    <n v="2"/>
    <n v="243"/>
    <n v="23"/>
    <n v="8"/>
    <n v="211"/>
    <n v="2"/>
    <n v="-1"/>
    <n v="-1"/>
    <n v="5"/>
    <x v="73"/>
    <n v="0.95833333333333337"/>
    <n v="0.88888888888888884"/>
    <n v="0"/>
  </r>
  <r>
    <d v="2021-03-15T00:00:00"/>
    <x v="2"/>
    <n v="7"/>
    <n v="205"/>
    <n v="19"/>
    <n v="6"/>
    <n v="210"/>
    <n v="7"/>
    <n v="0"/>
    <n v="0"/>
    <n v="5"/>
    <x v="73"/>
    <n v="1"/>
    <n v="1"/>
    <n v="0"/>
  </r>
  <r>
    <d v="2021-03-15T00:00:00"/>
    <x v="3"/>
    <n v="3"/>
    <n v="181"/>
    <n v="18"/>
    <n v="2"/>
    <n v="409"/>
    <n v="5"/>
    <n v="-4"/>
    <n v="-1"/>
    <n v="10"/>
    <x v="73"/>
    <n v="0.81818181818181823"/>
    <n v="0.66666666666666663"/>
    <n v="0"/>
  </r>
  <r>
    <d v="2021-03-15T00:00:00"/>
    <x v="4"/>
    <n v="2"/>
    <n v="230"/>
    <n v="15"/>
    <n v="7"/>
    <n v="160"/>
    <n v="8"/>
    <n v="-2"/>
    <n v="-1"/>
    <n v="22"/>
    <x v="73"/>
    <n v="0.88235294117647056"/>
    <n v="0.875"/>
    <n v="0"/>
  </r>
  <r>
    <d v="2021-03-15T00:00:00"/>
    <x v="5"/>
    <n v="9"/>
    <n v="293"/>
    <n v="24"/>
    <n v="7"/>
    <n v="349"/>
    <n v="8"/>
    <n v="-3"/>
    <n v="0"/>
    <n v="13"/>
    <x v="73"/>
    <n v="0.88888888888888884"/>
    <n v="1"/>
    <n v="1"/>
  </r>
  <r>
    <d v="2021-03-15T00:00:00"/>
    <x v="6"/>
    <n v="27"/>
    <n v="457"/>
    <n v="49"/>
    <n v="13"/>
    <n v="405"/>
    <n v="32"/>
    <n v="4"/>
    <n v="-1"/>
    <n v="26"/>
    <x v="73"/>
    <n v="1.0888888888888888"/>
    <n v="0.9285714285714286"/>
    <n v="1"/>
  </r>
  <r>
    <d v="2021-03-15T00:00:00"/>
    <x v="7"/>
    <n v="105"/>
    <n v="2685"/>
    <n v="248"/>
    <n v="65"/>
    <n v="2303"/>
    <n v="122"/>
    <n v="-3"/>
    <n v="-9"/>
    <n v="117"/>
    <x v="73"/>
    <n v="0.98804780876494025"/>
    <n v="0.8783783783783784"/>
    <n v="3"/>
  </r>
  <r>
    <d v="2021-03-16T00:00:00"/>
    <x v="0"/>
    <n v="35"/>
    <n v="1064"/>
    <n v="90"/>
    <n v="19"/>
    <n v="559"/>
    <n v="45"/>
    <n v="-10"/>
    <n v="-3"/>
    <n v="57"/>
    <x v="74"/>
    <n v="0.9"/>
    <n v="0.86363636363636365"/>
    <n v="0"/>
  </r>
  <r>
    <d v="2021-03-16T00:00:00"/>
    <x v="1"/>
    <n v="5"/>
    <n v="232"/>
    <n v="22"/>
    <n v="8"/>
    <n v="212"/>
    <n v="6"/>
    <n v="-1"/>
    <n v="0"/>
    <n v="16"/>
    <x v="74"/>
    <n v="0.95652173913043481"/>
    <n v="1"/>
    <n v="1"/>
  </r>
  <r>
    <d v="2021-03-16T00:00:00"/>
    <x v="2"/>
    <n v="10"/>
    <n v="210"/>
    <n v="18"/>
    <n v="5"/>
    <n v="210"/>
    <n v="11"/>
    <n v="-1"/>
    <n v="-1"/>
    <n v="6"/>
    <x v="74"/>
    <n v="0.94736842105263153"/>
    <n v="0.83333333333333337"/>
    <n v="0"/>
  </r>
  <r>
    <d v="2021-03-16T00:00:00"/>
    <x v="3"/>
    <n v="16"/>
    <n v="170"/>
    <n v="21"/>
    <n v="2"/>
    <n v="410"/>
    <n v="17"/>
    <n v="3"/>
    <n v="0"/>
    <n v="27"/>
    <x v="74"/>
    <n v="1.1666666666666667"/>
    <n v="1"/>
    <n v="1"/>
  </r>
  <r>
    <d v="2021-03-16T00:00:00"/>
    <x v="4"/>
    <n v="8"/>
    <n v="222"/>
    <n v="13"/>
    <n v="7"/>
    <n v="161"/>
    <n v="12"/>
    <n v="-2"/>
    <n v="0"/>
    <n v="19"/>
    <x v="74"/>
    <n v="0.8666666666666667"/>
    <n v="1"/>
    <n v="1"/>
  </r>
  <r>
    <d v="2021-03-16T00:00:00"/>
    <x v="5"/>
    <n v="4"/>
    <n v="288"/>
    <n v="23"/>
    <n v="7"/>
    <n v="349"/>
    <n v="6"/>
    <n v="-1"/>
    <n v="0"/>
    <n v="11"/>
    <x v="74"/>
    <n v="0.95833333333333337"/>
    <n v="1"/>
    <n v="0"/>
  </r>
  <r>
    <d v="2021-03-16T00:00:00"/>
    <x v="6"/>
    <n v="46"/>
    <n v="472"/>
    <n v="48"/>
    <n v="10"/>
    <n v="405"/>
    <n v="51"/>
    <n v="-1"/>
    <n v="-3"/>
    <n v="36"/>
    <x v="74"/>
    <n v="0.97959183673469385"/>
    <n v="0.76923076923076927"/>
    <n v="0"/>
  </r>
  <r>
    <d v="2021-03-16T00:00:00"/>
    <x v="7"/>
    <n v="124"/>
    <n v="2658"/>
    <n v="235"/>
    <n v="58"/>
    <n v="2306"/>
    <n v="148"/>
    <n v="-13"/>
    <n v="-7"/>
    <n v="172"/>
    <x v="74"/>
    <n v="0.94758064516129037"/>
    <n v="0.89230769230769236"/>
    <n v="3"/>
  </r>
  <r>
    <d v="2021-03-17T00:00:00"/>
    <x v="0"/>
    <n v="46"/>
    <n v="1028"/>
    <n v="83"/>
    <n v="20"/>
    <n v="562"/>
    <n v="53"/>
    <n v="-7"/>
    <n v="1"/>
    <n v="86"/>
    <x v="75"/>
    <n v="0.92222222222222228"/>
    <n v="1.0526315789473684"/>
    <n v="3"/>
  </r>
  <r>
    <d v="2021-03-17T00:00:00"/>
    <x v="1"/>
    <n v="8"/>
    <n v="223"/>
    <n v="20"/>
    <n v="7"/>
    <n v="212"/>
    <n v="11"/>
    <n v="-2"/>
    <n v="-1"/>
    <n v="20"/>
    <x v="75"/>
    <n v="0.90909090909090906"/>
    <n v="0.875"/>
    <n v="0"/>
  </r>
  <r>
    <d v="2021-03-17T00:00:00"/>
    <x v="2"/>
    <n v="8"/>
    <n v="205"/>
    <n v="15"/>
    <n v="5"/>
    <n v="210"/>
    <n v="7"/>
    <n v="-3"/>
    <n v="0"/>
    <n v="12"/>
    <x v="75"/>
    <n v="0.83333333333333337"/>
    <n v="1"/>
    <n v="0"/>
  </r>
  <r>
    <d v="2021-03-17T00:00:00"/>
    <x v="3"/>
    <n v="4"/>
    <n v="155"/>
    <n v="17"/>
    <n v="2"/>
    <n v="411"/>
    <n v="5"/>
    <n v="-4"/>
    <n v="0"/>
    <n v="19"/>
    <x v="75"/>
    <n v="0.80952380952380953"/>
    <n v="1"/>
    <n v="1"/>
  </r>
  <r>
    <d v="2021-03-17T00:00:00"/>
    <x v="4"/>
    <n v="9"/>
    <n v="212"/>
    <n v="11"/>
    <n v="7"/>
    <n v="161"/>
    <n v="11"/>
    <n v="-2"/>
    <n v="0"/>
    <n v="21"/>
    <x v="75"/>
    <n v="0.84615384615384615"/>
    <n v="1"/>
    <n v="0"/>
  </r>
  <r>
    <d v="2021-03-17T00:00:00"/>
    <x v="5"/>
    <n v="6"/>
    <n v="279"/>
    <n v="21"/>
    <n v="6"/>
    <n v="349"/>
    <n v="12"/>
    <n v="-2"/>
    <n v="-1"/>
    <n v="21"/>
    <x v="75"/>
    <n v="0.91304347826086951"/>
    <n v="0.8571428571428571"/>
    <n v="0"/>
  </r>
  <r>
    <d v="2021-03-17T00:00:00"/>
    <x v="6"/>
    <n v="41"/>
    <n v="484"/>
    <n v="47"/>
    <n v="10"/>
    <n v="405"/>
    <n v="47"/>
    <n v="-1"/>
    <n v="0"/>
    <n v="35"/>
    <x v="75"/>
    <n v="0.97916666666666663"/>
    <n v="1"/>
    <n v="0"/>
  </r>
  <r>
    <d v="2021-03-17T00:00:00"/>
    <x v="7"/>
    <n v="122"/>
    <n v="2586"/>
    <n v="214"/>
    <n v="57"/>
    <n v="2310"/>
    <n v="146"/>
    <n v="-21"/>
    <n v="-1"/>
    <n v="214"/>
    <x v="75"/>
    <n v="0.91063829787234041"/>
    <n v="0.98275862068965514"/>
    <n v="4"/>
  </r>
  <r>
    <d v="2021-03-18T00:00:00"/>
    <x v="0"/>
    <n v="59"/>
    <n v="1017"/>
    <n v="75"/>
    <n v="20"/>
    <n v="564"/>
    <n v="59"/>
    <n v="-8"/>
    <n v="0"/>
    <n v="68"/>
    <x v="76"/>
    <n v="0.90361445783132532"/>
    <n v="1"/>
    <n v="2"/>
  </r>
  <r>
    <d v="2021-03-18T00:00:00"/>
    <x v="1"/>
    <n v="10"/>
    <n v="220"/>
    <n v="14"/>
    <n v="6"/>
    <n v="212"/>
    <n v="15"/>
    <n v="-6"/>
    <n v="-1"/>
    <n v="18"/>
    <x v="76"/>
    <n v="0.7"/>
    <n v="0.8571428571428571"/>
    <n v="0"/>
  </r>
  <r>
    <d v="2021-03-18T00:00:00"/>
    <x v="2"/>
    <n v="25"/>
    <n v="210"/>
    <n v="15"/>
    <n v="4"/>
    <n v="211"/>
    <n v="25"/>
    <n v="0"/>
    <n v="-1"/>
    <n v="19"/>
    <x v="76"/>
    <n v="1"/>
    <n v="0.8"/>
    <n v="1"/>
  </r>
  <r>
    <d v="2021-03-18T00:00:00"/>
    <x v="3"/>
    <n v="13"/>
    <n v="162"/>
    <n v="20"/>
    <n v="2"/>
    <n v="411"/>
    <n v="17"/>
    <n v="3"/>
    <n v="0"/>
    <n v="10"/>
    <x v="76"/>
    <n v="1.1764705882352942"/>
    <n v="1"/>
    <n v="0"/>
  </r>
  <r>
    <d v="2021-03-18T00:00:00"/>
    <x v="4"/>
    <n v="13"/>
    <n v="204"/>
    <n v="11"/>
    <n v="6"/>
    <n v="161"/>
    <n v="16"/>
    <n v="0"/>
    <n v="-1"/>
    <n v="24"/>
    <x v="76"/>
    <n v="1"/>
    <n v="0.8571428571428571"/>
    <n v="0"/>
  </r>
  <r>
    <d v="2021-03-18T00:00:00"/>
    <x v="5"/>
    <n v="10"/>
    <n v="275"/>
    <n v="19"/>
    <n v="5"/>
    <n v="350"/>
    <n v="10"/>
    <n v="-2"/>
    <n v="-1"/>
    <n v="13"/>
    <x v="76"/>
    <n v="0.90476190476190477"/>
    <n v="0.83333333333333337"/>
    <n v="1"/>
  </r>
  <r>
    <d v="2021-03-18T00:00:00"/>
    <x v="6"/>
    <n v="42"/>
    <n v="487"/>
    <n v="43"/>
    <n v="12"/>
    <n v="406"/>
    <n v="46"/>
    <n v="-4"/>
    <n v="2"/>
    <n v="42"/>
    <x v="76"/>
    <n v="0.91489361702127658"/>
    <n v="1.2"/>
    <n v="1"/>
  </r>
  <r>
    <d v="2021-03-18T00:00:00"/>
    <x v="7"/>
    <n v="172"/>
    <n v="2575"/>
    <n v="197"/>
    <n v="55"/>
    <n v="2315"/>
    <n v="188"/>
    <n v="-17"/>
    <n v="-2"/>
    <n v="194"/>
    <x v="76"/>
    <n v="0.92056074766355145"/>
    <n v="0.96491228070175439"/>
    <n v="5"/>
  </r>
  <r>
    <d v="2021-03-19T00:00:00"/>
    <x v="0"/>
    <n v="51"/>
    <n v="1007"/>
    <n v="74"/>
    <n v="21"/>
    <n v="565"/>
    <n v="55"/>
    <n v="-1"/>
    <n v="1"/>
    <n v="64"/>
    <x v="77"/>
    <n v="0.98666666666666669"/>
    <n v="1.05"/>
    <n v="1"/>
  </r>
  <r>
    <d v="2021-03-19T00:00:00"/>
    <x v="1"/>
    <n v="6"/>
    <n v="213"/>
    <n v="14"/>
    <n v="5"/>
    <n v="212"/>
    <n v="6"/>
    <n v="0"/>
    <n v="-1"/>
    <n v="13"/>
    <x v="77"/>
    <n v="1"/>
    <n v="0.83333333333333337"/>
    <n v="0"/>
  </r>
  <r>
    <d v="2021-03-19T00:00:00"/>
    <x v="2"/>
    <n v="20"/>
    <n v="216"/>
    <n v="15"/>
    <n v="3"/>
    <n v="211"/>
    <n v="20"/>
    <n v="0"/>
    <n v="-1"/>
    <n v="14"/>
    <x v="77"/>
    <n v="1"/>
    <n v="0.75"/>
    <n v="0"/>
  </r>
  <r>
    <d v="2021-03-19T00:00:00"/>
    <x v="3"/>
    <n v="14"/>
    <n v="159"/>
    <n v="22"/>
    <n v="2"/>
    <n v="411"/>
    <n v="14"/>
    <n v="2"/>
    <n v="0"/>
    <n v="17"/>
    <x v="77"/>
    <n v="1.1000000000000001"/>
    <n v="1"/>
    <n v="0"/>
  </r>
  <r>
    <d v="2021-03-19T00:00:00"/>
    <x v="4"/>
    <n v="27"/>
    <n v="210"/>
    <n v="12"/>
    <n v="4"/>
    <n v="161"/>
    <n v="27"/>
    <n v="1"/>
    <n v="-2"/>
    <n v="21"/>
    <x v="77"/>
    <n v="1.0909090909090908"/>
    <n v="0.66666666666666663"/>
    <n v="0"/>
  </r>
  <r>
    <d v="2021-03-19T00:00:00"/>
    <x v="5"/>
    <n v="29"/>
    <n v="271"/>
    <n v="19"/>
    <n v="6"/>
    <n v="350"/>
    <n v="14"/>
    <n v="0"/>
    <n v="1"/>
    <n v="18"/>
    <x v="77"/>
    <n v="1"/>
    <n v="1.2"/>
    <n v="0"/>
  </r>
  <r>
    <d v="2021-03-19T00:00:00"/>
    <x v="6"/>
    <n v="26"/>
    <n v="487"/>
    <n v="49"/>
    <n v="12"/>
    <n v="406"/>
    <n v="25"/>
    <n v="6"/>
    <n v="0"/>
    <n v="25"/>
    <x v="77"/>
    <n v="1.1395348837209303"/>
    <n v="1"/>
    <n v="0"/>
  </r>
  <r>
    <d v="2021-03-19T00:00:00"/>
    <x v="7"/>
    <n v="173"/>
    <n v="2563"/>
    <n v="205"/>
    <n v="53"/>
    <n v="2316"/>
    <n v="161"/>
    <n v="8"/>
    <n v="-2"/>
    <n v="172"/>
    <x v="77"/>
    <n v="1.0406091370558375"/>
    <n v="0.96363636363636362"/>
    <n v="1"/>
  </r>
  <r>
    <d v="2021-03-20T00:00:00"/>
    <x v="0"/>
    <n v="27"/>
    <n v="998"/>
    <n v="77"/>
    <n v="22"/>
    <n v="565"/>
    <n v="34"/>
    <n v="3"/>
    <n v="1"/>
    <n v="43"/>
    <x v="78"/>
    <n v="1.0405405405405406"/>
    <n v="1.0476190476190477"/>
    <n v="0"/>
  </r>
  <r>
    <d v="2021-03-20T00:00:00"/>
    <x v="1"/>
    <n v="5"/>
    <n v="203"/>
    <n v="18"/>
    <n v="3"/>
    <n v="212"/>
    <n v="6"/>
    <n v="4"/>
    <n v="-2"/>
    <n v="16"/>
    <x v="78"/>
    <n v="1.2857142857142858"/>
    <n v="0.6"/>
    <n v="0"/>
  </r>
  <r>
    <d v="2021-03-20T00:00:00"/>
    <x v="2"/>
    <n v="6"/>
    <n v="198"/>
    <n v="13"/>
    <n v="3"/>
    <n v="211"/>
    <n v="4"/>
    <n v="-2"/>
    <n v="0"/>
    <n v="22"/>
    <x v="78"/>
    <n v="0.8666666666666667"/>
    <n v="1"/>
    <n v="0"/>
  </r>
  <r>
    <d v="2021-03-20T00:00:00"/>
    <x v="3"/>
    <n v="8"/>
    <n v="154"/>
    <n v="22"/>
    <n v="2"/>
    <n v="413"/>
    <n v="9"/>
    <n v="0"/>
    <n v="0"/>
    <n v="12"/>
    <x v="78"/>
    <n v="1"/>
    <n v="1"/>
    <n v="2"/>
  </r>
  <r>
    <d v="2021-03-20T00:00:00"/>
    <x v="4"/>
    <n v="9"/>
    <n v="200"/>
    <n v="13"/>
    <n v="4"/>
    <n v="161"/>
    <n v="10"/>
    <n v="1"/>
    <n v="0"/>
    <n v="20"/>
    <x v="78"/>
    <n v="1.0833333333333333"/>
    <n v="1"/>
    <n v="0"/>
  </r>
  <r>
    <d v="2021-03-20T00:00:00"/>
    <x v="5"/>
    <n v="25"/>
    <n v="280"/>
    <n v="19"/>
    <n v="5"/>
    <n v="350"/>
    <n v="20"/>
    <n v="0"/>
    <n v="-1"/>
    <n v="11"/>
    <x v="78"/>
    <n v="1"/>
    <n v="0.83333333333333337"/>
    <n v="0"/>
  </r>
  <r>
    <d v="2021-03-20T00:00:00"/>
    <x v="6"/>
    <n v="24"/>
    <n v="486"/>
    <n v="53"/>
    <n v="12"/>
    <n v="407"/>
    <n v="24"/>
    <n v="4"/>
    <n v="0"/>
    <n v="24"/>
    <x v="78"/>
    <n v="1.0816326530612246"/>
    <n v="1"/>
    <n v="1"/>
  </r>
  <r>
    <d v="2021-03-20T00:00:00"/>
    <x v="7"/>
    <n v="104"/>
    <n v="2519"/>
    <n v="215"/>
    <n v="51"/>
    <n v="2319"/>
    <n v="107"/>
    <n v="10"/>
    <n v="-2"/>
    <n v="148"/>
    <x v="78"/>
    <n v="1.0487804878048781"/>
    <n v="0.96226415094339623"/>
    <n v="3"/>
  </r>
  <r>
    <d v="2021-03-21T00:00:00"/>
    <x v="0"/>
    <n v="25"/>
    <n v="959"/>
    <n v="76"/>
    <n v="20"/>
    <n v="565"/>
    <n v="29"/>
    <n v="-1"/>
    <n v="-2"/>
    <n v="68"/>
    <x v="79"/>
    <n v="0.98701298701298701"/>
    <n v="0.90909090909090906"/>
    <n v="0"/>
  </r>
  <r>
    <d v="2021-03-21T00:00:00"/>
    <x v="1"/>
    <n v="5"/>
    <n v="197"/>
    <n v="17"/>
    <n v="3"/>
    <n v="212"/>
    <n v="5"/>
    <n v="-1"/>
    <n v="0"/>
    <n v="11"/>
    <x v="79"/>
    <n v="0.94444444444444442"/>
    <n v="1"/>
    <n v="0"/>
  </r>
  <r>
    <d v="2021-03-21T00:00:00"/>
    <x v="2"/>
    <n v="1"/>
    <n v="193"/>
    <n v="11"/>
    <n v="3"/>
    <n v="211"/>
    <n v="3"/>
    <n v="-2"/>
    <n v="0"/>
    <n v="8"/>
    <x v="79"/>
    <n v="0.84615384615384615"/>
    <n v="1"/>
    <n v="0"/>
  </r>
  <r>
    <d v="2021-03-21T00:00:00"/>
    <x v="3"/>
    <n v="8"/>
    <n v="153"/>
    <n v="24"/>
    <n v="2"/>
    <n v="413"/>
    <n v="9"/>
    <n v="2"/>
    <n v="0"/>
    <n v="10"/>
    <x v="79"/>
    <n v="1.0909090909090908"/>
    <n v="1"/>
    <n v="0"/>
  </r>
  <r>
    <d v="2021-03-21T00:00:00"/>
    <x v="4"/>
    <n v="9"/>
    <n v="208"/>
    <n v="13"/>
    <n v="5"/>
    <n v="161"/>
    <n v="12"/>
    <n v="0"/>
    <n v="1"/>
    <n v="4"/>
    <x v="79"/>
    <n v="1"/>
    <n v="1.25"/>
    <n v="0"/>
  </r>
  <r>
    <d v="2021-03-21T00:00:00"/>
    <x v="5"/>
    <n v="8"/>
    <n v="271"/>
    <n v="19"/>
    <n v="5"/>
    <n v="351"/>
    <n v="10"/>
    <n v="0"/>
    <n v="0"/>
    <n v="18"/>
    <x v="79"/>
    <n v="1"/>
    <n v="1"/>
    <n v="1"/>
  </r>
  <r>
    <d v="2021-03-21T00:00:00"/>
    <x v="6"/>
    <n v="36"/>
    <n v="500"/>
    <n v="55"/>
    <n v="11"/>
    <n v="407"/>
    <n v="35"/>
    <n v="2"/>
    <n v="-1"/>
    <n v="21"/>
    <x v="79"/>
    <n v="1.0377358490566038"/>
    <n v="0.91666666666666663"/>
    <n v="0"/>
  </r>
  <r>
    <d v="2021-03-21T00:00:00"/>
    <x v="7"/>
    <n v="92"/>
    <n v="2481"/>
    <n v="215"/>
    <n v="49"/>
    <n v="2320"/>
    <n v="103"/>
    <n v="0"/>
    <n v="-2"/>
    <n v="140"/>
    <x v="79"/>
    <n v="1"/>
    <n v="0.96078431372549022"/>
    <n v="1"/>
  </r>
  <r>
    <d v="2021-03-22T00:00:00"/>
    <x v="0"/>
    <n v="29"/>
    <n v="955"/>
    <n v="72"/>
    <n v="20"/>
    <n v="566"/>
    <n v="30"/>
    <n v="-4"/>
    <n v="0"/>
    <n v="33"/>
    <x v="80"/>
    <n v="0.94736842105263153"/>
    <n v="1"/>
    <n v="1"/>
  </r>
  <r>
    <d v="2021-03-22T00:00:00"/>
    <x v="1"/>
    <n v="7"/>
    <n v="195"/>
    <n v="15"/>
    <n v="2"/>
    <n v="212"/>
    <n v="8"/>
    <n v="-2"/>
    <n v="-1"/>
    <n v="10"/>
    <x v="80"/>
    <n v="0.88235294117647056"/>
    <n v="0.66666666666666663"/>
    <n v="0"/>
  </r>
  <r>
    <d v="2021-03-22T00:00:00"/>
    <x v="2"/>
    <n v="2"/>
    <n v="188"/>
    <n v="9"/>
    <n v="3"/>
    <n v="211"/>
    <n v="3"/>
    <n v="-2"/>
    <n v="0"/>
    <n v="8"/>
    <x v="80"/>
    <n v="0.81818181818181823"/>
    <n v="1"/>
    <n v="0"/>
  </r>
  <r>
    <d v="2021-03-22T00:00:00"/>
    <x v="3"/>
    <n v="6"/>
    <n v="160"/>
    <n v="22"/>
    <n v="2"/>
    <n v="413"/>
    <n v="8"/>
    <n v="-2"/>
    <n v="0"/>
    <n v="1"/>
    <x v="80"/>
    <n v="0.91666666666666663"/>
    <n v="1"/>
    <n v="0"/>
  </r>
  <r>
    <d v="2021-03-22T00:00:00"/>
    <x v="4"/>
    <n v="10"/>
    <n v="215"/>
    <n v="13"/>
    <n v="5"/>
    <n v="161"/>
    <n v="9"/>
    <n v="0"/>
    <n v="0"/>
    <n v="2"/>
    <x v="80"/>
    <n v="1"/>
    <n v="1"/>
    <n v="0"/>
  </r>
  <r>
    <d v="2021-03-22T00:00:00"/>
    <x v="5"/>
    <n v="4"/>
    <n v="276"/>
    <n v="19"/>
    <n v="5"/>
    <n v="351"/>
    <n v="12"/>
    <n v="0"/>
    <n v="0"/>
    <n v="7"/>
    <x v="80"/>
    <n v="1"/>
    <n v="1"/>
    <n v="0"/>
  </r>
  <r>
    <d v="2021-03-22T00:00:00"/>
    <x v="6"/>
    <n v="15"/>
    <n v="501"/>
    <n v="53"/>
    <n v="9"/>
    <n v="407"/>
    <n v="20"/>
    <n v="-2"/>
    <n v="-2"/>
    <n v="19"/>
    <x v="80"/>
    <n v="0.96363636363636362"/>
    <n v="0.81818181818181823"/>
    <n v="0"/>
  </r>
  <r>
    <d v="2021-03-22T00:00:00"/>
    <x v="7"/>
    <n v="73"/>
    <n v="2490"/>
    <n v="203"/>
    <n v="46"/>
    <n v="2321"/>
    <n v="90"/>
    <n v="-12"/>
    <n v="-3"/>
    <n v="80"/>
    <x v="80"/>
    <n v="0.94418604651162785"/>
    <n v="0.93877551020408168"/>
    <n v="1"/>
  </r>
  <r>
    <d v="2021-03-23T00:00:00"/>
    <x v="0"/>
    <n v="37"/>
    <n v="934"/>
    <n v="67"/>
    <n v="18"/>
    <n v="566"/>
    <n v="39"/>
    <n v="-5"/>
    <n v="-2"/>
    <n v="60"/>
    <x v="81"/>
    <n v="0.93055555555555558"/>
    <n v="0.9"/>
    <n v="0"/>
  </r>
  <r>
    <d v="2021-03-23T00:00:00"/>
    <x v="1"/>
    <n v="10"/>
    <n v="189"/>
    <n v="16"/>
    <n v="2"/>
    <n v="212"/>
    <n v="11"/>
    <n v="1"/>
    <n v="0"/>
    <n v="17"/>
    <x v="81"/>
    <n v="1.0666666666666667"/>
    <n v="1"/>
    <n v="0"/>
  </r>
  <r>
    <d v="2021-03-23T00:00:00"/>
    <x v="2"/>
    <n v="4"/>
    <n v="182"/>
    <n v="11"/>
    <n v="2"/>
    <n v="211"/>
    <n v="5"/>
    <n v="2"/>
    <n v="-1"/>
    <n v="11"/>
    <x v="81"/>
    <n v="1.2222222222222223"/>
    <n v="0.66666666666666663"/>
    <n v="0"/>
  </r>
  <r>
    <d v="2021-03-23T00:00:00"/>
    <x v="3"/>
    <n v="6"/>
    <n v="160"/>
    <n v="23"/>
    <n v="2"/>
    <n v="413"/>
    <n v="7"/>
    <n v="1"/>
    <n v="0"/>
    <n v="7"/>
    <x v="81"/>
    <n v="1.0454545454545454"/>
    <n v="1"/>
    <n v="0"/>
  </r>
  <r>
    <d v="2021-03-23T00:00:00"/>
    <x v="4"/>
    <n v="10"/>
    <n v="209"/>
    <n v="13"/>
    <n v="4"/>
    <n v="161"/>
    <n v="10"/>
    <n v="0"/>
    <n v="-1"/>
    <n v="16"/>
    <x v="81"/>
    <n v="1"/>
    <n v="0.8"/>
    <n v="0"/>
  </r>
  <r>
    <d v="2021-03-23T00:00:00"/>
    <x v="5"/>
    <n v="11"/>
    <n v="272"/>
    <n v="24"/>
    <n v="3"/>
    <n v="353"/>
    <n v="13"/>
    <n v="5"/>
    <n v="-2"/>
    <n v="16"/>
    <x v="81"/>
    <n v="1.263157894736842"/>
    <n v="0.6"/>
    <n v="2"/>
  </r>
  <r>
    <d v="2021-03-23T00:00:00"/>
    <x v="6"/>
    <n v="46"/>
    <n v="501"/>
    <n v="44"/>
    <n v="8"/>
    <n v="409"/>
    <n v="48"/>
    <n v="-9"/>
    <n v="-1"/>
    <n v="45"/>
    <x v="81"/>
    <n v="0.83018867924528306"/>
    <n v="0.88888888888888884"/>
    <n v="2"/>
  </r>
  <r>
    <d v="2021-03-23T00:00:00"/>
    <x v="7"/>
    <n v="124"/>
    <n v="2447"/>
    <n v="198"/>
    <n v="39"/>
    <n v="2325"/>
    <n v="133"/>
    <n v="-5"/>
    <n v="-7"/>
    <n v="172"/>
    <x v="81"/>
    <n v="0.97536945812807885"/>
    <n v="0.84782608695652173"/>
    <n v="4"/>
  </r>
  <r>
    <d v="2021-03-24T00:00:00"/>
    <x v="0"/>
    <n v="60"/>
    <n v="927"/>
    <n v="65"/>
    <n v="17"/>
    <n v="566"/>
    <n v="53"/>
    <n v="-2"/>
    <n v="-1"/>
    <n v="60"/>
    <x v="82"/>
    <n v="0.97014925373134331"/>
    <n v="0.94444444444444442"/>
    <n v="0"/>
  </r>
  <r>
    <d v="2021-03-24T00:00:00"/>
    <x v="1"/>
    <n v="11"/>
    <n v="177"/>
    <n v="12"/>
    <n v="2"/>
    <n v="213"/>
    <n v="11"/>
    <n v="-4"/>
    <n v="0"/>
    <n v="22"/>
    <x v="82"/>
    <n v="0.75"/>
    <n v="1"/>
    <n v="1"/>
  </r>
  <r>
    <d v="2021-03-24T00:00:00"/>
    <x v="2"/>
    <n v="8"/>
    <n v="185"/>
    <n v="11"/>
    <n v="2"/>
    <n v="211"/>
    <n v="14"/>
    <n v="0"/>
    <n v="0"/>
    <n v="11"/>
    <x v="82"/>
    <n v="1"/>
    <n v="1"/>
    <n v="0"/>
  </r>
  <r>
    <d v="2021-03-24T00:00:00"/>
    <x v="3"/>
    <n v="8"/>
    <n v="156"/>
    <n v="20"/>
    <n v="2"/>
    <n v="413"/>
    <n v="8"/>
    <n v="-3"/>
    <n v="0"/>
    <n v="12"/>
    <x v="82"/>
    <n v="0.86956521739130432"/>
    <n v="1"/>
    <n v="0"/>
  </r>
  <r>
    <d v="2021-03-24T00:00:00"/>
    <x v="4"/>
    <n v="12"/>
    <n v="209"/>
    <n v="14"/>
    <n v="2"/>
    <n v="161"/>
    <n v="15"/>
    <n v="1"/>
    <n v="-2"/>
    <n v="15"/>
    <x v="82"/>
    <n v="1.0769230769230769"/>
    <n v="0.5"/>
    <n v="0"/>
  </r>
  <r>
    <d v="2021-03-24T00:00:00"/>
    <x v="5"/>
    <n v="18"/>
    <n v="269"/>
    <n v="22"/>
    <n v="3"/>
    <n v="354"/>
    <n v="16"/>
    <n v="-2"/>
    <n v="0"/>
    <n v="18"/>
    <x v="82"/>
    <n v="0.91666666666666663"/>
    <n v="1"/>
    <n v="1"/>
  </r>
  <r>
    <d v="2021-03-24T00:00:00"/>
    <x v="6"/>
    <n v="40"/>
    <n v="517"/>
    <n v="43"/>
    <n v="8"/>
    <n v="411"/>
    <n v="45"/>
    <n v="-1"/>
    <n v="0"/>
    <n v="27"/>
    <x v="82"/>
    <n v="0.97727272727272729"/>
    <n v="1"/>
    <n v="2"/>
  </r>
  <r>
    <d v="2021-03-24T00:00:00"/>
    <x v="7"/>
    <n v="157"/>
    <n v="2440"/>
    <n v="187"/>
    <n v="36"/>
    <n v="2329"/>
    <n v="162"/>
    <n v="-11"/>
    <n v="-3"/>
    <n v="165"/>
    <x v="82"/>
    <n v="0.94444444444444442"/>
    <n v="0.92307692307692313"/>
    <n v="4"/>
  </r>
  <r>
    <d v="2021-03-25T00:00:00"/>
    <x v="0"/>
    <n v="32"/>
    <n v="900"/>
    <n v="63"/>
    <n v="16"/>
    <n v="567"/>
    <n v="35"/>
    <n v="-2"/>
    <n v="-1"/>
    <n v="61"/>
    <x v="83"/>
    <n v="0.96923076923076923"/>
    <n v="0.94117647058823528"/>
    <n v="1"/>
  </r>
  <r>
    <d v="2021-03-25T00:00:00"/>
    <x v="1"/>
    <n v="8"/>
    <n v="176"/>
    <n v="12"/>
    <n v="2"/>
    <n v="213"/>
    <n v="10"/>
    <n v="0"/>
    <n v="0"/>
    <n v="11"/>
    <x v="83"/>
    <n v="1"/>
    <n v="1"/>
    <n v="0"/>
  </r>
  <r>
    <d v="2021-03-25T00:00:00"/>
    <x v="2"/>
    <n v="4"/>
    <n v="177"/>
    <n v="8"/>
    <n v="3"/>
    <n v="211"/>
    <n v="5"/>
    <n v="-3"/>
    <n v="1"/>
    <n v="13"/>
    <x v="83"/>
    <n v="0.72727272727272729"/>
    <n v="1.5"/>
    <n v="0"/>
  </r>
  <r>
    <d v="2021-03-25T00:00:00"/>
    <x v="3"/>
    <n v="5"/>
    <n v="150"/>
    <n v="16"/>
    <n v="2"/>
    <n v="413"/>
    <n v="4"/>
    <n v="-4"/>
    <n v="0"/>
    <n v="10"/>
    <x v="83"/>
    <n v="0.8"/>
    <n v="1"/>
    <n v="0"/>
  </r>
  <r>
    <d v="2021-03-25T00:00:00"/>
    <x v="4"/>
    <n v="16"/>
    <n v="215"/>
    <n v="17"/>
    <n v="3"/>
    <n v="161"/>
    <n v="20"/>
    <n v="3"/>
    <n v="1"/>
    <n v="14"/>
    <x v="83"/>
    <n v="1.2142857142857142"/>
    <n v="1.5"/>
    <n v="0"/>
  </r>
  <r>
    <d v="2021-03-25T00:00:00"/>
    <x v="5"/>
    <n v="9"/>
    <n v="270"/>
    <n v="18"/>
    <n v="3"/>
    <n v="355"/>
    <n v="8"/>
    <n v="-4"/>
    <n v="0"/>
    <n v="6"/>
    <x v="83"/>
    <n v="0.81818181818181823"/>
    <n v="1"/>
    <n v="1"/>
  </r>
  <r>
    <d v="2021-03-25T00:00:00"/>
    <x v="6"/>
    <n v="21"/>
    <n v="515"/>
    <n v="44"/>
    <n v="7"/>
    <n v="411"/>
    <n v="33"/>
    <n v="1"/>
    <n v="-1"/>
    <n v="35"/>
    <x v="83"/>
    <n v="1.0232558139534884"/>
    <n v="0.875"/>
    <n v="0"/>
  </r>
  <r>
    <d v="2021-03-25T00:00:00"/>
    <x v="7"/>
    <n v="95"/>
    <n v="2403"/>
    <n v="178"/>
    <n v="36"/>
    <n v="2331"/>
    <n v="115"/>
    <n v="-9"/>
    <n v="0"/>
    <n v="150"/>
    <x v="83"/>
    <n v="0.95187165775401072"/>
    <n v="1"/>
    <n v="2"/>
  </r>
  <r>
    <d v="2021-03-26T00:00:00"/>
    <x v="0"/>
    <n v="45"/>
    <n v="891"/>
    <n v="54"/>
    <n v="19"/>
    <n v="567"/>
    <n v="51"/>
    <n v="-9"/>
    <n v="3"/>
    <n v="60"/>
    <x v="84"/>
    <n v="0.8571428571428571"/>
    <n v="1.1875"/>
    <n v="0"/>
  </r>
  <r>
    <d v="2021-03-26T00:00:00"/>
    <x v="1"/>
    <n v="3"/>
    <n v="157"/>
    <n v="11"/>
    <n v="0"/>
    <n v="214"/>
    <n v="3"/>
    <n v="-1"/>
    <n v="-2"/>
    <n v="21"/>
    <x v="84"/>
    <n v="0.91666666666666663"/>
    <n v="0"/>
    <n v="1"/>
  </r>
  <r>
    <d v="2021-03-26T00:00:00"/>
    <x v="2"/>
    <n v="15"/>
    <n v="167"/>
    <n v="11"/>
    <n v="3"/>
    <n v="211"/>
    <n v="15"/>
    <n v="3"/>
    <n v="0"/>
    <n v="25"/>
    <x v="84"/>
    <n v="1.375"/>
    <n v="1"/>
    <n v="0"/>
  </r>
  <r>
    <d v="2021-03-26T00:00:00"/>
    <x v="3"/>
    <n v="5"/>
    <n v="145"/>
    <n v="15"/>
    <n v="1"/>
    <n v="413"/>
    <n v="5"/>
    <n v="-1"/>
    <n v="-1"/>
    <n v="10"/>
    <x v="84"/>
    <n v="0.9375"/>
    <n v="0.5"/>
    <n v="0"/>
  </r>
  <r>
    <d v="2021-03-26T00:00:00"/>
    <x v="4"/>
    <n v="10"/>
    <n v="206"/>
    <n v="18"/>
    <n v="1"/>
    <n v="161"/>
    <n v="9"/>
    <n v="1"/>
    <n v="-2"/>
    <n v="18"/>
    <x v="84"/>
    <n v="1.0588235294117647"/>
    <n v="0.33333333333333331"/>
    <n v="0"/>
  </r>
  <r>
    <d v="2021-03-26T00:00:00"/>
    <x v="5"/>
    <n v="9"/>
    <n v="254"/>
    <n v="20"/>
    <n v="2"/>
    <n v="355"/>
    <n v="12"/>
    <n v="2"/>
    <n v="-1"/>
    <n v="28"/>
    <x v="84"/>
    <n v="1.1111111111111112"/>
    <n v="0.66666666666666663"/>
    <n v="0"/>
  </r>
  <r>
    <d v="2021-03-26T00:00:00"/>
    <x v="6"/>
    <n v="50"/>
    <n v="537"/>
    <n v="43"/>
    <n v="6"/>
    <n v="411"/>
    <n v="57"/>
    <n v="-1"/>
    <n v="-1"/>
    <n v="35"/>
    <x v="84"/>
    <n v="0.97727272727272729"/>
    <n v="0.8571428571428571"/>
    <n v="0"/>
  </r>
  <r>
    <d v="2021-03-26T00:00:00"/>
    <x v="7"/>
    <n v="137"/>
    <n v="2357"/>
    <n v="172"/>
    <n v="32"/>
    <n v="2332"/>
    <n v="152"/>
    <n v="-6"/>
    <n v="-4"/>
    <n v="197"/>
    <x v="84"/>
    <n v="0.9662921348314607"/>
    <n v="0.88888888888888884"/>
    <n v="1"/>
  </r>
  <r>
    <d v="2021-03-27T00:00:00"/>
    <x v="0"/>
    <n v="28"/>
    <n v="867"/>
    <n v="59"/>
    <n v="15"/>
    <n v="567"/>
    <n v="26"/>
    <n v="5"/>
    <n v="-4"/>
    <n v="50"/>
    <x v="85"/>
    <n v="1.0925925925925926"/>
    <n v="0.78947368421052633"/>
    <n v="0"/>
  </r>
  <r>
    <d v="2021-03-27T00:00:00"/>
    <x v="1"/>
    <n v="5"/>
    <n v="146"/>
    <n v="12"/>
    <n v="0"/>
    <n v="214"/>
    <n v="5"/>
    <n v="1"/>
    <n v="0"/>
    <n v="16"/>
    <x v="85"/>
    <n v="1.0909090909090908"/>
    <e v="#NUM!"/>
    <n v="0"/>
  </r>
  <r>
    <d v="2021-03-27T00:00:00"/>
    <x v="2"/>
    <n v="10"/>
    <n v="162"/>
    <n v="11"/>
    <n v="2"/>
    <n v="211"/>
    <n v="10"/>
    <n v="0"/>
    <n v="-1"/>
    <n v="15"/>
    <x v="85"/>
    <n v="1"/>
    <n v="0.66666666666666663"/>
    <n v="0"/>
  </r>
  <r>
    <d v="2021-03-27T00:00:00"/>
    <x v="3"/>
    <n v="3"/>
    <n v="132"/>
    <n v="17"/>
    <n v="1"/>
    <n v="413"/>
    <n v="4"/>
    <n v="2"/>
    <n v="0"/>
    <n v="17"/>
    <x v="85"/>
    <n v="1.1333333333333333"/>
    <n v="1"/>
    <n v="0"/>
  </r>
  <r>
    <d v="2021-03-27T00:00:00"/>
    <x v="4"/>
    <n v="6"/>
    <n v="209"/>
    <n v="18"/>
    <n v="1"/>
    <n v="161"/>
    <n v="6"/>
    <n v="0"/>
    <n v="0"/>
    <n v="3"/>
    <x v="85"/>
    <n v="1"/>
    <n v="1"/>
    <n v="0"/>
  </r>
  <r>
    <d v="2021-03-27T00:00:00"/>
    <x v="5"/>
    <n v="18"/>
    <n v="233"/>
    <n v="17"/>
    <n v="2"/>
    <n v="355"/>
    <n v="19"/>
    <n v="-3"/>
    <n v="0"/>
    <n v="39"/>
    <x v="85"/>
    <n v="0.85"/>
    <n v="1"/>
    <n v="0"/>
  </r>
  <r>
    <d v="2021-03-27T00:00:00"/>
    <x v="6"/>
    <n v="47"/>
    <n v="560"/>
    <n v="40"/>
    <n v="5"/>
    <n v="411"/>
    <n v="52"/>
    <n v="-3"/>
    <n v="-1"/>
    <n v="30"/>
    <x v="85"/>
    <n v="0.93023255813953487"/>
    <n v="0.83333333333333337"/>
    <n v="0"/>
  </r>
  <r>
    <d v="2021-03-27T00:00:00"/>
    <x v="7"/>
    <n v="117"/>
    <n v="2309"/>
    <n v="174"/>
    <n v="26"/>
    <n v="2332"/>
    <n v="122"/>
    <n v="2"/>
    <n v="-6"/>
    <n v="170"/>
    <x v="85"/>
    <n v="1.0116279069767442"/>
    <n v="0.8125"/>
    <n v="0"/>
  </r>
  <r>
    <d v="2021-03-28T00:00:00"/>
    <x v="0"/>
    <n v="35"/>
    <n v="847"/>
    <n v="63"/>
    <n v="14"/>
    <n v="567"/>
    <n v="36"/>
    <n v="4"/>
    <n v="-1"/>
    <n v="56"/>
    <x v="86"/>
    <n v="1.0677966101694916"/>
    <n v="0.93333333333333335"/>
    <n v="0"/>
  </r>
  <r>
    <d v="2021-03-28T00:00:00"/>
    <x v="1"/>
    <n v="4"/>
    <n v="139"/>
    <n v="12"/>
    <n v="0"/>
    <n v="214"/>
    <n v="4"/>
    <n v="0"/>
    <n v="0"/>
    <n v="11"/>
    <x v="86"/>
    <n v="1"/>
    <e v="#NUM!"/>
    <n v="0"/>
  </r>
  <r>
    <d v="2021-03-28T00:00:00"/>
    <x v="2"/>
    <n v="18"/>
    <n v="175"/>
    <n v="11"/>
    <n v="2"/>
    <n v="211"/>
    <n v="19"/>
    <n v="0"/>
    <n v="0"/>
    <n v="6"/>
    <x v="86"/>
    <n v="1"/>
    <n v="1"/>
    <n v="0"/>
  </r>
  <r>
    <d v="2021-03-28T00:00:00"/>
    <x v="3"/>
    <n v="2"/>
    <n v="127"/>
    <n v="20"/>
    <n v="1"/>
    <n v="413"/>
    <n v="4"/>
    <n v="3"/>
    <n v="0"/>
    <n v="9"/>
    <x v="86"/>
    <n v="1.1764705882352942"/>
    <n v="1"/>
    <n v="0"/>
  </r>
  <r>
    <d v="2021-03-28T00:00:00"/>
    <x v="4"/>
    <n v="12"/>
    <n v="217"/>
    <n v="20"/>
    <n v="1"/>
    <n v="161"/>
    <n v="15"/>
    <n v="2"/>
    <n v="0"/>
    <n v="7"/>
    <x v="86"/>
    <n v="1.1111111111111112"/>
    <n v="1"/>
    <n v="0"/>
  </r>
  <r>
    <d v="2021-03-28T00:00:00"/>
    <x v="5"/>
    <n v="20"/>
    <n v="248"/>
    <n v="15"/>
    <n v="3"/>
    <n v="355"/>
    <n v="23"/>
    <n v="-2"/>
    <n v="1"/>
    <n v="8"/>
    <x v="86"/>
    <n v="0.88235294117647056"/>
    <n v="1.5"/>
    <n v="0"/>
  </r>
  <r>
    <d v="2021-03-28T00:00:00"/>
    <x v="6"/>
    <n v="27"/>
    <n v="574"/>
    <n v="38"/>
    <n v="6"/>
    <n v="413"/>
    <n v="32"/>
    <n v="-2"/>
    <n v="1"/>
    <n v="16"/>
    <x v="86"/>
    <n v="0.95"/>
    <n v="1.2"/>
    <n v="2"/>
  </r>
  <r>
    <d v="2021-03-28T00:00:00"/>
    <x v="7"/>
    <n v="118"/>
    <n v="2327"/>
    <n v="179"/>
    <n v="27"/>
    <n v="2334"/>
    <n v="133"/>
    <n v="5"/>
    <n v="1"/>
    <n v="113"/>
    <x v="86"/>
    <n v="1.0287356321839081"/>
    <n v="1.0384615384615385"/>
    <n v="2"/>
  </r>
  <r>
    <d v="2021-03-29T00:00:00"/>
    <x v="0"/>
    <n v="25"/>
    <n v="816"/>
    <n v="61"/>
    <n v="15"/>
    <n v="567"/>
    <n v="35"/>
    <n v="-2"/>
    <n v="1"/>
    <n v="66"/>
    <x v="87"/>
    <n v="0.96825396825396826"/>
    <n v="1.0714285714285714"/>
    <n v="0"/>
  </r>
  <r>
    <d v="2021-03-29T00:00:00"/>
    <x v="1"/>
    <n v="5"/>
    <n v="130"/>
    <n v="10"/>
    <n v="0"/>
    <n v="214"/>
    <n v="5"/>
    <n v="-2"/>
    <n v="0"/>
    <n v="14"/>
    <x v="87"/>
    <n v="0.83333333333333337"/>
    <e v="#NUM!"/>
    <n v="0"/>
  </r>
  <r>
    <d v="2021-03-29T00:00:00"/>
    <x v="2"/>
    <n v="3"/>
    <n v="168"/>
    <n v="12"/>
    <n v="2"/>
    <n v="211"/>
    <n v="3"/>
    <n v="1"/>
    <n v="0"/>
    <n v="10"/>
    <x v="87"/>
    <n v="1.0909090909090908"/>
    <n v="1"/>
    <n v="0"/>
  </r>
  <r>
    <d v="2021-03-29T00:00:00"/>
    <x v="3"/>
    <n v="8"/>
    <n v="131"/>
    <n v="20"/>
    <n v="2"/>
    <n v="413"/>
    <n v="9"/>
    <n v="0"/>
    <n v="1"/>
    <n v="5"/>
    <x v="87"/>
    <n v="1"/>
    <n v="2"/>
    <n v="0"/>
  </r>
  <r>
    <d v="2021-03-29T00:00:00"/>
    <x v="4"/>
    <n v="9"/>
    <n v="218"/>
    <n v="19"/>
    <n v="1"/>
    <n v="162"/>
    <n v="16"/>
    <n v="-1"/>
    <n v="0"/>
    <n v="14"/>
    <x v="87"/>
    <n v="0.95"/>
    <n v="1"/>
    <n v="1"/>
  </r>
  <r>
    <d v="2021-03-29T00:00:00"/>
    <x v="5"/>
    <n v="14"/>
    <n v="255"/>
    <n v="18"/>
    <n v="2"/>
    <n v="355"/>
    <n v="15"/>
    <n v="3"/>
    <n v="-1"/>
    <n v="8"/>
    <x v="87"/>
    <n v="1.2"/>
    <n v="0.66666666666666663"/>
    <n v="0"/>
  </r>
  <r>
    <d v="2021-03-29T00:00:00"/>
    <x v="6"/>
    <n v="21"/>
    <n v="589"/>
    <n v="41"/>
    <n v="4"/>
    <n v="414"/>
    <n v="24"/>
    <n v="3"/>
    <n v="-2"/>
    <n v="8"/>
    <x v="87"/>
    <n v="1.0789473684210527"/>
    <n v="0.66666666666666663"/>
    <n v="1"/>
  </r>
  <r>
    <d v="2021-03-29T00:00:00"/>
    <x v="7"/>
    <n v="85"/>
    <n v="2307"/>
    <n v="181"/>
    <n v="26"/>
    <n v="2336"/>
    <n v="107"/>
    <n v="2"/>
    <n v="-1"/>
    <n v="125"/>
    <x v="87"/>
    <n v="1.011173184357542"/>
    <n v="0.96296296296296291"/>
    <n v="2"/>
  </r>
  <r>
    <d v="2021-03-30T00:00:00"/>
    <x v="0"/>
    <n v="26"/>
    <n v="791"/>
    <n v="57"/>
    <n v="15"/>
    <n v="568"/>
    <n v="27"/>
    <n v="-4"/>
    <n v="0"/>
    <n v="51"/>
    <x v="88"/>
    <n v="0.93442622950819676"/>
    <n v="1"/>
    <n v="1"/>
  </r>
  <r>
    <d v="2021-03-30T00:00:00"/>
    <x v="1"/>
    <n v="2"/>
    <n v="131"/>
    <n v="10"/>
    <n v="2"/>
    <n v="214"/>
    <n v="4"/>
    <n v="0"/>
    <n v="2"/>
    <n v="3"/>
    <x v="88"/>
    <n v="1"/>
    <e v="#NUM!"/>
    <n v="0"/>
  </r>
  <r>
    <d v="2021-03-30T00:00:00"/>
    <x v="2"/>
    <n v="10"/>
    <n v="169"/>
    <n v="10"/>
    <n v="2"/>
    <n v="211"/>
    <n v="15"/>
    <n v="-2"/>
    <n v="0"/>
    <n v="14"/>
    <x v="88"/>
    <n v="0.83333333333333337"/>
    <n v="1"/>
    <n v="0"/>
  </r>
  <r>
    <d v="2021-03-30T00:00:00"/>
    <x v="3"/>
    <n v="12"/>
    <n v="145"/>
    <n v="18"/>
    <n v="2"/>
    <n v="413"/>
    <n v="18"/>
    <n v="-2"/>
    <n v="0"/>
    <n v="4"/>
    <x v="88"/>
    <n v="0.9"/>
    <n v="1"/>
    <n v="0"/>
  </r>
  <r>
    <d v="2021-03-30T00:00:00"/>
    <x v="4"/>
    <n v="21"/>
    <n v="231"/>
    <n v="18"/>
    <n v="2"/>
    <n v="163"/>
    <n v="18"/>
    <n v="-1"/>
    <n v="1"/>
    <n v="4"/>
    <x v="88"/>
    <n v="0.94736842105263153"/>
    <n v="2"/>
    <n v="1"/>
  </r>
  <r>
    <d v="2021-03-30T00:00:00"/>
    <x v="5"/>
    <n v="18"/>
    <n v="268"/>
    <n v="15"/>
    <n v="2"/>
    <n v="356"/>
    <n v="23"/>
    <n v="-3"/>
    <n v="0"/>
    <n v="9"/>
    <x v="88"/>
    <n v="0.83333333333333337"/>
    <n v="1"/>
    <n v="1"/>
  </r>
  <r>
    <d v="2021-03-30T00:00:00"/>
    <x v="6"/>
    <n v="59"/>
    <n v="619"/>
    <n v="39"/>
    <n v="5"/>
    <n v="417"/>
    <n v="63"/>
    <n v="-2"/>
    <n v="1"/>
    <n v="31"/>
    <x v="88"/>
    <n v="0.95121951219512191"/>
    <n v="1.25"/>
    <n v="3"/>
  </r>
  <r>
    <d v="2021-03-30T00:00:00"/>
    <x v="7"/>
    <n v="148"/>
    <n v="2354"/>
    <n v="167"/>
    <n v="30"/>
    <n v="2342"/>
    <n v="168"/>
    <n v="-14"/>
    <n v="4"/>
    <n v="116"/>
    <x v="88"/>
    <n v="0.92265193370165743"/>
    <n v="1.1538461538461537"/>
    <n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21"/>
    <n v="21"/>
    <n v="90"/>
    <n v="30256"/>
    <n v="90"/>
    <n v="2"/>
    <n v="37"/>
    <n v="2"/>
    <n v="262"/>
    <n v="15"/>
    <n v="1.006514657980456"/>
    <n v="19"/>
    <s v="2021/01/01"/>
    <n v="277"/>
    <n v="7.5812274368231E-2"/>
    <n v="0"/>
  </r>
  <r>
    <x v="1"/>
    <s v="A.S. FERROL"/>
    <n v="9"/>
    <n v="11"/>
    <n v="90"/>
    <n v="30271"/>
    <n v="90"/>
    <n v="-14"/>
    <n v="41"/>
    <n v="2"/>
    <n v="186"/>
    <n v="15"/>
    <n v="0.95469255663430419"/>
    <n v="25"/>
    <s v="2021/01/02"/>
    <n v="201"/>
    <n v="5.4726368159204002E-2"/>
    <n v="0"/>
  </r>
  <r>
    <x v="2"/>
    <s v="A.S. FERROL"/>
    <n v="54"/>
    <n v="54"/>
    <n v="90"/>
    <n v="30286"/>
    <n v="90"/>
    <n v="48"/>
    <n v="45"/>
    <n v="1"/>
    <n v="350"/>
    <n v="22"/>
    <n v="1.1627118644067798"/>
    <n v="6"/>
    <s v="2021/01/03"/>
    <n v="372"/>
    <n v="0.14516129032258099"/>
    <n v="0"/>
  </r>
  <r>
    <x v="3"/>
    <s v="A.S. FERROL"/>
    <n v="23"/>
    <n v="22"/>
    <n v="90"/>
    <n v="30308"/>
    <n v="90"/>
    <n v="5"/>
    <n v="50"/>
    <n v="1"/>
    <n v="339"/>
    <n v="40"/>
    <n v="1.0145772594752187"/>
    <n v="17"/>
    <s v="2021/01/04"/>
    <n v="379"/>
    <n v="5.8047493403693903E-2"/>
    <n v="0"/>
  </r>
  <r>
    <x v="4"/>
    <s v="A.S. FERROL"/>
    <n v="52"/>
    <n v="55"/>
    <n v="91"/>
    <n v="30348"/>
    <n v="90"/>
    <n v="39"/>
    <n v="46"/>
    <n v="1"/>
    <n v="601"/>
    <n v="41"/>
    <n v="1.1120689655172413"/>
    <n v="15"/>
    <s v="2021/01/05"/>
    <n v="642"/>
    <n v="8.5669781931464198E-2"/>
    <n v="1"/>
  </r>
  <r>
    <x v="5"/>
    <s v="A.S. FERROL"/>
    <n v="29"/>
    <n v="31"/>
    <n v="92"/>
    <n v="30389"/>
    <n v="91"/>
    <n v="12"/>
    <n v="44"/>
    <n v="3"/>
    <n v="458"/>
    <n v="29"/>
    <n v="1.0310077519379846"/>
    <n v="18"/>
    <s v="2021/01/06"/>
    <n v="487"/>
    <n v="6.3655030800821397E-2"/>
    <n v="1"/>
  </r>
  <r>
    <x v="6"/>
    <s v="A.S. FERROL"/>
    <n v="46"/>
    <n v="50"/>
    <n v="92"/>
    <n v="30418"/>
    <n v="92"/>
    <n v="33"/>
    <n v="43"/>
    <n v="3"/>
    <n v="317"/>
    <n v="43"/>
    <n v="1.0827067669172932"/>
    <n v="17"/>
    <s v="2021/01/07"/>
    <n v="360"/>
    <n v="0.13888888888888901"/>
    <n v="0"/>
  </r>
  <r>
    <x v="7"/>
    <s v="A.S. FERROL"/>
    <n v="28"/>
    <n v="33"/>
    <n v="93"/>
    <n v="30461"/>
    <n v="92"/>
    <n v="5"/>
    <n v="35"/>
    <n v="4"/>
    <n v="368"/>
    <n v="46"/>
    <n v="1.0115740740740742"/>
    <n v="27"/>
    <s v="2021/01/08"/>
    <n v="414"/>
    <n v="7.9710144927536197E-2"/>
    <n v="1"/>
  </r>
  <r>
    <x v="8"/>
    <s v="A.S. FERROL"/>
    <n v="61"/>
    <n v="64"/>
    <n v="93"/>
    <n v="30507"/>
    <n v="93"/>
    <n v="54"/>
    <n v="43"/>
    <n v="3"/>
    <n v="735"/>
    <n v="36"/>
    <n v="1.1235697940503433"/>
    <n v="10"/>
    <s v="2021/01/09"/>
    <n v="771"/>
    <n v="8.3009079118028503E-2"/>
    <n v="0"/>
  </r>
  <r>
    <x v="9"/>
    <s v="A.S. FERROL"/>
    <n v="86"/>
    <n v="87"/>
    <n v="93"/>
    <n v="30543"/>
    <n v="93"/>
    <n v="76"/>
    <n v="54"/>
    <n v="6"/>
    <n v="629"/>
    <n v="23"/>
    <n v="1.154786150712831"/>
    <n v="11"/>
    <s v="2021/01/10"/>
    <n v="652"/>
    <n v="0.13343558282208601"/>
    <n v="0"/>
  </r>
  <r>
    <x v="10"/>
    <s v="A.S. FERROL"/>
    <n v="49"/>
    <n v="51"/>
    <n v="96"/>
    <n v="30566"/>
    <n v="93"/>
    <n v="31"/>
    <n v="62"/>
    <n v="5"/>
    <n v="538"/>
    <n v="67"/>
    <n v="1.0546737213403881"/>
    <n v="17"/>
    <s v="2021/01/11"/>
    <n v="605"/>
    <n v="8.4297520661157005E-2"/>
    <n v="3"/>
  </r>
  <r>
    <x v="11"/>
    <s v="A.S. FERROL"/>
    <n v="71"/>
    <n v="74"/>
    <n v="96"/>
    <n v="30633"/>
    <n v="96"/>
    <n v="61"/>
    <n v="74"/>
    <n v="5"/>
    <n v="669"/>
    <n v="69"/>
    <n v="1.1020066889632107"/>
    <n v="13"/>
    <s v="2021/01/12"/>
    <n v="738"/>
    <n v="0.10027100271002699"/>
    <n v="0"/>
  </r>
  <r>
    <x v="12"/>
    <s v="A.S. FERROL"/>
    <n v="61"/>
    <n v="68"/>
    <n v="96"/>
    <n v="30702"/>
    <n v="96"/>
    <n v="51"/>
    <n v="73"/>
    <n v="6"/>
    <n v="670"/>
    <n v="44"/>
    <n v="1.0773899848254931"/>
    <n v="17"/>
    <s v="2021/01/13"/>
    <n v="714"/>
    <n v="9.5238095238095205E-2"/>
    <n v="0"/>
  </r>
  <r>
    <x v="13"/>
    <s v="A.S. FERROL"/>
    <n v="108"/>
    <n v="113"/>
    <n v="98"/>
    <n v="30746"/>
    <n v="96"/>
    <n v="86"/>
    <n v="77"/>
    <n v="9"/>
    <n v="582"/>
    <n v="72"/>
    <n v="1.1211267605633803"/>
    <n v="25"/>
    <s v="2021/01/14"/>
    <n v="654"/>
    <n v="0.172782874617737"/>
    <n v="2"/>
  </r>
  <r>
    <x v="14"/>
    <s v="A.S. FERROL"/>
    <n v="140"/>
    <n v="146"/>
    <n v="99"/>
    <n v="30818"/>
    <n v="98"/>
    <n v="113"/>
    <n v="80"/>
    <n v="9"/>
    <n v="632"/>
    <n v="133"/>
    <n v="1.1419597989949748"/>
    <n v="32"/>
    <s v="2021/01/15"/>
    <n v="765"/>
    <n v="0.19084967320261401"/>
    <n v="1"/>
  </r>
  <r>
    <x v="15"/>
    <s v="A.S. FERROL"/>
    <n v="70"/>
    <n v="84"/>
    <n v="99"/>
    <n v="30951"/>
    <n v="99"/>
    <n v="72"/>
    <n v="83"/>
    <n v="13"/>
    <n v="369"/>
    <n v="54"/>
    <n v="1.0792079207920793"/>
    <n v="12"/>
    <s v="2021/01/16"/>
    <n v="423"/>
    <n v="0.19858156028368801"/>
    <n v="0"/>
  </r>
  <r>
    <x v="16"/>
    <s v="A.S. FERROL"/>
    <n v="94"/>
    <n v="99"/>
    <n v="101"/>
    <n v="31005"/>
    <n v="99"/>
    <n v="68"/>
    <n v="89"/>
    <n v="11"/>
    <n v="610"/>
    <n v="101"/>
    <n v="1.0693170234454639"/>
    <n v="29"/>
    <s v="2021/01/17"/>
    <n v="711"/>
    <n v="0.139240506329114"/>
    <n v="2"/>
  </r>
  <r>
    <x v="17"/>
    <s v="A.S. FERROL"/>
    <n v="99"/>
    <n v="104"/>
    <n v="105"/>
    <n v="31106"/>
    <n v="101"/>
    <n v="75"/>
    <n v="96"/>
    <n v="11"/>
    <n v="595"/>
    <n v="164"/>
    <n v="1.0714966634890373"/>
    <n v="25"/>
    <s v="2021/01/18"/>
    <n v="759"/>
    <n v="0.13702239789196299"/>
    <n v="4"/>
  </r>
  <r>
    <x v="18"/>
    <s v="A.S. FERROL"/>
    <n v="88"/>
    <n v="98"/>
    <n v="106"/>
    <n v="31270"/>
    <n v="105"/>
    <n v="68"/>
    <n v="97"/>
    <n v="13"/>
    <n v="859"/>
    <n v="142"/>
    <n v="1.0604982206405693"/>
    <n v="29"/>
    <s v="2021/01/19"/>
    <n v="1001"/>
    <n v="9.7902097902097904E-2"/>
    <n v="1"/>
  </r>
  <r>
    <x v="19"/>
    <s v="A.S. FERROL"/>
    <n v="128"/>
    <n v="141"/>
    <n v="106"/>
    <n v="31412"/>
    <n v="106"/>
    <n v="92"/>
    <n v="104"/>
    <n v="14"/>
    <n v="978"/>
    <n v="119"/>
    <n v="1.0771812080536913"/>
    <n v="49"/>
    <s v="2021/01/20"/>
    <n v="1097"/>
    <n v="0.12853236098450299"/>
    <n v="0"/>
  </r>
  <r>
    <x v="20"/>
    <s v="A.S. FERROL"/>
    <n v="120"/>
    <n v="129"/>
    <n v="109"/>
    <n v="31531"/>
    <n v="106"/>
    <n v="84"/>
    <n v="117"/>
    <n v="16"/>
    <n v="808"/>
    <n v="102"/>
    <n v="1.0654205607476634"/>
    <n v="42"/>
    <s v="2021/01/21"/>
    <n v="910"/>
    <n v="0.141758241758242"/>
    <n v="3"/>
  </r>
  <r>
    <x v="21"/>
    <s v="A.S. FERROL"/>
    <n v="138"/>
    <n v="149"/>
    <n v="111"/>
    <n v="31633"/>
    <n v="109"/>
    <n v="104"/>
    <n v="113"/>
    <n v="19"/>
    <n v="952"/>
    <n v="150"/>
    <n v="1.0760233918128654"/>
    <n v="43"/>
    <s v="2021/01/22"/>
    <n v="1102"/>
    <n v="0.13520871143375701"/>
    <n v="2"/>
  </r>
  <r>
    <x v="22"/>
    <s v="A.S. FERROL"/>
    <n v="98"/>
    <n v="107"/>
    <n v="113"/>
    <n v="31783"/>
    <n v="111"/>
    <n v="72"/>
    <n v="124"/>
    <n v="21"/>
    <n v="886"/>
    <n v="69"/>
    <n v="1.048913043478261"/>
    <n v="33"/>
    <s v="2021/01/23"/>
    <n v="955"/>
    <n v="0.11204188481675401"/>
    <n v="2"/>
  </r>
  <r>
    <x v="23"/>
    <s v="A.S. FERROL"/>
    <n v="98"/>
    <n v="106"/>
    <n v="113"/>
    <n v="31852"/>
    <n v="113"/>
    <n v="29"/>
    <n v="131"/>
    <n v="23"/>
    <n v="626"/>
    <n v="68"/>
    <n v="1.0187823834196892"/>
    <n v="77"/>
    <s v="2021/01/24"/>
    <n v="694"/>
    <n v="0.15273775216138299"/>
    <n v="0"/>
  </r>
  <r>
    <x v="24"/>
    <s v="A.S. FERROL"/>
    <n v="95"/>
    <n v="105"/>
    <n v="118"/>
    <n v="31920"/>
    <n v="113"/>
    <n v="43"/>
    <n v="132"/>
    <n v="24"/>
    <n v="804"/>
    <n v="181"/>
    <n v="1.0273363000635727"/>
    <n v="57"/>
    <s v="2021/01/25"/>
    <n v="985"/>
    <n v="0.10659898477157401"/>
    <n v="5"/>
  </r>
  <r>
    <x v="25"/>
    <s v="A.S. FERROL"/>
    <n v="85"/>
    <n v="96"/>
    <n v="120"/>
    <n v="32101"/>
    <n v="118"/>
    <n v="53"/>
    <n v="136"/>
    <n v="26"/>
    <n v="975"/>
    <n v="115"/>
    <n v="1.0327970297029703"/>
    <n v="41"/>
    <s v="2021/01/26"/>
    <n v="1090"/>
    <n v="8.8073394495412793E-2"/>
    <n v="2"/>
  </r>
  <r>
    <x v="26"/>
    <s v="A.S. FERROL"/>
    <n v="101"/>
    <n v="115"/>
    <n v="120"/>
    <n v="32216"/>
    <n v="120"/>
    <n v="37"/>
    <n v="135"/>
    <n v="30"/>
    <n v="854"/>
    <n v="164"/>
    <n v="1.0221689634511684"/>
    <n v="78"/>
    <s v="2021/01/27"/>
    <n v="1018"/>
    <n v="0.112966601178782"/>
    <n v="0"/>
  </r>
  <r>
    <x v="27"/>
    <s v="A.S. FERROL"/>
    <n v="124"/>
    <n v="145"/>
    <n v="123"/>
    <n v="32380"/>
    <n v="120"/>
    <n v="90"/>
    <n v="150"/>
    <n v="25"/>
    <n v="1156"/>
    <n v="185"/>
    <n v="1.0527549824150058"/>
    <n v="52"/>
    <s v="2021/01/28"/>
    <n v="1341"/>
    <n v="0.108128262490679"/>
    <n v="3"/>
  </r>
  <r>
    <x v="28"/>
    <s v="A.S. FERROL"/>
    <n v="126"/>
    <n v="132"/>
    <n v="125"/>
    <n v="32565"/>
    <n v="123"/>
    <n v="-9"/>
    <n v="150"/>
    <n v="24"/>
    <n v="913"/>
    <n v="164"/>
    <n v="0.99498886414253895"/>
    <n v="138"/>
    <s v="2021/01/29"/>
    <n v="1077"/>
    <n v="0.122562674094708"/>
    <n v="2"/>
  </r>
  <r>
    <x v="29"/>
    <s v="A.S. FERROL"/>
    <n v="88"/>
    <n v="91"/>
    <n v="125"/>
    <n v="32729"/>
    <n v="125"/>
    <n v="-8"/>
    <n v="160"/>
    <n v="25"/>
    <n v="770"/>
    <n v="43"/>
    <n v="0.99552322327923892"/>
    <n v="99"/>
    <s v="2021/01/30"/>
    <n v="813"/>
    <n v="0.111931119311193"/>
    <n v="0"/>
  </r>
  <r>
    <x v="30"/>
    <s v="A.S. FERROL"/>
    <n v="94"/>
    <n v="100"/>
    <n v="129"/>
    <n v="32772"/>
    <n v="125"/>
    <n v="9"/>
    <n v="164"/>
    <n v="24"/>
    <n v="678"/>
    <n v="61"/>
    <n v="1.0050590219224282"/>
    <n v="87"/>
    <s v="2021/01/31"/>
    <n v="739"/>
    <n v="0.13531799729364"/>
    <n v="4"/>
  </r>
  <r>
    <x v="31"/>
    <s v="A.S. FERROL"/>
    <n v="95"/>
    <n v="114"/>
    <n v="134"/>
    <n v="32833"/>
    <n v="129"/>
    <n v="36"/>
    <n v="166"/>
    <n v="23"/>
    <n v="735"/>
    <n v="206"/>
    <n v="1.0201342281879195"/>
    <n v="73"/>
    <s v="2021/02/01"/>
    <n v="941"/>
    <n v="0.121147715196599"/>
    <n v="5"/>
  </r>
  <r>
    <x v="32"/>
    <s v="A.S. FERROL"/>
    <n v="97"/>
    <n v="109"/>
    <n v="136"/>
    <n v="33039"/>
    <n v="134"/>
    <n v="8"/>
    <n v="166"/>
    <n v="27"/>
    <n v="887"/>
    <n v="400"/>
    <n v="1.0043859649122806"/>
    <n v="97"/>
    <s v="2021/02/02"/>
    <n v="1287"/>
    <n v="8.4693084693084703E-2"/>
    <n v="2"/>
  </r>
  <r>
    <x v="33"/>
    <s v="A.S. FERROL"/>
    <n v="86"/>
    <n v="97"/>
    <n v="142"/>
    <n v="33439"/>
    <n v="136"/>
    <n v="26"/>
    <n v="173"/>
    <n v="25"/>
    <n v="967"/>
    <n v="396"/>
    <n v="1.0141921397379912"/>
    <n v="65"/>
    <s v="2021/02/03"/>
    <n v="1363"/>
    <n v="7.1166544387380806E-2"/>
    <n v="6"/>
  </r>
  <r>
    <x v="34"/>
    <s v="A.S. FERROL"/>
    <n v="76"/>
    <n v="102"/>
    <n v="149"/>
    <n v="33835"/>
    <n v="142"/>
    <n v="-48"/>
    <n v="165"/>
    <n v="25"/>
    <n v="965"/>
    <n v="756"/>
    <n v="0.9741657696447793"/>
    <n v="143"/>
    <s v="2021/02/04"/>
    <n v="1721"/>
    <n v="5.9267867518884403E-2"/>
    <n v="7"/>
  </r>
  <r>
    <x v="35"/>
    <s v="A.S. FERROL"/>
    <n v="88"/>
    <n v="90"/>
    <n v="151"/>
    <n v="34591"/>
    <n v="149"/>
    <n v="-45"/>
    <n v="160"/>
    <n v="25"/>
    <n v="978"/>
    <n v="624"/>
    <n v="0.97513812154696133"/>
    <n v="133"/>
    <s v="2021/02/05"/>
    <n v="1602"/>
    <n v="5.6179775280898903E-2"/>
    <n v="2"/>
  </r>
  <r>
    <x v="36"/>
    <s v="A.S. FERROL"/>
    <n v="55"/>
    <n v="52"/>
    <n v="153"/>
    <n v="35215"/>
    <n v="151"/>
    <n v="-71"/>
    <n v="150"/>
    <n v="24"/>
    <n v="752"/>
    <n v="487"/>
    <n v="0.95977337110481586"/>
    <n v="121"/>
    <s v="2021/02/06"/>
    <n v="1239"/>
    <n v="4.1969330104923298E-2"/>
    <n v="2"/>
  </r>
  <r>
    <x v="37"/>
    <s v="A.S. FERROL"/>
    <n v="49"/>
    <n v="50"/>
    <n v="154"/>
    <n v="35702"/>
    <n v="153"/>
    <n v="-33"/>
    <n v="158"/>
    <n v="23"/>
    <n v="681"/>
    <n v="48"/>
    <n v="0.98051948051948057"/>
    <n v="82"/>
    <s v="2021/02/07"/>
    <n v="729"/>
    <n v="6.8587105624142705E-2"/>
    <n v="1"/>
  </r>
  <r>
    <x v="38"/>
    <s v="A.S. FERROL"/>
    <n v="38"/>
    <n v="33"/>
    <n v="162"/>
    <n v="35750"/>
    <n v="154"/>
    <n v="-65"/>
    <n v="159"/>
    <n v="22"/>
    <n v="711"/>
    <n v="167"/>
    <n v="0.96086694762191449"/>
    <n v="90"/>
    <s v="2021/02/08"/>
    <n v="878"/>
    <n v="3.7585421412300701E-2"/>
    <n v="8"/>
  </r>
  <r>
    <x v="39"/>
    <s v="A.S. FERROL"/>
    <n v="56"/>
    <n v="58"/>
    <n v="168"/>
    <n v="35917"/>
    <n v="162"/>
    <n v="-28"/>
    <n v="144"/>
    <n v="20"/>
    <n v="692"/>
    <n v="258"/>
    <n v="0.98245614035087714"/>
    <n v="81"/>
    <s v="2021/02/09"/>
    <n v="950"/>
    <n v="6.10526315789474E-2"/>
    <n v="6"/>
  </r>
  <r>
    <x v="40"/>
    <s v="A.S. FERROL"/>
    <n v="45"/>
    <n v="50"/>
    <n v="173"/>
    <n v="36175"/>
    <n v="168"/>
    <n v="-69"/>
    <n v="133"/>
    <n v="21"/>
    <n v="864"/>
    <n v="437"/>
    <n v="0.95599489795918369"/>
    <n v="114"/>
    <s v="2021/02/10"/>
    <n v="1301"/>
    <n v="3.8431975403535698E-2"/>
    <n v="5"/>
  </r>
  <r>
    <x v="41"/>
    <s v="A.S. FERROL"/>
    <n v="56"/>
    <n v="54"/>
    <n v="174"/>
    <n v="36612"/>
    <n v="173"/>
    <n v="-42"/>
    <n v="119"/>
    <n v="23"/>
    <n v="620"/>
    <n v="355"/>
    <n v="0.97198132088058709"/>
    <n v="95"/>
    <s v="2021/02/11"/>
    <n v="975"/>
    <n v="5.53846153846154E-2"/>
    <n v="1"/>
  </r>
  <r>
    <x v="42"/>
    <s v="A.S. FERROL"/>
    <n v="40"/>
    <n v="41"/>
    <n v="178"/>
    <n v="36967"/>
    <n v="174"/>
    <n v="-57"/>
    <n v="112"/>
    <n v="24"/>
    <n v="547"/>
    <n v="355"/>
    <n v="0.96087851750171582"/>
    <n v="94"/>
    <s v="2021/02/12"/>
    <n v="902"/>
    <n v="4.5454545454545497E-2"/>
    <n v="4"/>
  </r>
  <r>
    <x v="43"/>
    <s v="A.S. FERROL"/>
    <n v="55"/>
    <n v="50"/>
    <n v="178"/>
    <n v="37322"/>
    <n v="178"/>
    <n v="-88"/>
    <n v="108"/>
    <n v="26"/>
    <n v="610"/>
    <n v="251"/>
    <n v="0.93714285714285717"/>
    <n v="138"/>
    <s v="2021/02/13"/>
    <n v="861"/>
    <n v="5.8072009291521502E-2"/>
    <n v="0"/>
  </r>
  <r>
    <x v="44"/>
    <s v="A.S. FERROL"/>
    <n v="35"/>
    <n v="35"/>
    <n v="178"/>
    <n v="37573"/>
    <n v="178"/>
    <n v="-55"/>
    <n v="115"/>
    <n v="25"/>
    <n v="445"/>
    <n v="36"/>
    <n v="0.95807926829268297"/>
    <n v="90"/>
    <s v="2021/02/14"/>
    <n v="481"/>
    <n v="7.2765072765072797E-2"/>
    <n v="0"/>
  </r>
  <r>
    <x v="45"/>
    <s v="A.S. FERROL"/>
    <n v="26"/>
    <n v="30"/>
    <n v="187"/>
    <n v="37609"/>
    <n v="178"/>
    <n v="-54"/>
    <n v="108"/>
    <n v="23"/>
    <n v="731"/>
    <n v="127"/>
    <n v="0.95704057279236276"/>
    <n v="75"/>
    <s v="2021/02/15"/>
    <n v="858"/>
    <n v="3.4965034965035002E-2"/>
    <n v="9"/>
  </r>
  <r>
    <x v="46"/>
    <s v="A.S. FERROL"/>
    <n v="35"/>
    <n v="37"/>
    <n v="191"/>
    <n v="37736"/>
    <n v="187"/>
    <n v="-77"/>
    <n v="106"/>
    <n v="20"/>
    <n v="752"/>
    <n v="78"/>
    <n v="0.93599334995843719"/>
    <n v="110"/>
    <s v="2021/02/16"/>
    <n v="830"/>
    <n v="4.4578313253012002E-2"/>
    <n v="4"/>
  </r>
  <r>
    <x v="47"/>
    <s v="A.S. FERROL"/>
    <n v="36"/>
    <n v="38"/>
    <n v="193"/>
    <n v="37814"/>
    <n v="191"/>
    <n v="-60"/>
    <n v="98"/>
    <n v="19"/>
    <n v="770"/>
    <n v="152"/>
    <n v="0.94671403197158077"/>
    <n v="96"/>
    <s v="2021/02/17"/>
    <n v="922"/>
    <n v="4.1214750542299401E-2"/>
    <n v="2"/>
  </r>
  <r>
    <x v="48"/>
    <s v="A.S. FERROL"/>
    <n v="32"/>
    <n v="34"/>
    <n v="194"/>
    <n v="37966"/>
    <n v="193"/>
    <n v="-73"/>
    <n v="98"/>
    <n v="16"/>
    <n v="619"/>
    <n v="92"/>
    <n v="0.9315196998123827"/>
    <n v="105"/>
    <s v="2021/02/18"/>
    <n v="711"/>
    <n v="4.7819971870604799E-2"/>
    <n v="1"/>
  </r>
  <r>
    <x v="49"/>
    <s v="A.S. FERROL"/>
    <n v="34"/>
    <n v="35"/>
    <n v="196"/>
    <n v="38058"/>
    <n v="194"/>
    <n v="-40"/>
    <n v="92"/>
    <n v="16"/>
    <n v="680"/>
    <n v="109"/>
    <n v="0.95971802618328295"/>
    <n v="73"/>
    <s v="2021/02/19"/>
    <n v="789"/>
    <n v="4.4359949302915098E-2"/>
    <n v="2"/>
  </r>
  <r>
    <x v="50"/>
    <s v="A.S. FERROL"/>
    <n v="31"/>
    <n v="37"/>
    <n v="197"/>
    <n v="38167"/>
    <n v="196"/>
    <n v="-92"/>
    <n v="93"/>
    <n v="15"/>
    <n v="629"/>
    <n v="39"/>
    <n v="0.90346274921301151"/>
    <n v="128"/>
    <s v="2021/02/20"/>
    <n v="668"/>
    <n v="5.5389221556886199E-2"/>
    <n v="1"/>
  </r>
  <r>
    <x v="51"/>
    <s v="A.S. FERROL"/>
    <n v="26"/>
    <n v="27"/>
    <n v="197"/>
    <n v="38206"/>
    <n v="197"/>
    <n v="-23"/>
    <n v="95"/>
    <n v="15"/>
    <n v="379"/>
    <n v="34"/>
    <n v="0.97328687572590011"/>
    <n v="50"/>
    <s v="2021/02/21"/>
    <n v="413"/>
    <n v="6.5375302663438301E-2"/>
    <n v="0"/>
  </r>
  <r>
    <x v="52"/>
    <s v="A.S. FERROL"/>
    <n v="14"/>
    <n v="17"/>
    <n v="200"/>
    <n v="38240"/>
    <n v="197"/>
    <n v="-21"/>
    <n v="89"/>
    <n v="12"/>
    <n v="393"/>
    <n v="91"/>
    <n v="0.97494033412887826"/>
    <n v="35"/>
    <s v="2021/02/22"/>
    <n v="484"/>
    <n v="3.5123966942148803E-2"/>
    <n v="3"/>
  </r>
  <r>
    <x v="53"/>
    <s v="A.S. FERROL"/>
    <n v="16"/>
    <n v="16"/>
    <n v="201"/>
    <n v="38331"/>
    <n v="200"/>
    <n v="-50"/>
    <n v="85"/>
    <n v="11"/>
    <n v="377"/>
    <n v="150"/>
    <n v="0.9388004895960832"/>
    <n v="65"/>
    <s v="2021/02/23"/>
    <n v="527"/>
    <n v="3.0360531309297899E-2"/>
    <n v="1"/>
  </r>
  <r>
    <x v="54"/>
    <s v="A.S. FERROL"/>
    <n v="19"/>
    <n v="21"/>
    <n v="201"/>
    <n v="38481"/>
    <n v="201"/>
    <n v="-48"/>
    <n v="74"/>
    <n v="11"/>
    <n v="476"/>
    <n v="101"/>
    <n v="0.93741851368970008"/>
    <n v="69"/>
    <s v="2021/02/24"/>
    <n v="577"/>
    <n v="3.6395147313691499E-2"/>
    <n v="0"/>
  </r>
  <r>
    <x v="55"/>
    <s v="A.S. FERROL"/>
    <n v="13"/>
    <n v="13"/>
    <n v="201"/>
    <n v="38582"/>
    <n v="201"/>
    <n v="-54"/>
    <n v="68"/>
    <n v="10"/>
    <n v="534"/>
    <n v="62"/>
    <n v="0.92489568845618919"/>
    <n v="67"/>
    <s v="2021/02/25"/>
    <n v="596"/>
    <n v="2.18120805369128E-2"/>
    <n v="0"/>
  </r>
  <r>
    <x v="56"/>
    <s v="A.S. FERROL"/>
    <n v="13"/>
    <n v="13"/>
    <n v="203"/>
    <n v="38644"/>
    <n v="201"/>
    <n v="-44"/>
    <n v="65"/>
    <n v="10"/>
    <n v="538"/>
    <n v="121"/>
    <n v="0.93383458646616546"/>
    <n v="55"/>
    <s v="2021/02/26"/>
    <n v="659"/>
    <n v="1.9726858877086501E-2"/>
    <n v="2"/>
  </r>
  <r>
    <x v="57"/>
    <s v="A.S. FERROL"/>
    <n v="8"/>
    <n v="8"/>
    <n v="203"/>
    <n v="38765"/>
    <n v="203"/>
    <n v="-77"/>
    <n v="63"/>
    <n v="8"/>
    <n v="576"/>
    <n v="181"/>
    <n v="0.87600644122383253"/>
    <n v="85"/>
    <s v="2021/02/27"/>
    <n v="757"/>
    <n v="1.05680317040951E-2"/>
    <n v="0"/>
  </r>
  <r>
    <x v="58"/>
    <s v="A.S. FERROL"/>
    <n v="7"/>
    <n v="8"/>
    <n v="203"/>
    <n v="38946"/>
    <n v="203"/>
    <n v="-32"/>
    <n v="63"/>
    <n v="8"/>
    <n v="553"/>
    <n v="280"/>
    <n v="0.94117647058823528"/>
    <n v="40"/>
    <s v="2021/02/28"/>
    <n v="833"/>
    <n v="9.60384153661464E-3"/>
    <n v="0"/>
  </r>
  <r>
    <x v="59"/>
    <s v="A.S. FERROL"/>
    <n v="3"/>
    <n v="6"/>
    <n v="206"/>
    <n v="39226"/>
    <n v="203"/>
    <n v="-25"/>
    <n v="47"/>
    <n v="7"/>
    <n v="498"/>
    <n v="325"/>
    <n v="0.951171875"/>
    <n v="28"/>
    <s v="2021/03/01"/>
    <n v="823"/>
    <n v="7.2904009720534601E-3"/>
    <n v="3"/>
  </r>
  <r>
    <x v="60"/>
    <s v="A.S. FERROL"/>
    <n v="7"/>
    <n v="7"/>
    <n v="207"/>
    <n v="39551"/>
    <n v="206"/>
    <n v="-28"/>
    <n v="41"/>
    <n v="7"/>
    <n v="704"/>
    <n v="262"/>
    <n v="0.94250513347022591"/>
    <n v="34"/>
    <s v="2021/03/02"/>
    <n v="966"/>
    <n v="7.2463768115942004E-3"/>
    <n v="1"/>
  </r>
  <r>
    <x v="61"/>
    <s v="A.S. FERROL"/>
    <n v="16"/>
    <n v="17"/>
    <n v="207"/>
    <n v="39813"/>
    <n v="207"/>
    <n v="-35"/>
    <n v="37"/>
    <n v="7"/>
    <n v="525"/>
    <n v="247"/>
    <n v="0.92374727668845313"/>
    <n v="52"/>
    <s v="2021/03/03"/>
    <n v="772"/>
    <n v="2.2020725388601E-2"/>
    <n v="0"/>
  </r>
  <r>
    <x v="62"/>
    <s v="A.S. FERROL"/>
    <n v="7"/>
    <n v="12"/>
    <n v="208"/>
    <n v="40060"/>
    <n v="207"/>
    <n v="-48"/>
    <n v="35"/>
    <n v="6"/>
    <n v="688"/>
    <n v="187"/>
    <n v="0.8867924528301887"/>
    <n v="59"/>
    <s v="2021/03/04"/>
    <n v="875"/>
    <n v="1.37142857142857E-2"/>
    <n v="1"/>
  </r>
  <r>
    <x v="63"/>
    <s v="A.S. FERROL"/>
    <n v="12"/>
    <n v="18"/>
    <n v="208"/>
    <n v="40247"/>
    <n v="208"/>
    <n v="-17"/>
    <n v="34"/>
    <n v="6"/>
    <n v="702"/>
    <n v="84"/>
    <n v="0.95478723404255317"/>
    <n v="35"/>
    <s v="2021/03/05"/>
    <n v="786"/>
    <n v="2.2900763358778602E-2"/>
    <n v="0"/>
  </r>
  <r>
    <x v="64"/>
    <s v="A.S. FERROL"/>
    <n v="9"/>
    <n v="11"/>
    <n v="208"/>
    <n v="40331"/>
    <n v="208"/>
    <n v="-38"/>
    <n v="34"/>
    <n v="6"/>
    <n v="492"/>
    <n v="54"/>
    <n v="0.89415041782729809"/>
    <n v="49"/>
    <s v="2021/03/06"/>
    <n v="546"/>
    <n v="2.0146520146520099E-2"/>
    <n v="0"/>
  </r>
  <r>
    <x v="65"/>
    <s v="A.S. FERROL"/>
    <n v="8"/>
    <n v="8"/>
    <n v="208"/>
    <n v="40385"/>
    <n v="208"/>
    <n v="-33"/>
    <n v="36"/>
    <n v="7"/>
    <n v="323"/>
    <n v="26"/>
    <n v="0.89719626168224298"/>
    <n v="40"/>
    <s v="2021/03/07"/>
    <n v="349"/>
    <n v="2.29226361031519E-2"/>
    <n v="0"/>
  </r>
  <r>
    <x v="66"/>
    <s v="A.S. FERROL"/>
    <n v="11"/>
    <n v="13"/>
    <n v="208"/>
    <n v="40411"/>
    <n v="208"/>
    <n v="-9"/>
    <n v="28"/>
    <n v="5"/>
    <n v="322"/>
    <n v="94"/>
    <n v="0.96875"/>
    <n v="22"/>
    <s v="2021/03/08"/>
    <n v="416"/>
    <n v="3.125E-2"/>
    <n v="0"/>
  </r>
  <r>
    <x v="67"/>
    <s v="A.S. FERROL"/>
    <n v="16"/>
    <n v="15"/>
    <n v="209"/>
    <n v="40505"/>
    <n v="208"/>
    <n v="-19"/>
    <n v="28"/>
    <n v="6"/>
    <n v="424"/>
    <n v="86"/>
    <n v="0.93189964157706096"/>
    <n v="33"/>
    <s v="2021/03/09"/>
    <n v="510"/>
    <n v="2.9411764705882401E-2"/>
    <n v="1"/>
  </r>
  <r>
    <x v="68"/>
    <s v="A.S. FERROL"/>
    <n v="7"/>
    <n v="9"/>
    <n v="209"/>
    <n v="40591"/>
    <n v="209"/>
    <n v="-2"/>
    <n v="26"/>
    <n v="7"/>
    <n v="307"/>
    <n v="76"/>
    <n v="0.99230769230769234"/>
    <n v="11"/>
    <s v="2021/03/10"/>
    <n v="383"/>
    <n v="2.34986945169713E-2"/>
    <n v="0"/>
  </r>
  <r>
    <x v="69"/>
    <s v="A.S. FERROL"/>
    <n v="12"/>
    <n v="11"/>
    <n v="211"/>
    <n v="40667"/>
    <n v="209"/>
    <n v="-31"/>
    <n v="24"/>
    <n v="8"/>
    <n v="250"/>
    <n v="117"/>
    <n v="0.87984496124031009"/>
    <n v="40"/>
    <s v="2021/03/11"/>
    <n v="367"/>
    <n v="2.9972752043596701E-2"/>
    <n v="2"/>
  </r>
  <r>
    <x v="70"/>
    <s v="A.S. FERROL"/>
    <n v="22"/>
    <n v="24"/>
    <n v="211"/>
    <n v="40784"/>
    <n v="211"/>
    <n v="3"/>
    <n v="23"/>
    <n v="9"/>
    <n v="495"/>
    <n v="104"/>
    <n v="1.0132158590308371"/>
    <n v="21"/>
    <s v="2021/03/12"/>
    <n v="599"/>
    <n v="4.0066777963272099E-2"/>
    <n v="0"/>
  </r>
  <r>
    <x v="71"/>
    <s v="A.S. FERROL"/>
    <n v="9"/>
    <n v="8"/>
    <n v="211"/>
    <n v="40888"/>
    <n v="211"/>
    <n v="1"/>
    <n v="24"/>
    <n v="9"/>
    <n v="276"/>
    <n v="38"/>
    <n v="1.0043478260869565"/>
    <n v="7"/>
    <s v="2021/03/13"/>
    <n v="314"/>
    <n v="2.54777070063694E-2"/>
    <n v="0"/>
  </r>
  <r>
    <x v="72"/>
    <s v="A.S. FERROL"/>
    <n v="20"/>
    <n v="18"/>
    <n v="211"/>
    <n v="40926"/>
    <n v="211"/>
    <n v="15"/>
    <n v="24"/>
    <n v="9"/>
    <n v="294"/>
    <n v="27"/>
    <n v="1.0649350649350648"/>
    <n v="3"/>
    <s v="2021/03/14"/>
    <n v="321"/>
    <n v="5.60747663551402E-2"/>
    <n v="0"/>
  </r>
  <r>
    <x v="73"/>
    <s v="A.S. FERROL"/>
    <n v="2"/>
    <n v="2"/>
    <n v="211"/>
    <n v="40953"/>
    <n v="211"/>
    <n v="-3"/>
    <n v="23"/>
    <n v="8"/>
    <n v="330"/>
    <n v="129"/>
    <n v="0.98780487804878048"/>
    <n v="5"/>
    <s v="2021/03/15"/>
    <n v="459"/>
    <n v="4.3572984749455299E-3"/>
    <n v="0"/>
  </r>
  <r>
    <x v="74"/>
    <s v="A.S. FERROL"/>
    <n v="5"/>
    <n v="6"/>
    <n v="212"/>
    <n v="41082"/>
    <n v="211"/>
    <n v="-11"/>
    <n v="22"/>
    <n v="8"/>
    <n v="508"/>
    <n v="115"/>
    <n v="0.95473251028806583"/>
    <n v="16"/>
    <s v="2021/03/16"/>
    <n v="623"/>
    <n v="9.6308186195826605E-3"/>
    <n v="1"/>
  </r>
  <r>
    <x v="75"/>
    <s v="A.S. FERROL"/>
    <n v="8"/>
    <n v="11"/>
    <n v="212"/>
    <n v="41197"/>
    <n v="212"/>
    <n v="-9"/>
    <n v="20"/>
    <n v="7"/>
    <n v="458"/>
    <n v="97"/>
    <n v="0.96120689655172409"/>
    <n v="20"/>
    <s v="2021/03/17"/>
    <n v="555"/>
    <n v="1.9819819819819801E-2"/>
    <n v="0"/>
  </r>
  <r>
    <x v="76"/>
    <s v="A.S. FERROL"/>
    <n v="10"/>
    <n v="15"/>
    <n v="212"/>
    <n v="41294"/>
    <n v="212"/>
    <n v="-3"/>
    <n v="14"/>
    <n v="6"/>
    <n v="637"/>
    <n v="69"/>
    <n v="0.98654708520179368"/>
    <n v="18"/>
    <s v="2021/03/18"/>
    <n v="706"/>
    <n v="2.12464589235127E-2"/>
    <n v="0"/>
  </r>
  <r>
    <x v="77"/>
    <s v="A.S. FERROL"/>
    <n v="6"/>
    <n v="6"/>
    <n v="212"/>
    <n v="41363"/>
    <n v="212"/>
    <n v="-7"/>
    <n v="14"/>
    <n v="5"/>
    <n v="487"/>
    <n v="31"/>
    <n v="0.96818181818181814"/>
    <n v="13"/>
    <s v="2021/03/19"/>
    <n v="518"/>
    <n v="1.15830115830116E-2"/>
    <n v="0"/>
  </r>
  <r>
    <x v="78"/>
    <s v="A.S. FERROL"/>
    <n v="5"/>
    <n v="6"/>
    <n v="212"/>
    <n v="41394"/>
    <n v="212"/>
    <n v="-10"/>
    <n v="18"/>
    <n v="3"/>
    <n v="181"/>
    <n v="15"/>
    <n v="0.95305164319248825"/>
    <n v="16"/>
    <s v="2021/03/20"/>
    <n v="196"/>
    <n v="3.06122448979592E-2"/>
    <n v="0"/>
  </r>
  <r>
    <x v="79"/>
    <s v="A.S. FERROL"/>
    <n v="5"/>
    <n v="5"/>
    <n v="212"/>
    <n v="41409"/>
    <n v="212"/>
    <n v="-6"/>
    <n v="17"/>
    <n v="3"/>
    <n v="181"/>
    <n v="21"/>
    <n v="0.97044334975369462"/>
    <n v="11"/>
    <s v="2021/03/21"/>
    <n v="202"/>
    <n v="2.4752475247524799E-2"/>
    <n v="0"/>
  </r>
  <r>
    <x v="80"/>
    <s v="A.S. FERROL"/>
    <n v="7"/>
    <n v="8"/>
    <n v="212"/>
    <n v="41430"/>
    <n v="212"/>
    <n v="-2"/>
    <n v="15"/>
    <n v="2"/>
    <n v="264"/>
    <n v="63"/>
    <n v="0.98984771573604058"/>
    <n v="10"/>
    <s v="2021/03/22"/>
    <n v="327"/>
    <n v="2.4464831804281301E-2"/>
    <n v="0"/>
  </r>
  <r>
    <x v="81"/>
    <s v="A.S. FERROL"/>
    <n v="10"/>
    <n v="11"/>
    <n v="212"/>
    <n v="41493"/>
    <n v="212"/>
    <n v="-6"/>
    <n v="16"/>
    <n v="2"/>
    <n v="586"/>
    <n v="110"/>
    <n v="0.96923076923076923"/>
    <n v="17"/>
    <s v="2021/03/23"/>
    <n v="696"/>
    <n v="1.5804597701149399E-2"/>
    <n v="0"/>
  </r>
  <r>
    <x v="82"/>
    <s v="A.S. FERROL"/>
    <n v="11"/>
    <n v="11"/>
    <n v="213"/>
    <n v="41603"/>
    <n v="212"/>
    <n v="-12"/>
    <n v="12"/>
    <n v="2"/>
    <n v="328"/>
    <n v="82"/>
    <n v="0.93650793650793651"/>
    <n v="22"/>
    <s v="2021/03/24"/>
    <n v="410"/>
    <n v="2.6829268292682899E-2"/>
    <n v="1"/>
  </r>
  <r>
    <x v="83"/>
    <s v="A.S. FERROL"/>
    <n v="8"/>
    <n v="10"/>
    <n v="213"/>
    <n v="41685"/>
    <n v="213"/>
    <n v="-1"/>
    <n v="12"/>
    <n v="2"/>
    <n v="346"/>
    <n v="48"/>
    <n v="0.99435028248587576"/>
    <n v="11"/>
    <s v="2021/03/25"/>
    <n v="394"/>
    <n v="2.5380710659898501E-2"/>
    <n v="0"/>
  </r>
  <r>
    <x v="84"/>
    <s v="A.S. FERROL"/>
    <n v="3"/>
    <n v="3"/>
    <n v="214"/>
    <n v="41733"/>
    <n v="213"/>
    <n v="-19"/>
    <n v="11"/>
    <n v="0"/>
    <n v="225"/>
    <n v="77"/>
    <n v="0.89204545454545459"/>
    <n v="21"/>
    <s v="2021/03/26"/>
    <n v="302"/>
    <n v="9.93377483443709E-3"/>
    <n v="1"/>
  </r>
  <r>
    <x v="85"/>
    <s v="A.S. FERROL"/>
    <n v="5"/>
    <n v="5"/>
    <n v="214"/>
    <n v="41810"/>
    <n v="214"/>
    <n v="-11"/>
    <n v="12"/>
    <n v="0"/>
    <n v="516"/>
    <n v="22"/>
    <n v="0.92993630573248409"/>
    <n v="16"/>
    <s v="2021/03/27"/>
    <n v="538"/>
    <n v="9.2936802973977699E-3"/>
    <n v="0"/>
  </r>
  <r>
    <x v="86"/>
    <s v="A.S. FERROL"/>
    <n v="4"/>
    <n v="4"/>
    <n v="214"/>
    <n v="41832"/>
    <n v="214"/>
    <n v="-7"/>
    <n v="12"/>
    <n v="0"/>
    <n v="268"/>
    <n v="26"/>
    <n v="0.95205479452054798"/>
    <n v="11"/>
    <s v="2021/03/28"/>
    <n v="294"/>
    <n v="1.3605442176870699E-2"/>
    <n v="0"/>
  </r>
  <r>
    <x v="87"/>
    <s v="A.S. FERROL"/>
    <n v="5"/>
    <n v="5"/>
    <n v="214"/>
    <n v="41858"/>
    <n v="214"/>
    <n v="-9"/>
    <n v="10"/>
    <n v="0"/>
    <n v="206"/>
    <n v="70"/>
    <n v="0.93525179856115104"/>
    <n v="14"/>
    <s v="2021/03/29"/>
    <n v="276"/>
    <n v="1.8115942028985501E-2"/>
    <n v="0"/>
  </r>
  <r>
    <x v="88"/>
    <s v="A.S. FERROL"/>
    <n v="2"/>
    <n v="4"/>
    <n v="214"/>
    <n v="41928"/>
    <n v="214"/>
    <n v="1"/>
    <n v="10"/>
    <n v="2"/>
    <n v="314"/>
    <n v="55"/>
    <n v="1.0076923076923077"/>
    <n v="3"/>
    <s v="2021/03/30"/>
    <n v="369"/>
    <n v="1.0840108401084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35"/>
    <n v="145"/>
    <n v="32"/>
    <n v="463"/>
    <n v="6545"/>
    <n v="13"/>
    <n v="2"/>
    <n v="125659"/>
    <n v="74958"/>
    <n v="145"/>
    <n v="12"/>
    <n v="14"/>
    <n v="2"/>
    <n v="537"/>
    <n v="46"/>
    <n v="1.0259179265658747"/>
    <n v="23"/>
    <s v="2021/01/01"/>
    <n v="583"/>
    <n v="6.0034305317324198E-2"/>
    <n v="0"/>
  </r>
  <r>
    <x v="1"/>
    <s v="A.S. LUGO, A MARIÑA E MONFORTE"/>
    <n v="33"/>
    <n v="145"/>
    <n v="39"/>
    <n v="475"/>
    <n v="6568"/>
    <n v="14"/>
    <n v="2"/>
    <n v="126196"/>
    <n v="75004"/>
    <n v="145"/>
    <n v="8"/>
    <n v="16"/>
    <n v="2"/>
    <n v="245"/>
    <n v="70"/>
    <n v="1.016842105263158"/>
    <n v="25"/>
    <s v="2021/01/02"/>
    <n v="315"/>
    <n v="0.104761904761905"/>
    <n v="0"/>
  </r>
  <r>
    <x v="2"/>
    <s v="A.S. LUGO, A MARIÑA E MONFORTE"/>
    <n v="60"/>
    <n v="145"/>
    <n v="29"/>
    <n v="483"/>
    <n v="6593"/>
    <n v="16"/>
    <n v="2"/>
    <n v="126441"/>
    <n v="75074"/>
    <n v="145"/>
    <n v="24"/>
    <n v="17"/>
    <n v="0"/>
    <n v="884"/>
    <n v="84"/>
    <n v="1.0496894409937889"/>
    <n v="36"/>
    <s v="2021/01/03"/>
    <n v="968"/>
    <n v="6.1983471074380202E-2"/>
    <n v="0"/>
  </r>
  <r>
    <x v="3"/>
    <s v="A.S. LUGO, A MARIÑA E MONFORTE"/>
    <n v="45"/>
    <n v="145"/>
    <n v="57"/>
    <n v="507"/>
    <n v="6629"/>
    <n v="17"/>
    <n v="0"/>
    <n v="127325"/>
    <n v="75158"/>
    <n v="145"/>
    <n v="24"/>
    <n v="17"/>
    <n v="0"/>
    <n v="987"/>
    <n v="164"/>
    <n v="1.0473372781065089"/>
    <n v="20"/>
    <s v="2021/01/04"/>
    <n v="1151"/>
    <n v="3.90964378801043E-2"/>
    <n v="0"/>
  </r>
  <r>
    <x v="4"/>
    <s v="A.S. LUGO, A MARIÑA E MONFORTE"/>
    <n v="63"/>
    <n v="145"/>
    <n v="46"/>
    <n v="531"/>
    <n v="6649"/>
    <n v="17"/>
    <n v="0"/>
    <n v="128312"/>
    <n v="75322"/>
    <n v="145"/>
    <n v="44"/>
    <n v="18"/>
    <n v="0"/>
    <n v="1014"/>
    <n v="124"/>
    <n v="1.0828625235404896"/>
    <n v="19"/>
    <s v="2021/01/05"/>
    <n v="1138"/>
    <n v="5.5360281195079103E-2"/>
    <n v="0"/>
  </r>
  <r>
    <x v="5"/>
    <s v="A.S. LUGO, A MARIÑA E MONFORTE"/>
    <n v="69"/>
    <n v="145"/>
    <n v="53"/>
    <n v="575"/>
    <n v="6668"/>
    <n v="18"/>
    <n v="0"/>
    <n v="129326"/>
    <n v="75446"/>
    <n v="145"/>
    <n v="44"/>
    <n v="19"/>
    <n v="0"/>
    <n v="1179"/>
    <n v="72"/>
    <n v="1.0765217391304347"/>
    <n v="25"/>
    <s v="2021/01/06"/>
    <n v="1251"/>
    <n v="5.5155875299760203E-2"/>
    <n v="0"/>
  </r>
  <r>
    <x v="6"/>
    <s v="A.S. LUGO, A MARIÑA E MONFORTE"/>
    <n v="42"/>
    <n v="145"/>
    <n v="63"/>
    <n v="619"/>
    <n v="6693"/>
    <n v="19"/>
    <n v="0"/>
    <n v="130505"/>
    <n v="75518"/>
    <n v="145"/>
    <n v="7"/>
    <n v="17"/>
    <n v="0"/>
    <n v="535"/>
    <n v="176"/>
    <n v="1.0113085621970921"/>
    <n v="35"/>
    <s v="2021/01/07"/>
    <n v="711"/>
    <n v="5.90717299578059E-2"/>
    <n v="0"/>
  </r>
  <r>
    <x v="7"/>
    <s v="A.S. LUGO, A MARIÑA E MONFORTE"/>
    <n v="96"/>
    <n v="146"/>
    <n v="34"/>
    <n v="626"/>
    <n v="6728"/>
    <n v="17"/>
    <n v="0"/>
    <n v="131040"/>
    <n v="75694"/>
    <n v="145"/>
    <n v="73"/>
    <n v="18"/>
    <n v="0"/>
    <n v="791"/>
    <n v="281"/>
    <n v="1.1166134185303513"/>
    <n v="22"/>
    <s v="2021/01/08"/>
    <n v="1072"/>
    <n v="8.9552238805970102E-2"/>
    <n v="1"/>
  </r>
  <r>
    <x v="8"/>
    <s v="A.S. LUGO, A MARIÑA E MONFORTE"/>
    <n v="75"/>
    <n v="146"/>
    <n v="87"/>
    <n v="699"/>
    <n v="6750"/>
    <n v="18"/>
    <n v="0"/>
    <n v="131831"/>
    <n v="75975"/>
    <n v="146"/>
    <n v="52"/>
    <n v="20"/>
    <n v="2"/>
    <n v="899"/>
    <n v="76"/>
    <n v="1.0743919885550788"/>
    <n v="23"/>
    <s v="2021/01/09"/>
    <n v="975"/>
    <n v="7.69230769230769E-2"/>
    <n v="0"/>
  </r>
  <r>
    <x v="9"/>
    <s v="A.S. LUGO, A MARIÑA E MONFORTE"/>
    <n v="57"/>
    <n v="147"/>
    <n v="71"/>
    <n v="751"/>
    <n v="6773"/>
    <n v="20"/>
    <n v="2"/>
    <n v="132730"/>
    <n v="76051"/>
    <n v="146"/>
    <n v="27"/>
    <n v="21"/>
    <n v="3"/>
    <n v="922"/>
    <n v="59"/>
    <n v="1.0359520639147803"/>
    <n v="29"/>
    <s v="2021/01/10"/>
    <n v="981"/>
    <n v="5.8103975535168197E-2"/>
    <n v="1"/>
  </r>
  <r>
    <x v="10"/>
    <s v="A.S. LUGO, A MARIÑA E MONFORTE"/>
    <n v="47"/>
    <n v="148"/>
    <n v="50"/>
    <n v="778"/>
    <n v="6802"/>
    <n v="21"/>
    <n v="3"/>
    <n v="133652"/>
    <n v="76110"/>
    <n v="147"/>
    <n v="32"/>
    <n v="25"/>
    <n v="2"/>
    <n v="1052"/>
    <n v="240"/>
    <n v="1.0411311053984575"/>
    <n v="13"/>
    <s v="2021/01/11"/>
    <n v="1292"/>
    <n v="3.6377708978328198E-2"/>
    <n v="1"/>
  </r>
  <r>
    <x v="11"/>
    <s v="A.S. LUGO, A MARIÑA E MONFORTE"/>
    <n v="104"/>
    <n v="148"/>
    <n v="38"/>
    <n v="810"/>
    <n v="6815"/>
    <n v="25"/>
    <n v="2"/>
    <n v="134704"/>
    <n v="76350"/>
    <n v="148"/>
    <n v="80"/>
    <n v="28"/>
    <n v="4"/>
    <n v="1313"/>
    <n v="340"/>
    <n v="1.0987654320987654"/>
    <n v="23"/>
    <s v="2021/01/12"/>
    <n v="1653"/>
    <n v="6.2915910465819694E-2"/>
    <n v="0"/>
  </r>
  <r>
    <x v="12"/>
    <s v="A.S. LUGO, A MARIÑA E MONFORTE"/>
    <n v="99"/>
    <n v="149"/>
    <n v="90"/>
    <n v="890"/>
    <n v="6838"/>
    <n v="28"/>
    <n v="4"/>
    <n v="136017"/>
    <n v="76690"/>
    <n v="148"/>
    <n v="55"/>
    <n v="31"/>
    <n v="3"/>
    <n v="1130"/>
    <n v="200"/>
    <n v="1.0617977528089888"/>
    <n v="43"/>
    <s v="2021/01/13"/>
    <n v="1330"/>
    <n v="7.4436090225563897E-2"/>
    <n v="1"/>
  </r>
  <r>
    <x v="13"/>
    <s v="A.S. LUGO, A MARIÑA E MONFORTE"/>
    <n v="85"/>
    <n v="150"/>
    <n v="97"/>
    <n v="945"/>
    <n v="6881"/>
    <n v="31"/>
    <n v="3"/>
    <n v="137147"/>
    <n v="76890"/>
    <n v="149"/>
    <n v="47"/>
    <n v="32"/>
    <n v="3"/>
    <n v="963"/>
    <n v="178"/>
    <n v="1.0497354497354496"/>
    <n v="37"/>
    <s v="2021/01/14"/>
    <n v="1141"/>
    <n v="7.4496056091148094E-2"/>
    <n v="1"/>
  </r>
  <r>
    <x v="14"/>
    <s v="A.S. LUGO, A MARIÑA E MONFORTE"/>
    <n v="91"/>
    <n v="151"/>
    <n v="75"/>
    <n v="992"/>
    <n v="6918"/>
    <n v="32"/>
    <n v="3"/>
    <n v="138110"/>
    <n v="77068"/>
    <n v="150"/>
    <n v="39"/>
    <n v="35"/>
    <n v="4"/>
    <n v="1001"/>
    <n v="361"/>
    <n v="1.0393145161290323"/>
    <n v="50"/>
    <s v="2021/01/15"/>
    <n v="1362"/>
    <n v="6.6813509544787097E-2"/>
    <n v="1"/>
  </r>
  <r>
    <x v="15"/>
    <s v="A.S. LUGO, A MARIÑA E MONFORTE"/>
    <n v="108"/>
    <n v="151"/>
    <n v="84"/>
    <n v="1031"/>
    <n v="6968"/>
    <n v="35"/>
    <n v="4"/>
    <n v="139111"/>
    <n v="77429"/>
    <n v="151"/>
    <n v="67"/>
    <n v="37"/>
    <n v="6"/>
    <n v="1035"/>
    <n v="183"/>
    <n v="1.0649854510184287"/>
    <n v="41"/>
    <s v="2021/01/16"/>
    <n v="1218"/>
    <n v="8.8669950738916301E-2"/>
    <n v="0"/>
  </r>
  <r>
    <x v="16"/>
    <s v="A.S. LUGO, A MARIÑA E MONFORTE"/>
    <n v="93"/>
    <n v="151"/>
    <n v="88"/>
    <n v="1098"/>
    <n v="7009"/>
    <n v="37"/>
    <n v="6"/>
    <n v="140146"/>
    <n v="77612"/>
    <n v="151"/>
    <n v="48"/>
    <n v="43"/>
    <n v="7"/>
    <n v="1163"/>
    <n v="138"/>
    <n v="1.0437158469945356"/>
    <n v="45"/>
    <s v="2021/01/17"/>
    <n v="1301"/>
    <n v="7.1483474250576495E-2"/>
    <n v="0"/>
  </r>
  <r>
    <x v="17"/>
    <s v="A.S. LUGO, A MARIÑA E MONFORTE"/>
    <n v="102"/>
    <n v="152"/>
    <n v="82"/>
    <n v="1146"/>
    <n v="7054"/>
    <n v="43"/>
    <n v="7"/>
    <n v="141309"/>
    <n v="77750"/>
    <n v="151"/>
    <n v="64"/>
    <n v="39"/>
    <n v="7"/>
    <n v="683"/>
    <n v="327"/>
    <n v="1.0558464223385688"/>
    <n v="36"/>
    <s v="2021/01/18"/>
    <n v="1010"/>
    <n v="0.100990099009901"/>
    <n v="1"/>
  </r>
  <r>
    <x v="18"/>
    <s v="A.S. LUGO, A MARIÑA E MONFORTE"/>
    <n v="117"/>
    <n v="157"/>
    <n v="86"/>
    <n v="1210"/>
    <n v="7090"/>
    <n v="39"/>
    <n v="7"/>
    <n v="141992"/>
    <n v="78077"/>
    <n v="152"/>
    <n v="63"/>
    <n v="37"/>
    <n v="8"/>
    <n v="1203"/>
    <n v="505"/>
    <n v="1.0520661157024793"/>
    <n v="48"/>
    <s v="2021/01/19"/>
    <n v="1708"/>
    <n v="6.8501170960187402E-2"/>
    <n v="5"/>
  </r>
  <r>
    <x v="19"/>
    <s v="A.S. LUGO, A MARIÑA E MONFORTE"/>
    <n v="132"/>
    <n v="158"/>
    <n v="104"/>
    <n v="1273"/>
    <n v="7138"/>
    <n v="37"/>
    <n v="8"/>
    <n v="143195"/>
    <n v="78582"/>
    <n v="157"/>
    <n v="88"/>
    <n v="39"/>
    <n v="9"/>
    <n v="1168"/>
    <n v="238"/>
    <n v="1.0691280439905735"/>
    <n v="43"/>
    <s v="2021/01/20"/>
    <n v="1406"/>
    <n v="9.3883357041251794E-2"/>
    <n v="1"/>
  </r>
  <r>
    <x v="20"/>
    <s v="A.S. LUGO, A MARIÑA E MONFORTE"/>
    <n v="163"/>
    <n v="158"/>
    <n v="109"/>
    <n v="1361"/>
    <n v="7181"/>
    <n v="39"/>
    <n v="9"/>
    <n v="144363"/>
    <n v="78820"/>
    <n v="158"/>
    <n v="88"/>
    <n v="36"/>
    <n v="10"/>
    <n v="1616"/>
    <n v="293"/>
    <n v="1.0646583394562821"/>
    <n v="75"/>
    <s v="2021/01/21"/>
    <n v="1909"/>
    <n v="8.5385018334206406E-2"/>
    <n v="0"/>
  </r>
  <r>
    <x v="21"/>
    <s v="A.S. LUGO, A MARIÑA E MONFORTE"/>
    <n v="188"/>
    <n v="158"/>
    <n v="151"/>
    <n v="1449"/>
    <n v="7256"/>
    <n v="36"/>
    <n v="10"/>
    <n v="145979"/>
    <n v="79113"/>
    <n v="158"/>
    <n v="96"/>
    <n v="41"/>
    <n v="11"/>
    <n v="1495"/>
    <n v="371"/>
    <n v="1.0662525879917184"/>
    <n v="92"/>
    <s v="2021/01/22"/>
    <n v="1866"/>
    <n v="0.10075026795284001"/>
    <n v="0"/>
  </r>
  <r>
    <x v="22"/>
    <s v="A.S. LUGO, A MARIÑA E MONFORTE"/>
    <n v="173"/>
    <n v="160"/>
    <n v="170"/>
    <n v="1545"/>
    <n v="7348"/>
    <n v="41"/>
    <n v="11"/>
    <n v="147474"/>
    <n v="79484"/>
    <n v="158"/>
    <n v="121"/>
    <n v="48"/>
    <n v="11"/>
    <n v="1488"/>
    <n v="141"/>
    <n v="1.0783171521035599"/>
    <n v="50"/>
    <s v="2021/01/23"/>
    <n v="1629"/>
    <n v="0.106200122774708"/>
    <n v="2"/>
  </r>
  <r>
    <x v="23"/>
    <s v="A.S. LUGO, A MARIÑA E MONFORTE"/>
    <n v="121"/>
    <n v="160"/>
    <n v="157"/>
    <n v="1666"/>
    <n v="7398"/>
    <n v="48"/>
    <n v="11"/>
    <n v="148962"/>
    <n v="79625"/>
    <n v="160"/>
    <n v="65"/>
    <n v="51"/>
    <n v="15"/>
    <n v="1052"/>
    <n v="222"/>
    <n v="1.0390156062424969"/>
    <n v="56"/>
    <s v="2021/01/24"/>
    <n v="1274"/>
    <n v="9.4976452119309301E-2"/>
    <n v="0"/>
  </r>
  <r>
    <x v="24"/>
    <s v="A.S. LUGO, A MARIÑA E MONFORTE"/>
    <n v="116"/>
    <n v="162"/>
    <n v="111"/>
    <n v="1731"/>
    <n v="7454"/>
    <n v="51"/>
    <n v="15"/>
    <n v="150014"/>
    <n v="79847"/>
    <n v="160"/>
    <n v="67"/>
    <n v="57"/>
    <n v="15"/>
    <n v="1177"/>
    <n v="472"/>
    <n v="1.0387059503177354"/>
    <n v="47"/>
    <s v="2021/01/25"/>
    <n v="1649"/>
    <n v="7.0345664038811401E-2"/>
    <n v="2"/>
  </r>
  <r>
    <x v="25"/>
    <s v="A.S. LUGO, A MARIÑA E MONFORTE"/>
    <n v="211"/>
    <n v="162"/>
    <n v="91"/>
    <n v="1798"/>
    <n v="7501"/>
    <n v="57"/>
    <n v="15"/>
    <n v="151191"/>
    <n v="80319"/>
    <n v="162"/>
    <n v="156"/>
    <n v="58"/>
    <n v="15"/>
    <n v="1493"/>
    <n v="548"/>
    <n v="1.0867630700778643"/>
    <n v="55"/>
    <s v="2021/01/26"/>
    <n v="2041"/>
    <n v="0.103380695737384"/>
    <n v="0"/>
  </r>
  <r>
    <x v="26"/>
    <s v="A.S. LUGO, A MARIÑA E MONFORTE"/>
    <n v="134"/>
    <n v="163"/>
    <n v="184"/>
    <n v="1954"/>
    <n v="7556"/>
    <n v="58"/>
    <n v="15"/>
    <n v="152684"/>
    <n v="80867"/>
    <n v="162"/>
    <n v="24"/>
    <n v="57"/>
    <n v="15"/>
    <n v="1518"/>
    <n v="381"/>
    <n v="1.0122824974411464"/>
    <n v="109"/>
    <s v="2021/01/27"/>
    <n v="1899"/>
    <n v="7.0563454449710405E-2"/>
    <n v="1"/>
  </r>
  <r>
    <x v="27"/>
    <s v="A.S. LUGO, A MARIÑA E MONFORTE"/>
    <n v="123"/>
    <n v="168"/>
    <n v="130"/>
    <n v="1978"/>
    <n v="7665"/>
    <n v="57"/>
    <n v="15"/>
    <n v="154202"/>
    <n v="81248"/>
    <n v="163"/>
    <n v="31"/>
    <n v="56"/>
    <n v="16"/>
    <n v="1504"/>
    <n v="295"/>
    <n v="1.0156723963599597"/>
    <n v="87"/>
    <s v="2021/01/28"/>
    <n v="1799"/>
    <n v="6.8371317398554801E-2"/>
    <n v="5"/>
  </r>
  <r>
    <x v="28"/>
    <s v="A.S. LUGO, A MARIÑA E MONFORTE"/>
    <n v="179"/>
    <n v="170"/>
    <n v="114"/>
    <n v="2009"/>
    <n v="7752"/>
    <n v="56"/>
    <n v="16"/>
    <n v="155706"/>
    <n v="81543"/>
    <n v="168"/>
    <n v="112"/>
    <n v="57"/>
    <n v="21"/>
    <n v="1399"/>
    <n v="617"/>
    <n v="1.0557491289198606"/>
    <n v="66"/>
    <s v="2021/01/29"/>
    <n v="2016"/>
    <n v="8.8789682539682599E-2"/>
    <n v="2"/>
  </r>
  <r>
    <x v="29"/>
    <s v="A.S. LUGO, A MARIÑA E MONFORTE"/>
    <n v="124"/>
    <n v="171"/>
    <n v="169"/>
    <n v="2121"/>
    <n v="7818"/>
    <n v="57"/>
    <n v="21"/>
    <n v="157105"/>
    <n v="82160"/>
    <n v="170"/>
    <n v="8"/>
    <n v="54"/>
    <n v="19"/>
    <n v="1513"/>
    <n v="418"/>
    <n v="1.0037718057520038"/>
    <n v="115"/>
    <s v="2021/01/30"/>
    <n v="1931"/>
    <n v="6.4215432418435997E-2"/>
    <n v="1"/>
  </r>
  <r>
    <x v="30"/>
    <s v="A.S. LUGO, A MARIÑA E MONFORTE"/>
    <n v="97"/>
    <n v="172"/>
    <n v="116"/>
    <n v="2129"/>
    <n v="7933"/>
    <n v="54"/>
    <n v="19"/>
    <n v="158618"/>
    <n v="82578"/>
    <n v="171"/>
    <n v="1"/>
    <n v="67"/>
    <n v="20"/>
    <n v="1175"/>
    <n v="116"/>
    <n v="1.0004697040864257"/>
    <n v="95"/>
    <s v="2021/01/31"/>
    <n v="1291"/>
    <n v="7.5135553834237007E-2"/>
    <n v="1"/>
  </r>
  <r>
    <x v="31"/>
    <s v="A.S. LUGO, A MARIÑA E MONFORTE"/>
    <n v="78"/>
    <n v="172"/>
    <n v="92"/>
    <n v="2130"/>
    <n v="8028"/>
    <n v="67"/>
    <n v="20"/>
    <n v="159793"/>
    <n v="82694"/>
    <n v="172"/>
    <n v="5"/>
    <n v="70"/>
    <n v="22"/>
    <n v="1025"/>
    <n v="609"/>
    <n v="1.0023474178403755"/>
    <n v="73"/>
    <s v="2021/02/01"/>
    <n v="1634"/>
    <n v="4.7735618115055098E-2"/>
    <n v="0"/>
  </r>
  <r>
    <x v="32"/>
    <s v="A.S. LUGO, A MARIÑA E MONFORTE"/>
    <n v="77"/>
    <n v="174"/>
    <n v="64"/>
    <n v="2135"/>
    <n v="8101"/>
    <n v="70"/>
    <n v="22"/>
    <n v="160818"/>
    <n v="83303"/>
    <n v="172"/>
    <n v="-42"/>
    <n v="70"/>
    <n v="25"/>
    <n v="1327"/>
    <n v="600"/>
    <n v="0.98032786885245904"/>
    <n v="118"/>
    <s v="2021/02/02"/>
    <n v="1927"/>
    <n v="3.9958484691229902E-2"/>
    <n v="2"/>
  </r>
  <r>
    <x v="33"/>
    <s v="A.S. LUGO, A MARIÑA E MONFORTE"/>
    <n v="107"/>
    <n v="177"/>
    <n v="80"/>
    <n v="2093"/>
    <n v="8219"/>
    <n v="70"/>
    <n v="25"/>
    <n v="162145"/>
    <n v="83903"/>
    <n v="174"/>
    <n v="12"/>
    <n v="65"/>
    <n v="26"/>
    <n v="1329"/>
    <n v="623"/>
    <n v="1.0057333970377449"/>
    <n v="92"/>
    <s v="2021/02/03"/>
    <n v="1952"/>
    <n v="5.4815573770491802E-2"/>
    <n v="3"/>
  </r>
  <r>
    <x v="34"/>
    <s v="A.S. LUGO, A MARIÑA E MONFORTE"/>
    <n v="82"/>
    <n v="178"/>
    <n v="102"/>
    <n v="2105"/>
    <n v="8311"/>
    <n v="65"/>
    <n v="26"/>
    <n v="163474"/>
    <n v="84526"/>
    <n v="177"/>
    <n v="-82"/>
    <n v="64"/>
    <n v="27"/>
    <n v="1437"/>
    <n v="596"/>
    <n v="0.96104513064133013"/>
    <n v="163"/>
    <s v="2021/02/04"/>
    <n v="2033"/>
    <n v="4.0334481062469299E-2"/>
    <n v="1"/>
  </r>
  <r>
    <x v="35"/>
    <s v="A.S. LUGO, A MARIÑA E MONFORTE"/>
    <n v="91"/>
    <n v="178"/>
    <n v="73"/>
    <n v="2023"/>
    <n v="8474"/>
    <n v="64"/>
    <n v="27"/>
    <n v="164911"/>
    <n v="85122"/>
    <n v="178"/>
    <n v="-66"/>
    <n v="67"/>
    <n v="30"/>
    <n v="1302"/>
    <n v="681"/>
    <n v="0.96737518536826494"/>
    <n v="157"/>
    <s v="2021/02/05"/>
    <n v="1983"/>
    <n v="4.5890065557236501E-2"/>
    <n v="0"/>
  </r>
  <r>
    <x v="36"/>
    <s v="A.S. LUGO, A MARIÑA E MONFORTE"/>
    <n v="92"/>
    <n v="180"/>
    <n v="81"/>
    <n v="1957"/>
    <n v="8631"/>
    <n v="67"/>
    <n v="30"/>
    <n v="166213"/>
    <n v="85803"/>
    <n v="178"/>
    <n v="-94"/>
    <n v="67"/>
    <n v="28"/>
    <n v="1346"/>
    <n v="341"/>
    <n v="0.9519672968829842"/>
    <n v="184"/>
    <s v="2021/02/06"/>
    <n v="1687"/>
    <n v="5.4534676941315897E-2"/>
    <n v="2"/>
  </r>
  <r>
    <x v="37"/>
    <s v="A.S. LUGO, A MARIÑA E MONFORTE"/>
    <n v="51"/>
    <n v="182"/>
    <n v="88"/>
    <n v="1863"/>
    <n v="8815"/>
    <n v="67"/>
    <n v="28"/>
    <n v="167559"/>
    <n v="86144"/>
    <n v="180"/>
    <n v="-96"/>
    <n v="68"/>
    <n v="29"/>
    <n v="1287"/>
    <n v="120"/>
    <n v="0.94847020933977455"/>
    <n v="145"/>
    <s v="2021/02/07"/>
    <n v="1407"/>
    <n v="3.6247334754797397E-2"/>
    <n v="2"/>
  </r>
  <r>
    <x v="38"/>
    <s v="A.S. LUGO, A MARIÑA E MONFORTE"/>
    <n v="55"/>
    <n v="183"/>
    <n v="50"/>
    <n v="1767"/>
    <n v="8960"/>
    <n v="68"/>
    <n v="29"/>
    <n v="168846"/>
    <n v="86264"/>
    <n v="182"/>
    <n v="-46"/>
    <n v="72"/>
    <n v="26"/>
    <n v="894"/>
    <n v="521"/>
    <n v="0.97396717600452742"/>
    <n v="100"/>
    <s v="2021/02/08"/>
    <n v="1415"/>
    <n v="3.8869257950529999E-2"/>
    <n v="1"/>
  </r>
  <r>
    <x v="39"/>
    <s v="A.S. LUGO, A MARIÑA E MONFORTE"/>
    <n v="51"/>
    <n v="184"/>
    <n v="41"/>
    <n v="1721"/>
    <n v="9060"/>
    <n v="72"/>
    <n v="26"/>
    <n v="169740"/>
    <n v="86785"/>
    <n v="183"/>
    <n v="-80"/>
    <n v="66"/>
    <n v="28"/>
    <n v="1248"/>
    <n v="752"/>
    <n v="0.95351539802440444"/>
    <n v="130"/>
    <s v="2021/02/09"/>
    <n v="2000"/>
    <n v="2.5499999999999998E-2"/>
    <n v="1"/>
  </r>
  <r>
    <x v="40"/>
    <s v="A.S. LUGO, A MARIÑA E MONFORTE"/>
    <n v="68"/>
    <n v="185"/>
    <n v="48"/>
    <n v="1641"/>
    <n v="9190"/>
    <n v="66"/>
    <n v="28"/>
    <n v="170988"/>
    <n v="87537"/>
    <n v="184"/>
    <n v="-127"/>
    <n v="71"/>
    <n v="26"/>
    <n v="1092"/>
    <n v="538"/>
    <n v="0.92260816575258986"/>
    <n v="194"/>
    <s v="2021/02/10"/>
    <n v="1630"/>
    <n v="4.1717791411042898E-2"/>
    <n v="1"/>
  </r>
  <r>
    <x v="41"/>
    <s v="A.S. LUGO, A MARIÑA E MONFORTE"/>
    <n v="64"/>
    <n v="186"/>
    <n v="71"/>
    <n v="1514"/>
    <n v="9384"/>
    <n v="71"/>
    <n v="26"/>
    <n v="172080"/>
    <n v="88075"/>
    <n v="185"/>
    <n v="-77"/>
    <n v="66"/>
    <n v="25"/>
    <n v="1239"/>
    <n v="581"/>
    <n v="0.94914134742404233"/>
    <n v="140"/>
    <s v="2021/02/11"/>
    <n v="1820"/>
    <n v="3.5164835164835199E-2"/>
    <n v="1"/>
  </r>
  <r>
    <x v="42"/>
    <s v="A.S. LUGO, A MARIÑA E MONFORTE"/>
    <n v="71"/>
    <n v="188"/>
    <n v="62"/>
    <n v="1437"/>
    <n v="9524"/>
    <n v="66"/>
    <n v="25"/>
    <n v="173319"/>
    <n v="88656"/>
    <n v="186"/>
    <n v="-55"/>
    <n v="61"/>
    <n v="28"/>
    <n v="1608"/>
    <n v="573"/>
    <n v="0.9617258176757133"/>
    <n v="124"/>
    <s v="2021/02/12"/>
    <n v="2181"/>
    <n v="3.2553874369555202E-2"/>
    <n v="2"/>
  </r>
  <r>
    <x v="43"/>
    <s v="A.S. LUGO, A MARIÑA E MONFORTE"/>
    <n v="49"/>
    <n v="188"/>
    <n v="65"/>
    <n v="1382"/>
    <n v="9648"/>
    <n v="61"/>
    <n v="28"/>
    <n v="174927"/>
    <n v="89229"/>
    <n v="188"/>
    <n v="-146"/>
    <n v="62"/>
    <n v="26"/>
    <n v="1144"/>
    <n v="293"/>
    <n v="0.89435600578871199"/>
    <n v="195"/>
    <s v="2021/02/13"/>
    <n v="1437"/>
    <n v="3.4098816979819098E-2"/>
    <n v="0"/>
  </r>
  <r>
    <x v="44"/>
    <s v="A.S. LUGO, A MARIÑA E MONFORTE"/>
    <n v="38"/>
    <n v="191"/>
    <n v="49"/>
    <n v="1236"/>
    <n v="9843"/>
    <n v="62"/>
    <n v="26"/>
    <n v="176071"/>
    <n v="89522"/>
    <n v="188"/>
    <n v="-65"/>
    <n v="61"/>
    <n v="26"/>
    <n v="773"/>
    <n v="131"/>
    <n v="0.94741100323624594"/>
    <n v="100"/>
    <s v="2021/02/14"/>
    <n v="904"/>
    <n v="4.2035398230088498E-2"/>
    <n v="3"/>
  </r>
  <r>
    <x v="45"/>
    <s v="A.S. LUGO, A MARIÑA E MONFORTE"/>
    <n v="36"/>
    <n v="195"/>
    <n v="35"/>
    <n v="1171"/>
    <n v="9943"/>
    <n v="61"/>
    <n v="26"/>
    <n v="176844"/>
    <n v="89653"/>
    <n v="191"/>
    <n v="-42"/>
    <n v="50"/>
    <n v="26"/>
    <n v="581"/>
    <n v="336"/>
    <n v="0.96413321947053798"/>
    <n v="74"/>
    <s v="2021/02/15"/>
    <n v="917"/>
    <n v="3.9258451472191903E-2"/>
    <n v="4"/>
  </r>
  <r>
    <x v="46"/>
    <s v="A.S. LUGO, A MARIÑA E MONFORTE"/>
    <n v="35"/>
    <n v="196"/>
    <n v="34"/>
    <n v="1129"/>
    <n v="10017"/>
    <n v="50"/>
    <n v="26"/>
    <n v="177425"/>
    <n v="89989"/>
    <n v="195"/>
    <n v="-43"/>
    <n v="53"/>
    <n v="25"/>
    <n v="787"/>
    <n v="190"/>
    <n v="0.9619131975199291"/>
    <n v="77"/>
    <s v="2021/02/16"/>
    <n v="977"/>
    <n v="3.5823950870010203E-2"/>
    <n v="1"/>
  </r>
  <r>
    <x v="47"/>
    <s v="A.S. LUGO, A MARIÑA E MONFORTE"/>
    <n v="36"/>
    <n v="196"/>
    <n v="35"/>
    <n v="1086"/>
    <n v="10094"/>
    <n v="53"/>
    <n v="25"/>
    <n v="178212"/>
    <n v="90179"/>
    <n v="196"/>
    <n v="-66"/>
    <n v="49"/>
    <n v="22"/>
    <n v="733"/>
    <n v="252"/>
    <n v="0.93922651933701662"/>
    <n v="102"/>
    <s v="2021/02/17"/>
    <n v="985"/>
    <n v="3.6548223350253803E-2"/>
    <n v="0"/>
  </r>
  <r>
    <x v="48"/>
    <s v="A.S. LUGO, A MARIÑA E MONFORTE"/>
    <n v="34"/>
    <n v="198"/>
    <n v="34"/>
    <n v="1020"/>
    <n v="10196"/>
    <n v="49"/>
    <n v="22"/>
    <n v="178945"/>
    <n v="90431"/>
    <n v="196"/>
    <n v="-78"/>
    <n v="41"/>
    <n v="21"/>
    <n v="984"/>
    <n v="255"/>
    <n v="0.92352941176470593"/>
    <n v="111"/>
    <s v="2021/02/18"/>
    <n v="1239"/>
    <n v="2.7441485068603701E-2"/>
    <n v="2"/>
  </r>
  <r>
    <x v="49"/>
    <s v="A.S. LUGO, A MARIÑA E MONFORTE"/>
    <n v="38"/>
    <n v="198"/>
    <n v="36"/>
    <n v="942"/>
    <n v="10307"/>
    <n v="41"/>
    <n v="21"/>
    <n v="179929"/>
    <n v="90686"/>
    <n v="198"/>
    <n v="-41"/>
    <n v="38"/>
    <n v="21"/>
    <n v="967"/>
    <n v="287"/>
    <n v="0.95647558386411891"/>
    <n v="79"/>
    <s v="2021/02/19"/>
    <n v="1254"/>
    <n v="3.03030303030303E-2"/>
    <n v="0"/>
  </r>
  <r>
    <x v="50"/>
    <s v="A.S. LUGO, A MARIÑA E MONFORTE"/>
    <n v="34"/>
    <n v="198"/>
    <n v="28"/>
    <n v="901"/>
    <n v="10386"/>
    <n v="38"/>
    <n v="21"/>
    <n v="180896"/>
    <n v="90973"/>
    <n v="198"/>
    <n v="-63"/>
    <n v="43"/>
    <n v="21"/>
    <n v="829"/>
    <n v="135"/>
    <n v="0.93007769145394004"/>
    <n v="97"/>
    <s v="2021/02/20"/>
    <n v="964"/>
    <n v="3.5269709543568499E-2"/>
    <n v="0"/>
  </r>
  <r>
    <x v="51"/>
    <s v="A.S. LUGO, A MARIÑA E MONFORTE"/>
    <n v="35"/>
    <n v="198"/>
    <n v="25"/>
    <n v="838"/>
    <n v="10483"/>
    <n v="43"/>
    <n v="21"/>
    <n v="181725"/>
    <n v="91108"/>
    <n v="198"/>
    <n v="-43"/>
    <n v="43"/>
    <n v="21"/>
    <n v="700"/>
    <n v="99"/>
    <n v="0.94868735083532219"/>
    <n v="78"/>
    <s v="2021/02/21"/>
    <n v="799"/>
    <n v="4.3804755944931197E-2"/>
    <n v="0"/>
  </r>
  <r>
    <x v="52"/>
    <s v="A.S. LUGO, A MARIÑA E MONFORTE"/>
    <n v="31"/>
    <n v="199"/>
    <n v="36"/>
    <n v="795"/>
    <n v="10561"/>
    <n v="43"/>
    <n v="21"/>
    <n v="182425"/>
    <n v="91207"/>
    <n v="198"/>
    <n v="-28"/>
    <n v="43"/>
    <n v="19"/>
    <n v="615"/>
    <n v="334"/>
    <n v="0.96477987421383649"/>
    <n v="58"/>
    <s v="2021/02/22"/>
    <n v="949"/>
    <n v="3.2665964172813498E-2"/>
    <n v="1"/>
  </r>
  <r>
    <x v="53"/>
    <s v="A.S. LUGO, A MARIÑA E MONFORTE"/>
    <n v="27"/>
    <n v="200"/>
    <n v="30"/>
    <n v="767"/>
    <n v="10619"/>
    <n v="43"/>
    <n v="19"/>
    <n v="183040"/>
    <n v="91541"/>
    <n v="199"/>
    <n v="-19"/>
    <n v="37"/>
    <n v="16"/>
    <n v="980"/>
    <n v="255"/>
    <n v="0.97522816166883963"/>
    <n v="45"/>
    <s v="2021/02/23"/>
    <n v="1235"/>
    <n v="2.1862348178137599E-2"/>
    <n v="1"/>
  </r>
  <r>
    <x v="54"/>
    <s v="A.S. LUGO, A MARIÑA E MONFORTE"/>
    <n v="33"/>
    <n v="202"/>
    <n v="25"/>
    <n v="748"/>
    <n v="10664"/>
    <n v="37"/>
    <n v="16"/>
    <n v="184020"/>
    <n v="91796"/>
    <n v="200"/>
    <n v="-46"/>
    <n v="27"/>
    <n v="13"/>
    <n v="1040"/>
    <n v="166"/>
    <n v="0.93850267379679142"/>
    <n v="77"/>
    <s v="2021/02/24"/>
    <n v="1206"/>
    <n v="2.7363184079602001E-2"/>
    <n v="2"/>
  </r>
  <r>
    <x v="55"/>
    <s v="A.S. LUGO, A MARIÑA E MONFORTE"/>
    <n v="13"/>
    <n v="203"/>
    <n v="22"/>
    <n v="702"/>
    <n v="10741"/>
    <n v="27"/>
    <n v="13"/>
    <n v="185060"/>
    <n v="91962"/>
    <n v="202"/>
    <n v="-71"/>
    <n v="27"/>
    <n v="13"/>
    <n v="1006"/>
    <n v="241"/>
    <n v="0.89886039886039881"/>
    <n v="83"/>
    <s v="2021/02/25"/>
    <n v="1247"/>
    <n v="1.04250200481155E-2"/>
    <n v="1"/>
  </r>
  <r>
    <x v="56"/>
    <s v="A.S. LUGO, A MARIÑA E MONFORTE"/>
    <n v="23"/>
    <n v="204"/>
    <n v="9"/>
    <n v="631"/>
    <n v="10824"/>
    <n v="27"/>
    <n v="13"/>
    <n v="186066"/>
    <n v="92203"/>
    <n v="203"/>
    <n v="-40"/>
    <n v="25"/>
    <n v="13"/>
    <n v="774"/>
    <n v="230"/>
    <n v="0.93660855784469099"/>
    <n v="62"/>
    <s v="2021/02/26"/>
    <n v="1004"/>
    <n v="2.2908366533864501E-2"/>
    <n v="1"/>
  </r>
  <r>
    <x v="57"/>
    <s v="A.S. LUGO, A MARIÑA E MONFORTE"/>
    <n v="8"/>
    <n v="205"/>
    <n v="22"/>
    <n v="591"/>
    <n v="10886"/>
    <n v="25"/>
    <n v="13"/>
    <n v="186840"/>
    <n v="92433"/>
    <n v="204"/>
    <n v="-80"/>
    <n v="30"/>
    <n v="13"/>
    <n v="713"/>
    <n v="69"/>
    <n v="0.86463620981387479"/>
    <n v="88"/>
    <s v="2021/02/27"/>
    <n v="782"/>
    <n v="1.0230179028133E-2"/>
    <n v="1"/>
  </r>
  <r>
    <x v="58"/>
    <s v="A.S. LUGO, A MARIÑA E MONFORTE"/>
    <n v="12"/>
    <n v="205"/>
    <n v="6"/>
    <n v="511"/>
    <n v="10974"/>
    <n v="30"/>
    <n v="13"/>
    <n v="187553"/>
    <n v="92502"/>
    <n v="205"/>
    <n v="-11"/>
    <n v="29"/>
    <n v="14"/>
    <n v="528"/>
    <n v="173"/>
    <n v="0.97847358121330719"/>
    <n v="23"/>
    <s v="2021/02/28"/>
    <n v="701"/>
    <n v="1.71184022824536E-2"/>
    <n v="0"/>
  </r>
  <r>
    <x v="59"/>
    <s v="A.S. LUGO, A MARIÑA E MONFORTE"/>
    <n v="10"/>
    <n v="206"/>
    <n v="12"/>
    <n v="500"/>
    <n v="10997"/>
    <n v="29"/>
    <n v="14"/>
    <n v="188081"/>
    <n v="92675"/>
    <n v="205"/>
    <n v="-44"/>
    <n v="22"/>
    <n v="14"/>
    <n v="468"/>
    <n v="1047"/>
    <n v="0.91200000000000003"/>
    <n v="53"/>
    <s v="2021/03/01"/>
    <n v="1515"/>
    <n v="6.6006600660065999E-3"/>
    <n v="1"/>
  </r>
  <r>
    <x v="60"/>
    <s v="A.S. LUGO, A MARIÑA E MONFORTE"/>
    <n v="13"/>
    <n v="206"/>
    <n v="3"/>
    <n v="456"/>
    <n v="11050"/>
    <n v="22"/>
    <n v="14"/>
    <n v="188549"/>
    <n v="93722"/>
    <n v="206"/>
    <n v="-29"/>
    <n v="23"/>
    <n v="14"/>
    <n v="792"/>
    <n v="1180"/>
    <n v="0.93640350877192979"/>
    <n v="42"/>
    <s v="2021/03/02"/>
    <n v="1972"/>
    <n v="6.5922920892494902E-3"/>
    <n v="0"/>
  </r>
  <r>
    <x v="61"/>
    <s v="A.S. LUGO, A MARIÑA E MONFORTE"/>
    <n v="10"/>
    <n v="206"/>
    <n v="11"/>
    <n v="427"/>
    <n v="11092"/>
    <n v="23"/>
    <n v="14"/>
    <n v="189341"/>
    <n v="94902"/>
    <n v="206"/>
    <n v="-26"/>
    <n v="20"/>
    <n v="14"/>
    <n v="483"/>
    <n v="504"/>
    <n v="0.93911007025761128"/>
    <n v="36"/>
    <s v="2021/03/03"/>
    <n v="987"/>
    <n v="1.0131712259371799E-2"/>
    <n v="0"/>
  </r>
  <r>
    <x v="62"/>
    <s v="A.S. LUGO, A MARIÑA E MONFORTE"/>
    <n v="18"/>
    <n v="206"/>
    <n v="9"/>
    <n v="401"/>
    <n v="11128"/>
    <n v="20"/>
    <n v="14"/>
    <n v="189824"/>
    <n v="95406"/>
    <n v="206"/>
    <n v="-28"/>
    <n v="20"/>
    <n v="13"/>
    <n v="627"/>
    <n v="251"/>
    <n v="0.93017456359102246"/>
    <n v="46"/>
    <s v="2021/03/04"/>
    <n v="878"/>
    <n v="2.0501138952163999E-2"/>
    <n v="0"/>
  </r>
  <r>
    <x v="63"/>
    <s v="A.S. LUGO, A MARIÑA E MONFORTE"/>
    <n v="10"/>
    <n v="206"/>
    <n v="18"/>
    <n v="373"/>
    <n v="11174"/>
    <n v="20"/>
    <n v="13"/>
    <n v="190451"/>
    <n v="95657"/>
    <n v="206"/>
    <n v="-34"/>
    <n v="20"/>
    <n v="10"/>
    <n v="561"/>
    <n v="227"/>
    <n v="0.90884718498659522"/>
    <n v="43"/>
    <s v="2021/03/05"/>
    <n v="788"/>
    <n v="1.26903553299492E-2"/>
    <n v="0"/>
  </r>
  <r>
    <x v="64"/>
    <s v="A.S. LUGO, A MARIÑA E MONFORTE"/>
    <n v="19"/>
    <n v="206"/>
    <n v="7"/>
    <n v="339"/>
    <n v="11217"/>
    <n v="20"/>
    <n v="10"/>
    <n v="191012"/>
    <n v="95884"/>
    <n v="206"/>
    <n v="-12"/>
    <n v="24"/>
    <n v="9"/>
    <n v="482"/>
    <n v="85"/>
    <n v="0.96460176991150437"/>
    <n v="31"/>
    <s v="2021/03/06"/>
    <n v="567"/>
    <n v="3.35097001763668E-2"/>
    <n v="0"/>
  </r>
  <r>
    <x v="65"/>
    <s v="A.S. LUGO, A MARIÑA E MONFORTE"/>
    <n v="3"/>
    <n v="207"/>
    <n v="17"/>
    <n v="327"/>
    <n v="11248"/>
    <n v="24"/>
    <n v="9"/>
    <n v="191494"/>
    <n v="95969"/>
    <n v="206"/>
    <n v="-23"/>
    <n v="25"/>
    <n v="8"/>
    <n v="491"/>
    <n v="85"/>
    <n v="0.92966360856269115"/>
    <n v="25"/>
    <s v="2021/03/07"/>
    <n v="576"/>
    <n v="5.2083333333333296E-3"/>
    <n v="1"/>
  </r>
  <r>
    <x v="66"/>
    <s v="A.S. LUGO, A MARIÑA E MONFORTE"/>
    <n v="14"/>
    <n v="208"/>
    <n v="2"/>
    <n v="304"/>
    <n v="11273"/>
    <n v="25"/>
    <n v="8"/>
    <n v="191985"/>
    <n v="96054"/>
    <n v="207"/>
    <n v="-22"/>
    <n v="22"/>
    <n v="6"/>
    <n v="379"/>
    <n v="288"/>
    <n v="0.92763157894736847"/>
    <n v="35"/>
    <s v="2021/03/08"/>
    <n v="667"/>
    <n v="2.0989505247376299E-2"/>
    <n v="1"/>
  </r>
  <r>
    <x v="67"/>
    <s v="A.S. LUGO, A MARIÑA E MONFORTE"/>
    <n v="5"/>
    <n v="210"/>
    <n v="13"/>
    <n v="282"/>
    <n v="11308"/>
    <n v="22"/>
    <n v="6"/>
    <n v="192364"/>
    <n v="96342"/>
    <n v="208"/>
    <n v="-38"/>
    <n v="20"/>
    <n v="6"/>
    <n v="333"/>
    <n v="263"/>
    <n v="0.86524822695035464"/>
    <n v="41"/>
    <s v="2021/03/09"/>
    <n v="596"/>
    <n v="8.3892617449664395E-3"/>
    <n v="2"/>
  </r>
  <r>
    <x v="68"/>
    <s v="A.S. LUGO, A MARIÑA E MONFORTE"/>
    <n v="19"/>
    <n v="210"/>
    <n v="6"/>
    <n v="244"/>
    <n v="11349"/>
    <n v="20"/>
    <n v="6"/>
    <n v="192697"/>
    <n v="96605"/>
    <n v="210"/>
    <n v="-8"/>
    <n v="18"/>
    <n v="6"/>
    <n v="625"/>
    <n v="150"/>
    <n v="0.96721311475409832"/>
    <n v="27"/>
    <s v="2021/03/10"/>
    <n v="775"/>
    <n v="2.45161290322581E-2"/>
    <n v="0"/>
  </r>
  <r>
    <x v="69"/>
    <s v="A.S. LUGO, A MARIÑA E MONFORTE"/>
    <n v="8"/>
    <n v="210"/>
    <n v="17"/>
    <n v="236"/>
    <n v="11376"/>
    <n v="18"/>
    <n v="6"/>
    <n v="193322"/>
    <n v="96755"/>
    <n v="210"/>
    <n v="-26"/>
    <n v="16"/>
    <n v="6"/>
    <n v="818"/>
    <n v="189"/>
    <n v="0.88983050847457623"/>
    <n v="34"/>
    <s v="2021/03/11"/>
    <n v="1007"/>
    <n v="7.9443892750744802E-3"/>
    <n v="0"/>
  </r>
  <r>
    <x v="70"/>
    <s v="A.S. LUGO, A MARIÑA E MONFORTE"/>
    <n v="24"/>
    <n v="210"/>
    <n v="3"/>
    <n v="210"/>
    <n v="11410"/>
    <n v="16"/>
    <n v="6"/>
    <n v="194140"/>
    <n v="96944"/>
    <n v="210"/>
    <n v="2"/>
    <n v="19"/>
    <n v="6"/>
    <n v="898"/>
    <n v="183"/>
    <n v="1.0095238095238095"/>
    <n v="22"/>
    <s v="2021/03/12"/>
    <n v="1081"/>
    <n v="2.22016651248844E-2"/>
    <n v="0"/>
  </r>
  <r>
    <x v="71"/>
    <s v="A.S. LUGO, A MARIÑA E MONFORTE"/>
    <n v="12"/>
    <n v="210"/>
    <n v="21"/>
    <n v="212"/>
    <n v="11432"/>
    <n v="19"/>
    <n v="6"/>
    <n v="195038"/>
    <n v="97127"/>
    <n v="210"/>
    <n v="-8"/>
    <n v="18"/>
    <n v="6"/>
    <n v="605"/>
    <n v="137"/>
    <n v="0.96226415094339623"/>
    <n v="20"/>
    <s v="2021/03/13"/>
    <n v="742"/>
    <n v="1.61725067385445E-2"/>
    <n v="0"/>
  </r>
  <r>
    <x v="72"/>
    <s v="A.S. LUGO, A MARIÑA E MONFORTE"/>
    <n v="9"/>
    <n v="210"/>
    <n v="12"/>
    <n v="204"/>
    <n v="11452"/>
    <n v="18"/>
    <n v="6"/>
    <n v="195643"/>
    <n v="97264"/>
    <n v="210"/>
    <n v="-1"/>
    <n v="19"/>
    <n v="6"/>
    <n v="944"/>
    <n v="111"/>
    <n v="0.99509803921568629"/>
    <n v="10"/>
    <s v="2021/03/14"/>
    <n v="1055"/>
    <n v="8.5308056872037893E-3"/>
    <n v="0"/>
  </r>
  <r>
    <x v="73"/>
    <s v="A.S. LUGO, A MARIÑA E MONFORTE"/>
    <n v="7"/>
    <n v="210"/>
    <n v="9"/>
    <n v="203"/>
    <n v="11462"/>
    <n v="19"/>
    <n v="6"/>
    <n v="196587"/>
    <n v="97375"/>
    <n v="210"/>
    <n v="2"/>
    <n v="19"/>
    <n v="6"/>
    <n v="531"/>
    <n v="242"/>
    <n v="1.0098522167487685"/>
    <n v="5"/>
    <s v="2021/03/15"/>
    <n v="773"/>
    <n v="9.05562742561449E-3"/>
    <n v="0"/>
  </r>
  <r>
    <x v="74"/>
    <s v="A.S. LUGO, A MARIÑA E MONFORTE"/>
    <n v="11"/>
    <n v="210"/>
    <n v="7"/>
    <n v="205"/>
    <n v="11467"/>
    <n v="19"/>
    <n v="6"/>
    <n v="197118"/>
    <n v="97617"/>
    <n v="210"/>
    <n v="5"/>
    <n v="18"/>
    <n v="5"/>
    <n v="736"/>
    <n v="315"/>
    <n v="1.024390243902439"/>
    <n v="6"/>
    <s v="2021/03/16"/>
    <n v="1051"/>
    <n v="1.04662226450999E-2"/>
    <n v="0"/>
  </r>
  <r>
    <x v="75"/>
    <s v="A.S. LUGO, A MARIÑA E MONFORTE"/>
    <n v="7"/>
    <n v="210"/>
    <n v="10"/>
    <n v="210"/>
    <n v="11473"/>
    <n v="18"/>
    <n v="5"/>
    <n v="197854"/>
    <n v="97932"/>
    <n v="210"/>
    <n v="-5"/>
    <n v="15"/>
    <n v="5"/>
    <n v="713"/>
    <n v="157"/>
    <n v="0.97619047619047616"/>
    <n v="12"/>
    <s v="2021/03/17"/>
    <n v="870"/>
    <n v="8.0459770114942493E-3"/>
    <n v="0"/>
  </r>
  <r>
    <x v="76"/>
    <s v="A.S. LUGO, A MARIÑA E MONFORTE"/>
    <n v="25"/>
    <n v="211"/>
    <n v="8"/>
    <n v="205"/>
    <n v="11485"/>
    <n v="15"/>
    <n v="5"/>
    <n v="198567"/>
    <n v="98089"/>
    <n v="210"/>
    <n v="5"/>
    <n v="15"/>
    <n v="4"/>
    <n v="687"/>
    <n v="243"/>
    <n v="1.024390243902439"/>
    <n v="19"/>
    <s v="2021/03/18"/>
    <n v="930"/>
    <n v="2.68817204301075E-2"/>
    <n v="1"/>
  </r>
  <r>
    <x v="77"/>
    <s v="A.S. LUGO, A MARIÑA E MONFORTE"/>
    <n v="20"/>
    <n v="211"/>
    <n v="25"/>
    <n v="210"/>
    <n v="11504"/>
    <n v="15"/>
    <n v="4"/>
    <n v="199254"/>
    <n v="98332"/>
    <n v="211"/>
    <n v="6"/>
    <n v="15"/>
    <n v="3"/>
    <n v="552"/>
    <n v="66"/>
    <n v="1.0285714285714285"/>
    <n v="14"/>
    <s v="2021/03/19"/>
    <n v="618"/>
    <n v="3.2362459546925598E-2"/>
    <n v="0"/>
  </r>
  <r>
    <x v="78"/>
    <s v="A.S. LUGO, A MARIÑA E MONFORTE"/>
    <n v="4"/>
    <n v="211"/>
    <n v="20"/>
    <n v="216"/>
    <n v="11518"/>
    <n v="15"/>
    <n v="3"/>
    <n v="199806"/>
    <n v="98398"/>
    <n v="211"/>
    <n v="-18"/>
    <n v="13"/>
    <n v="3"/>
    <n v="462"/>
    <n v="69"/>
    <n v="0.91666666666666663"/>
    <n v="22"/>
    <s v="2021/03/20"/>
    <n v="531"/>
    <n v="7.5329566854990598E-3"/>
    <n v="0"/>
  </r>
  <r>
    <x v="79"/>
    <s v="A.S. LUGO, A MARIÑA E MONFORTE"/>
    <n v="3"/>
    <n v="211"/>
    <n v="6"/>
    <n v="198"/>
    <n v="11540"/>
    <n v="13"/>
    <n v="3"/>
    <n v="200268"/>
    <n v="98467"/>
    <n v="211"/>
    <n v="-5"/>
    <n v="11"/>
    <n v="3"/>
    <n v="284"/>
    <n v="69"/>
    <n v="0.9747474747474747"/>
    <n v="8"/>
    <s v="2021/03/21"/>
    <n v="353"/>
    <n v="8.4985835694051E-3"/>
    <n v="0"/>
  </r>
  <r>
    <x v="80"/>
    <s v="A.S. LUGO, A MARIÑA E MONFORTE"/>
    <n v="3"/>
    <n v="211"/>
    <n v="1"/>
    <n v="193"/>
    <n v="11548"/>
    <n v="11"/>
    <n v="3"/>
    <n v="200552"/>
    <n v="98536"/>
    <n v="211"/>
    <n v="-5"/>
    <n v="9"/>
    <n v="3"/>
    <n v="466"/>
    <n v="392"/>
    <n v="0.97409326424870468"/>
    <n v="8"/>
    <s v="2021/03/22"/>
    <n v="858"/>
    <n v="3.4965034965035E-3"/>
    <n v="0"/>
  </r>
  <r>
    <x v="81"/>
    <s v="A.S. LUGO, A MARIÑA E MONFORTE"/>
    <n v="5"/>
    <n v="211"/>
    <n v="2"/>
    <n v="188"/>
    <n v="11556"/>
    <n v="9"/>
    <n v="3"/>
    <n v="201018"/>
    <n v="98928"/>
    <n v="211"/>
    <n v="-6"/>
    <n v="11"/>
    <n v="2"/>
    <n v="573"/>
    <n v="302"/>
    <n v="0.96808510638297873"/>
    <n v="11"/>
    <s v="2021/03/23"/>
    <n v="875"/>
    <n v="5.7142857142857099E-3"/>
    <n v="0"/>
  </r>
  <r>
    <x v="82"/>
    <s v="A.S. LUGO, A MARIÑA E MONFORTE"/>
    <n v="14"/>
    <n v="211"/>
    <n v="4"/>
    <n v="182"/>
    <n v="11567"/>
    <n v="11"/>
    <n v="2"/>
    <n v="201591"/>
    <n v="99230"/>
    <n v="211"/>
    <n v="3"/>
    <n v="11"/>
    <n v="2"/>
    <n v="737"/>
    <n v="178"/>
    <n v="1.0164835164835164"/>
    <n v="11"/>
    <s v="2021/03/24"/>
    <n v="915"/>
    <n v="1.53005464480874E-2"/>
    <n v="0"/>
  </r>
  <r>
    <x v="83"/>
    <s v="A.S. LUGO, A MARIÑA E MONFORTE"/>
    <n v="5"/>
    <n v="211"/>
    <n v="8"/>
    <n v="185"/>
    <n v="11578"/>
    <n v="11"/>
    <n v="2"/>
    <n v="202328"/>
    <n v="99408"/>
    <n v="211"/>
    <n v="-8"/>
    <n v="8"/>
    <n v="3"/>
    <n v="656"/>
    <n v="152"/>
    <n v="0.95675675675675675"/>
    <n v="13"/>
    <s v="2021/03/25"/>
    <n v="808"/>
    <n v="6.1881188118811901E-3"/>
    <n v="0"/>
  </r>
  <r>
    <x v="84"/>
    <s v="A.S. LUGO, A MARIÑA E MONFORTE"/>
    <n v="15"/>
    <n v="211"/>
    <n v="4"/>
    <n v="177"/>
    <n v="11591"/>
    <n v="8"/>
    <n v="3"/>
    <n v="202984"/>
    <n v="99560"/>
    <n v="211"/>
    <n v="-10"/>
    <n v="11"/>
    <n v="3"/>
    <n v="919"/>
    <n v="274"/>
    <n v="0.94350282485875703"/>
    <n v="25"/>
    <s v="2021/03/26"/>
    <n v="1193"/>
    <n v="1.25733445096396E-2"/>
    <n v="0"/>
  </r>
  <r>
    <x v="85"/>
    <s v="A.S. LUGO, A MARIÑA E MONFORTE"/>
    <n v="10"/>
    <n v="211"/>
    <n v="15"/>
    <n v="167"/>
    <n v="11616"/>
    <n v="11"/>
    <n v="3"/>
    <n v="203903"/>
    <n v="99834"/>
    <n v="211"/>
    <n v="-5"/>
    <n v="11"/>
    <n v="2"/>
    <n v="785"/>
    <n v="83"/>
    <n v="0.97005988023952094"/>
    <n v="15"/>
    <s v="2021/03/27"/>
    <n v="868"/>
    <n v="1.1520737327188901E-2"/>
    <n v="0"/>
  </r>
  <r>
    <x v="86"/>
    <s v="A.S. LUGO, A MARIÑA E MONFORTE"/>
    <n v="19"/>
    <n v="211"/>
    <n v="10"/>
    <n v="162"/>
    <n v="11631"/>
    <n v="11"/>
    <n v="2"/>
    <n v="204688"/>
    <n v="99917"/>
    <n v="211"/>
    <n v="13"/>
    <n v="11"/>
    <n v="2"/>
    <n v="336"/>
    <n v="83"/>
    <n v="1.0802469135802468"/>
    <n v="6"/>
    <s v="2021/03/28"/>
    <n v="419"/>
    <n v="4.5346062052505999E-2"/>
    <n v="0"/>
  </r>
  <r>
    <x v="87"/>
    <s v="A.S. LUGO, A MARIÑA E MONFORTE"/>
    <n v="3"/>
    <n v="211"/>
    <n v="18"/>
    <n v="175"/>
    <n v="11637"/>
    <n v="11"/>
    <n v="2"/>
    <n v="205024"/>
    <n v="100000"/>
    <n v="211"/>
    <n v="-7"/>
    <n v="12"/>
    <n v="2"/>
    <n v="325"/>
    <n v="324"/>
    <n v="0.96"/>
    <n v="10"/>
    <s v="2021/03/29"/>
    <n v="649"/>
    <n v="4.6224961479198797E-3"/>
    <n v="0"/>
  </r>
  <r>
    <x v="88"/>
    <s v="A.S. LUGO, A MARIÑA E MONFORTE"/>
    <n v="15"/>
    <n v="211"/>
    <n v="3"/>
    <n v="168"/>
    <n v="11647"/>
    <n v="12"/>
    <n v="2"/>
    <n v="205349"/>
    <n v="100324"/>
    <n v="211"/>
    <n v="1"/>
    <n v="10"/>
    <n v="2"/>
    <n v="648"/>
    <n v="289"/>
    <n v="1.0059523809523809"/>
    <n v="14"/>
    <s v="2021/03/30"/>
    <n v="937"/>
    <n v="1.600853788687299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31"/>
    <n v="309"/>
    <n v="52"/>
    <n v="600"/>
    <n v="7712"/>
    <n v="21"/>
    <n v="2"/>
    <n v="136517"/>
    <n v="67852"/>
    <n v="309"/>
    <n v="-5"/>
    <n v="22"/>
    <n v="2"/>
    <n v="405"/>
    <n v="74"/>
    <n v="0.9916666666666667"/>
    <n v="36"/>
    <s v="2021/01/01"/>
    <n v="479"/>
    <n v="6.4718162839248403E-2"/>
    <n v="0"/>
  </r>
  <r>
    <x v="1"/>
    <s v="A.S. OURENSE, VERÍN E O BARCO"/>
    <n v="30"/>
    <n v="309"/>
    <n v="14"/>
    <n v="595"/>
    <n v="7748"/>
    <n v="22"/>
    <n v="2"/>
    <n v="136922"/>
    <n v="67926"/>
    <n v="309"/>
    <n v="10"/>
    <n v="23"/>
    <n v="3"/>
    <n v="368"/>
    <n v="86"/>
    <n v="1.0168067226890756"/>
    <n v="20"/>
    <s v="2021/01/02"/>
    <n v="454"/>
    <n v="6.6079295154184994E-2"/>
    <n v="0"/>
  </r>
  <r>
    <x v="2"/>
    <s v="A.S. OURENSE, VERÍN E O BARCO"/>
    <n v="87"/>
    <n v="309"/>
    <n v="28"/>
    <n v="605"/>
    <n v="7768"/>
    <n v="23"/>
    <n v="3"/>
    <n v="137290"/>
    <n v="68012"/>
    <n v="309"/>
    <n v="65"/>
    <n v="25"/>
    <n v="3"/>
    <n v="713"/>
    <n v="84"/>
    <n v="1.1074380165289257"/>
    <n v="22"/>
    <s v="2021/01/03"/>
    <n v="797"/>
    <n v="0.109159347553325"/>
    <n v="0"/>
  </r>
  <r>
    <x v="3"/>
    <s v="A.S. OURENSE, VERÍN E O BARCO"/>
    <n v="62"/>
    <n v="310"/>
    <n v="81"/>
    <n v="670"/>
    <n v="7790"/>
    <n v="25"/>
    <n v="3"/>
    <n v="138003"/>
    <n v="68096"/>
    <n v="309"/>
    <n v="18"/>
    <n v="28"/>
    <n v="2"/>
    <n v="491"/>
    <n v="138"/>
    <n v="1.026865671641791"/>
    <n v="44"/>
    <s v="2021/01/04"/>
    <n v="629"/>
    <n v="9.8569157392686804E-2"/>
    <n v="1"/>
  </r>
  <r>
    <x v="4"/>
    <s v="A.S. OURENSE, VERÍN E O BARCO"/>
    <n v="95"/>
    <n v="312"/>
    <n v="52"/>
    <n v="688"/>
    <n v="7834"/>
    <n v="28"/>
    <n v="2"/>
    <n v="138494"/>
    <n v="68234"/>
    <n v="310"/>
    <n v="46"/>
    <n v="31"/>
    <n v="1"/>
    <n v="821"/>
    <n v="306"/>
    <n v="1.066860465116279"/>
    <n v="47"/>
    <s v="2021/01/05"/>
    <n v="1127"/>
    <n v="8.4294587400177506E-2"/>
    <n v="2"/>
  </r>
  <r>
    <x v="5"/>
    <s v="A.S. OURENSE, VERÍN E O BARCO"/>
    <n v="80"/>
    <n v="312"/>
    <n v="67"/>
    <n v="734"/>
    <n v="7881"/>
    <n v="31"/>
    <n v="1"/>
    <n v="139315"/>
    <n v="68540"/>
    <n v="312"/>
    <n v="30"/>
    <n v="32"/>
    <n v="2"/>
    <n v="845"/>
    <n v="93"/>
    <n v="1.0408719346049047"/>
    <n v="50"/>
    <s v="2021/01/06"/>
    <n v="938"/>
    <n v="8.5287846481876303E-2"/>
    <n v="0"/>
  </r>
  <r>
    <x v="6"/>
    <s v="A.S. OURENSE, VERÍN E O BARCO"/>
    <n v="102"/>
    <n v="313"/>
    <n v="71"/>
    <n v="764"/>
    <n v="7931"/>
    <n v="32"/>
    <n v="2"/>
    <n v="140160"/>
    <n v="68633"/>
    <n v="312"/>
    <n v="54"/>
    <n v="32"/>
    <n v="2"/>
    <n v="762"/>
    <n v="254"/>
    <n v="1.0706806282722514"/>
    <n v="47"/>
    <s v="2021/01/07"/>
    <n v="1016"/>
    <n v="0.10039370078740199"/>
    <n v="1"/>
  </r>
  <r>
    <x v="7"/>
    <s v="A.S. OURENSE, VERÍN E O BARCO"/>
    <n v="100"/>
    <n v="313"/>
    <n v="75"/>
    <n v="818"/>
    <n v="7978"/>
    <n v="32"/>
    <n v="2"/>
    <n v="140922"/>
    <n v="68887"/>
    <n v="313"/>
    <n v="38"/>
    <n v="30"/>
    <n v="3"/>
    <n v="1123"/>
    <n v="369"/>
    <n v="1.0464547677261613"/>
    <n v="62"/>
    <s v="2021/01/08"/>
    <n v="1492"/>
    <n v="6.7024128686327095E-2"/>
    <n v="0"/>
  </r>
  <r>
    <x v="8"/>
    <s v="A.S. OURENSE, VERÍN E O BARCO"/>
    <n v="110"/>
    <n v="314"/>
    <n v="79"/>
    <n v="856"/>
    <n v="8040"/>
    <n v="30"/>
    <n v="3"/>
    <n v="142045"/>
    <n v="69256"/>
    <n v="313"/>
    <n v="91"/>
    <n v="37"/>
    <n v="3"/>
    <n v="1120"/>
    <n v="258"/>
    <n v="1.1063084112149533"/>
    <n v="18"/>
    <s v="2021/01/09"/>
    <n v="1378"/>
    <n v="7.9825834542815693E-2"/>
    <n v="1"/>
  </r>
  <r>
    <x v="9"/>
    <s v="A.S. OURENSE, VERÍN E O BARCO"/>
    <n v="114"/>
    <n v="315"/>
    <n v="88"/>
    <n v="947"/>
    <n v="8058"/>
    <n v="37"/>
    <n v="3"/>
    <n v="143165"/>
    <n v="69514"/>
    <n v="314"/>
    <n v="93"/>
    <n v="42"/>
    <n v="3"/>
    <n v="1364"/>
    <n v="109"/>
    <n v="1.0982048574445618"/>
    <n v="20"/>
    <s v="2021/01/10"/>
    <n v="1473"/>
    <n v="7.73930753564155E-2"/>
    <n v="1"/>
  </r>
  <r>
    <x v="10"/>
    <s v="A.S. OURENSE, VERÍN E O BARCO"/>
    <n v="124"/>
    <n v="316"/>
    <n v="89"/>
    <n v="1040"/>
    <n v="8078"/>
    <n v="42"/>
    <n v="3"/>
    <n v="144529"/>
    <n v="69623"/>
    <n v="315"/>
    <n v="100"/>
    <n v="44"/>
    <n v="4"/>
    <n v="1032"/>
    <n v="249"/>
    <n v="1.0961538461538463"/>
    <n v="23"/>
    <s v="2021/01/11"/>
    <n v="1281"/>
    <n v="9.6799375487900102E-2"/>
    <n v="1"/>
  </r>
  <r>
    <x v="11"/>
    <s v="A.S. OURENSE, VERÍN E O BARCO"/>
    <n v="135"/>
    <n v="316"/>
    <n v="98"/>
    <n v="1140"/>
    <n v="8101"/>
    <n v="44"/>
    <n v="4"/>
    <n v="145561"/>
    <n v="69872"/>
    <n v="316"/>
    <n v="92"/>
    <n v="44"/>
    <n v="4"/>
    <n v="1368"/>
    <n v="300"/>
    <n v="1.0807017543859649"/>
    <n v="43"/>
    <s v="2021/01/12"/>
    <n v="1668"/>
    <n v="8.0935251798561106E-2"/>
    <n v="0"/>
  </r>
  <r>
    <x v="12"/>
    <s v="A.S. OURENSE, VERÍN E O BARCO"/>
    <n v="164"/>
    <n v="317"/>
    <n v="118"/>
    <n v="1232"/>
    <n v="8144"/>
    <n v="44"/>
    <n v="4"/>
    <n v="146929"/>
    <n v="70172"/>
    <n v="316"/>
    <n v="116"/>
    <n v="46"/>
    <n v="7"/>
    <n v="1535"/>
    <n v="262"/>
    <n v="1.0941558441558441"/>
    <n v="47"/>
    <s v="2021/01/13"/>
    <n v="1797"/>
    <n v="9.1263216471897599E-2"/>
    <n v="1"/>
  </r>
  <r>
    <x v="13"/>
    <s v="A.S. OURENSE, VERÍN E O BARCO"/>
    <n v="194"/>
    <n v="318"/>
    <n v="125"/>
    <n v="1348"/>
    <n v="8191"/>
    <n v="46"/>
    <n v="7"/>
    <n v="148464"/>
    <n v="70434"/>
    <n v="317"/>
    <n v="111"/>
    <n v="54"/>
    <n v="9"/>
    <n v="1704"/>
    <n v="373"/>
    <n v="1.0823442136498516"/>
    <n v="82"/>
    <s v="2021/01/14"/>
    <n v="2077"/>
    <n v="9.3403948001925793E-2"/>
    <n v="1"/>
  </r>
  <r>
    <x v="14"/>
    <s v="A.S. OURENSE, VERÍN E O BARCO"/>
    <n v="187"/>
    <n v="319"/>
    <n v="160"/>
    <n v="1459"/>
    <n v="8273"/>
    <n v="54"/>
    <n v="9"/>
    <n v="150168"/>
    <n v="70807"/>
    <n v="318"/>
    <n v="146"/>
    <n v="60"/>
    <n v="9"/>
    <n v="1702"/>
    <n v="587"/>
    <n v="1.1000685400959562"/>
    <n v="40"/>
    <s v="2021/01/15"/>
    <n v="2289"/>
    <n v="8.16950633464395E-2"/>
    <n v="1"/>
  </r>
  <r>
    <x v="15"/>
    <s v="A.S. OURENSE, VERÍN E O BARCO"/>
    <n v="167"/>
    <n v="320"/>
    <n v="151"/>
    <n v="1605"/>
    <n v="8313"/>
    <n v="60"/>
    <n v="9"/>
    <n v="151870"/>
    <n v="71394"/>
    <n v="319"/>
    <n v="134"/>
    <n v="75"/>
    <n v="7"/>
    <n v="1291"/>
    <n v="307"/>
    <n v="1.0834890965732087"/>
    <n v="32"/>
    <s v="2021/01/16"/>
    <n v="1598"/>
    <n v="0.10450563204005001"/>
    <n v="1"/>
  </r>
  <r>
    <x v="16"/>
    <s v="A.S. OURENSE, VERÍN E O BARCO"/>
    <n v="131"/>
    <n v="320"/>
    <n v="148"/>
    <n v="1739"/>
    <n v="8345"/>
    <n v="75"/>
    <n v="7"/>
    <n v="153161"/>
    <n v="71701"/>
    <n v="320"/>
    <n v="91"/>
    <n v="92"/>
    <n v="6"/>
    <n v="1629"/>
    <n v="536"/>
    <n v="1.0523289246693501"/>
    <n v="40"/>
    <s v="2021/01/17"/>
    <n v="2165"/>
    <n v="6.0508083140877598E-2"/>
    <n v="0"/>
  </r>
  <r>
    <x v="17"/>
    <s v="A.S. OURENSE, VERÍN E O BARCO"/>
    <n v="207"/>
    <n v="321"/>
    <n v="110"/>
    <n v="1830"/>
    <n v="8385"/>
    <n v="92"/>
    <n v="6"/>
    <n v="154790"/>
    <n v="72237"/>
    <n v="320"/>
    <n v="130"/>
    <n v="105"/>
    <n v="8"/>
    <n v="1970"/>
    <n v="502"/>
    <n v="1.0710382513661203"/>
    <n v="76"/>
    <s v="2021/01/18"/>
    <n v="2472"/>
    <n v="8.3737864077669893E-2"/>
    <n v="1"/>
  </r>
  <r>
    <x v="18"/>
    <s v="A.S. OURENSE, VERÍN E O BARCO"/>
    <n v="205"/>
    <n v="321"/>
    <n v="163"/>
    <n v="1960"/>
    <n v="8461"/>
    <n v="105"/>
    <n v="8"/>
    <n v="156760"/>
    <n v="72739"/>
    <n v="321"/>
    <n v="147"/>
    <n v="103"/>
    <n v="10"/>
    <n v="1747"/>
    <n v="481"/>
    <n v="1.075"/>
    <n v="58"/>
    <s v="2021/01/19"/>
    <n v="2228"/>
    <n v="9.2010771992818693E-2"/>
    <n v="0"/>
  </r>
  <r>
    <x v="19"/>
    <s v="A.S. OURENSE, VERÍN E O BARCO"/>
    <n v="242"/>
    <n v="325"/>
    <n v="159"/>
    <n v="2107"/>
    <n v="8519"/>
    <n v="103"/>
    <n v="10"/>
    <n v="158507"/>
    <n v="73220"/>
    <n v="321"/>
    <n v="144"/>
    <n v="114"/>
    <n v="10"/>
    <n v="1639"/>
    <n v="421"/>
    <n v="1.068343616516374"/>
    <n v="94"/>
    <s v="2021/01/20"/>
    <n v="2060"/>
    <n v="0.11747572815534001"/>
    <n v="4"/>
  </r>
  <r>
    <x v="20"/>
    <s v="A.S. OURENSE, VERÍN E O BARCO"/>
    <n v="253"/>
    <n v="327"/>
    <n v="182"/>
    <n v="2251"/>
    <n v="8613"/>
    <n v="114"/>
    <n v="10"/>
    <n v="160146"/>
    <n v="73641"/>
    <n v="325"/>
    <n v="162"/>
    <n v="119"/>
    <n v="10"/>
    <n v="970"/>
    <n v="607"/>
    <n v="1.071968014215904"/>
    <n v="89"/>
    <s v="2021/01/21"/>
    <n v="1577"/>
    <n v="0.16043119847812301"/>
    <n v="2"/>
  </r>
  <r>
    <x v="21"/>
    <s v="A.S. OURENSE, VERÍN E O BARCO"/>
    <n v="264"/>
    <n v="328"/>
    <n v="193"/>
    <n v="2413"/>
    <n v="8702"/>
    <n v="119"/>
    <n v="10"/>
    <n v="161116"/>
    <n v="74248"/>
    <n v="327"/>
    <n v="155"/>
    <n v="129"/>
    <n v="12"/>
    <n v="1595"/>
    <n v="803"/>
    <n v="1.064235391628678"/>
    <n v="108"/>
    <s v="2021/01/22"/>
    <n v="2398"/>
    <n v="0.11009174311926601"/>
    <n v="1"/>
  </r>
  <r>
    <x v="22"/>
    <s v="A.S. OURENSE, VERÍN E O BARCO"/>
    <n v="231"/>
    <n v="328"/>
    <n v="179"/>
    <n v="2568"/>
    <n v="8810"/>
    <n v="129"/>
    <n v="12"/>
    <n v="162711"/>
    <n v="75051"/>
    <n v="328"/>
    <n v="123"/>
    <n v="143"/>
    <n v="12"/>
    <n v="1712"/>
    <n v="469"/>
    <n v="1.0478971962616823"/>
    <n v="108"/>
    <s v="2021/01/23"/>
    <n v="2181"/>
    <n v="0.105914718019257"/>
    <n v="0"/>
  </r>
  <r>
    <x v="23"/>
    <s v="A.S. OURENSE, VERÍN E O BARCO"/>
    <n v="150"/>
    <n v="330"/>
    <n v="183"/>
    <n v="2691"/>
    <n v="8918"/>
    <n v="143"/>
    <n v="12"/>
    <n v="164423"/>
    <n v="75520"/>
    <n v="328"/>
    <n v="70"/>
    <n v="156"/>
    <n v="12"/>
    <n v="2144"/>
    <n v="339"/>
    <n v="1.026012634708287"/>
    <n v="78"/>
    <s v="2021/01/24"/>
    <n v="2483"/>
    <n v="6.04107933950866E-2"/>
    <n v="2"/>
  </r>
  <r>
    <x v="24"/>
    <s v="A.S. OURENSE, VERÍN E O BARCO"/>
    <n v="211"/>
    <n v="333"/>
    <n v="116"/>
    <n v="2761"/>
    <n v="8996"/>
    <n v="156"/>
    <n v="12"/>
    <n v="166567"/>
    <n v="75859"/>
    <n v="330"/>
    <n v="105"/>
    <n v="164"/>
    <n v="12"/>
    <n v="2193"/>
    <n v="1445"/>
    <n v="1.038029699384281"/>
    <n v="103"/>
    <s v="2021/01/25"/>
    <n v="3638"/>
    <n v="5.7998900494777399E-2"/>
    <n v="3"/>
  </r>
  <r>
    <x v="25"/>
    <s v="A.S. OURENSE, VERÍN E O BARCO"/>
    <n v="218"/>
    <n v="335"/>
    <n v="118"/>
    <n v="2866"/>
    <n v="9099"/>
    <n v="164"/>
    <n v="12"/>
    <n v="168760"/>
    <n v="77304"/>
    <n v="333"/>
    <n v="114"/>
    <n v="172"/>
    <n v="14"/>
    <n v="1407"/>
    <n v="3020"/>
    <n v="1.0397766922540126"/>
    <n v="101"/>
    <s v="2021/01/26"/>
    <n v="4427"/>
    <n v="4.92432798735035E-2"/>
    <n v="2"/>
  </r>
  <r>
    <x v="26"/>
    <s v="A.S. OURENSE, VERÍN E O BARCO"/>
    <n v="171"/>
    <n v="340"/>
    <n v="160"/>
    <n v="2980"/>
    <n v="9200"/>
    <n v="172"/>
    <n v="14"/>
    <n v="170167"/>
    <n v="80324"/>
    <n v="335"/>
    <n v="-12"/>
    <n v="177"/>
    <n v="14"/>
    <n v="1180"/>
    <n v="717"/>
    <n v="0.99597315436241607"/>
    <n v="178"/>
    <s v="2021/01/27"/>
    <n v="1897"/>
    <n v="9.0142329994728501E-2"/>
    <n v="5"/>
  </r>
  <r>
    <x v="27"/>
    <s v="A.S. OURENSE, VERÍN E O BARCO"/>
    <n v="190"/>
    <n v="347"/>
    <n v="137"/>
    <n v="2968"/>
    <n v="9378"/>
    <n v="177"/>
    <n v="14"/>
    <n v="171347"/>
    <n v="81041"/>
    <n v="340"/>
    <n v="21"/>
    <n v="178"/>
    <n v="12"/>
    <n v="1715"/>
    <n v="1145"/>
    <n v="1.0070754716981132"/>
    <n v="162"/>
    <s v="2021/01/28"/>
    <n v="2860"/>
    <n v="6.6433566433566404E-2"/>
    <n v="7"/>
  </r>
  <r>
    <x v="28"/>
    <s v="A.S. OURENSE, VERÍN E O BARCO"/>
    <n v="136"/>
    <n v="350"/>
    <n v="160"/>
    <n v="2989"/>
    <n v="9540"/>
    <n v="178"/>
    <n v="12"/>
    <n v="173062"/>
    <n v="82186"/>
    <n v="347"/>
    <n v="-26"/>
    <n v="168"/>
    <n v="14"/>
    <n v="1597"/>
    <n v="1249"/>
    <n v="0.99130143860823017"/>
    <n v="159"/>
    <s v="2021/01/29"/>
    <n v="2846"/>
    <n v="4.7786366830639498E-2"/>
    <n v="3"/>
  </r>
  <r>
    <x v="29"/>
    <s v="A.S. OURENSE, VERÍN E O BARCO"/>
    <n v="156"/>
    <n v="351"/>
    <n v="96"/>
    <n v="2963"/>
    <n v="9699"/>
    <n v="168"/>
    <n v="14"/>
    <n v="174659"/>
    <n v="83435"/>
    <n v="350"/>
    <n v="-14"/>
    <n v="171"/>
    <n v="13"/>
    <n v="1509"/>
    <n v="381"/>
    <n v="0.99527505906176172"/>
    <n v="170"/>
    <s v="2021/01/30"/>
    <n v="1890"/>
    <n v="8.2539682539682496E-2"/>
    <n v="1"/>
  </r>
  <r>
    <x v="30"/>
    <s v="A.S. OURENSE, VERÍN E O BARCO"/>
    <n v="132"/>
    <n v="353"/>
    <n v="142"/>
    <n v="2949"/>
    <n v="9869"/>
    <n v="171"/>
    <n v="13"/>
    <n v="176168"/>
    <n v="83816"/>
    <n v="351"/>
    <n v="-66"/>
    <n v="185"/>
    <n v="13"/>
    <n v="1318"/>
    <n v="407"/>
    <n v="0.97761953204476093"/>
    <n v="196"/>
    <s v="2021/01/31"/>
    <n v="1725"/>
    <n v="7.6521739130434793E-2"/>
    <n v="2"/>
  </r>
  <r>
    <x v="31"/>
    <s v="A.S. OURENSE, VERÍN E O BARCO"/>
    <n v="119"/>
    <n v="357"/>
    <n v="125"/>
    <n v="2883"/>
    <n v="10065"/>
    <n v="185"/>
    <n v="13"/>
    <n v="177486"/>
    <n v="84223"/>
    <n v="353"/>
    <n v="-9"/>
    <n v="184"/>
    <n v="13"/>
    <n v="1654"/>
    <n v="609"/>
    <n v="0.99687825182101975"/>
    <n v="124"/>
    <s v="2021/02/01"/>
    <n v="2263"/>
    <n v="5.25850640742377E-2"/>
    <n v="4"/>
  </r>
  <r>
    <x v="32"/>
    <s v="A.S. OURENSE, VERÍN E O BARCO"/>
    <n v="114"/>
    <n v="363"/>
    <n v="93"/>
    <n v="2874"/>
    <n v="10189"/>
    <n v="184"/>
    <n v="13"/>
    <n v="179140"/>
    <n v="84832"/>
    <n v="357"/>
    <n v="-59"/>
    <n v="176"/>
    <n v="14"/>
    <n v="1512"/>
    <n v="562"/>
    <n v="0.97947112038970074"/>
    <n v="169"/>
    <s v="2021/02/02"/>
    <n v="2074"/>
    <n v="5.4966248794599798E-2"/>
    <n v="6"/>
  </r>
  <r>
    <x v="33"/>
    <s v="A.S. OURENSE, VERÍN E O BARCO"/>
    <n v="121"/>
    <n v="369"/>
    <n v="96"/>
    <n v="2815"/>
    <n v="10358"/>
    <n v="176"/>
    <n v="14"/>
    <n v="180652"/>
    <n v="85394"/>
    <n v="363"/>
    <n v="-85"/>
    <n v="156"/>
    <n v="15"/>
    <n v="1088"/>
    <n v="761"/>
    <n v="0.96980461811722918"/>
    <n v="200"/>
    <s v="2021/02/03"/>
    <n v="1849"/>
    <n v="6.5440778799350993E-2"/>
    <n v="6"/>
  </r>
  <r>
    <x v="34"/>
    <s v="A.S. OURENSE, VERÍN E O BARCO"/>
    <n v="112"/>
    <n v="372"/>
    <n v="102"/>
    <n v="2730"/>
    <n v="10558"/>
    <n v="156"/>
    <n v="15"/>
    <n v="181740"/>
    <n v="86155"/>
    <n v="369"/>
    <n v="-152"/>
    <n v="154"/>
    <n v="18"/>
    <n v="1173"/>
    <n v="824"/>
    <n v="0.9443223443223443"/>
    <n v="261"/>
    <s v="2021/02/04"/>
    <n v="1997"/>
    <n v="5.6084126189283899E-2"/>
    <n v="3"/>
  </r>
  <r>
    <x v="35"/>
    <s v="A.S. OURENSE, VERÍN E O BARCO"/>
    <n v="77"/>
    <n v="375"/>
    <n v="96"/>
    <n v="2578"/>
    <n v="10819"/>
    <n v="154"/>
    <n v="18"/>
    <n v="182913"/>
    <n v="86979"/>
    <n v="372"/>
    <n v="-169"/>
    <n v="145"/>
    <n v="17"/>
    <n v="1218"/>
    <n v="2084"/>
    <n v="0.93444530643910007"/>
    <n v="243"/>
    <s v="2021/02/05"/>
    <n v="3302"/>
    <n v="2.3319200484554801E-2"/>
    <n v="3"/>
  </r>
  <r>
    <x v="36"/>
    <s v="A.S. OURENSE, VERÍN E O BARCO"/>
    <n v="81"/>
    <n v="378"/>
    <n v="61"/>
    <n v="2409"/>
    <n v="11062"/>
    <n v="145"/>
    <n v="17"/>
    <n v="184131"/>
    <n v="89063"/>
    <n v="375"/>
    <n v="-169"/>
    <n v="153"/>
    <n v="18"/>
    <n v="1298"/>
    <n v="1619"/>
    <n v="0.92984640929846407"/>
    <n v="247"/>
    <s v="2021/02/06"/>
    <n v="2917"/>
    <n v="2.7768255056565001E-2"/>
    <n v="3"/>
  </r>
  <r>
    <x v="37"/>
    <s v="A.S. OURENSE, VERÍN E O BARCO"/>
    <n v="44"/>
    <n v="380"/>
    <n v="84"/>
    <n v="2240"/>
    <n v="11309"/>
    <n v="153"/>
    <n v="18"/>
    <n v="185429"/>
    <n v="90682"/>
    <n v="378"/>
    <n v="-144"/>
    <n v="161"/>
    <n v="20"/>
    <n v="1828"/>
    <n v="640"/>
    <n v="0.93571428571428572"/>
    <n v="186"/>
    <s v="2021/02/07"/>
    <n v="2468"/>
    <n v="1.7828200972447299E-2"/>
    <n v="2"/>
  </r>
  <r>
    <x v="38"/>
    <s v="A.S. OURENSE, VERÍN E O BARCO"/>
    <n v="51"/>
    <n v="381"/>
    <n v="43"/>
    <n v="2096"/>
    <n v="11495"/>
    <n v="161"/>
    <n v="20"/>
    <n v="187257"/>
    <n v="91322"/>
    <n v="380"/>
    <n v="-105"/>
    <n v="151"/>
    <n v="20"/>
    <n v="2078"/>
    <n v="2731"/>
    <n v="0.94990458015267176"/>
    <n v="154"/>
    <s v="2021/02/08"/>
    <n v="4809"/>
    <n v="1.06051154086089E-2"/>
    <n v="1"/>
  </r>
  <r>
    <x v="39"/>
    <s v="A.S. OURENSE, VERÍN E O BARCO"/>
    <n v="79"/>
    <n v="386"/>
    <n v="34"/>
    <n v="1991"/>
    <n v="11649"/>
    <n v="151"/>
    <n v="20"/>
    <n v="189335"/>
    <n v="94053"/>
    <n v="381"/>
    <n v="-105"/>
    <n v="148"/>
    <n v="18"/>
    <n v="1872"/>
    <n v="443"/>
    <n v="0.94726268206931186"/>
    <n v="178"/>
    <s v="2021/02/09"/>
    <n v="2315"/>
    <n v="3.41252699784017E-2"/>
    <n v="5"/>
  </r>
  <r>
    <x v="40"/>
    <s v="A.S. OURENSE, VERÍN E O BARCO"/>
    <n v="65"/>
    <n v="388"/>
    <n v="72"/>
    <n v="1886"/>
    <n v="11827"/>
    <n v="148"/>
    <n v="18"/>
    <n v="191207"/>
    <n v="94496"/>
    <n v="386"/>
    <n v="-187"/>
    <n v="140"/>
    <n v="18"/>
    <n v="2017"/>
    <n v="510"/>
    <n v="0.9008483563096501"/>
    <n v="250"/>
    <s v="2021/02/10"/>
    <n v="2527"/>
    <n v="2.57222002374357E-2"/>
    <n v="2"/>
  </r>
  <r>
    <x v="41"/>
    <s v="A.S. OURENSE, VERÍN E O BARCO"/>
    <n v="52"/>
    <n v="391"/>
    <n v="56"/>
    <n v="1699"/>
    <n v="12077"/>
    <n v="140"/>
    <n v="18"/>
    <n v="193224"/>
    <n v="95006"/>
    <n v="388"/>
    <n v="-130"/>
    <n v="137"/>
    <n v="18"/>
    <n v="1392"/>
    <n v="551"/>
    <n v="0.92348440258975872"/>
    <n v="179"/>
    <s v="2021/02/11"/>
    <n v="1943"/>
    <n v="2.67627380339681E-2"/>
    <n v="3"/>
  </r>
  <r>
    <x v="42"/>
    <s v="A.S. OURENSE, VERÍN E O BARCO"/>
    <n v="40"/>
    <n v="392"/>
    <n v="42"/>
    <n v="1569"/>
    <n v="12256"/>
    <n v="137"/>
    <n v="18"/>
    <n v="194616"/>
    <n v="95557"/>
    <n v="391"/>
    <n v="-134"/>
    <n v="112"/>
    <n v="13"/>
    <n v="463"/>
    <n v="697"/>
    <n v="0.9145952836201402"/>
    <n v="173"/>
    <s v="2021/02/12"/>
    <n v="1160"/>
    <n v="3.4482758620689703E-2"/>
    <n v="1"/>
  </r>
  <r>
    <x v="43"/>
    <s v="A.S. OURENSE, VERÍN E O BARCO"/>
    <n v="31"/>
    <n v="393"/>
    <n v="36"/>
    <n v="1435"/>
    <n v="12429"/>
    <n v="112"/>
    <n v="13"/>
    <n v="195079"/>
    <n v="96254"/>
    <n v="392"/>
    <n v="-123"/>
    <n v="108"/>
    <n v="13"/>
    <n v="850"/>
    <n v="270"/>
    <n v="0.91428571428571426"/>
    <n v="153"/>
    <s v="2021/02/13"/>
    <n v="1120"/>
    <n v="2.76785714285714E-2"/>
    <n v="1"/>
  </r>
  <r>
    <x v="44"/>
    <s v="A.S. OURENSE, VERÍN E O BARCO"/>
    <n v="30"/>
    <n v="393"/>
    <n v="34"/>
    <n v="1312"/>
    <n v="12582"/>
    <n v="108"/>
    <n v="13"/>
    <n v="195929"/>
    <n v="96524"/>
    <n v="393"/>
    <n v="-95"/>
    <n v="103"/>
    <n v="15"/>
    <n v="677"/>
    <n v="218"/>
    <n v="0.92759146341463417"/>
    <n v="125"/>
    <s v="2021/02/14"/>
    <n v="895"/>
    <n v="3.3519553072625698E-2"/>
    <n v="0"/>
  </r>
  <r>
    <x v="45"/>
    <s v="A.S. OURENSE, VERÍN E O BARCO"/>
    <n v="22"/>
    <n v="396"/>
    <n v="24"/>
    <n v="1217"/>
    <n v="12707"/>
    <n v="103"/>
    <n v="15"/>
    <n v="196606"/>
    <n v="96742"/>
    <n v="393"/>
    <n v="-108"/>
    <n v="91"/>
    <n v="16"/>
    <n v="446"/>
    <n v="531"/>
    <n v="0.91125718981101067"/>
    <n v="127"/>
    <s v="2021/02/15"/>
    <n v="977"/>
    <n v="2.2517911975435002E-2"/>
    <n v="3"/>
  </r>
  <r>
    <x v="46"/>
    <s v="A.S. OURENSE, VERÍN E O BARCO"/>
    <n v="17"/>
    <n v="398"/>
    <n v="15"/>
    <n v="1109"/>
    <n v="12834"/>
    <n v="91"/>
    <n v="16"/>
    <n v="197052"/>
    <n v="97273"/>
    <n v="396"/>
    <n v="-89"/>
    <n v="93"/>
    <n v="15"/>
    <n v="625"/>
    <n v="221"/>
    <n v="0.91974752028854823"/>
    <n v="104"/>
    <s v="2021/02/16"/>
    <n v="846"/>
    <n v="2.00945626477541E-2"/>
    <n v="2"/>
  </r>
  <r>
    <x v="47"/>
    <s v="A.S. OURENSE, VERÍN E O BARCO"/>
    <n v="20"/>
    <n v="398"/>
    <n v="19"/>
    <n v="1020"/>
    <n v="12938"/>
    <n v="93"/>
    <n v="15"/>
    <n v="197677"/>
    <n v="97494"/>
    <n v="398"/>
    <n v="-85"/>
    <n v="91"/>
    <n v="13"/>
    <n v="1236"/>
    <n v="429"/>
    <n v="0.91666666666666663"/>
    <n v="105"/>
    <s v="2021/02/17"/>
    <n v="1665"/>
    <n v="1.2012012012012E-2"/>
    <n v="0"/>
  </r>
  <r>
    <x v="48"/>
    <s v="A.S. OURENSE, VERÍN E O BARCO"/>
    <n v="23"/>
    <n v="398"/>
    <n v="18"/>
    <n v="935"/>
    <n v="13043"/>
    <n v="91"/>
    <n v="13"/>
    <n v="198913"/>
    <n v="97923"/>
    <n v="398"/>
    <n v="-92"/>
    <n v="83"/>
    <n v="13"/>
    <n v="936"/>
    <n v="550"/>
    <n v="0.90160427807486632"/>
    <n v="115"/>
    <s v="2021/02/18"/>
    <n v="1486"/>
    <n v="1.5477792732166901E-2"/>
    <n v="0"/>
  </r>
  <r>
    <x v="49"/>
    <s v="A.S. OURENSE, VERÍN E O BARCO"/>
    <n v="25"/>
    <n v="398"/>
    <n v="19"/>
    <n v="843"/>
    <n v="13158"/>
    <n v="83"/>
    <n v="13"/>
    <n v="199849"/>
    <n v="98473"/>
    <n v="398"/>
    <n v="-130"/>
    <n v="60"/>
    <n v="8"/>
    <n v="573"/>
    <n v="552"/>
    <n v="0.84578884934756826"/>
    <n v="155"/>
    <s v="2021/02/19"/>
    <n v="1125"/>
    <n v="2.2222222222222199E-2"/>
    <n v="0"/>
  </r>
  <r>
    <x v="50"/>
    <s v="A.S. OURENSE, VERÍN E O BARCO"/>
    <n v="18"/>
    <n v="400"/>
    <n v="23"/>
    <n v="713"/>
    <n v="13313"/>
    <n v="60"/>
    <n v="8"/>
    <n v="200422"/>
    <n v="99025"/>
    <n v="398"/>
    <n v="-81"/>
    <n v="65"/>
    <n v="6"/>
    <n v="502"/>
    <n v="286"/>
    <n v="0.8863955119214586"/>
    <n v="97"/>
    <s v="2021/02/20"/>
    <n v="788"/>
    <n v="2.2842639593908601E-2"/>
    <n v="2"/>
  </r>
  <r>
    <x v="51"/>
    <s v="A.S. OURENSE, VERÍN E O BARCO"/>
    <n v="15"/>
    <n v="401"/>
    <n v="17"/>
    <n v="632"/>
    <n v="13410"/>
    <n v="65"/>
    <n v="6"/>
    <n v="200924"/>
    <n v="99311"/>
    <n v="400"/>
    <n v="-54"/>
    <n v="67"/>
    <n v="6"/>
    <n v="468"/>
    <n v="201"/>
    <n v="0.91455696202531644"/>
    <n v="68"/>
    <s v="2021/02/21"/>
    <n v="669"/>
    <n v="2.2421524663677101E-2"/>
    <n v="1"/>
  </r>
  <r>
    <x v="52"/>
    <s v="A.S. OURENSE, VERÍN E O BARCO"/>
    <n v="16"/>
    <n v="401"/>
    <n v="12"/>
    <n v="578"/>
    <n v="13478"/>
    <n v="67"/>
    <n v="6"/>
    <n v="201392"/>
    <n v="99512"/>
    <n v="401"/>
    <n v="-26"/>
    <n v="59"/>
    <n v="8"/>
    <n v="413"/>
    <n v="459"/>
    <n v="0.95501730103806226"/>
    <n v="41"/>
    <s v="2021/02/22"/>
    <n v="872"/>
    <n v="1.8348623853211E-2"/>
    <n v="0"/>
  </r>
  <r>
    <x v="53"/>
    <s v="A.S. OURENSE, VERÍN E O BARCO"/>
    <n v="9"/>
    <n v="401"/>
    <n v="8"/>
    <n v="552"/>
    <n v="13519"/>
    <n v="59"/>
    <n v="8"/>
    <n v="201805"/>
    <n v="99971"/>
    <n v="401"/>
    <n v="-43"/>
    <n v="56"/>
    <n v="8"/>
    <n v="459"/>
    <n v="298"/>
    <n v="0.92210144927536231"/>
    <n v="52"/>
    <s v="2021/02/23"/>
    <n v="757"/>
    <n v="1.1889035667107001E-2"/>
    <n v="0"/>
  </r>
  <r>
    <x v="54"/>
    <s v="A.S. OURENSE, VERÍN E O BARCO"/>
    <n v="18"/>
    <n v="401"/>
    <n v="10"/>
    <n v="509"/>
    <n v="13571"/>
    <n v="56"/>
    <n v="8"/>
    <n v="202264"/>
    <n v="100269"/>
    <n v="401"/>
    <n v="-71"/>
    <n v="47"/>
    <n v="5"/>
    <n v="482"/>
    <n v="328"/>
    <n v="0.86051080550098236"/>
    <n v="89"/>
    <s v="2021/02/24"/>
    <n v="810"/>
    <n v="2.2222222222222199E-2"/>
    <n v="0"/>
  </r>
  <r>
    <x v="55"/>
    <s v="A.S. OURENSE, VERÍN E O BARCO"/>
    <n v="8"/>
    <n v="401"/>
    <n v="15"/>
    <n v="438"/>
    <n v="13660"/>
    <n v="47"/>
    <n v="5"/>
    <n v="202746"/>
    <n v="100597"/>
    <n v="401"/>
    <n v="-52"/>
    <n v="44"/>
    <n v="5"/>
    <n v="511"/>
    <n v="336"/>
    <n v="0.88127853881278539"/>
    <n v="60"/>
    <s v="2021/02/25"/>
    <n v="847"/>
    <n v="9.4451003541912593E-3"/>
    <n v="0"/>
  </r>
  <r>
    <x v="56"/>
    <s v="A.S. OURENSE, VERÍN E O BARCO"/>
    <n v="20"/>
    <n v="401"/>
    <n v="9"/>
    <n v="386"/>
    <n v="13720"/>
    <n v="44"/>
    <n v="5"/>
    <n v="203257"/>
    <n v="100933"/>
    <n v="401"/>
    <n v="-20"/>
    <n v="38"/>
    <n v="5"/>
    <n v="642"/>
    <n v="391"/>
    <n v="0.94818652849740936"/>
    <n v="40"/>
    <s v="2021/02/26"/>
    <n v="1033"/>
    <n v="1.9361084220716401E-2"/>
    <n v="0"/>
  </r>
  <r>
    <x v="57"/>
    <s v="A.S. OURENSE, VERÍN E O BARCO"/>
    <n v="9"/>
    <n v="404"/>
    <n v="11"/>
    <n v="366"/>
    <n v="13760"/>
    <n v="38"/>
    <n v="5"/>
    <n v="203899"/>
    <n v="101324"/>
    <n v="401"/>
    <n v="-44"/>
    <n v="34"/>
    <n v="3"/>
    <n v="912"/>
    <n v="354"/>
    <n v="0.8797814207650273"/>
    <n v="50"/>
    <s v="2021/02/27"/>
    <n v="1266"/>
    <n v="7.10900473933649E-3"/>
    <n v="3"/>
  </r>
  <r>
    <x v="58"/>
    <s v="A.S. OURENSE, VERÍN E O BARCO"/>
    <n v="7"/>
    <n v="407"/>
    <n v="8"/>
    <n v="322"/>
    <n v="13810"/>
    <n v="34"/>
    <n v="3"/>
    <n v="204811"/>
    <n v="101678"/>
    <n v="404"/>
    <n v="-31"/>
    <n v="36"/>
    <n v="3"/>
    <n v="353"/>
    <n v="1092"/>
    <n v="0.90372670807453415"/>
    <n v="36"/>
    <s v="2021/02/28"/>
    <n v="1445"/>
    <n v="4.8442906574394503E-3"/>
    <n v="3"/>
  </r>
  <r>
    <x v="59"/>
    <s v="A.S. OURENSE, VERÍN E O BARCO"/>
    <n v="7"/>
    <n v="408"/>
    <n v="7"/>
    <n v="291"/>
    <n v="13846"/>
    <n v="36"/>
    <n v="3"/>
    <n v="205164"/>
    <n v="102770"/>
    <n v="407"/>
    <n v="-11"/>
    <n v="35"/>
    <n v="3"/>
    <n v="307"/>
    <n v="1707"/>
    <n v="0.96219931271477666"/>
    <n v="17"/>
    <s v="2021/03/01"/>
    <n v="2014"/>
    <n v="3.4756703078450799E-3"/>
    <n v="1"/>
  </r>
  <r>
    <x v="60"/>
    <s v="A.S. OURENSE, VERÍN E O BARCO"/>
    <n v="31"/>
    <n v="409"/>
    <n v="5"/>
    <n v="280"/>
    <n v="13863"/>
    <n v="35"/>
    <n v="3"/>
    <n v="205471"/>
    <n v="104477"/>
    <n v="408"/>
    <n v="4"/>
    <n v="34"/>
    <n v="2"/>
    <n v="542"/>
    <n v="315"/>
    <n v="1.0142857142857142"/>
    <n v="26"/>
    <s v="2021/03/02"/>
    <n v="857"/>
    <n v="3.6172695449241503E-2"/>
    <n v="1"/>
  </r>
  <r>
    <x v="61"/>
    <s v="A.S. OURENSE, VERÍN E O BARCO"/>
    <n v="11"/>
    <n v="409"/>
    <n v="26"/>
    <n v="284"/>
    <n v="13889"/>
    <n v="34"/>
    <n v="2"/>
    <n v="206013"/>
    <n v="104792"/>
    <n v="409"/>
    <n v="-7"/>
    <n v="34"/>
    <n v="2"/>
    <n v="298"/>
    <n v="316"/>
    <n v="0.97535211267605637"/>
    <n v="18"/>
    <s v="2021/03/03"/>
    <n v="614"/>
    <n v="1.79153094462541E-2"/>
    <n v="0"/>
  </r>
  <r>
    <x v="62"/>
    <s v="A.S. OURENSE, VERÍN E O BARCO"/>
    <n v="17"/>
    <n v="409"/>
    <n v="11"/>
    <n v="277"/>
    <n v="13907"/>
    <n v="34"/>
    <n v="2"/>
    <n v="206311"/>
    <n v="105108"/>
    <n v="409"/>
    <n v="-27"/>
    <n v="25"/>
    <n v="3"/>
    <n v="945"/>
    <n v="362"/>
    <n v="0.90252707581227432"/>
    <n v="44"/>
    <s v="2021/03/04"/>
    <n v="1307"/>
    <n v="1.3006885998469799E-2"/>
    <n v="0"/>
  </r>
  <r>
    <x v="63"/>
    <s v="A.S. OURENSE, VERÍN E O BARCO"/>
    <n v="18"/>
    <n v="409"/>
    <n v="6"/>
    <n v="250"/>
    <n v="13951"/>
    <n v="25"/>
    <n v="3"/>
    <n v="207256"/>
    <n v="105470"/>
    <n v="409"/>
    <n v="-6"/>
    <n v="27"/>
    <n v="2"/>
    <n v="313"/>
    <n v="465"/>
    <n v="0.97599999999999998"/>
    <n v="25"/>
    <s v="2021/03/05"/>
    <n v="778"/>
    <n v="2.3136246786632401E-2"/>
    <n v="0"/>
  </r>
  <r>
    <x v="64"/>
    <s v="A.S. OURENSE, VERÍN E O BARCO"/>
    <n v="13"/>
    <n v="409"/>
    <n v="15"/>
    <n v="244"/>
    <n v="13976"/>
    <n v="27"/>
    <n v="2"/>
    <n v="207569"/>
    <n v="105935"/>
    <n v="409"/>
    <n v="-14"/>
    <n v="25"/>
    <n v="3"/>
    <n v="993"/>
    <n v="371"/>
    <n v="0.94262295081967218"/>
    <n v="27"/>
    <s v="2021/03/06"/>
    <n v="1364"/>
    <n v="9.5307917888563E-3"/>
    <n v="0"/>
  </r>
  <r>
    <x v="65"/>
    <s v="A.S. OURENSE, VERÍN E O BARCO"/>
    <n v="5"/>
    <n v="409"/>
    <n v="8"/>
    <n v="230"/>
    <n v="14003"/>
    <n v="25"/>
    <n v="3"/>
    <n v="208562"/>
    <n v="106306"/>
    <n v="409"/>
    <n v="-5"/>
    <n v="27"/>
    <n v="4"/>
    <n v="336"/>
    <n v="330"/>
    <n v="0.97826086956521741"/>
    <n v="10"/>
    <s v="2021/03/07"/>
    <n v="666"/>
    <n v="7.50750750750751E-3"/>
    <n v="0"/>
  </r>
  <r>
    <x v="66"/>
    <s v="A.S. OURENSE, VERÍN E O BARCO"/>
    <n v="4"/>
    <n v="409"/>
    <n v="4"/>
    <n v="225"/>
    <n v="14013"/>
    <n v="27"/>
    <n v="4"/>
    <n v="208898"/>
    <n v="106636"/>
    <n v="409"/>
    <n v="-6"/>
    <n v="23"/>
    <n v="4"/>
    <n v="251"/>
    <n v="300"/>
    <n v="0.97333333333333338"/>
    <n v="10"/>
    <s v="2021/03/08"/>
    <n v="551"/>
    <n v="7.2595281306715104E-3"/>
    <n v="0"/>
  </r>
  <r>
    <x v="67"/>
    <s v="A.S. OURENSE, VERÍN E O BARCO"/>
    <n v="6"/>
    <n v="409"/>
    <n v="2"/>
    <n v="219"/>
    <n v="14023"/>
    <n v="23"/>
    <n v="4"/>
    <n v="209149"/>
    <n v="106936"/>
    <n v="409"/>
    <n v="-11"/>
    <n v="22"/>
    <n v="4"/>
    <n v="418"/>
    <n v="393"/>
    <n v="0.94977168949771684"/>
    <n v="17"/>
    <s v="2021/03/09"/>
    <n v="811"/>
    <n v="7.3982737361282403E-3"/>
    <n v="0"/>
  </r>
  <r>
    <x v="68"/>
    <s v="A.S. OURENSE, VERÍN E O BARCO"/>
    <n v="15"/>
    <n v="409"/>
    <n v="5"/>
    <n v="208"/>
    <n v="14040"/>
    <n v="22"/>
    <n v="4"/>
    <n v="209567"/>
    <n v="107329"/>
    <n v="409"/>
    <n v="5"/>
    <n v="19"/>
    <n v="4"/>
    <n v="428"/>
    <n v="322"/>
    <n v="1.0240384615384615"/>
    <n v="10"/>
    <s v="2021/03/10"/>
    <n v="750"/>
    <n v="0.02"/>
    <n v="0"/>
  </r>
  <r>
    <x v="69"/>
    <s v="A.S. OURENSE, VERÍN E O BARCO"/>
    <n v="6"/>
    <n v="409"/>
    <n v="11"/>
    <n v="213"/>
    <n v="14050"/>
    <n v="19"/>
    <n v="4"/>
    <n v="209995"/>
    <n v="107651"/>
    <n v="409"/>
    <n v="-14"/>
    <n v="20"/>
    <n v="4"/>
    <n v="300"/>
    <n v="294"/>
    <n v="0.93427230046948362"/>
    <n v="20"/>
    <s v="2021/03/11"/>
    <n v="594"/>
    <n v="1.01010101010101E-2"/>
    <n v="0"/>
  </r>
  <r>
    <x v="70"/>
    <s v="A.S. OURENSE, VERÍN E O BARCO"/>
    <n v="11"/>
    <n v="409"/>
    <n v="4"/>
    <n v="199"/>
    <n v="14070"/>
    <n v="20"/>
    <n v="4"/>
    <n v="210295"/>
    <n v="107945"/>
    <n v="409"/>
    <n v="-3"/>
    <n v="17"/>
    <n v="4"/>
    <n v="669"/>
    <n v="476"/>
    <n v="0.98492462311557794"/>
    <n v="14"/>
    <s v="2021/03/12"/>
    <n v="1145"/>
    <n v="9.6069868995633193E-3"/>
    <n v="0"/>
  </r>
  <r>
    <x v="71"/>
    <s v="A.S. OURENSE, VERÍN E O BARCO"/>
    <n v="13"/>
    <n v="409"/>
    <n v="7"/>
    <n v="196"/>
    <n v="14084"/>
    <n v="17"/>
    <n v="4"/>
    <n v="210964"/>
    <n v="108421"/>
    <n v="409"/>
    <n v="-6"/>
    <n v="18"/>
    <n v="3"/>
    <n v="842"/>
    <n v="341"/>
    <n v="0.96938775510204078"/>
    <n v="19"/>
    <s v="2021/03/13"/>
    <n v="1183"/>
    <n v="1.0989010989011E-2"/>
    <n v="0"/>
  </r>
  <r>
    <x v="72"/>
    <s v="A.S. OURENSE, VERÍN E O BARCO"/>
    <n v="8"/>
    <n v="409"/>
    <n v="8"/>
    <n v="190"/>
    <n v="14103"/>
    <n v="18"/>
    <n v="3"/>
    <n v="211806"/>
    <n v="108762"/>
    <n v="409"/>
    <n v="-4"/>
    <n v="22"/>
    <n v="3"/>
    <n v="349"/>
    <n v="370"/>
    <n v="0.97894736842105268"/>
    <n v="12"/>
    <s v="2021/03/14"/>
    <n v="719"/>
    <n v="1.11265646731572E-2"/>
    <n v="0"/>
  </r>
  <r>
    <x v="73"/>
    <s v="A.S. OURENSE, VERÍN E O BARCO"/>
    <n v="5"/>
    <n v="409"/>
    <n v="5"/>
    <n v="186"/>
    <n v="14115"/>
    <n v="22"/>
    <n v="3"/>
    <n v="212155"/>
    <n v="109132"/>
    <n v="409"/>
    <n v="-5"/>
    <n v="18"/>
    <n v="2"/>
    <n v="302"/>
    <n v="489"/>
    <n v="0.9731182795698925"/>
    <n v="10"/>
    <s v="2021/03/15"/>
    <n v="791"/>
    <n v="6.3211125158027801E-3"/>
    <n v="0"/>
  </r>
  <r>
    <x v="74"/>
    <s v="A.S. OURENSE, VERÍN E O BARCO"/>
    <n v="17"/>
    <n v="410"/>
    <n v="3"/>
    <n v="181"/>
    <n v="14125"/>
    <n v="18"/>
    <n v="2"/>
    <n v="212457"/>
    <n v="109621"/>
    <n v="409"/>
    <n v="-11"/>
    <n v="21"/>
    <n v="2"/>
    <n v="611"/>
    <n v="442"/>
    <n v="0.93922651933701662"/>
    <n v="27"/>
    <s v="2021/03/16"/>
    <n v="1053"/>
    <n v="1.6144349477682798E-2"/>
    <n v="1"/>
  </r>
  <r>
    <x v="75"/>
    <s v="A.S. OURENSE, VERÍN E O BARCO"/>
    <n v="5"/>
    <n v="411"/>
    <n v="16"/>
    <n v="170"/>
    <n v="14152"/>
    <n v="21"/>
    <n v="2"/>
    <n v="213068"/>
    <n v="110063"/>
    <n v="410"/>
    <n v="-15"/>
    <n v="17"/>
    <n v="2"/>
    <n v="244"/>
    <n v="285"/>
    <n v="0.91176470588235292"/>
    <n v="19"/>
    <s v="2021/03/17"/>
    <n v="529"/>
    <n v="9.4517958412098299E-3"/>
    <n v="1"/>
  </r>
  <r>
    <x v="76"/>
    <s v="A.S. OURENSE, VERÍN E O BARCO"/>
    <n v="17"/>
    <n v="411"/>
    <n v="4"/>
    <n v="155"/>
    <n v="14171"/>
    <n v="17"/>
    <n v="2"/>
    <n v="213312"/>
    <n v="110348"/>
    <n v="411"/>
    <n v="7"/>
    <n v="20"/>
    <n v="2"/>
    <n v="420"/>
    <n v="370"/>
    <n v="1.0451612903225806"/>
    <n v="10"/>
    <s v="2021/03/18"/>
    <n v="790"/>
    <n v="2.1518987341772201E-2"/>
    <n v="0"/>
  </r>
  <r>
    <x v="77"/>
    <s v="A.S. OURENSE, VERÍN E O BARCO"/>
    <n v="14"/>
    <n v="411"/>
    <n v="13"/>
    <n v="162"/>
    <n v="14181"/>
    <n v="20"/>
    <n v="2"/>
    <n v="213732"/>
    <n v="110718"/>
    <n v="411"/>
    <n v="-3"/>
    <n v="22"/>
    <n v="2"/>
    <n v="939"/>
    <n v="195"/>
    <n v="0.98148148148148151"/>
    <n v="17"/>
    <s v="2021/03/19"/>
    <n v="1134"/>
    <n v="1.2345679012345699E-2"/>
    <n v="0"/>
  </r>
  <r>
    <x v="78"/>
    <s v="A.S. OURENSE, VERÍN E O BARCO"/>
    <n v="9"/>
    <n v="413"/>
    <n v="14"/>
    <n v="159"/>
    <n v="14198"/>
    <n v="22"/>
    <n v="2"/>
    <n v="214671"/>
    <n v="110913"/>
    <n v="411"/>
    <n v="-5"/>
    <n v="22"/>
    <n v="2"/>
    <n v="168"/>
    <n v="235"/>
    <n v="0.96855345911949686"/>
    <n v="12"/>
    <s v="2021/03/20"/>
    <n v="403"/>
    <n v="2.2332506203473899E-2"/>
    <n v="2"/>
  </r>
  <r>
    <x v="79"/>
    <s v="A.S. OURENSE, VERÍN E O BARCO"/>
    <n v="9"/>
    <n v="413"/>
    <n v="8"/>
    <n v="154"/>
    <n v="14210"/>
    <n v="22"/>
    <n v="2"/>
    <n v="214839"/>
    <n v="111148"/>
    <n v="413"/>
    <n v="-1"/>
    <n v="24"/>
    <n v="2"/>
    <n v="271"/>
    <n v="481"/>
    <n v="0.99350649350649356"/>
    <n v="10"/>
    <s v="2021/03/21"/>
    <n v="752"/>
    <n v="1.1968085106382999E-2"/>
    <n v="0"/>
  </r>
  <r>
    <x v="80"/>
    <s v="A.S. OURENSE, VERÍN E O BARCO"/>
    <n v="8"/>
    <n v="413"/>
    <n v="8"/>
    <n v="153"/>
    <n v="14220"/>
    <n v="24"/>
    <n v="2"/>
    <n v="215110"/>
    <n v="111629"/>
    <n v="413"/>
    <n v="7"/>
    <n v="22"/>
    <n v="2"/>
    <n v="278"/>
    <n v="397"/>
    <n v="1.0457516339869282"/>
    <n v="1"/>
    <s v="2021/03/22"/>
    <n v="675"/>
    <n v="1.18518518518519E-2"/>
    <n v="0"/>
  </r>
  <r>
    <x v="81"/>
    <s v="A.S. OURENSE, VERÍN E O BARCO"/>
    <n v="7"/>
    <n v="413"/>
    <n v="6"/>
    <n v="160"/>
    <n v="14221"/>
    <n v="22"/>
    <n v="2"/>
    <n v="215388"/>
    <n v="112026"/>
    <n v="413"/>
    <n v="0"/>
    <n v="23"/>
    <n v="2"/>
    <n v="551"/>
    <n v="267"/>
    <n v="1"/>
    <n v="7"/>
    <s v="2021/03/23"/>
    <n v="818"/>
    <n v="8.5574572127139394E-3"/>
    <n v="0"/>
  </r>
  <r>
    <x v="82"/>
    <s v="A.S. OURENSE, VERÍN E O BARCO"/>
    <n v="8"/>
    <n v="413"/>
    <n v="6"/>
    <n v="160"/>
    <n v="14228"/>
    <n v="23"/>
    <n v="2"/>
    <n v="215939"/>
    <n v="112293"/>
    <n v="413"/>
    <n v="-4"/>
    <n v="20"/>
    <n v="2"/>
    <n v="374"/>
    <n v="385"/>
    <n v="0.97499999999999998"/>
    <n v="12"/>
    <s v="2021/03/24"/>
    <n v="759"/>
    <n v="1.0540184453227901E-2"/>
    <n v="0"/>
  </r>
  <r>
    <x v="83"/>
    <s v="A.S. OURENSE, VERÍN E O BARCO"/>
    <n v="4"/>
    <n v="413"/>
    <n v="8"/>
    <n v="156"/>
    <n v="14240"/>
    <n v="20"/>
    <n v="2"/>
    <n v="216313"/>
    <n v="112678"/>
    <n v="413"/>
    <n v="-6"/>
    <n v="16"/>
    <n v="2"/>
    <n v="603"/>
    <n v="358"/>
    <n v="0.96153846153846156"/>
    <n v="10"/>
    <s v="2021/03/25"/>
    <n v="961"/>
    <n v="4.1623309053069697E-3"/>
    <n v="0"/>
  </r>
  <r>
    <x v="84"/>
    <s v="A.S. OURENSE, VERÍN E O BARCO"/>
    <n v="5"/>
    <n v="413"/>
    <n v="5"/>
    <n v="150"/>
    <n v="14250"/>
    <n v="16"/>
    <n v="2"/>
    <n v="216916"/>
    <n v="113036"/>
    <n v="413"/>
    <n v="-5"/>
    <n v="15"/>
    <n v="1"/>
    <n v="418"/>
    <n v="576"/>
    <n v="0.96666666666666667"/>
    <n v="10"/>
    <s v="2021/03/26"/>
    <n v="994"/>
    <n v="5.0301810865191103E-3"/>
    <n v="0"/>
  </r>
  <r>
    <x v="85"/>
    <s v="A.S. OURENSE, VERÍN E O BARCO"/>
    <n v="4"/>
    <n v="413"/>
    <n v="5"/>
    <n v="145"/>
    <n v="14260"/>
    <n v="15"/>
    <n v="1"/>
    <n v="217334"/>
    <n v="113612"/>
    <n v="413"/>
    <n v="-13"/>
    <n v="17"/>
    <n v="1"/>
    <n v="483"/>
    <n v="230"/>
    <n v="0.91034482758620694"/>
    <n v="17"/>
    <s v="2021/03/27"/>
    <n v="713"/>
    <n v="5.6100981767180898E-3"/>
    <n v="0"/>
  </r>
  <r>
    <x v="86"/>
    <s v="A.S. OURENSE, VERÍN E O BARCO"/>
    <n v="4"/>
    <n v="413"/>
    <n v="3"/>
    <n v="132"/>
    <n v="14277"/>
    <n v="17"/>
    <n v="1"/>
    <n v="217817"/>
    <n v="113842"/>
    <n v="413"/>
    <n v="-5"/>
    <n v="20"/>
    <n v="1"/>
    <n v="1235"/>
    <n v="130"/>
    <n v="0.96212121212121215"/>
    <n v="9"/>
    <s v="2021/03/28"/>
    <n v="1365"/>
    <n v="2.93040293040293E-3"/>
    <n v="0"/>
  </r>
  <r>
    <x v="87"/>
    <s v="A.S. OURENSE, VERÍN E O BARCO"/>
    <n v="9"/>
    <n v="413"/>
    <n v="2"/>
    <n v="127"/>
    <n v="14286"/>
    <n v="20"/>
    <n v="1"/>
    <n v="219052"/>
    <n v="113972"/>
    <n v="413"/>
    <n v="4"/>
    <n v="20"/>
    <n v="2"/>
    <n v="238"/>
    <n v="364"/>
    <n v="1.0314960629921259"/>
    <n v="5"/>
    <s v="2021/03/29"/>
    <n v="602"/>
    <n v="1.4950166112956799E-2"/>
    <n v="0"/>
  </r>
  <r>
    <x v="88"/>
    <s v="A.S. OURENSE, VERÍN E O BARCO"/>
    <n v="18"/>
    <n v="413"/>
    <n v="8"/>
    <n v="131"/>
    <n v="14291"/>
    <n v="20"/>
    <n v="2"/>
    <n v="219290"/>
    <n v="114336"/>
    <n v="413"/>
    <n v="14"/>
    <n v="18"/>
    <n v="2"/>
    <n v="444"/>
    <n v="343"/>
    <n v="1.1068702290076335"/>
    <n v="4"/>
    <s v="2021/03/30"/>
    <n v="787"/>
    <n v="2.28716645489198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46"/>
    <n v="81"/>
    <n v="48"/>
    <n v="789"/>
    <n v="6126"/>
    <n v="39"/>
    <n v="12"/>
    <n v="115421"/>
    <n v="46347"/>
    <n v="80"/>
    <n v="-16"/>
    <n v="32"/>
    <n v="12"/>
    <n v="330"/>
    <n v="73"/>
    <n v="0.97972116603295312"/>
    <n v="62"/>
    <s v="2021/01/01"/>
    <n v="403"/>
    <n v="0.11414392059553401"/>
    <n v="1"/>
  </r>
  <r>
    <x v="1"/>
    <s v="A.S. PONTEVEDRA E O SALNÉS"/>
    <n v="26"/>
    <n v="83"/>
    <n v="42"/>
    <n v="773"/>
    <n v="6188"/>
    <n v="32"/>
    <n v="12"/>
    <n v="115751"/>
    <n v="46420"/>
    <n v="81"/>
    <n v="-63"/>
    <n v="35"/>
    <n v="9"/>
    <n v="288"/>
    <n v="88"/>
    <n v="0.91849935316946962"/>
    <n v="86"/>
    <s v="2021/01/02"/>
    <n v="376"/>
    <n v="6.9148936170212796E-2"/>
    <n v="2"/>
  </r>
  <r>
    <x v="2"/>
    <s v="A.S. PONTEVEDRA E O SALNÉS"/>
    <n v="59"/>
    <n v="83"/>
    <n v="16"/>
    <n v="710"/>
    <n v="6274"/>
    <n v="35"/>
    <n v="9"/>
    <n v="116039"/>
    <n v="46508"/>
    <n v="83"/>
    <n v="21"/>
    <n v="39"/>
    <n v="8"/>
    <n v="348"/>
    <n v="64"/>
    <n v="1.0295774647887324"/>
    <n v="38"/>
    <s v="2021/01/03"/>
    <n v="412"/>
    <n v="0.14320388349514601"/>
    <n v="0"/>
  </r>
  <r>
    <x v="3"/>
    <s v="A.S. PONTEVEDRA E O SALNÉS"/>
    <n v="44"/>
    <n v="83"/>
    <n v="56"/>
    <n v="731"/>
    <n v="6312"/>
    <n v="39"/>
    <n v="8"/>
    <n v="116387"/>
    <n v="46572"/>
    <n v="83"/>
    <n v="20"/>
    <n v="37"/>
    <n v="11"/>
    <n v="600"/>
    <n v="110"/>
    <n v="1.027359781121751"/>
    <n v="24"/>
    <s v="2021/01/04"/>
    <n v="710"/>
    <n v="6.1971830985915501E-2"/>
    <n v="0"/>
  </r>
  <r>
    <x v="4"/>
    <s v="A.S. PONTEVEDRA E O SALNÉS"/>
    <n v="33"/>
    <n v="83"/>
    <n v="40"/>
    <n v="751"/>
    <n v="6336"/>
    <n v="37"/>
    <n v="11"/>
    <n v="116987"/>
    <n v="46682"/>
    <n v="83"/>
    <n v="-8"/>
    <n v="44"/>
    <n v="11"/>
    <n v="766"/>
    <n v="119"/>
    <n v="0.98934753661784292"/>
    <n v="41"/>
    <s v="2021/01/05"/>
    <n v="885"/>
    <n v="3.7288135593220299E-2"/>
    <n v="0"/>
  </r>
  <r>
    <x v="5"/>
    <s v="A.S. PONTEVEDRA E O SALNÉS"/>
    <n v="50"/>
    <n v="83"/>
    <n v="29"/>
    <n v="743"/>
    <n v="6377"/>
    <n v="44"/>
    <n v="11"/>
    <n v="117753"/>
    <n v="46801"/>
    <n v="83"/>
    <n v="-8"/>
    <n v="46"/>
    <n v="10"/>
    <n v="742"/>
    <n v="77"/>
    <n v="0.98923283983849264"/>
    <n v="58"/>
    <s v="2021/01/06"/>
    <n v="819"/>
    <n v="6.1050061050061E-2"/>
    <n v="0"/>
  </r>
  <r>
    <x v="6"/>
    <s v="A.S. PONTEVEDRA E O SALNÉS"/>
    <n v="55"/>
    <n v="84"/>
    <n v="45"/>
    <n v="735"/>
    <n v="6435"/>
    <n v="46"/>
    <n v="10"/>
    <n v="118495"/>
    <n v="46878"/>
    <n v="83"/>
    <n v="-18"/>
    <n v="39"/>
    <n v="12"/>
    <n v="478"/>
    <n v="98"/>
    <n v="0.97551020408163269"/>
    <n v="72"/>
    <s v="2021/01/07"/>
    <n v="576"/>
    <n v="9.5486111111111105E-2"/>
    <n v="1"/>
  </r>
  <r>
    <x v="7"/>
    <s v="A.S. PONTEVEDRA E O SALNÉS"/>
    <n v="63"/>
    <n v="84"/>
    <n v="51"/>
    <n v="717"/>
    <n v="6507"/>
    <n v="39"/>
    <n v="12"/>
    <n v="118973"/>
    <n v="46976"/>
    <n v="84"/>
    <n v="7"/>
    <n v="40"/>
    <n v="12"/>
    <n v="504"/>
    <n v="119"/>
    <n v="1.0097629009762901"/>
    <n v="56"/>
    <s v="2021/01/08"/>
    <n v="623"/>
    <n v="0.101123595505618"/>
    <n v="0"/>
  </r>
  <r>
    <x v="8"/>
    <s v="A.S. PONTEVEDRA E O SALNÉS"/>
    <n v="50"/>
    <n v="86"/>
    <n v="55"/>
    <n v="724"/>
    <n v="6563"/>
    <n v="40"/>
    <n v="12"/>
    <n v="119477"/>
    <n v="47095"/>
    <n v="84"/>
    <n v="12"/>
    <n v="38"/>
    <n v="12"/>
    <n v="674"/>
    <n v="97"/>
    <n v="1.0165745856353592"/>
    <n v="36"/>
    <s v="2021/01/09"/>
    <n v="771"/>
    <n v="6.4850843060959798E-2"/>
    <n v="2"/>
  </r>
  <r>
    <x v="9"/>
    <s v="A.S. PONTEVEDRA E O SALNÉS"/>
    <n v="67"/>
    <n v="87"/>
    <n v="43"/>
    <n v="736"/>
    <n v="6599"/>
    <n v="38"/>
    <n v="12"/>
    <n v="120151"/>
    <n v="47192"/>
    <n v="86"/>
    <n v="22"/>
    <n v="44"/>
    <n v="11"/>
    <n v="349"/>
    <n v="76"/>
    <n v="1.0298913043478262"/>
    <n v="45"/>
    <s v="2021/01/10"/>
    <n v="425"/>
    <n v="0.157647058823529"/>
    <n v="1"/>
  </r>
  <r>
    <x v="10"/>
    <s v="A.S. PONTEVEDRA E O SALNÉS"/>
    <n v="95"/>
    <n v="88"/>
    <n v="66"/>
    <n v="758"/>
    <n v="6644"/>
    <n v="44"/>
    <n v="11"/>
    <n v="120500"/>
    <n v="47268"/>
    <n v="87"/>
    <n v="51"/>
    <n v="45"/>
    <n v="10"/>
    <n v="414"/>
    <n v="167"/>
    <n v="1.067282321899736"/>
    <n v="43"/>
    <s v="2021/01/11"/>
    <n v="581"/>
    <n v="0.16351118760757299"/>
    <n v="1"/>
  </r>
  <r>
    <x v="11"/>
    <s v="A.S. PONTEVEDRA E O SALNÉS"/>
    <n v="62"/>
    <n v="88"/>
    <n v="79"/>
    <n v="809"/>
    <n v="6687"/>
    <n v="45"/>
    <n v="10"/>
    <n v="120914"/>
    <n v="47435"/>
    <n v="88"/>
    <n v="23"/>
    <n v="47"/>
    <n v="10"/>
    <n v="632"/>
    <n v="135"/>
    <n v="1.0284301606922126"/>
    <n v="39"/>
    <s v="2021/01/12"/>
    <n v="767"/>
    <n v="8.0834419817470707E-2"/>
    <n v="0"/>
  </r>
  <r>
    <x v="12"/>
    <s v="A.S. PONTEVEDRA E O SALNÉS"/>
    <n v="85"/>
    <n v="89"/>
    <n v="61"/>
    <n v="832"/>
    <n v="6726"/>
    <n v="47"/>
    <n v="10"/>
    <n v="121546"/>
    <n v="47570"/>
    <n v="88"/>
    <n v="35"/>
    <n v="51"/>
    <n v="9"/>
    <n v="776"/>
    <n v="135"/>
    <n v="1.0420673076923077"/>
    <n v="49"/>
    <s v="2021/01/13"/>
    <n v="911"/>
    <n v="9.3304061470911095E-2"/>
    <n v="1"/>
  </r>
  <r>
    <x v="13"/>
    <s v="A.S. PONTEVEDRA E O SALNÉS"/>
    <n v="81"/>
    <n v="89"/>
    <n v="75"/>
    <n v="867"/>
    <n v="6775"/>
    <n v="51"/>
    <n v="9"/>
    <n v="122322"/>
    <n v="47705"/>
    <n v="89"/>
    <n v="40"/>
    <n v="54"/>
    <n v="11"/>
    <n v="710"/>
    <n v="209"/>
    <n v="1.0461361014994233"/>
    <n v="41"/>
    <s v="2021/01/14"/>
    <n v="919"/>
    <n v="8.8139281828073998E-2"/>
    <n v="0"/>
  </r>
  <r>
    <x v="14"/>
    <s v="A.S. PONTEVEDRA E O SALNÉS"/>
    <n v="100"/>
    <n v="89"/>
    <n v="75"/>
    <n v="907"/>
    <n v="6816"/>
    <n v="54"/>
    <n v="11"/>
    <n v="123032"/>
    <n v="47914"/>
    <n v="89"/>
    <n v="47"/>
    <n v="54"/>
    <n v="12"/>
    <n v="632"/>
    <n v="172"/>
    <n v="1.0518191841234841"/>
    <n v="53"/>
    <s v="2021/01/15"/>
    <n v="804"/>
    <n v="0.124378109452736"/>
    <n v="0"/>
  </r>
  <r>
    <x v="15"/>
    <s v="A.S. PONTEVEDRA E O SALNÉS"/>
    <n v="92"/>
    <n v="90"/>
    <n v="82"/>
    <n v="954"/>
    <n v="6869"/>
    <n v="54"/>
    <n v="12"/>
    <n v="123664"/>
    <n v="48086"/>
    <n v="89"/>
    <n v="29"/>
    <n v="56"/>
    <n v="12"/>
    <n v="659"/>
    <n v="94"/>
    <n v="1.0303983228511531"/>
    <n v="62"/>
    <s v="2021/01/16"/>
    <n v="753"/>
    <n v="0.122177954847278"/>
    <n v="1"/>
  </r>
  <r>
    <x v="16"/>
    <s v="A.S. PONTEVEDRA E O SALNÉS"/>
    <n v="126"/>
    <n v="91"/>
    <n v="84"/>
    <n v="983"/>
    <n v="6931"/>
    <n v="56"/>
    <n v="12"/>
    <n v="124323"/>
    <n v="48180"/>
    <n v="90"/>
    <n v="105"/>
    <n v="64"/>
    <n v="13"/>
    <n v="856"/>
    <n v="114"/>
    <n v="1.1068158697863684"/>
    <n v="20"/>
    <s v="2021/01/17"/>
    <n v="970"/>
    <n v="0.12989690721649499"/>
    <n v="1"/>
  </r>
  <r>
    <x v="17"/>
    <s v="A.S. PONTEVEDRA E O SALNÉS"/>
    <n v="100"/>
    <n v="92"/>
    <n v="112"/>
    <n v="1088"/>
    <n v="6951"/>
    <n v="64"/>
    <n v="13"/>
    <n v="125179"/>
    <n v="48294"/>
    <n v="91"/>
    <n v="57"/>
    <n v="67"/>
    <n v="11"/>
    <n v="866"/>
    <n v="152"/>
    <n v="1.052389705882353"/>
    <n v="42"/>
    <s v="2021/01/18"/>
    <n v="1018"/>
    <n v="9.8231827111984305E-2"/>
    <n v="1"/>
  </r>
  <r>
    <x v="18"/>
    <s v="A.S. PONTEVEDRA E O SALNÉS"/>
    <n v="88"/>
    <n v="92"/>
    <n v="82"/>
    <n v="1145"/>
    <n v="6993"/>
    <n v="67"/>
    <n v="11"/>
    <n v="126045"/>
    <n v="48446"/>
    <n v="92"/>
    <n v="50"/>
    <n v="62"/>
    <n v="14"/>
    <n v="1122"/>
    <n v="269"/>
    <n v="1.0436681222707425"/>
    <n v="38"/>
    <s v="2021/01/19"/>
    <n v="1391"/>
    <n v="6.32638389647735E-2"/>
    <n v="0"/>
  </r>
  <r>
    <x v="19"/>
    <s v="A.S. PONTEVEDRA E O SALNÉS"/>
    <n v="214"/>
    <n v="94"/>
    <n v="76"/>
    <n v="1195"/>
    <n v="7031"/>
    <n v="62"/>
    <n v="14"/>
    <n v="127167"/>
    <n v="48715"/>
    <n v="92"/>
    <n v="179"/>
    <n v="74"/>
    <n v="14"/>
    <n v="1192"/>
    <n v="334"/>
    <n v="1.1497907949790795"/>
    <n v="33"/>
    <s v="2021/01/20"/>
    <n v="1526"/>
    <n v="0.14023591087811299"/>
    <n v="2"/>
  </r>
  <r>
    <x v="20"/>
    <s v="A.S. PONTEVEDRA E O SALNÉS"/>
    <n v="162"/>
    <n v="96"/>
    <n v="192"/>
    <n v="1374"/>
    <n v="7064"/>
    <n v="74"/>
    <n v="14"/>
    <n v="128359"/>
    <n v="49049"/>
    <n v="94"/>
    <n v="111"/>
    <n v="83"/>
    <n v="14"/>
    <n v="1368"/>
    <n v="385"/>
    <n v="1.0807860262008733"/>
    <n v="48"/>
    <s v="2021/01/21"/>
    <n v="1753"/>
    <n v="9.2413006274957202E-2"/>
    <n v="2"/>
  </r>
  <r>
    <x v="21"/>
    <s v="A.S. PONTEVEDRA E O SALNÉS"/>
    <n v="154"/>
    <n v="97"/>
    <n v="138"/>
    <n v="1485"/>
    <n v="7112"/>
    <n v="83"/>
    <n v="14"/>
    <n v="129727"/>
    <n v="49434"/>
    <n v="96"/>
    <n v="94"/>
    <n v="84"/>
    <n v="13"/>
    <n v="1401"/>
    <n v="453"/>
    <n v="1.0632996632996632"/>
    <n v="59"/>
    <s v="2021/01/22"/>
    <n v="1854"/>
    <n v="8.3063646170442304E-2"/>
    <n v="1"/>
  </r>
  <r>
    <x v="22"/>
    <s v="A.S. PONTEVEDRA E O SALNÉS"/>
    <n v="134"/>
    <n v="98"/>
    <n v="124"/>
    <n v="1579"/>
    <n v="7171"/>
    <n v="84"/>
    <n v="13"/>
    <n v="131128"/>
    <n v="49887"/>
    <n v="97"/>
    <n v="71"/>
    <n v="102"/>
    <n v="15"/>
    <n v="1055"/>
    <n v="338"/>
    <n v="1.0449651678277392"/>
    <n v="62"/>
    <s v="2021/01/23"/>
    <n v="1393"/>
    <n v="9.6195262024407799E-2"/>
    <n v="1"/>
  </r>
  <r>
    <x v="23"/>
    <s v="A.S. PONTEVEDRA E O SALNÉS"/>
    <n v="201"/>
    <n v="101"/>
    <n v="111"/>
    <n v="1650"/>
    <n v="7233"/>
    <n v="102"/>
    <n v="15"/>
    <n v="132183"/>
    <n v="50225"/>
    <n v="98"/>
    <n v="168"/>
    <n v="107"/>
    <n v="15"/>
    <n v="1297"/>
    <n v="256"/>
    <n v="1.1018181818181818"/>
    <n v="30"/>
    <s v="2021/01/24"/>
    <n v="1553"/>
    <n v="0.12942691564713499"/>
    <n v="3"/>
  </r>
  <r>
    <x v="24"/>
    <s v="A.S. PONTEVEDRA E O SALNÉS"/>
    <n v="216"/>
    <n v="101"/>
    <n v="186"/>
    <n v="1818"/>
    <n v="7263"/>
    <n v="107"/>
    <n v="15"/>
    <n v="133480"/>
    <n v="50481"/>
    <n v="101"/>
    <n v="122"/>
    <n v="113"/>
    <n v="15"/>
    <n v="1257"/>
    <n v="507"/>
    <n v="1.0671067106710672"/>
    <n v="94"/>
    <s v="2021/01/25"/>
    <n v="1764"/>
    <n v="0.122448979591837"/>
    <n v="0"/>
  </r>
  <r>
    <x v="25"/>
    <s v="A.S. PONTEVEDRA E O SALNÉS"/>
    <n v="165"/>
    <n v="101"/>
    <n v="187"/>
    <n v="1940"/>
    <n v="7357"/>
    <n v="113"/>
    <n v="15"/>
    <n v="134737"/>
    <n v="50988"/>
    <n v="101"/>
    <n v="82"/>
    <n v="118"/>
    <n v="16"/>
    <n v="1199"/>
    <n v="400"/>
    <n v="1.0422680412371135"/>
    <n v="83"/>
    <s v="2021/01/26"/>
    <n v="1599"/>
    <n v="0.10318949343339601"/>
    <n v="0"/>
  </r>
  <r>
    <x v="26"/>
    <s v="A.S. PONTEVEDRA E O SALNÉS"/>
    <n v="187"/>
    <n v="105"/>
    <n v="133"/>
    <n v="2022"/>
    <n v="7440"/>
    <n v="118"/>
    <n v="16"/>
    <n v="135936"/>
    <n v="51388"/>
    <n v="101"/>
    <n v="132"/>
    <n v="116"/>
    <n v="17"/>
    <n v="1354"/>
    <n v="528"/>
    <n v="1.0652818991097923"/>
    <n v="51"/>
    <s v="2021/01/27"/>
    <n v="1882"/>
    <n v="9.9362380446333706E-2"/>
    <n v="4"/>
  </r>
  <r>
    <x v="27"/>
    <s v="A.S. PONTEVEDRA E O SALNÉS"/>
    <n v="170"/>
    <n v="105"/>
    <n v="151"/>
    <n v="2154"/>
    <n v="7491"/>
    <n v="116"/>
    <n v="17"/>
    <n v="137290"/>
    <n v="51916"/>
    <n v="105"/>
    <n v="92"/>
    <n v="119"/>
    <n v="25"/>
    <n v="1227"/>
    <n v="555"/>
    <n v="1.042711234911792"/>
    <n v="78"/>
    <s v="2021/01/28"/>
    <n v="1782"/>
    <n v="9.5398428731762103E-2"/>
    <n v="0"/>
  </r>
  <r>
    <x v="28"/>
    <s v="A.S. PONTEVEDRA E O SALNÉS"/>
    <n v="208"/>
    <n v="109"/>
    <n v="156"/>
    <n v="2246"/>
    <n v="7569"/>
    <n v="119"/>
    <n v="25"/>
    <n v="138517"/>
    <n v="52471"/>
    <n v="105"/>
    <n v="119"/>
    <n v="112"/>
    <n v="29"/>
    <n v="1653"/>
    <n v="800"/>
    <n v="1.0529830810329475"/>
    <n v="85"/>
    <s v="2021/01/29"/>
    <n v="2453"/>
    <n v="8.4794129637179E-2"/>
    <n v="4"/>
  </r>
  <r>
    <x v="29"/>
    <s v="A.S. PONTEVEDRA E O SALNÉS"/>
    <n v="168"/>
    <n v="109"/>
    <n v="172"/>
    <n v="2365"/>
    <n v="7654"/>
    <n v="112"/>
    <n v="29"/>
    <n v="140170"/>
    <n v="53271"/>
    <n v="109"/>
    <n v="90"/>
    <n v="124"/>
    <n v="30"/>
    <n v="1269"/>
    <n v="979"/>
    <n v="1.0380549682875264"/>
    <n v="78"/>
    <s v="2021/01/30"/>
    <n v="2248"/>
    <n v="7.4733096085409206E-2"/>
    <n v="0"/>
  </r>
  <r>
    <x v="30"/>
    <s v="A.S. PONTEVEDRA E O SALNÉS"/>
    <n v="119"/>
    <n v="112"/>
    <n v="148"/>
    <n v="2455"/>
    <n v="7732"/>
    <n v="124"/>
    <n v="30"/>
    <n v="141439"/>
    <n v="54250"/>
    <n v="109"/>
    <n v="14"/>
    <n v="131"/>
    <n v="31"/>
    <n v="888"/>
    <n v="241"/>
    <n v="1.0057026476578412"/>
    <n v="102"/>
    <s v="2021/01/31"/>
    <n v="1129"/>
    <n v="0.10540301151461499"/>
    <n v="3"/>
  </r>
  <r>
    <x v="31"/>
    <s v="A.S. PONTEVEDRA E O SALNÉS"/>
    <n v="154"/>
    <n v="115"/>
    <n v="106"/>
    <n v="2469"/>
    <n v="7834"/>
    <n v="131"/>
    <n v="31"/>
    <n v="142327"/>
    <n v="54491"/>
    <n v="112"/>
    <n v="34"/>
    <n v="130"/>
    <n v="30"/>
    <n v="880"/>
    <n v="428"/>
    <n v="1.0137707573916566"/>
    <n v="117"/>
    <s v="2021/02/01"/>
    <n v="1308"/>
    <n v="0.117737003058104"/>
    <n v="3"/>
  </r>
  <r>
    <x v="32"/>
    <s v="A.S. PONTEVEDRA E O SALNÉS"/>
    <n v="179"/>
    <n v="117"/>
    <n v="130"/>
    <n v="2503"/>
    <n v="7951"/>
    <n v="130"/>
    <n v="30"/>
    <n v="143207"/>
    <n v="54919"/>
    <n v="115"/>
    <n v="75"/>
    <n v="117"/>
    <n v="29"/>
    <n v="1121"/>
    <n v="560"/>
    <n v="1.0299640431482222"/>
    <n v="102"/>
    <s v="2021/02/02"/>
    <n v="1681"/>
    <n v="0.106484235574063"/>
    <n v="2"/>
  </r>
  <r>
    <x v="33"/>
    <s v="A.S. PONTEVEDRA E O SALNÉS"/>
    <n v="115"/>
    <n v="119"/>
    <n v="125"/>
    <n v="2578"/>
    <n v="8053"/>
    <n v="117"/>
    <n v="29"/>
    <n v="144328"/>
    <n v="55479"/>
    <n v="117"/>
    <n v="35"/>
    <n v="113"/>
    <n v="27"/>
    <n v="1252"/>
    <n v="1440"/>
    <n v="1.0135764158262219"/>
    <n v="78"/>
    <s v="2021/02/03"/>
    <n v="2692"/>
    <n v="4.2719167904903398E-2"/>
    <n v="2"/>
  </r>
  <r>
    <x v="34"/>
    <s v="A.S. PONTEVEDRA E O SALNÉS"/>
    <n v="163"/>
    <n v="124"/>
    <n v="91"/>
    <n v="2613"/>
    <n v="8131"/>
    <n v="113"/>
    <n v="27"/>
    <n v="145580"/>
    <n v="56919"/>
    <n v="119"/>
    <n v="-37"/>
    <n v="112"/>
    <n v="27"/>
    <n v="1439"/>
    <n v="1991"/>
    <n v="0.98584003061615"/>
    <n v="195"/>
    <s v="2021/02/04"/>
    <n v="3430"/>
    <n v="4.7521865889212797E-2"/>
    <n v="5"/>
  </r>
  <r>
    <x v="35"/>
    <s v="A.S. PONTEVEDRA E O SALNÉS"/>
    <n v="114"/>
    <n v="128"/>
    <n v="152"/>
    <n v="2576"/>
    <n v="8326"/>
    <n v="112"/>
    <n v="27"/>
    <n v="147019"/>
    <n v="58910"/>
    <n v="124"/>
    <n v="-14"/>
    <n v="106"/>
    <n v="24"/>
    <n v="1136"/>
    <n v="2261"/>
    <n v="0.99456521739130432"/>
    <n v="124"/>
    <s v="2021/02/05"/>
    <n v="3397"/>
    <n v="3.35590226670592E-2"/>
    <n v="4"/>
  </r>
  <r>
    <x v="36"/>
    <s v="A.S. PONTEVEDRA E O SALNÉS"/>
    <n v="112"/>
    <n v="128"/>
    <n v="103"/>
    <n v="2562"/>
    <n v="8450"/>
    <n v="106"/>
    <n v="24"/>
    <n v="148155"/>
    <n v="61171"/>
    <n v="128"/>
    <n v="-36"/>
    <n v="105"/>
    <n v="23"/>
    <n v="996"/>
    <n v="1507"/>
    <n v="0.98594847775175642"/>
    <n v="148"/>
    <s v="2021/02/06"/>
    <n v="2503"/>
    <n v="4.4746304434678398E-2"/>
    <n v="0"/>
  </r>
  <r>
    <x v="37"/>
    <s v="A.S. PONTEVEDRA E O SALNÉS"/>
    <n v="59"/>
    <n v="128"/>
    <n v="134"/>
    <n v="2526"/>
    <n v="8598"/>
    <n v="105"/>
    <n v="23"/>
    <n v="149151"/>
    <n v="62678"/>
    <n v="128"/>
    <n v="-43"/>
    <n v="111"/>
    <n v="21"/>
    <n v="783"/>
    <n v="338"/>
    <n v="0.98297703879651621"/>
    <n v="102"/>
    <s v="2021/02/07"/>
    <n v="1121"/>
    <n v="5.2631578947368397E-2"/>
    <n v="0"/>
  </r>
  <r>
    <x v="38"/>
    <s v="A.S. PONTEVEDRA E O SALNÉS"/>
    <n v="91"/>
    <n v="128"/>
    <n v="48"/>
    <n v="2483"/>
    <n v="8700"/>
    <n v="111"/>
    <n v="21"/>
    <n v="149934"/>
    <n v="63016"/>
    <n v="128"/>
    <n v="-178"/>
    <n v="110"/>
    <n v="20"/>
    <n v="842"/>
    <n v="639"/>
    <n v="0.92831252517116392"/>
    <n v="269"/>
    <s v="2021/02/08"/>
    <n v="1481"/>
    <n v="6.1444969615124898E-2"/>
    <n v="0"/>
  </r>
  <r>
    <x v="39"/>
    <s v="A.S. PONTEVEDRA E O SALNÉS"/>
    <n v="78"/>
    <n v="130"/>
    <n v="78"/>
    <n v="2305"/>
    <n v="8969"/>
    <n v="110"/>
    <n v="20"/>
    <n v="150776"/>
    <n v="63655"/>
    <n v="128"/>
    <n v="-86"/>
    <n v="109"/>
    <n v="20"/>
    <n v="881"/>
    <n v="949"/>
    <n v="0.96268980477223431"/>
    <n v="162"/>
    <s v="2021/02/09"/>
    <n v="1830"/>
    <n v="4.2622950819672101E-2"/>
    <n v="2"/>
  </r>
  <r>
    <x v="40"/>
    <s v="A.S. PONTEVEDRA E O SALNÉS"/>
    <n v="68"/>
    <n v="135"/>
    <n v="68"/>
    <n v="2219"/>
    <n v="9131"/>
    <n v="109"/>
    <n v="20"/>
    <n v="151657"/>
    <n v="64604"/>
    <n v="130"/>
    <n v="-78"/>
    <n v="114"/>
    <n v="20"/>
    <n v="1269"/>
    <n v="1545"/>
    <n v="0.96484903109508791"/>
    <n v="141"/>
    <s v="2021/02/10"/>
    <n v="2814"/>
    <n v="2.4164889836531599E-2"/>
    <n v="5"/>
  </r>
  <r>
    <x v="41"/>
    <s v="A.S. PONTEVEDRA E O SALNÉS"/>
    <n v="83"/>
    <n v="135"/>
    <n v="63"/>
    <n v="2141"/>
    <n v="9272"/>
    <n v="114"/>
    <n v="20"/>
    <n v="152926"/>
    <n v="66149"/>
    <n v="135"/>
    <n v="-114"/>
    <n v="100"/>
    <n v="20"/>
    <n v="945"/>
    <n v="1331"/>
    <n v="0.94675385333956097"/>
    <n v="197"/>
    <s v="2021/02/11"/>
    <n v="2276"/>
    <n v="3.6467486818980703E-2"/>
    <n v="0"/>
  </r>
  <r>
    <x v="42"/>
    <s v="A.S. PONTEVEDRA E O SALNÉS"/>
    <n v="66"/>
    <n v="138"/>
    <n v="68"/>
    <n v="2027"/>
    <n v="9469"/>
    <n v="100"/>
    <n v="20"/>
    <n v="153871"/>
    <n v="67480"/>
    <n v="135"/>
    <n v="-105"/>
    <n v="84"/>
    <n v="20"/>
    <n v="840"/>
    <n v="1693"/>
    <n v="0.94819930932412433"/>
    <n v="168"/>
    <s v="2021/02/12"/>
    <n v="2533"/>
    <n v="2.6056060007895801E-2"/>
    <n v="3"/>
  </r>
  <r>
    <x v="43"/>
    <s v="A.S. PONTEVEDRA E O SALNÉS"/>
    <n v="61"/>
    <n v="139"/>
    <n v="54"/>
    <n v="1922"/>
    <n v="9637"/>
    <n v="84"/>
    <n v="20"/>
    <n v="154711"/>
    <n v="69173"/>
    <n v="138"/>
    <n v="-135"/>
    <n v="80"/>
    <n v="21"/>
    <n v="930"/>
    <n v="1941"/>
    <n v="0.92976066597294482"/>
    <n v="195"/>
    <s v="2021/02/13"/>
    <n v="2871"/>
    <n v="2.1246952281435E-2"/>
    <n v="1"/>
  </r>
  <r>
    <x v="44"/>
    <s v="A.S. PONTEVEDRA E O SALNÉS"/>
    <n v="54"/>
    <n v="141"/>
    <n v="48"/>
    <n v="1787"/>
    <n v="9832"/>
    <n v="80"/>
    <n v="21"/>
    <n v="155641"/>
    <n v="71114"/>
    <n v="139"/>
    <n v="-62"/>
    <n v="83"/>
    <n v="22"/>
    <n v="658"/>
    <n v="372"/>
    <n v="0.96530498041410184"/>
    <n v="114"/>
    <s v="2021/02/14"/>
    <n v="1030"/>
    <n v="5.2427184466019398E-2"/>
    <n v="2"/>
  </r>
  <r>
    <x v="45"/>
    <s v="A.S. PONTEVEDRA E O SALNÉS"/>
    <n v="49"/>
    <n v="141"/>
    <n v="45"/>
    <n v="1725"/>
    <n v="9946"/>
    <n v="83"/>
    <n v="22"/>
    <n v="156299"/>
    <n v="71486"/>
    <n v="141"/>
    <n v="-91"/>
    <n v="86"/>
    <n v="17"/>
    <n v="650"/>
    <n v="759"/>
    <n v="0.94724637681159418"/>
    <n v="140"/>
    <s v="2021/02/15"/>
    <n v="1409"/>
    <n v="3.47764371894961E-2"/>
    <n v="0"/>
  </r>
  <r>
    <x v="46"/>
    <s v="A.S. PONTEVEDRA E O SALNÉS"/>
    <n v="49"/>
    <n v="142"/>
    <n v="36"/>
    <n v="1634"/>
    <n v="10086"/>
    <n v="86"/>
    <n v="17"/>
    <n v="156949"/>
    <n v="72245"/>
    <n v="141"/>
    <n v="-95"/>
    <n v="81"/>
    <n v="15"/>
    <n v="712"/>
    <n v="1141"/>
    <n v="0.94186046511627908"/>
    <n v="143"/>
    <s v="2021/02/16"/>
    <n v="1853"/>
    <n v="2.6443604964921801E-2"/>
    <n v="1"/>
  </r>
  <r>
    <x v="47"/>
    <s v="A.S. PONTEVEDRA E O SALNÉS"/>
    <n v="51"/>
    <n v="142"/>
    <n v="46"/>
    <n v="1539"/>
    <n v="10229"/>
    <n v="81"/>
    <n v="15"/>
    <n v="157661"/>
    <n v="73386"/>
    <n v="142"/>
    <n v="-92"/>
    <n v="77"/>
    <n v="15"/>
    <n v="946"/>
    <n v="1237"/>
    <n v="0.94022092267706303"/>
    <n v="142"/>
    <s v="2021/02/17"/>
    <n v="2183"/>
    <n v="2.3362345396243701E-2"/>
    <n v="0"/>
  </r>
  <r>
    <x v="48"/>
    <s v="A.S. PONTEVEDRA E O SALNÉS"/>
    <n v="59"/>
    <n v="142"/>
    <n v="38"/>
    <n v="1447"/>
    <n v="10371"/>
    <n v="77"/>
    <n v="15"/>
    <n v="158607"/>
    <n v="74623"/>
    <n v="142"/>
    <n v="-49"/>
    <n v="78"/>
    <n v="16"/>
    <n v="436"/>
    <n v="960"/>
    <n v="0.96613683483068413"/>
    <n v="108"/>
    <s v="2021/02/18"/>
    <n v="1396"/>
    <n v="4.2263610315186197E-2"/>
    <n v="0"/>
  </r>
  <r>
    <x v="49"/>
    <s v="A.S. PONTEVEDRA E O SALNÉS"/>
    <n v="52"/>
    <n v="143"/>
    <n v="54"/>
    <n v="1398"/>
    <n v="10479"/>
    <n v="78"/>
    <n v="16"/>
    <n v="159043"/>
    <n v="75583"/>
    <n v="142"/>
    <n v="-128"/>
    <n v="69"/>
    <n v="20"/>
    <n v="516"/>
    <n v="736"/>
    <n v="0.90844062947067239"/>
    <n v="179"/>
    <s v="2021/02/19"/>
    <n v="1252"/>
    <n v="4.1533546325878599E-2"/>
    <n v="1"/>
  </r>
  <r>
    <x v="50"/>
    <s v="A.S. PONTEVEDRA E O SALNÉS"/>
    <n v="30"/>
    <n v="145"/>
    <n v="52"/>
    <n v="1270"/>
    <n v="10658"/>
    <n v="69"/>
    <n v="20"/>
    <n v="159559"/>
    <n v="76319"/>
    <n v="143"/>
    <n v="-120"/>
    <n v="67"/>
    <n v="21"/>
    <n v="637"/>
    <n v="1221"/>
    <n v="0.90551181102362199"/>
    <n v="148"/>
    <s v="2021/02/20"/>
    <n v="1858"/>
    <n v="1.6146393972012899E-2"/>
    <n v="2"/>
  </r>
  <r>
    <x v="51"/>
    <s v="A.S. PONTEVEDRA E O SALNÉS"/>
    <n v="29"/>
    <n v="146"/>
    <n v="24"/>
    <n v="1150"/>
    <n v="10806"/>
    <n v="67"/>
    <n v="21"/>
    <n v="160196"/>
    <n v="77540"/>
    <n v="145"/>
    <n v="-72"/>
    <n v="64"/>
    <n v="17"/>
    <n v="676"/>
    <n v="334"/>
    <n v="0.93739130434782614"/>
    <n v="100"/>
    <s v="2021/02/21"/>
    <n v="1010"/>
    <n v="2.87128712871287E-2"/>
    <n v="1"/>
  </r>
  <r>
    <x v="52"/>
    <s v="A.S. PONTEVEDRA E O SALNÉS"/>
    <n v="17"/>
    <n v="147"/>
    <n v="28"/>
    <n v="1078"/>
    <n v="10906"/>
    <n v="64"/>
    <n v="17"/>
    <n v="160872"/>
    <n v="77874"/>
    <n v="146"/>
    <n v="-42"/>
    <n v="62"/>
    <n v="17"/>
    <n v="347"/>
    <n v="734"/>
    <n v="0.96103896103896103"/>
    <n v="58"/>
    <s v="2021/02/22"/>
    <n v="1081"/>
    <n v="1.5726179463459802E-2"/>
    <n v="1"/>
  </r>
  <r>
    <x v="53"/>
    <s v="A.S. PONTEVEDRA E O SALNÉS"/>
    <n v="44"/>
    <n v="147"/>
    <n v="13"/>
    <n v="1036"/>
    <n v="10964"/>
    <n v="62"/>
    <n v="17"/>
    <n v="161219"/>
    <n v="78608"/>
    <n v="147"/>
    <n v="-53"/>
    <n v="55"/>
    <n v="17"/>
    <n v="597"/>
    <n v="1154"/>
    <n v="0.94884169884169889"/>
    <n v="97"/>
    <s v="2021/02/23"/>
    <n v="1751"/>
    <n v="2.51284980011422E-2"/>
    <n v="0"/>
  </r>
  <r>
    <x v="54"/>
    <s v="A.S. PONTEVEDRA E O SALNÉS"/>
    <n v="54"/>
    <n v="151"/>
    <n v="28"/>
    <n v="983"/>
    <n v="11061"/>
    <n v="55"/>
    <n v="17"/>
    <n v="161816"/>
    <n v="79762"/>
    <n v="147"/>
    <n v="-53"/>
    <n v="49"/>
    <n v="16"/>
    <n v="507"/>
    <n v="897"/>
    <n v="0.94608341810783314"/>
    <n v="103"/>
    <s v="2021/02/24"/>
    <n v="1404"/>
    <n v="3.8461538461538498E-2"/>
    <n v="4"/>
  </r>
  <r>
    <x v="55"/>
    <s v="A.S. PONTEVEDRA E O SALNÉS"/>
    <n v="41"/>
    <n v="153"/>
    <n v="39"/>
    <n v="930"/>
    <n v="11164"/>
    <n v="49"/>
    <n v="16"/>
    <n v="162323"/>
    <n v="80659"/>
    <n v="151"/>
    <n v="-46"/>
    <n v="49"/>
    <n v="14"/>
    <n v="667"/>
    <n v="438"/>
    <n v="0.95053763440860217"/>
    <n v="85"/>
    <s v="2021/02/25"/>
    <n v="1105"/>
    <n v="3.7104072398189997E-2"/>
    <n v="2"/>
  </r>
  <r>
    <x v="56"/>
    <s v="A.S. PONTEVEDRA E O SALNÉS"/>
    <n v="43"/>
    <n v="153"/>
    <n v="28"/>
    <n v="884"/>
    <n v="11249"/>
    <n v="49"/>
    <n v="14"/>
    <n v="162990"/>
    <n v="81097"/>
    <n v="153"/>
    <n v="-42"/>
    <n v="44"/>
    <n v="13"/>
    <n v="514"/>
    <n v="378"/>
    <n v="0.95248868778280538"/>
    <n v="85"/>
    <s v="2021/02/26"/>
    <n v="892"/>
    <n v="4.8206278026905802E-2"/>
    <n v="0"/>
  </r>
  <r>
    <x v="57"/>
    <s v="A.S. PONTEVEDRA E O SALNÉS"/>
    <n v="33"/>
    <n v="154"/>
    <n v="41"/>
    <n v="842"/>
    <n v="11334"/>
    <n v="44"/>
    <n v="13"/>
    <n v="163504"/>
    <n v="81475"/>
    <n v="153"/>
    <n v="-59"/>
    <n v="45"/>
    <n v="14"/>
    <n v="881"/>
    <n v="303"/>
    <n v="0.92992874109263657"/>
    <n v="91"/>
    <s v="2021/02/27"/>
    <n v="1184"/>
    <n v="2.7871621621621601E-2"/>
    <n v="1"/>
  </r>
  <r>
    <x v="58"/>
    <s v="A.S. PONTEVEDRA E O SALNÉS"/>
    <n v="23"/>
    <n v="154"/>
    <n v="29"/>
    <n v="783"/>
    <n v="11425"/>
    <n v="45"/>
    <n v="14"/>
    <n v="164385"/>
    <n v="81778"/>
    <n v="154"/>
    <n v="-30"/>
    <n v="48"/>
    <n v="12"/>
    <n v="618"/>
    <n v="261"/>
    <n v="0.96168582375478928"/>
    <n v="53"/>
    <s v="2021/02/28"/>
    <n v="879"/>
    <n v="2.61660978384528E-2"/>
    <n v="0"/>
  </r>
  <r>
    <x v="59"/>
    <s v="A.S. PONTEVEDRA E O SALNÉS"/>
    <n v="20"/>
    <n v="155"/>
    <n v="27"/>
    <n v="753"/>
    <n v="11478"/>
    <n v="48"/>
    <n v="12"/>
    <n v="165003"/>
    <n v="82039"/>
    <n v="154"/>
    <n v="-31"/>
    <n v="44"/>
    <n v="11"/>
    <n v="373"/>
    <n v="995"/>
    <n v="0.95883134130146086"/>
    <n v="50"/>
    <s v="2021/03/01"/>
    <n v="1368"/>
    <n v="1.4619883040935699E-2"/>
    <n v="1"/>
  </r>
  <r>
    <x v="60"/>
    <s v="A.S. PONTEVEDRA E O SALNÉS"/>
    <n v="12"/>
    <n v="155"/>
    <n v="15"/>
    <n v="722"/>
    <n v="11528"/>
    <n v="44"/>
    <n v="11"/>
    <n v="165376"/>
    <n v="83034"/>
    <n v="155"/>
    <n v="-39"/>
    <n v="39"/>
    <n v="11"/>
    <n v="697"/>
    <n v="1203"/>
    <n v="0.945983379501385"/>
    <n v="51"/>
    <s v="2021/03/02"/>
    <n v="1900"/>
    <n v="6.3157894736842104E-3"/>
    <n v="0"/>
  </r>
  <r>
    <x v="61"/>
    <s v="A.S. PONTEVEDRA E O SALNÉS"/>
    <n v="19"/>
    <n v="156"/>
    <n v="13"/>
    <n v="683"/>
    <n v="11579"/>
    <n v="39"/>
    <n v="11"/>
    <n v="166073"/>
    <n v="84237"/>
    <n v="155"/>
    <n v="-51"/>
    <n v="32"/>
    <n v="11"/>
    <n v="579"/>
    <n v="661"/>
    <n v="0.92532942898975112"/>
    <n v="69"/>
    <s v="2021/03/03"/>
    <n v="1240"/>
    <n v="1.53225806451613E-2"/>
    <n v="1"/>
  </r>
  <r>
    <x v="62"/>
    <s v="A.S. PONTEVEDRA E O SALNÉS"/>
    <n v="17"/>
    <n v="156"/>
    <n v="18"/>
    <n v="632"/>
    <n v="11648"/>
    <n v="32"/>
    <n v="11"/>
    <n v="166652"/>
    <n v="84898"/>
    <n v="156"/>
    <n v="-33"/>
    <n v="29"/>
    <n v="9"/>
    <n v="949"/>
    <n v="432"/>
    <n v="0.94778481012658233"/>
    <n v="50"/>
    <s v="2021/03/04"/>
    <n v="1381"/>
    <n v="1.2309920347574201E-2"/>
    <n v="0"/>
  </r>
  <r>
    <x v="63"/>
    <s v="A.S. PONTEVEDRA E O SALNÉS"/>
    <n v="11"/>
    <n v="156"/>
    <n v="14"/>
    <n v="599"/>
    <n v="11698"/>
    <n v="29"/>
    <n v="9"/>
    <n v="167601"/>
    <n v="85330"/>
    <n v="156"/>
    <n v="-58"/>
    <n v="27"/>
    <n v="8"/>
    <n v="941"/>
    <n v="362"/>
    <n v="0.90317195325542576"/>
    <n v="69"/>
    <s v="2021/03/05"/>
    <n v="1303"/>
    <n v="8.4420567920184195E-3"/>
    <n v="0"/>
  </r>
  <r>
    <x v="64"/>
    <s v="A.S. PONTEVEDRA E O SALNÉS"/>
    <n v="7"/>
    <n v="158"/>
    <n v="9"/>
    <n v="541"/>
    <n v="11767"/>
    <n v="27"/>
    <n v="8"/>
    <n v="168542"/>
    <n v="85692"/>
    <n v="156"/>
    <n v="-49"/>
    <n v="22"/>
    <n v="7"/>
    <n v="896"/>
    <n v="273"/>
    <n v="0.90942698706099812"/>
    <n v="54"/>
    <s v="2021/03/06"/>
    <n v="1169"/>
    <n v="5.9880239520958096E-3"/>
    <n v="2"/>
  </r>
  <r>
    <x v="65"/>
    <s v="A.S. PONTEVEDRA E O SALNÉS"/>
    <n v="3"/>
    <n v="158"/>
    <n v="7"/>
    <n v="492"/>
    <n v="11821"/>
    <n v="22"/>
    <n v="7"/>
    <n v="169438"/>
    <n v="85965"/>
    <n v="158"/>
    <n v="-35"/>
    <n v="22"/>
    <n v="8"/>
    <n v="357"/>
    <n v="257"/>
    <n v="0.92886178861788615"/>
    <n v="38"/>
    <s v="2021/03/07"/>
    <n v="614"/>
    <n v="4.88599348534202E-3"/>
    <n v="0"/>
  </r>
  <r>
    <x v="66"/>
    <s v="A.S. PONTEVEDRA E O SALNÉS"/>
    <n v="14"/>
    <n v="159"/>
    <n v="3"/>
    <n v="457"/>
    <n v="11859"/>
    <n v="22"/>
    <n v="8"/>
    <n v="169795"/>
    <n v="86222"/>
    <n v="158"/>
    <n v="-15"/>
    <n v="20"/>
    <n v="9"/>
    <n v="322"/>
    <n v="474"/>
    <n v="0.96717724288840268"/>
    <n v="28"/>
    <s v="2021/03/08"/>
    <n v="796"/>
    <n v="1.75879396984925E-2"/>
    <n v="1"/>
  </r>
  <r>
    <x v="67"/>
    <s v="A.S. PONTEVEDRA E O SALNÉS"/>
    <n v="17"/>
    <n v="159"/>
    <n v="11"/>
    <n v="442"/>
    <n v="11887"/>
    <n v="20"/>
    <n v="9"/>
    <n v="170117"/>
    <n v="86696"/>
    <n v="159"/>
    <n v="-23"/>
    <n v="23"/>
    <n v="9"/>
    <n v="947"/>
    <n v="445"/>
    <n v="0.94796380090497734"/>
    <n v="40"/>
    <s v="2021/03/09"/>
    <n v="1392"/>
    <n v="1.2212643678160899E-2"/>
    <n v="0"/>
  </r>
  <r>
    <x v="68"/>
    <s v="A.S. PONTEVEDRA E O SALNÉS"/>
    <n v="11"/>
    <n v="159"/>
    <n v="15"/>
    <n v="419"/>
    <n v="11927"/>
    <n v="23"/>
    <n v="9"/>
    <n v="171064"/>
    <n v="87141"/>
    <n v="159"/>
    <n v="-34"/>
    <n v="25"/>
    <n v="8"/>
    <n v="813"/>
    <n v="424"/>
    <n v="0.91885441527446299"/>
    <n v="45"/>
    <s v="2021/03/10"/>
    <n v="1237"/>
    <n v="8.8924818108326604E-3"/>
    <n v="0"/>
  </r>
  <r>
    <x v="69"/>
    <s v="A.S. PONTEVEDRA E O SALNÉS"/>
    <n v="10"/>
    <n v="159"/>
    <n v="11"/>
    <n v="385"/>
    <n v="11972"/>
    <n v="25"/>
    <n v="8"/>
    <n v="171877"/>
    <n v="87565"/>
    <n v="159"/>
    <n v="-42"/>
    <n v="22"/>
    <n v="7"/>
    <n v="1235"/>
    <n v="418"/>
    <n v="0.89090909090909087"/>
    <n v="52"/>
    <s v="2021/03/11"/>
    <n v="1653"/>
    <n v="6.0496067755595904E-3"/>
    <n v="0"/>
  </r>
  <r>
    <x v="70"/>
    <s v="A.S. PONTEVEDRA E O SALNÉS"/>
    <n v="17"/>
    <n v="159"/>
    <n v="10"/>
    <n v="343"/>
    <n v="12024"/>
    <n v="22"/>
    <n v="7"/>
    <n v="173112"/>
    <n v="87983"/>
    <n v="159"/>
    <n v="-37"/>
    <n v="18"/>
    <n v="8"/>
    <n v="704"/>
    <n v="343"/>
    <n v="0.89212827988338195"/>
    <n v="54"/>
    <s v="2021/03/12"/>
    <n v="1047"/>
    <n v="1.62368672397326E-2"/>
    <n v="0"/>
  </r>
  <r>
    <x v="71"/>
    <s v="A.S. PONTEVEDRA E O SALNÉS"/>
    <n v="7"/>
    <n v="160"/>
    <n v="14"/>
    <n v="306"/>
    <n v="12078"/>
    <n v="18"/>
    <n v="8"/>
    <n v="173816"/>
    <n v="88326"/>
    <n v="159"/>
    <n v="-28"/>
    <n v="17"/>
    <n v="8"/>
    <n v="732"/>
    <n v="299"/>
    <n v="0.90849673202614378"/>
    <n v="34"/>
    <s v="2021/03/13"/>
    <n v="1031"/>
    <n v="6.7895247332686696E-3"/>
    <n v="1"/>
  </r>
  <r>
    <x v="72"/>
    <s v="A.S. PONTEVEDRA E O SALNÉS"/>
    <n v="5"/>
    <n v="160"/>
    <n v="5"/>
    <n v="278"/>
    <n v="12112"/>
    <n v="17"/>
    <n v="8"/>
    <n v="174548"/>
    <n v="88625"/>
    <n v="160"/>
    <n v="-34"/>
    <n v="17"/>
    <n v="8"/>
    <n v="624"/>
    <n v="302"/>
    <n v="0.87769784172661869"/>
    <n v="39"/>
    <s v="2021/03/14"/>
    <n v="926"/>
    <n v="5.3995680345572403E-3"/>
    <n v="0"/>
  </r>
  <r>
    <x v="73"/>
    <s v="A.S. PONTEVEDRA E O SALNÉS"/>
    <n v="8"/>
    <n v="160"/>
    <n v="5"/>
    <n v="244"/>
    <n v="12151"/>
    <n v="17"/>
    <n v="8"/>
    <n v="175172"/>
    <n v="88927"/>
    <n v="160"/>
    <n v="-14"/>
    <n v="15"/>
    <n v="7"/>
    <n v="306"/>
    <n v="529"/>
    <n v="0.94262295081967218"/>
    <n v="22"/>
    <s v="2021/03/15"/>
    <n v="835"/>
    <n v="9.5808383233532898E-3"/>
    <n v="0"/>
  </r>
  <r>
    <x v="74"/>
    <s v="A.S. PONTEVEDRA E O SALNÉS"/>
    <n v="12"/>
    <n v="161"/>
    <n v="2"/>
    <n v="230"/>
    <n v="12173"/>
    <n v="15"/>
    <n v="7"/>
    <n v="175478"/>
    <n v="89456"/>
    <n v="160"/>
    <n v="-8"/>
    <n v="13"/>
    <n v="7"/>
    <n v="778"/>
    <n v="373"/>
    <n v="0.9652173913043478"/>
    <n v="19"/>
    <s v="2021/03/16"/>
    <n v="1151"/>
    <n v="1.0425716768027799E-2"/>
    <n v="1"/>
  </r>
  <r>
    <x v="75"/>
    <s v="A.S. PONTEVEDRA E O SALNÉS"/>
    <n v="11"/>
    <n v="161"/>
    <n v="8"/>
    <n v="222"/>
    <n v="12192"/>
    <n v="13"/>
    <n v="7"/>
    <n v="176256"/>
    <n v="89829"/>
    <n v="161"/>
    <n v="-10"/>
    <n v="11"/>
    <n v="7"/>
    <n v="556"/>
    <n v="450"/>
    <n v="0.95495495495495497"/>
    <n v="21"/>
    <s v="2021/03/17"/>
    <n v="1006"/>
    <n v="1.0934393638170999E-2"/>
    <n v="0"/>
  </r>
  <r>
    <x v="76"/>
    <s v="A.S. PONTEVEDRA E O SALNÉS"/>
    <n v="16"/>
    <n v="161"/>
    <n v="9"/>
    <n v="212"/>
    <n v="12213"/>
    <n v="11"/>
    <n v="7"/>
    <n v="176812"/>
    <n v="90279"/>
    <n v="161"/>
    <n v="-8"/>
    <n v="11"/>
    <n v="6"/>
    <n v="685"/>
    <n v="435"/>
    <n v="0.96226415094339623"/>
    <n v="24"/>
    <s v="2021/03/18"/>
    <n v="1120"/>
    <n v="1.4285714285714299E-2"/>
    <n v="0"/>
  </r>
  <r>
    <x v="77"/>
    <s v="A.S. PONTEVEDRA E O SALNÉS"/>
    <n v="27"/>
    <n v="161"/>
    <n v="13"/>
    <n v="204"/>
    <n v="12237"/>
    <n v="11"/>
    <n v="6"/>
    <n v="177497"/>
    <n v="90714"/>
    <n v="161"/>
    <n v="6"/>
    <n v="12"/>
    <n v="4"/>
    <n v="431"/>
    <n v="297"/>
    <n v="1.0294117647058822"/>
    <n v="21"/>
    <s v="2021/03/19"/>
    <n v="728"/>
    <n v="3.7087912087912102E-2"/>
    <n v="0"/>
  </r>
  <r>
    <x v="78"/>
    <s v="A.S. PONTEVEDRA E O SALNÉS"/>
    <n v="10"/>
    <n v="161"/>
    <n v="27"/>
    <n v="210"/>
    <n v="12258"/>
    <n v="12"/>
    <n v="4"/>
    <n v="177928"/>
    <n v="91011"/>
    <n v="161"/>
    <n v="-10"/>
    <n v="13"/>
    <n v="4"/>
    <n v="310"/>
    <n v="311"/>
    <n v="0.95238095238095233"/>
    <n v="20"/>
    <s v="2021/03/20"/>
    <n v="621"/>
    <n v="1.6103059581320401E-2"/>
    <n v="0"/>
  </r>
  <r>
    <x v="79"/>
    <s v="A.S. PONTEVEDRA E O SALNÉS"/>
    <n v="12"/>
    <n v="161"/>
    <n v="9"/>
    <n v="200"/>
    <n v="12278"/>
    <n v="13"/>
    <n v="4"/>
    <n v="178238"/>
    <n v="91322"/>
    <n v="161"/>
    <n v="8"/>
    <n v="13"/>
    <n v="5"/>
    <n v="333"/>
    <n v="294"/>
    <n v="1.04"/>
    <n v="4"/>
    <s v="2021/03/21"/>
    <n v="627"/>
    <n v="1.9138755980861202E-2"/>
    <n v="0"/>
  </r>
  <r>
    <x v="80"/>
    <s v="A.S. PONTEVEDRA E O SALNÉS"/>
    <n v="9"/>
    <n v="161"/>
    <n v="9"/>
    <n v="208"/>
    <n v="12282"/>
    <n v="13"/>
    <n v="5"/>
    <n v="178571"/>
    <n v="91616"/>
    <n v="161"/>
    <n v="7"/>
    <n v="13"/>
    <n v="5"/>
    <n v="344"/>
    <n v="401"/>
    <n v="1.0336538461538463"/>
    <n v="2"/>
    <s v="2021/03/22"/>
    <n v="745"/>
    <n v="1.20805369127517E-2"/>
    <n v="0"/>
  </r>
  <r>
    <x v="81"/>
    <s v="A.S. PONTEVEDRA E O SALNÉS"/>
    <n v="10"/>
    <n v="161"/>
    <n v="10"/>
    <n v="215"/>
    <n v="12284"/>
    <n v="13"/>
    <n v="5"/>
    <n v="178915"/>
    <n v="92017"/>
    <n v="161"/>
    <n v="-6"/>
    <n v="13"/>
    <n v="4"/>
    <n v="275"/>
    <n v="480"/>
    <n v="0.97209302325581393"/>
    <n v="16"/>
    <s v="2021/03/23"/>
    <n v="755"/>
    <n v="1.3245033112582801E-2"/>
    <n v="0"/>
  </r>
  <r>
    <x v="82"/>
    <s v="A.S. PONTEVEDRA E O SALNÉS"/>
    <n v="15"/>
    <n v="161"/>
    <n v="10"/>
    <n v="209"/>
    <n v="12300"/>
    <n v="13"/>
    <n v="4"/>
    <n v="179190"/>
    <n v="92497"/>
    <n v="161"/>
    <n v="0"/>
    <n v="14"/>
    <n v="2"/>
    <n v="475"/>
    <n v="380"/>
    <n v="1"/>
    <n v="15"/>
    <s v="2021/03/24"/>
    <n v="855"/>
    <n v="1.7543859649122799E-2"/>
    <n v="0"/>
  </r>
  <r>
    <x v="83"/>
    <s v="A.S. PONTEVEDRA E O SALNÉS"/>
    <n v="20"/>
    <n v="161"/>
    <n v="12"/>
    <n v="209"/>
    <n v="12315"/>
    <n v="14"/>
    <n v="2"/>
    <n v="179665"/>
    <n v="92877"/>
    <n v="161"/>
    <n v="6"/>
    <n v="17"/>
    <n v="3"/>
    <n v="465"/>
    <n v="450"/>
    <n v="1.0287081339712918"/>
    <n v="14"/>
    <s v="2021/03/25"/>
    <n v="915"/>
    <n v="2.1857923497267801E-2"/>
    <n v="0"/>
  </r>
  <r>
    <x v="84"/>
    <s v="A.S. PONTEVEDRA E O SALNÉS"/>
    <n v="9"/>
    <n v="161"/>
    <n v="16"/>
    <n v="215"/>
    <n v="12329"/>
    <n v="17"/>
    <n v="3"/>
    <n v="180130"/>
    <n v="93327"/>
    <n v="161"/>
    <n v="-9"/>
    <n v="18"/>
    <n v="1"/>
    <n v="868"/>
    <n v="401"/>
    <n v="0.95813953488372094"/>
    <n v="18"/>
    <s v="2021/03/26"/>
    <n v="1269"/>
    <n v="7.09219858156028E-3"/>
    <n v="0"/>
  </r>
  <r>
    <x v="85"/>
    <s v="A.S. PONTEVEDRA E O SALNÉS"/>
    <n v="6"/>
    <n v="161"/>
    <n v="10"/>
    <n v="206"/>
    <n v="12347"/>
    <n v="18"/>
    <n v="1"/>
    <n v="180998"/>
    <n v="93728"/>
    <n v="161"/>
    <n v="3"/>
    <n v="18"/>
    <n v="1"/>
    <n v="654"/>
    <n v="280"/>
    <n v="1.0145631067961165"/>
    <n v="3"/>
    <s v="2021/03/27"/>
    <n v="934"/>
    <n v="6.4239828693790201E-3"/>
    <n v="0"/>
  </r>
  <r>
    <x v="86"/>
    <s v="A.S. PONTEVEDRA E O SALNÉS"/>
    <n v="15"/>
    <n v="161"/>
    <n v="6"/>
    <n v="209"/>
    <n v="12350"/>
    <n v="18"/>
    <n v="1"/>
    <n v="181652"/>
    <n v="94008"/>
    <n v="161"/>
    <n v="8"/>
    <n v="20"/>
    <n v="1"/>
    <n v="775"/>
    <n v="255"/>
    <n v="1.0382775119617225"/>
    <n v="7"/>
    <s v="2021/03/28"/>
    <n v="1030"/>
    <n v="1.45631067961165E-2"/>
    <n v="0"/>
  </r>
  <r>
    <x v="87"/>
    <s v="A.S. PONTEVEDRA E O SALNÉS"/>
    <n v="16"/>
    <n v="162"/>
    <n v="12"/>
    <n v="217"/>
    <n v="12357"/>
    <n v="20"/>
    <n v="1"/>
    <n v="182427"/>
    <n v="94263"/>
    <n v="161"/>
    <n v="1"/>
    <n v="19"/>
    <n v="1"/>
    <n v="250"/>
    <n v="474"/>
    <n v="1.0046082949308757"/>
    <n v="14"/>
    <s v="2021/03/29"/>
    <n v="724"/>
    <n v="2.2099447513812199E-2"/>
    <n v="1"/>
  </r>
  <r>
    <x v="88"/>
    <s v="A.S. PONTEVEDRA E O SALNÉS"/>
    <n v="18"/>
    <n v="163"/>
    <n v="9"/>
    <n v="218"/>
    <n v="12371"/>
    <n v="19"/>
    <n v="1"/>
    <n v="182677"/>
    <n v="94737"/>
    <n v="162"/>
    <n v="13"/>
    <n v="18"/>
    <n v="2"/>
    <n v="381"/>
    <n v="444"/>
    <n v="1.0596330275229358"/>
    <n v="4"/>
    <s v="2021/03/30"/>
    <n v="825"/>
    <n v="2.181818181818179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22"/>
    <n v="193"/>
    <n v="83"/>
    <n v="1346"/>
    <n v="8798"/>
    <n v="75"/>
    <n v="8"/>
    <n v="190051"/>
    <n v="92624"/>
    <n v="193"/>
    <n v="10"/>
    <n v="79"/>
    <n v="8"/>
    <n v="948"/>
    <n v="96"/>
    <n v="1.0074294205052006"/>
    <n v="112"/>
    <s v="2021/01/01"/>
    <n v="1044"/>
    <n v="0.116858237547893"/>
    <n v="0"/>
  </r>
  <r>
    <x v="1"/>
    <s v="A.S. SANTIAGO E BARBANZA"/>
    <n v="66"/>
    <n v="197"/>
    <n v="115"/>
    <n v="1356"/>
    <n v="8910"/>
    <n v="79"/>
    <n v="8"/>
    <n v="190999"/>
    <n v="92720"/>
    <n v="193"/>
    <n v="-24"/>
    <n v="76"/>
    <n v="11"/>
    <n v="596"/>
    <n v="139"/>
    <n v="0.98230088495575218"/>
    <n v="86"/>
    <s v="2021/01/02"/>
    <n v="735"/>
    <n v="8.9795918367346905E-2"/>
    <n v="4"/>
  </r>
  <r>
    <x v="2"/>
    <s v="A.S. SANTIAGO E BARBANZA"/>
    <n v="53"/>
    <n v="200"/>
    <n v="57"/>
    <n v="1332"/>
    <n v="8996"/>
    <n v="76"/>
    <n v="11"/>
    <n v="191595"/>
    <n v="92859"/>
    <n v="197"/>
    <n v="-5"/>
    <n v="74"/>
    <n v="12"/>
    <n v="828"/>
    <n v="151"/>
    <n v="0.99624624624624625"/>
    <n v="55"/>
    <s v="2021/01/03"/>
    <n v="979"/>
    <n v="5.41368743615935E-2"/>
    <n v="3"/>
  </r>
  <r>
    <x v="3"/>
    <s v="A.S. SANTIAGO E BARBANZA"/>
    <n v="60"/>
    <n v="200"/>
    <n v="43"/>
    <n v="1327"/>
    <n v="9051"/>
    <n v="74"/>
    <n v="12"/>
    <n v="192423"/>
    <n v="93010"/>
    <n v="200"/>
    <n v="9"/>
    <n v="80"/>
    <n v="13"/>
    <n v="583"/>
    <n v="231"/>
    <n v="1.0067822155237378"/>
    <n v="51"/>
    <s v="2021/01/04"/>
    <n v="814"/>
    <n v="7.3710073710073695E-2"/>
    <n v="0"/>
  </r>
  <r>
    <x v="4"/>
    <s v="A.S. SANTIAGO E BARBANZA"/>
    <n v="156"/>
    <n v="201"/>
    <n v="37"/>
    <n v="1336"/>
    <n v="9102"/>
    <n v="80"/>
    <n v="13"/>
    <n v="193006"/>
    <n v="93241"/>
    <n v="200"/>
    <n v="106"/>
    <n v="83"/>
    <n v="13"/>
    <n v="1979"/>
    <n v="294"/>
    <n v="1.0793413173652695"/>
    <n v="49"/>
    <s v="2021/01/05"/>
    <n v="2273"/>
    <n v="6.8631764188297403E-2"/>
    <n v="1"/>
  </r>
  <r>
    <x v="5"/>
    <s v="A.S. SANTIAGO E BARBANZA"/>
    <n v="106"/>
    <n v="202"/>
    <n v="133"/>
    <n v="1442"/>
    <n v="9151"/>
    <n v="83"/>
    <n v="13"/>
    <n v="194985"/>
    <n v="93535"/>
    <n v="201"/>
    <n v="11"/>
    <n v="91"/>
    <n v="9"/>
    <n v="2093"/>
    <n v="109"/>
    <n v="1.007628294036061"/>
    <n v="94"/>
    <s v="2021/01/06"/>
    <n v="2202"/>
    <n v="4.8138056312443202E-2"/>
    <n v="1"/>
  </r>
  <r>
    <x v="6"/>
    <s v="A.S. SANTIAGO E BARBANZA"/>
    <n v="179"/>
    <n v="202"/>
    <n v="93"/>
    <n v="1453"/>
    <n v="9245"/>
    <n v="91"/>
    <n v="9"/>
    <n v="197078"/>
    <n v="93644"/>
    <n v="202"/>
    <n v="64"/>
    <n v="92"/>
    <n v="9"/>
    <n v="2660"/>
    <n v="207"/>
    <n v="1.0440467997247076"/>
    <n v="115"/>
    <s v="2021/01/07"/>
    <n v="2867"/>
    <n v="6.2434600627834E-2"/>
    <n v="0"/>
  </r>
  <r>
    <x v="7"/>
    <s v="A.S. SANTIAGO E BARBANZA"/>
    <n v="203"/>
    <n v="202"/>
    <n v="139"/>
    <n v="1517"/>
    <n v="9360"/>
    <n v="92"/>
    <n v="9"/>
    <n v="199738"/>
    <n v="93851"/>
    <n v="202"/>
    <n v="133"/>
    <n v="94"/>
    <n v="8"/>
    <n v="2243"/>
    <n v="415"/>
    <n v="1.0876730388925511"/>
    <n v="70"/>
    <s v="2021/01/08"/>
    <n v="2658"/>
    <n v="7.6373212942061702E-2"/>
    <n v="0"/>
  </r>
  <r>
    <x v="8"/>
    <s v="A.S. SANTIAGO E BARBANZA"/>
    <n v="98"/>
    <n v="202"/>
    <n v="169"/>
    <n v="1650"/>
    <n v="9430"/>
    <n v="94"/>
    <n v="8"/>
    <n v="201981"/>
    <n v="94266"/>
    <n v="202"/>
    <n v="-8"/>
    <n v="98"/>
    <n v="7"/>
    <n v="2296"/>
    <n v="191"/>
    <n v="0.99515151515151512"/>
    <n v="106"/>
    <s v="2021/01/09"/>
    <n v="2487"/>
    <n v="3.9404905508644998E-2"/>
    <n v="0"/>
  </r>
  <r>
    <x v="9"/>
    <s v="A.S. SANTIAGO E BARBANZA"/>
    <n v="99"/>
    <n v="204"/>
    <n v="88"/>
    <n v="1642"/>
    <n v="9536"/>
    <n v="98"/>
    <n v="7"/>
    <n v="204277"/>
    <n v="94457"/>
    <n v="202"/>
    <n v="37"/>
    <n v="101"/>
    <n v="8"/>
    <n v="1979"/>
    <n v="111"/>
    <n v="1.0225334957369061"/>
    <n v="60"/>
    <s v="2021/01/10"/>
    <n v="2090"/>
    <n v="4.7368421052631601E-2"/>
    <n v="2"/>
  </r>
  <r>
    <x v="10"/>
    <s v="A.S. SANTIAGO E BARBANZA"/>
    <n v="200"/>
    <n v="206"/>
    <n v="74"/>
    <n v="1679"/>
    <n v="9596"/>
    <n v="101"/>
    <n v="8"/>
    <n v="206256"/>
    <n v="94568"/>
    <n v="204"/>
    <n v="131"/>
    <n v="105"/>
    <n v="7"/>
    <n v="1057"/>
    <n v="250"/>
    <n v="1.0780226325193567"/>
    <n v="68"/>
    <s v="2021/01/11"/>
    <n v="1307"/>
    <n v="0.15302218821729199"/>
    <n v="2"/>
  </r>
  <r>
    <x v="11"/>
    <s v="A.S. SANTIAGO E BARBANZA"/>
    <n v="195"/>
    <n v="215"/>
    <n v="171"/>
    <n v="1810"/>
    <n v="9664"/>
    <n v="105"/>
    <n v="7"/>
    <n v="207313"/>
    <n v="94818"/>
    <n v="206"/>
    <n v="76"/>
    <n v="93"/>
    <n v="6"/>
    <n v="2240"/>
    <n v="449"/>
    <n v="1.0419889502762432"/>
    <n v="111"/>
    <s v="2021/01/12"/>
    <n v="2689"/>
    <n v="7.25176645593157E-2"/>
    <n v="9"/>
  </r>
  <r>
    <x v="12"/>
    <s v="A.S. SANTIAGO E BARBANZA"/>
    <n v="231"/>
    <n v="215"/>
    <n v="149"/>
    <n v="1886"/>
    <n v="9775"/>
    <n v="93"/>
    <n v="6"/>
    <n v="209553"/>
    <n v="95267"/>
    <n v="215"/>
    <n v="97"/>
    <n v="92"/>
    <n v="8"/>
    <n v="2112"/>
    <n v="362"/>
    <n v="1.0514316012725344"/>
    <n v="134"/>
    <s v="2021/01/13"/>
    <n v="2474"/>
    <n v="9.3371059013742902E-2"/>
    <n v="0"/>
  </r>
  <r>
    <x v="13"/>
    <s v="A.S. SANTIAGO E BARBANZA"/>
    <n v="210"/>
    <n v="216"/>
    <n v="197"/>
    <n v="1983"/>
    <n v="9909"/>
    <n v="92"/>
    <n v="8"/>
    <n v="211665"/>
    <n v="95629"/>
    <n v="215"/>
    <n v="98"/>
    <n v="94"/>
    <n v="10"/>
    <n v="1793"/>
    <n v="381"/>
    <n v="1.0494200706001009"/>
    <n v="111"/>
    <s v="2021/01/14"/>
    <n v="2174"/>
    <n v="9.6596136154553799E-2"/>
    <n v="1"/>
  </r>
  <r>
    <x v="14"/>
    <s v="A.S. SANTIAGO E BARBANZA"/>
    <n v="211"/>
    <n v="220"/>
    <n v="163"/>
    <n v="2081"/>
    <n v="10020"/>
    <n v="94"/>
    <n v="10"/>
    <n v="213458"/>
    <n v="96010"/>
    <n v="216"/>
    <n v="76"/>
    <n v="97"/>
    <n v="12"/>
    <n v="1777"/>
    <n v="465"/>
    <n v="1.0365209034118212"/>
    <n v="132"/>
    <s v="2021/01/15"/>
    <n v="2242"/>
    <n v="9.4112399643175706E-2"/>
    <n v="4"/>
  </r>
  <r>
    <x v="15"/>
    <s v="A.S. SANTIAGO E BARBANZA"/>
    <n v="177"/>
    <n v="222"/>
    <n v="162"/>
    <n v="2157"/>
    <n v="10152"/>
    <n v="97"/>
    <n v="12"/>
    <n v="215235"/>
    <n v="96475"/>
    <n v="220"/>
    <n v="88"/>
    <n v="95"/>
    <n v="14"/>
    <n v="1581"/>
    <n v="231"/>
    <n v="1.0407974038015764"/>
    <n v="87"/>
    <s v="2021/01/16"/>
    <n v="1812"/>
    <n v="9.7682119205297999E-2"/>
    <n v="2"/>
  </r>
  <r>
    <x v="16"/>
    <s v="A.S. SANTIAGO E BARBANZA"/>
    <n v="140"/>
    <n v="224"/>
    <n v="145"/>
    <n v="2245"/>
    <n v="10239"/>
    <n v="95"/>
    <n v="14"/>
    <n v="216816"/>
    <n v="96706"/>
    <n v="222"/>
    <n v="96"/>
    <n v="99"/>
    <n v="16"/>
    <n v="1527"/>
    <n v="171"/>
    <n v="1.042761692650334"/>
    <n v="42"/>
    <s v="2021/01/17"/>
    <n v="1698"/>
    <n v="8.2449941107184899E-2"/>
    <n v="2"/>
  </r>
  <r>
    <x v="17"/>
    <s v="A.S. SANTIAGO E BARBANZA"/>
    <n v="206"/>
    <n v="230"/>
    <n v="117"/>
    <n v="2341"/>
    <n v="10281"/>
    <n v="99"/>
    <n v="16"/>
    <n v="218343"/>
    <n v="96877"/>
    <n v="224"/>
    <n v="166"/>
    <n v="100"/>
    <n v="20"/>
    <n v="1877"/>
    <n v="398"/>
    <n v="1.070909867577958"/>
    <n v="36"/>
    <s v="2021/01/18"/>
    <n v="2275"/>
    <n v="9.05494505494506E-2"/>
    <n v="6"/>
  </r>
  <r>
    <x v="18"/>
    <s v="A.S. SANTIAGO E BARBANZA"/>
    <n v="190"/>
    <n v="234"/>
    <n v="166"/>
    <n v="2507"/>
    <n v="10317"/>
    <n v="100"/>
    <n v="20"/>
    <n v="220220"/>
    <n v="97275"/>
    <n v="230"/>
    <n v="86"/>
    <n v="106"/>
    <n v="26"/>
    <n v="1958"/>
    <n v="577"/>
    <n v="1.0343039489429597"/>
    <n v="101"/>
    <s v="2021/01/19"/>
    <n v="2535"/>
    <n v="7.49506903353057E-2"/>
    <n v="4"/>
  </r>
  <r>
    <x v="19"/>
    <s v="A.S. SANTIAGO E BARBANZA"/>
    <n v="233"/>
    <n v="237"/>
    <n v="126"/>
    <n v="2593"/>
    <n v="10418"/>
    <n v="106"/>
    <n v="26"/>
    <n v="222178"/>
    <n v="97852"/>
    <n v="234"/>
    <n v="101"/>
    <n v="108"/>
    <n v="28"/>
    <n v="1994"/>
    <n v="515"/>
    <n v="1.03895102198226"/>
    <n v="129"/>
    <s v="2021/01/20"/>
    <n v="2509"/>
    <n v="9.2865683539258698E-2"/>
    <n v="3"/>
  </r>
  <r>
    <x v="20"/>
    <s v="A.S. SANTIAGO E BARBANZA"/>
    <n v="295"/>
    <n v="240"/>
    <n v="173"/>
    <n v="2694"/>
    <n v="10547"/>
    <n v="108"/>
    <n v="28"/>
    <n v="224172"/>
    <n v="98367"/>
    <n v="237"/>
    <n v="149"/>
    <n v="114"/>
    <n v="28"/>
    <n v="2149"/>
    <n v="549"/>
    <n v="1.0553080920564217"/>
    <n v="144"/>
    <s v="2021/01/21"/>
    <n v="2698"/>
    <n v="0.109340252038547"/>
    <n v="3"/>
  </r>
  <r>
    <x v="21"/>
    <s v="A.S. SANTIAGO E BARBANZA"/>
    <n v="253"/>
    <n v="243"/>
    <n v="225"/>
    <n v="2843"/>
    <n v="10691"/>
    <n v="114"/>
    <n v="28"/>
    <n v="226321"/>
    <n v="98916"/>
    <n v="240"/>
    <n v="104"/>
    <n v="106"/>
    <n v="27"/>
    <n v="1729"/>
    <n v="569"/>
    <n v="1.0365810763278227"/>
    <n v="147"/>
    <s v="2021/01/22"/>
    <n v="2298"/>
    <n v="0.110095735422106"/>
    <n v="3"/>
  </r>
  <r>
    <x v="22"/>
    <s v="A.S. SANTIAGO E BARBANZA"/>
    <n v="159"/>
    <n v="243"/>
    <n v="172"/>
    <n v="2947"/>
    <n v="10838"/>
    <n v="106"/>
    <n v="27"/>
    <n v="228050"/>
    <n v="99485"/>
    <n v="243"/>
    <n v="-23"/>
    <n v="112"/>
    <n v="29"/>
    <n v="1675"/>
    <n v="401"/>
    <n v="0.99219545300305401"/>
    <n v="182"/>
    <s v="2021/01/23"/>
    <n v="2076"/>
    <n v="7.6589595375722602E-2"/>
    <n v="0"/>
  </r>
  <r>
    <x v="23"/>
    <s v="A.S. SANTIAGO E BARBANZA"/>
    <n v="294"/>
    <n v="243"/>
    <n v="118"/>
    <n v="2924"/>
    <n v="11020"/>
    <n v="112"/>
    <n v="29"/>
    <n v="229725"/>
    <n v="99886"/>
    <n v="243"/>
    <n v="194"/>
    <n v="122"/>
    <n v="32"/>
    <n v="2561"/>
    <n v="236"/>
    <n v="1.0663474692202461"/>
    <n v="99"/>
    <s v="2021/01/24"/>
    <n v="2797"/>
    <n v="0.105112620664998"/>
    <n v="0"/>
  </r>
  <r>
    <x v="24"/>
    <s v="A.S. SANTIAGO E BARBANZA"/>
    <n v="239"/>
    <n v="248"/>
    <n v="251"/>
    <n v="3118"/>
    <n v="11119"/>
    <n v="122"/>
    <n v="32"/>
    <n v="232286"/>
    <n v="100122"/>
    <n v="243"/>
    <n v="124"/>
    <n v="124"/>
    <n v="34"/>
    <n v="2186"/>
    <n v="551"/>
    <n v="1.0397690827453496"/>
    <n v="110"/>
    <s v="2021/01/25"/>
    <n v="2737"/>
    <n v="8.7321885275849498E-2"/>
    <n v="5"/>
  </r>
  <r>
    <x v="25"/>
    <s v="A.S. SANTIAGO E BARBANZA"/>
    <n v="225"/>
    <n v="250"/>
    <n v="174"/>
    <n v="3242"/>
    <n v="11229"/>
    <n v="124"/>
    <n v="34"/>
    <n v="234472"/>
    <n v="100673"/>
    <n v="248"/>
    <n v="67"/>
    <n v="126"/>
    <n v="36"/>
    <n v="1987"/>
    <n v="635"/>
    <n v="1.0206662553979025"/>
    <n v="156"/>
    <s v="2021/01/26"/>
    <n v="2622"/>
    <n v="8.5812356979404994E-2"/>
    <n v="2"/>
  </r>
  <r>
    <x v="26"/>
    <s v="A.S. SANTIAGO E BARBANZA"/>
    <n v="197"/>
    <n v="253"/>
    <n v="159"/>
    <n v="3309"/>
    <n v="11385"/>
    <n v="126"/>
    <n v="36"/>
    <n v="236459"/>
    <n v="101308"/>
    <n v="250"/>
    <n v="-38"/>
    <n v="119"/>
    <n v="35"/>
    <n v="2183"/>
    <n v="804"/>
    <n v="0.98851616802659414"/>
    <n v="231"/>
    <s v="2021/01/27"/>
    <n v="2987"/>
    <n v="6.59524606628724E-2"/>
    <n v="3"/>
  </r>
  <r>
    <x v="27"/>
    <s v="A.S. SANTIAGO E BARBANZA"/>
    <n v="301"/>
    <n v="257"/>
    <n v="124"/>
    <n v="3271"/>
    <n v="11616"/>
    <n v="119"/>
    <n v="35"/>
    <n v="238642"/>
    <n v="102112"/>
    <n v="253"/>
    <n v="102"/>
    <n v="133"/>
    <n v="40"/>
    <n v="2022"/>
    <n v="1279"/>
    <n v="1.0311831244267808"/>
    <n v="195"/>
    <s v="2021/01/28"/>
    <n v="3301"/>
    <n v="9.11844895486216E-2"/>
    <n v="4"/>
  </r>
  <r>
    <x v="28"/>
    <s v="A.S. SANTIAGO E BARBANZA"/>
    <n v="266"/>
    <n v="260"/>
    <n v="253"/>
    <n v="3373"/>
    <n v="11811"/>
    <n v="133"/>
    <n v="40"/>
    <n v="240664"/>
    <n v="103391"/>
    <n v="257"/>
    <n v="72"/>
    <n v="131"/>
    <n v="40"/>
    <n v="2690"/>
    <n v="1436"/>
    <n v="1.021345982804625"/>
    <n v="191"/>
    <s v="2021/01/29"/>
    <n v="4126"/>
    <n v="6.4469219583131399E-2"/>
    <n v="3"/>
  </r>
  <r>
    <x v="29"/>
    <s v="A.S. SANTIAGO E BARBANZA"/>
    <n v="176"/>
    <n v="260"/>
    <n v="209"/>
    <n v="3445"/>
    <n v="12002"/>
    <n v="131"/>
    <n v="40"/>
    <n v="243354"/>
    <n v="104827"/>
    <n v="260"/>
    <n v="-20"/>
    <n v="141"/>
    <n v="42"/>
    <n v="2270"/>
    <n v="1582"/>
    <n v="0.99419448476052252"/>
    <n v="196"/>
    <s v="2021/01/30"/>
    <n v="3852"/>
    <n v="4.5690550363447602E-2"/>
    <n v="0"/>
  </r>
  <r>
    <x v="30"/>
    <s v="A.S. SANTIAGO E BARBANZA"/>
    <n v="148"/>
    <n v="262"/>
    <n v="137"/>
    <n v="3425"/>
    <n v="12198"/>
    <n v="141"/>
    <n v="42"/>
    <n v="245624"/>
    <n v="106409"/>
    <n v="260"/>
    <n v="-7"/>
    <n v="156"/>
    <n v="44"/>
    <n v="3731"/>
    <n v="293"/>
    <n v="0.99795620437956201"/>
    <n v="153"/>
    <s v="2021/01/31"/>
    <n v="4024"/>
    <n v="3.6779324055666002E-2"/>
    <n v="2"/>
  </r>
  <r>
    <x v="31"/>
    <s v="A.S. SANTIAGO E BARBANZA"/>
    <n v="169"/>
    <n v="269"/>
    <n v="130"/>
    <n v="3418"/>
    <n v="12351"/>
    <n v="156"/>
    <n v="44"/>
    <n v="249355"/>
    <n v="106702"/>
    <n v="262"/>
    <n v="24"/>
    <n v="141"/>
    <n v="47"/>
    <n v="3787"/>
    <n v="647"/>
    <n v="1.0070216500877707"/>
    <n v="138"/>
    <s v="2021/02/01"/>
    <n v="4434"/>
    <n v="3.8114569237708597E-2"/>
    <n v="7"/>
  </r>
  <r>
    <x v="32"/>
    <s v="A.S. SANTIAGO E BARBANZA"/>
    <n v="129"/>
    <n v="273"/>
    <n v="125"/>
    <n v="3442"/>
    <n v="12489"/>
    <n v="141"/>
    <n v="47"/>
    <n v="253142"/>
    <n v="107349"/>
    <n v="269"/>
    <n v="-76"/>
    <n v="125"/>
    <n v="43"/>
    <n v="3972"/>
    <n v="1201"/>
    <n v="0.97791981406159212"/>
    <n v="201"/>
    <s v="2021/02/02"/>
    <n v="5173"/>
    <n v="2.4937173786970801E-2"/>
    <n v="4"/>
  </r>
  <r>
    <x v="33"/>
    <s v="A.S. SANTIAGO E BARBANZA"/>
    <n v="242"/>
    <n v="278"/>
    <n v="102"/>
    <n v="3366"/>
    <n v="12690"/>
    <n v="125"/>
    <n v="43"/>
    <n v="257114"/>
    <n v="108550"/>
    <n v="273"/>
    <n v="52"/>
    <n v="128"/>
    <n v="42"/>
    <n v="2661"/>
    <n v="1605"/>
    <n v="1.0154486036838979"/>
    <n v="185"/>
    <s v="2021/02/03"/>
    <n v="4266"/>
    <n v="5.6727613689639002E-2"/>
    <n v="5"/>
  </r>
  <r>
    <x v="34"/>
    <s v="A.S. SANTIAGO E BARBANZA"/>
    <n v="172"/>
    <n v="281"/>
    <n v="224"/>
    <n v="3418"/>
    <n v="12875"/>
    <n v="128"/>
    <n v="42"/>
    <n v="259775"/>
    <n v="110155"/>
    <n v="278"/>
    <n v="-79"/>
    <n v="131"/>
    <n v="43"/>
    <n v="2342"/>
    <n v="2206"/>
    <n v="0.9768870684610883"/>
    <n v="249"/>
    <s v="2021/02/04"/>
    <n v="4548"/>
    <n v="3.7818821459982402E-2"/>
    <n v="3"/>
  </r>
  <r>
    <x v="35"/>
    <s v="A.S. SANTIAGO E BARBANZA"/>
    <n v="130"/>
    <n v="285"/>
    <n v="143"/>
    <n v="3339"/>
    <n v="13124"/>
    <n v="131"/>
    <n v="43"/>
    <n v="262117"/>
    <n v="112361"/>
    <n v="281"/>
    <n v="-156"/>
    <n v="136"/>
    <n v="44"/>
    <n v="2303"/>
    <n v="1663"/>
    <n v="0.95327942497753815"/>
    <n v="282"/>
    <s v="2021/02/05"/>
    <n v="3966"/>
    <n v="3.2778618255168902E-2"/>
    <n v="4"/>
  </r>
  <r>
    <x v="36"/>
    <s v="A.S. SANTIAGO E BARBANZA"/>
    <n v="108"/>
    <n v="286"/>
    <n v="116"/>
    <n v="3183"/>
    <n v="13406"/>
    <n v="136"/>
    <n v="44"/>
    <n v="264420"/>
    <n v="114024"/>
    <n v="285"/>
    <n v="-160"/>
    <n v="129"/>
    <n v="44"/>
    <n v="1878"/>
    <n v="4719"/>
    <n v="0.94973295633050581"/>
    <n v="267"/>
    <s v="2021/02/06"/>
    <n v="6597"/>
    <n v="1.6371077762619399E-2"/>
    <n v="1"/>
  </r>
  <r>
    <x v="37"/>
    <s v="A.S. SANTIAGO E BARBANZA"/>
    <n v="73"/>
    <n v="290"/>
    <n v="100"/>
    <n v="3023"/>
    <n v="13673"/>
    <n v="129"/>
    <n v="44"/>
    <n v="266298"/>
    <n v="118743"/>
    <n v="286"/>
    <n v="-91"/>
    <n v="133"/>
    <n v="47"/>
    <n v="2199"/>
    <n v="4580"/>
    <n v="0.96989745286139595"/>
    <n v="160"/>
    <s v="2021/02/07"/>
    <n v="6779"/>
    <n v="1.0768549933618501E-2"/>
    <n v="4"/>
  </r>
  <r>
    <x v="38"/>
    <s v="A.S. SANTIAGO E BARBANZA"/>
    <n v="61"/>
    <n v="292"/>
    <n v="60"/>
    <n v="2932"/>
    <n v="13833"/>
    <n v="133"/>
    <n v="47"/>
    <n v="268497"/>
    <n v="123323"/>
    <n v="290"/>
    <n v="-208"/>
    <n v="123"/>
    <n v="45"/>
    <n v="1356"/>
    <n v="1516"/>
    <n v="0.92905866302864937"/>
    <n v="268"/>
    <s v="2021/02/08"/>
    <n v="2872"/>
    <n v="2.12395543175487E-2"/>
    <n v="2"/>
  </r>
  <r>
    <x v="39"/>
    <s v="A.S. SANTIAGO E BARBANZA"/>
    <n v="91"/>
    <n v="296"/>
    <n v="45"/>
    <n v="2724"/>
    <n v="14101"/>
    <n v="123"/>
    <n v="45"/>
    <n v="269853"/>
    <n v="124839"/>
    <n v="292"/>
    <n v="-182"/>
    <n v="119"/>
    <n v="46"/>
    <n v="1734"/>
    <n v="992"/>
    <n v="0.93318649045521296"/>
    <n v="269"/>
    <s v="2021/02/09"/>
    <n v="2726"/>
    <n v="3.3382245047688899E-2"/>
    <n v="4"/>
  </r>
  <r>
    <x v="40"/>
    <s v="A.S. SANTIAGO E BARBANZA"/>
    <n v="75"/>
    <n v="298"/>
    <n v="80"/>
    <n v="2542"/>
    <n v="14370"/>
    <n v="119"/>
    <n v="46"/>
    <n v="271587"/>
    <n v="125831"/>
    <n v="296"/>
    <n v="-183"/>
    <n v="102"/>
    <n v="46"/>
    <n v="1448"/>
    <n v="1575"/>
    <n v="0.9280094413847364"/>
    <n v="257"/>
    <s v="2021/02/10"/>
    <n v="3023"/>
    <n v="2.48097915977506E-2"/>
    <n v="2"/>
  </r>
  <r>
    <x v="41"/>
    <s v="A.S. SANTIAGO E BARBANZA"/>
    <n v="65"/>
    <n v="302"/>
    <n v="55"/>
    <n v="2359"/>
    <n v="14627"/>
    <n v="102"/>
    <n v="46"/>
    <n v="273035"/>
    <n v="127406"/>
    <n v="298"/>
    <n v="-171"/>
    <n v="97"/>
    <n v="40"/>
    <n v="1044"/>
    <n v="1519"/>
    <n v="0.92751165748198394"/>
    <n v="232"/>
    <s v="2021/02/11"/>
    <n v="2563"/>
    <n v="2.5360905189231401E-2"/>
    <n v="4"/>
  </r>
  <r>
    <x v="42"/>
    <s v="A.S. SANTIAGO E BARBANZA"/>
    <n v="64"/>
    <n v="306"/>
    <n v="52"/>
    <n v="2188"/>
    <n v="14859"/>
    <n v="97"/>
    <n v="40"/>
    <n v="274079"/>
    <n v="128925"/>
    <n v="302"/>
    <n v="-231"/>
    <n v="100"/>
    <n v="36"/>
    <n v="1225"/>
    <n v="1278"/>
    <n v="0.8944241316270567"/>
    <n v="291"/>
    <s v="2021/02/12"/>
    <n v="2503"/>
    <n v="2.5569316819816199E-2"/>
    <n v="4"/>
  </r>
  <r>
    <x v="43"/>
    <s v="A.S. SANTIAGO E BARBANZA"/>
    <n v="48"/>
    <n v="310"/>
    <n v="42"/>
    <n v="1957"/>
    <n v="15150"/>
    <n v="100"/>
    <n v="36"/>
    <n v="275304"/>
    <n v="130203"/>
    <n v="306"/>
    <n v="-145"/>
    <n v="102"/>
    <n v="35"/>
    <n v="1120"/>
    <n v="580"/>
    <n v="0.92590700051098618"/>
    <n v="189"/>
    <s v="2021/02/13"/>
    <n v="1700"/>
    <n v="2.8235294117647101E-2"/>
    <n v="4"/>
  </r>
  <r>
    <x v="44"/>
    <s v="A.S. SANTIAGO E BARBANZA"/>
    <n v="26"/>
    <n v="310"/>
    <n v="39"/>
    <n v="1812"/>
    <n v="15339"/>
    <n v="102"/>
    <n v="35"/>
    <n v="276424"/>
    <n v="130783"/>
    <n v="310"/>
    <n v="-123"/>
    <n v="105"/>
    <n v="36"/>
    <n v="935"/>
    <n v="139"/>
    <n v="0.93211920529801329"/>
    <n v="149"/>
    <s v="2021/02/14"/>
    <n v="1074"/>
    <n v="2.4208566108007399E-2"/>
    <n v="0"/>
  </r>
  <r>
    <x v="45"/>
    <s v="A.S. SANTIAGO E BARBANZA"/>
    <n v="39"/>
    <n v="312"/>
    <n v="21"/>
    <n v="1689"/>
    <n v="15488"/>
    <n v="105"/>
    <n v="36"/>
    <n v="277359"/>
    <n v="130922"/>
    <n v="310"/>
    <n v="-79"/>
    <n v="101"/>
    <n v="30"/>
    <n v="1063"/>
    <n v="459"/>
    <n v="0.95322676139727647"/>
    <n v="116"/>
    <s v="2021/02/15"/>
    <n v="1522"/>
    <n v="2.5624178712220801E-2"/>
    <n v="2"/>
  </r>
  <r>
    <x v="46"/>
    <s v="A.S. SANTIAGO E BARBANZA"/>
    <n v="62"/>
    <n v="313"/>
    <n v="39"/>
    <n v="1610"/>
    <n v="15604"/>
    <n v="101"/>
    <n v="30"/>
    <n v="278422"/>
    <n v="131381"/>
    <n v="312"/>
    <n v="-141"/>
    <n v="99"/>
    <n v="26"/>
    <n v="1069"/>
    <n v="653"/>
    <n v="0.91242236024844725"/>
    <n v="202"/>
    <s v="2021/02/16"/>
    <n v="1722"/>
    <n v="3.6004645760743297E-2"/>
    <n v="1"/>
  </r>
  <r>
    <x v="47"/>
    <s v="A.S. SANTIAGO E BARBANZA"/>
    <n v="40"/>
    <n v="313"/>
    <n v="44"/>
    <n v="1469"/>
    <n v="15806"/>
    <n v="99"/>
    <n v="26"/>
    <n v="279491"/>
    <n v="132034"/>
    <n v="313"/>
    <n v="-118"/>
    <n v="94"/>
    <n v="25"/>
    <n v="1043"/>
    <n v="349"/>
    <n v="0.91967324710687548"/>
    <n v="159"/>
    <s v="2021/02/17"/>
    <n v="1392"/>
    <n v="2.8735632183908E-2"/>
    <n v="0"/>
  </r>
  <r>
    <x v="48"/>
    <s v="A.S. SANTIAGO E BARBANZA"/>
    <n v="38"/>
    <n v="317"/>
    <n v="31"/>
    <n v="1351"/>
    <n v="15965"/>
    <n v="94"/>
    <n v="25"/>
    <n v="280534"/>
    <n v="132383"/>
    <n v="313"/>
    <n v="-201"/>
    <n v="85"/>
    <n v="24"/>
    <n v="1421"/>
    <n v="350"/>
    <n v="0.85122131754256103"/>
    <n v="235"/>
    <s v="2021/02/18"/>
    <n v="1771"/>
    <n v="2.1456804065499699E-2"/>
    <n v="4"/>
  </r>
  <r>
    <x v="49"/>
    <s v="A.S. SANTIAGO E BARBANZA"/>
    <n v="50"/>
    <n v="323"/>
    <n v="25"/>
    <n v="1150"/>
    <n v="16200"/>
    <n v="85"/>
    <n v="24"/>
    <n v="281955"/>
    <n v="132733"/>
    <n v="317"/>
    <n v="-105"/>
    <n v="77"/>
    <n v="23"/>
    <n v="1114"/>
    <n v="393"/>
    <n v="0.90869565217391302"/>
    <n v="149"/>
    <s v="2021/02/19"/>
    <n v="1507"/>
    <n v="3.3178500331785002E-2"/>
    <n v="6"/>
  </r>
  <r>
    <x v="50"/>
    <s v="A.S. SANTIAGO E BARBANZA"/>
    <n v="33"/>
    <n v="324"/>
    <n v="41"/>
    <n v="1045"/>
    <n v="16349"/>
    <n v="77"/>
    <n v="23"/>
    <n v="283069"/>
    <n v="133126"/>
    <n v="323"/>
    <n v="-95"/>
    <n v="81"/>
    <n v="19"/>
    <n v="672"/>
    <n v="229"/>
    <n v="0.90909090909090906"/>
    <n v="127"/>
    <s v="2021/02/20"/>
    <n v="901"/>
    <n v="3.6625971143174202E-2"/>
    <n v="1"/>
  </r>
  <r>
    <x v="51"/>
    <s v="A.S. SANTIAGO E BARBANZA"/>
    <n v="21"/>
    <n v="325"/>
    <n v="26"/>
    <n v="950"/>
    <n v="16476"/>
    <n v="81"/>
    <n v="19"/>
    <n v="283741"/>
    <n v="133355"/>
    <n v="324"/>
    <n v="-81"/>
    <n v="82"/>
    <n v="20"/>
    <n v="843"/>
    <n v="132"/>
    <n v="0.91473684210526318"/>
    <n v="101"/>
    <s v="2021/02/21"/>
    <n v="975"/>
    <n v="2.1538461538461499E-2"/>
    <n v="1"/>
  </r>
  <r>
    <x v="52"/>
    <s v="A.S. SANTIAGO E BARBANZA"/>
    <n v="35"/>
    <n v="326"/>
    <n v="19"/>
    <n v="869"/>
    <n v="16577"/>
    <n v="82"/>
    <n v="20"/>
    <n v="284584"/>
    <n v="133487"/>
    <n v="325"/>
    <n v="-31"/>
    <n v="65"/>
    <n v="19"/>
    <n v="513"/>
    <n v="359"/>
    <n v="0.96432681242807827"/>
    <n v="65"/>
    <s v="2021/02/22"/>
    <n v="872"/>
    <n v="4.0137614678899099E-2"/>
    <n v="1"/>
  </r>
  <r>
    <x v="53"/>
    <s v="A.S. SANTIAGO E BARBANZA"/>
    <n v="49"/>
    <n v="328"/>
    <n v="26"/>
    <n v="838"/>
    <n v="16642"/>
    <n v="65"/>
    <n v="19"/>
    <n v="285097"/>
    <n v="133846"/>
    <n v="326"/>
    <n v="-31"/>
    <n v="70"/>
    <n v="18"/>
    <n v="1351"/>
    <n v="404"/>
    <n v="0.96300715990453456"/>
    <n v="78"/>
    <s v="2021/02/23"/>
    <n v="1755"/>
    <n v="2.79202279202279E-2"/>
    <n v="2"/>
  </r>
  <r>
    <x v="54"/>
    <s v="A.S. SANTIAGO E BARBANZA"/>
    <n v="43"/>
    <n v="330"/>
    <n v="38"/>
    <n v="807"/>
    <n v="16720"/>
    <n v="70"/>
    <n v="18"/>
    <n v="286448"/>
    <n v="134250"/>
    <n v="328"/>
    <n v="-65"/>
    <n v="70"/>
    <n v="16"/>
    <n v="633"/>
    <n v="514"/>
    <n v="0.919454770755886"/>
    <n v="106"/>
    <s v="2021/02/24"/>
    <n v="1147"/>
    <n v="3.7489102005231E-2"/>
    <n v="2"/>
  </r>
  <r>
    <x v="55"/>
    <s v="A.S. SANTIAGO E BARBANZA"/>
    <n v="38"/>
    <n v="331"/>
    <n v="27"/>
    <n v="742"/>
    <n v="16826"/>
    <n v="70"/>
    <n v="16"/>
    <n v="287081"/>
    <n v="134764"/>
    <n v="330"/>
    <n v="-48"/>
    <n v="62"/>
    <n v="17"/>
    <n v="926"/>
    <n v="478"/>
    <n v="0.93530997304582209"/>
    <n v="85"/>
    <s v="2021/02/25"/>
    <n v="1404"/>
    <n v="2.70655270655271E-2"/>
    <n v="1"/>
  </r>
  <r>
    <x v="56"/>
    <s v="A.S. SANTIAGO E BARBANZA"/>
    <n v="17"/>
    <n v="331"/>
    <n v="28"/>
    <n v="694"/>
    <n v="16911"/>
    <n v="62"/>
    <n v="17"/>
    <n v="288007"/>
    <n v="135242"/>
    <n v="331"/>
    <n v="-49"/>
    <n v="57"/>
    <n v="17"/>
    <n v="656"/>
    <n v="313"/>
    <n v="0.92939481268011526"/>
    <n v="66"/>
    <s v="2021/02/26"/>
    <n v="969"/>
    <n v="1.7543859649122799E-2"/>
    <n v="0"/>
  </r>
  <r>
    <x v="57"/>
    <s v="A.S. SANTIAGO E BARBANZA"/>
    <n v="15"/>
    <n v="332"/>
    <n v="11"/>
    <n v="645"/>
    <n v="16977"/>
    <n v="57"/>
    <n v="17"/>
    <n v="288663"/>
    <n v="135555"/>
    <n v="331"/>
    <n v="-57"/>
    <n v="55"/>
    <n v="17"/>
    <n v="646"/>
    <n v="145"/>
    <n v="0.91162790697674423"/>
    <n v="71"/>
    <s v="2021/02/27"/>
    <n v="791"/>
    <n v="1.8963337547408299E-2"/>
    <n v="1"/>
  </r>
  <r>
    <x v="58"/>
    <s v="A.S. SANTIAGO E BARBANZA"/>
    <n v="15"/>
    <n v="333"/>
    <n v="9"/>
    <n v="588"/>
    <n v="17048"/>
    <n v="55"/>
    <n v="17"/>
    <n v="289309"/>
    <n v="135700"/>
    <n v="332"/>
    <n v="-19"/>
    <n v="50"/>
    <n v="18"/>
    <n v="710"/>
    <n v="149"/>
    <n v="0.96768707482993199"/>
    <n v="33"/>
    <s v="2021/02/28"/>
    <n v="859"/>
    <n v="1.7462165308498302E-2"/>
    <n v="1"/>
  </r>
  <r>
    <x v="59"/>
    <s v="A.S. SANTIAGO E BARBANZA"/>
    <n v="9"/>
    <n v="335"/>
    <n v="11"/>
    <n v="569"/>
    <n v="17081"/>
    <n v="50"/>
    <n v="18"/>
    <n v="290019"/>
    <n v="135849"/>
    <n v="333"/>
    <n v="-15"/>
    <n v="38"/>
    <n v="18"/>
    <n v="457"/>
    <n v="1604"/>
    <n v="0.97363796133567659"/>
    <n v="22"/>
    <s v="2021/03/01"/>
    <n v="2061"/>
    <n v="4.3668122270742399E-3"/>
    <n v="2"/>
  </r>
  <r>
    <x v="60"/>
    <s v="A.S. SANTIAGO E BARBANZA"/>
    <n v="17"/>
    <n v="335"/>
    <n v="5"/>
    <n v="554"/>
    <n v="17103"/>
    <n v="38"/>
    <n v="18"/>
    <n v="290476"/>
    <n v="137453"/>
    <n v="335"/>
    <n v="-35"/>
    <n v="45"/>
    <n v="15"/>
    <n v="640"/>
    <n v="2636"/>
    <n v="0.93682310469314078"/>
    <n v="52"/>
    <s v="2021/03/02"/>
    <n v="3276"/>
    <n v="5.1892551892551899E-3"/>
    <n v="0"/>
  </r>
  <r>
    <x v="61"/>
    <s v="A.S. SANTIAGO E BARBANZA"/>
    <n v="19"/>
    <n v="337"/>
    <n v="12"/>
    <n v="519"/>
    <n v="17155"/>
    <n v="45"/>
    <n v="15"/>
    <n v="291116"/>
    <n v="140089"/>
    <n v="335"/>
    <n v="-50"/>
    <n v="44"/>
    <n v="14"/>
    <n v="836"/>
    <n v="2990"/>
    <n v="0.90366088631984587"/>
    <n v="67"/>
    <s v="2021/03/03"/>
    <n v="3826"/>
    <n v="4.96602195504443E-3"/>
    <n v="2"/>
  </r>
  <r>
    <x v="62"/>
    <s v="A.S. SANTIAGO E BARBANZA"/>
    <n v="29"/>
    <n v="337"/>
    <n v="9"/>
    <n v="469"/>
    <n v="17222"/>
    <n v="44"/>
    <n v="14"/>
    <n v="291952"/>
    <n v="143079"/>
    <n v="337"/>
    <n v="-9"/>
    <n v="49"/>
    <n v="14"/>
    <n v="359"/>
    <n v="2791"/>
    <n v="0.98081023454157779"/>
    <n v="38"/>
    <s v="2021/03/04"/>
    <n v="3150"/>
    <n v="9.2063492063492094E-3"/>
    <n v="0"/>
  </r>
  <r>
    <x v="63"/>
    <s v="A.S. SANTIAGO E BARBANZA"/>
    <n v="21"/>
    <n v="338"/>
    <n v="22"/>
    <n v="460"/>
    <n v="17260"/>
    <n v="49"/>
    <n v="14"/>
    <n v="292311"/>
    <n v="145870"/>
    <n v="337"/>
    <n v="-9"/>
    <n v="49"/>
    <n v="13"/>
    <n v="661"/>
    <n v="994"/>
    <n v="0.98043478260869565"/>
    <n v="29"/>
    <s v="2021/03/05"/>
    <n v="1655"/>
    <n v="1.26888217522659E-2"/>
    <n v="1"/>
  </r>
  <r>
    <x v="64"/>
    <s v="A.S. SANTIAGO E BARBANZA"/>
    <n v="15"/>
    <n v="338"/>
    <n v="22"/>
    <n v="451"/>
    <n v="17289"/>
    <n v="49"/>
    <n v="13"/>
    <n v="292972"/>
    <n v="146864"/>
    <n v="338"/>
    <n v="-46"/>
    <n v="47"/>
    <n v="11"/>
    <n v="1584"/>
    <n v="156"/>
    <n v="0.89800443458980039"/>
    <n v="61"/>
    <s v="2021/03/06"/>
    <n v="1740"/>
    <n v="8.6206896551724102E-3"/>
    <n v="0"/>
  </r>
  <r>
    <x v="65"/>
    <s v="A.S. SANTIAGO E BARBANZA"/>
    <n v="11"/>
    <n v="340"/>
    <n v="12"/>
    <n v="405"/>
    <n v="17350"/>
    <n v="47"/>
    <n v="11"/>
    <n v="294556"/>
    <n v="147020"/>
    <n v="338"/>
    <n v="-18"/>
    <n v="51"/>
    <n v="8"/>
    <n v="1062"/>
    <n v="169"/>
    <n v="0.9555555555555556"/>
    <n v="27"/>
    <s v="2021/03/07"/>
    <n v="1231"/>
    <n v="8.9358245329000802E-3"/>
    <n v="2"/>
  </r>
  <r>
    <x v="66"/>
    <s v="A.S. SANTIAGO E BARBANZA"/>
    <n v="13"/>
    <n v="341"/>
    <n v="10"/>
    <n v="387"/>
    <n v="17377"/>
    <n v="51"/>
    <n v="8"/>
    <n v="295618"/>
    <n v="147189"/>
    <n v="340"/>
    <n v="-8"/>
    <n v="45"/>
    <n v="7"/>
    <n v="619"/>
    <n v="305"/>
    <n v="0.97932816537467704"/>
    <n v="20"/>
    <s v="2021/03/08"/>
    <n v="924"/>
    <n v="1.4069264069264099E-2"/>
    <n v="1"/>
  </r>
  <r>
    <x v="67"/>
    <s v="A.S. SANTIAGO E BARBANZA"/>
    <n v="18"/>
    <n v="341"/>
    <n v="11"/>
    <n v="379"/>
    <n v="17397"/>
    <n v="45"/>
    <n v="7"/>
    <n v="296237"/>
    <n v="147494"/>
    <n v="341"/>
    <n v="-22"/>
    <n v="40"/>
    <n v="7"/>
    <n v="737"/>
    <n v="295"/>
    <n v="0.94195250659630603"/>
    <n v="40"/>
    <s v="2021/03/09"/>
    <n v="1032"/>
    <n v="1.74418604651163E-2"/>
    <n v="0"/>
  </r>
  <r>
    <x v="68"/>
    <s v="A.S. SANTIAGO E BARBANZA"/>
    <n v="12"/>
    <n v="341"/>
    <n v="9"/>
    <n v="357"/>
    <n v="17437"/>
    <n v="40"/>
    <n v="7"/>
    <n v="296974"/>
    <n v="147789"/>
    <n v="341"/>
    <n v="-33"/>
    <n v="41"/>
    <n v="8"/>
    <n v="646"/>
    <n v="236"/>
    <n v="0.90756302521008403"/>
    <n v="45"/>
    <s v="2021/03/10"/>
    <n v="882"/>
    <n v="1.3605442176870699E-2"/>
    <n v="0"/>
  </r>
  <r>
    <x v="69"/>
    <s v="A.S. SANTIAGO E BARBANZA"/>
    <n v="24"/>
    <n v="341"/>
    <n v="9"/>
    <n v="324"/>
    <n v="17482"/>
    <n v="41"/>
    <n v="8"/>
    <n v="297620"/>
    <n v="148025"/>
    <n v="341"/>
    <n v="-10"/>
    <n v="39"/>
    <n v="7"/>
    <n v="377"/>
    <n v="237"/>
    <n v="0.96913580246913578"/>
    <n v="34"/>
    <s v="2021/03/11"/>
    <n v="614"/>
    <n v="3.9087947882736201E-2"/>
    <n v="0"/>
  </r>
  <r>
    <x v="70"/>
    <s v="A.S. SANTIAGO E BARBANZA"/>
    <n v="97"/>
    <n v="341"/>
    <n v="15"/>
    <n v="314"/>
    <n v="17516"/>
    <n v="39"/>
    <n v="7"/>
    <n v="297997"/>
    <n v="148262"/>
    <n v="341"/>
    <n v="7"/>
    <n v="31"/>
    <n v="8"/>
    <n v="675"/>
    <n v="497"/>
    <n v="1.0222929936305734"/>
    <n v="90"/>
    <s v="2021/03/12"/>
    <n v="1172"/>
    <n v="8.2764505119453893E-2"/>
    <n v="0"/>
  </r>
  <r>
    <x v="71"/>
    <s v="A.S. SANTIAGO E BARBANZA"/>
    <n v="8"/>
    <n v="346"/>
    <n v="43"/>
    <n v="321"/>
    <n v="17606"/>
    <n v="31"/>
    <n v="8"/>
    <n v="298672"/>
    <n v="148759"/>
    <n v="341"/>
    <n v="-14"/>
    <n v="29"/>
    <n v="7"/>
    <n v="671"/>
    <n v="169"/>
    <n v="0.95638629283489096"/>
    <n v="17"/>
    <s v="2021/03/13"/>
    <n v="840"/>
    <n v="9.5238095238095195E-3"/>
    <n v="5"/>
  </r>
  <r>
    <x v="72"/>
    <s v="A.S. SANTIAGO E BARBANZA"/>
    <n v="7"/>
    <n v="348"/>
    <n v="7"/>
    <n v="307"/>
    <n v="17623"/>
    <n v="29"/>
    <n v="7"/>
    <n v="299343"/>
    <n v="148928"/>
    <n v="346"/>
    <n v="-8"/>
    <n v="27"/>
    <n v="7"/>
    <n v="695"/>
    <n v="103"/>
    <n v="0.97394136807817588"/>
    <n v="13"/>
    <s v="2021/03/14"/>
    <n v="798"/>
    <n v="8.7719298245613996E-3"/>
    <n v="2"/>
  </r>
  <r>
    <x v="73"/>
    <s v="A.S. SANTIAGO E BARBANZA"/>
    <n v="8"/>
    <n v="349"/>
    <n v="4"/>
    <n v="299"/>
    <n v="17636"/>
    <n v="27"/>
    <n v="7"/>
    <n v="300038"/>
    <n v="149031"/>
    <n v="348"/>
    <n v="-6"/>
    <n v="24"/>
    <n v="7"/>
    <n v="409"/>
    <n v="422"/>
    <n v="0.97993311036789299"/>
    <n v="13"/>
    <s v="2021/03/15"/>
    <n v="831"/>
    <n v="9.6269554753309304E-3"/>
    <n v="1"/>
  </r>
  <r>
    <x v="74"/>
    <s v="A.S. SANTIAGO E BARBANZA"/>
    <n v="6"/>
    <n v="349"/>
    <n v="9"/>
    <n v="293"/>
    <n v="17649"/>
    <n v="24"/>
    <n v="7"/>
    <n v="300447"/>
    <n v="149453"/>
    <n v="349"/>
    <n v="-5"/>
    <n v="23"/>
    <n v="7"/>
    <n v="450"/>
    <n v="354"/>
    <n v="0.98293515358361772"/>
    <n v="11"/>
    <s v="2021/03/16"/>
    <n v="804"/>
    <n v="7.4626865671641798E-3"/>
    <n v="0"/>
  </r>
  <r>
    <x v="75"/>
    <s v="A.S. SANTIAGO E BARBANZA"/>
    <n v="12"/>
    <n v="349"/>
    <n v="4"/>
    <n v="288"/>
    <n v="17660"/>
    <n v="23"/>
    <n v="7"/>
    <n v="300897"/>
    <n v="149807"/>
    <n v="349"/>
    <n v="-9"/>
    <n v="21"/>
    <n v="6"/>
    <n v="436"/>
    <n v="409"/>
    <n v="0.96875"/>
    <n v="21"/>
    <s v="2021/03/17"/>
    <n v="845"/>
    <n v="1.42011834319527E-2"/>
    <n v="0"/>
  </r>
  <r>
    <x v="76"/>
    <s v="A.S. SANTIAGO E BARBANZA"/>
    <n v="10"/>
    <n v="350"/>
    <n v="6"/>
    <n v="279"/>
    <n v="17681"/>
    <n v="21"/>
    <n v="6"/>
    <n v="301333"/>
    <n v="150216"/>
    <n v="349"/>
    <n v="-4"/>
    <n v="19"/>
    <n v="5"/>
    <n v="408"/>
    <n v="284"/>
    <n v="0.98566308243727596"/>
    <n v="13"/>
    <s v="2021/03/18"/>
    <n v="692"/>
    <n v="1.44508670520231E-2"/>
    <n v="1"/>
  </r>
  <r>
    <x v="77"/>
    <s v="A.S. SANTIAGO E BARBANZA"/>
    <n v="14"/>
    <n v="350"/>
    <n v="10"/>
    <n v="275"/>
    <n v="17694"/>
    <n v="19"/>
    <n v="5"/>
    <n v="301741"/>
    <n v="150500"/>
    <n v="350"/>
    <n v="-4"/>
    <n v="19"/>
    <n v="6"/>
    <n v="606"/>
    <n v="160"/>
    <n v="0.98545454545454547"/>
    <n v="18"/>
    <s v="2021/03/19"/>
    <n v="766"/>
    <n v="1.8276762402088802E-2"/>
    <n v="0"/>
  </r>
  <r>
    <x v="78"/>
    <s v="A.S. SANTIAGO E BARBANZA"/>
    <n v="20"/>
    <n v="350"/>
    <n v="29"/>
    <n v="271"/>
    <n v="17712"/>
    <n v="19"/>
    <n v="6"/>
    <n v="302347"/>
    <n v="150660"/>
    <n v="350"/>
    <n v="9"/>
    <n v="19"/>
    <n v="5"/>
    <n v="491"/>
    <n v="156"/>
    <n v="1.033210332103321"/>
    <n v="11"/>
    <s v="2021/03/20"/>
    <n v="647"/>
    <n v="3.09119010819165E-2"/>
    <n v="0"/>
  </r>
  <r>
    <x v="79"/>
    <s v="A.S. SANTIAGO E BARBANZA"/>
    <n v="10"/>
    <n v="351"/>
    <n v="25"/>
    <n v="280"/>
    <n v="17723"/>
    <n v="19"/>
    <n v="5"/>
    <n v="302838"/>
    <n v="150816"/>
    <n v="350"/>
    <n v="-9"/>
    <n v="19"/>
    <n v="5"/>
    <n v="474"/>
    <n v="139"/>
    <n v="0.96785714285714286"/>
    <n v="18"/>
    <s v="2021/03/21"/>
    <n v="613"/>
    <n v="1.6313213703099499E-2"/>
    <n v="1"/>
  </r>
  <r>
    <x v="80"/>
    <s v="A.S. SANTIAGO E BARBANZA"/>
    <n v="12"/>
    <n v="351"/>
    <n v="8"/>
    <n v="271"/>
    <n v="17741"/>
    <n v="19"/>
    <n v="5"/>
    <n v="303312"/>
    <n v="150955"/>
    <n v="351"/>
    <n v="5"/>
    <n v="19"/>
    <n v="5"/>
    <n v="444"/>
    <n v="258"/>
    <n v="1.018450184501845"/>
    <n v="7"/>
    <s v="2021/03/22"/>
    <n v="702"/>
    <n v="1.7094017094017099E-2"/>
    <n v="0"/>
  </r>
  <r>
    <x v="81"/>
    <s v="A.S. SANTIAGO E BARBANZA"/>
    <n v="13"/>
    <n v="353"/>
    <n v="4"/>
    <n v="276"/>
    <n v="17748"/>
    <n v="19"/>
    <n v="5"/>
    <n v="303756"/>
    <n v="151213"/>
    <n v="351"/>
    <n v="-4"/>
    <n v="24"/>
    <n v="3"/>
    <n v="654"/>
    <n v="338"/>
    <n v="0.98550724637681164"/>
    <n v="16"/>
    <s v="2021/03/23"/>
    <n v="992"/>
    <n v="1.3104838709677401E-2"/>
    <n v="2"/>
  </r>
  <r>
    <x v="82"/>
    <s v="A.S. SANTIAGO E BARBANZA"/>
    <n v="16"/>
    <n v="354"/>
    <n v="11"/>
    <n v="272"/>
    <n v="17764"/>
    <n v="24"/>
    <n v="3"/>
    <n v="304410"/>
    <n v="151551"/>
    <n v="353"/>
    <n v="-3"/>
    <n v="22"/>
    <n v="3"/>
    <n v="679"/>
    <n v="279"/>
    <n v="0.98897058823529416"/>
    <n v="18"/>
    <s v="2021/03/24"/>
    <n v="958"/>
    <n v="1.67014613778706E-2"/>
    <n v="1"/>
  </r>
  <r>
    <x v="83"/>
    <s v="A.S. SANTIAGO E BARBANZA"/>
    <n v="8"/>
    <n v="355"/>
    <n v="18"/>
    <n v="269"/>
    <n v="17782"/>
    <n v="22"/>
    <n v="3"/>
    <n v="305089"/>
    <n v="151830"/>
    <n v="354"/>
    <n v="1"/>
    <n v="18"/>
    <n v="3"/>
    <n v="417"/>
    <n v="348"/>
    <n v="1.003717472118959"/>
    <n v="6"/>
    <s v="2021/03/25"/>
    <n v="765"/>
    <n v="1.0457516339869299E-2"/>
    <n v="1"/>
  </r>
  <r>
    <x v="84"/>
    <s v="A.S. SANTIAGO E BARBANZA"/>
    <n v="12"/>
    <n v="355"/>
    <n v="9"/>
    <n v="270"/>
    <n v="17788"/>
    <n v="18"/>
    <n v="3"/>
    <n v="305506"/>
    <n v="152178"/>
    <n v="355"/>
    <n v="-16"/>
    <n v="20"/>
    <n v="2"/>
    <n v="627"/>
    <n v="239"/>
    <n v="0.94074074074074077"/>
    <n v="28"/>
    <s v="2021/03/26"/>
    <n v="866"/>
    <n v="1.38568129330254E-2"/>
    <n v="0"/>
  </r>
  <r>
    <x v="85"/>
    <s v="A.S. SANTIAGO E BARBANZA"/>
    <n v="19"/>
    <n v="355"/>
    <n v="9"/>
    <n v="254"/>
    <n v="17816"/>
    <n v="20"/>
    <n v="2"/>
    <n v="306133"/>
    <n v="152417"/>
    <n v="355"/>
    <n v="-21"/>
    <n v="17"/>
    <n v="2"/>
    <n v="696"/>
    <n v="186"/>
    <n v="0.91732283464566933"/>
    <n v="39"/>
    <s v="2021/03/27"/>
    <n v="882"/>
    <n v="2.1541950113378699E-2"/>
    <n v="0"/>
  </r>
  <r>
    <x v="86"/>
    <s v="A.S. SANTIAGO E BARBANZA"/>
    <n v="23"/>
    <n v="355"/>
    <n v="18"/>
    <n v="233"/>
    <n v="17855"/>
    <n v="17"/>
    <n v="2"/>
    <n v="306829"/>
    <n v="152603"/>
    <n v="355"/>
    <n v="15"/>
    <n v="15"/>
    <n v="3"/>
    <n v="443"/>
    <n v="122"/>
    <n v="1.0643776824034334"/>
    <n v="8"/>
    <s v="2021/03/28"/>
    <n v="565"/>
    <n v="4.0707964601769897E-2"/>
    <n v="0"/>
  </r>
  <r>
    <x v="87"/>
    <s v="A.S. SANTIAGO E BARBANZA"/>
    <n v="15"/>
    <n v="355"/>
    <n v="20"/>
    <n v="248"/>
    <n v="17863"/>
    <n v="15"/>
    <n v="3"/>
    <n v="307272"/>
    <n v="152725"/>
    <n v="355"/>
    <n v="7"/>
    <n v="18"/>
    <n v="2"/>
    <n v="594"/>
    <n v="346"/>
    <n v="1.028225806451613"/>
    <n v="8"/>
    <s v="2021/03/29"/>
    <n v="940"/>
    <n v="1.5957446808510599E-2"/>
    <n v="0"/>
  </r>
  <r>
    <x v="88"/>
    <s v="A.S. SANTIAGO E BARBANZA"/>
    <n v="23"/>
    <n v="356"/>
    <n v="14"/>
    <n v="255"/>
    <n v="17871"/>
    <n v="18"/>
    <n v="2"/>
    <n v="307866"/>
    <n v="153071"/>
    <n v="355"/>
    <n v="13"/>
    <n v="15"/>
    <n v="2"/>
    <n v="501"/>
    <n v="337"/>
    <n v="1.0509803921568628"/>
    <n v="9"/>
    <s v="2021/03/30"/>
    <n v="838"/>
    <n v="2.7446300715990499E-2"/>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71"/>
    <n v="271"/>
    <n v="110"/>
    <n v="1181"/>
    <n v="11162"/>
    <n v="40"/>
    <n v="9"/>
    <n v="241510"/>
    <n v="58439"/>
    <n v="271"/>
    <n v="-6"/>
    <n v="41"/>
    <n v="11"/>
    <n v="837"/>
    <n v="53"/>
    <n v="0.99491955969517354"/>
    <n v="77"/>
    <s v="2021/01/01"/>
    <n v="890"/>
    <n v="7.9775280898876394E-2"/>
    <n v="0"/>
  </r>
  <r>
    <x v="1"/>
    <s v="A.S. VIGO"/>
    <n v="85"/>
    <n v="271"/>
    <n v="65"/>
    <n v="1175"/>
    <n v="11239"/>
    <n v="41"/>
    <n v="11"/>
    <n v="242347"/>
    <n v="58492"/>
    <n v="271"/>
    <n v="-2"/>
    <n v="43"/>
    <n v="12"/>
    <n v="1047"/>
    <n v="67"/>
    <n v="0.99829787234042555"/>
    <n v="87"/>
    <s v="2021/01/02"/>
    <n v="1114"/>
    <n v="7.6301615798922806E-2"/>
    <n v="0"/>
  </r>
  <r>
    <x v="2"/>
    <s v="A.S. VIGO"/>
    <n v="33"/>
    <n v="272"/>
    <n v="87"/>
    <n v="1173"/>
    <n v="11326"/>
    <n v="43"/>
    <n v="12"/>
    <n v="243394"/>
    <n v="58559"/>
    <n v="271"/>
    <n v="-39"/>
    <n v="51"/>
    <n v="11"/>
    <n v="1156"/>
    <n v="56"/>
    <n v="0.96675191815856776"/>
    <n v="71"/>
    <s v="2021/01/03"/>
    <n v="1212"/>
    <n v="2.72277227722772E-2"/>
    <n v="1"/>
  </r>
  <r>
    <x v="3"/>
    <s v="A.S. VIGO"/>
    <n v="32"/>
    <n v="272"/>
    <n v="28"/>
    <n v="1134"/>
    <n v="11397"/>
    <n v="51"/>
    <n v="11"/>
    <n v="244550"/>
    <n v="58615"/>
    <n v="272"/>
    <n v="-21"/>
    <n v="49"/>
    <n v="12"/>
    <n v="725"/>
    <n v="109"/>
    <n v="0.98148148148148151"/>
    <n v="53"/>
    <s v="2021/01/04"/>
    <n v="834"/>
    <n v="3.83693045563549E-2"/>
    <n v="0"/>
  </r>
  <r>
    <x v="4"/>
    <s v="A.S. VIGO"/>
    <n v="95"/>
    <n v="273"/>
    <n v="29"/>
    <n v="1113"/>
    <n v="11450"/>
    <n v="49"/>
    <n v="12"/>
    <n v="245275"/>
    <n v="58724"/>
    <n v="272"/>
    <n v="33"/>
    <n v="41"/>
    <n v="13"/>
    <n v="1307"/>
    <n v="138"/>
    <n v="1.0296495956873315"/>
    <n v="61"/>
    <s v="2021/01/05"/>
    <n v="1445"/>
    <n v="6.5743944636678195E-2"/>
    <n v="1"/>
  </r>
  <r>
    <x v="5"/>
    <s v="A.S. VIGO"/>
    <n v="184"/>
    <n v="273"/>
    <n v="90"/>
    <n v="1146"/>
    <n v="11511"/>
    <n v="41"/>
    <n v="13"/>
    <n v="246582"/>
    <n v="58862"/>
    <n v="273"/>
    <n v="114"/>
    <n v="45"/>
    <n v="14"/>
    <n v="1489"/>
    <n v="77"/>
    <n v="1.0994764397905759"/>
    <n v="70"/>
    <s v="2021/01/06"/>
    <n v="1566"/>
    <n v="0.11749680715198001"/>
    <n v="0"/>
  </r>
  <r>
    <x v="6"/>
    <s v="A.S. VIGO"/>
    <n v="78"/>
    <n v="276"/>
    <n v="181"/>
    <n v="1260"/>
    <n v="11581"/>
    <n v="45"/>
    <n v="14"/>
    <n v="248071"/>
    <n v="58939"/>
    <n v="273"/>
    <n v="-38"/>
    <n v="39"/>
    <n v="16"/>
    <n v="661"/>
    <n v="98"/>
    <n v="0.96984126984126984"/>
    <n v="113"/>
    <s v="2021/01/07"/>
    <n v="759"/>
    <n v="0.102766798418972"/>
    <n v="3"/>
  </r>
  <r>
    <x v="7"/>
    <s v="A.S. VIGO"/>
    <n v="220"/>
    <n v="277"/>
    <n v="66"/>
    <n v="1222"/>
    <n v="11694"/>
    <n v="39"/>
    <n v="16"/>
    <n v="248732"/>
    <n v="59037"/>
    <n v="276"/>
    <n v="108"/>
    <n v="41"/>
    <n v="18"/>
    <n v="1867"/>
    <n v="189"/>
    <n v="1.0883797054009821"/>
    <n v="111"/>
    <s v="2021/01/08"/>
    <n v="2056"/>
    <n v="0.107003891050584"/>
    <n v="1"/>
  </r>
  <r>
    <x v="8"/>
    <s v="A.S. VIGO"/>
    <n v="136"/>
    <n v="277"/>
    <n v="209"/>
    <n v="1330"/>
    <n v="11805"/>
    <n v="41"/>
    <n v="18"/>
    <n v="250599"/>
    <n v="59226"/>
    <n v="277"/>
    <n v="67"/>
    <n v="41"/>
    <n v="16"/>
    <n v="1747"/>
    <n v="79"/>
    <n v="1.050375939849624"/>
    <n v="69"/>
    <s v="2021/01/09"/>
    <n v="1826"/>
    <n v="7.4479737130339493E-2"/>
    <n v="0"/>
  </r>
  <r>
    <x v="9"/>
    <s v="A.S. VIGO"/>
    <n v="120"/>
    <n v="277"/>
    <n v="133"/>
    <n v="1397"/>
    <n v="11874"/>
    <n v="41"/>
    <n v="16"/>
    <n v="252346"/>
    <n v="59305"/>
    <n v="277"/>
    <n v="87"/>
    <n v="42"/>
    <n v="19"/>
    <n v="1702"/>
    <n v="39"/>
    <n v="1.0622763063707945"/>
    <n v="32"/>
    <s v="2021/01/10"/>
    <n v="1741"/>
    <n v="6.8925904652498607E-2"/>
    <n v="0"/>
  </r>
  <r>
    <x v="10"/>
    <s v="A.S. VIGO"/>
    <n v="148"/>
    <n v="279"/>
    <n v="111"/>
    <n v="1484"/>
    <n v="11906"/>
    <n v="42"/>
    <n v="19"/>
    <n v="254048"/>
    <n v="59344"/>
    <n v="277"/>
    <n v="95"/>
    <n v="45"/>
    <n v="20"/>
    <n v="1316"/>
    <n v="106"/>
    <n v="1.0640161725067385"/>
    <n v="51"/>
    <s v="2021/01/11"/>
    <n v="1422"/>
    <n v="0.10407876230661001"/>
    <n v="2"/>
  </r>
  <r>
    <x v="11"/>
    <s v="A.S. VIGO"/>
    <n v="221"/>
    <n v="280"/>
    <n v="140"/>
    <n v="1579"/>
    <n v="11957"/>
    <n v="45"/>
    <n v="20"/>
    <n v="255364"/>
    <n v="59450"/>
    <n v="279"/>
    <n v="141"/>
    <n v="44"/>
    <n v="22"/>
    <n v="1975"/>
    <n v="218"/>
    <n v="1.0892970234325523"/>
    <n v="79"/>
    <s v="2021/01/12"/>
    <n v="2193"/>
    <n v="0.10077519379845"/>
    <n v="1"/>
  </r>
  <r>
    <x v="12"/>
    <s v="A.S. VIGO"/>
    <n v="244"/>
    <n v="281"/>
    <n v="210"/>
    <n v="1720"/>
    <n v="12036"/>
    <n v="44"/>
    <n v="22"/>
    <n v="257339"/>
    <n v="59668"/>
    <n v="280"/>
    <n v="173"/>
    <n v="47"/>
    <n v="22"/>
    <n v="2275"/>
    <n v="276"/>
    <n v="1.1005813953488373"/>
    <n v="70"/>
    <s v="2021/01/13"/>
    <n v="2551"/>
    <n v="9.5648765190121499E-2"/>
    <n v="1"/>
  </r>
  <r>
    <x v="13"/>
    <s v="A.S. VIGO"/>
    <n v="191"/>
    <n v="281"/>
    <n v="214"/>
    <n v="1893"/>
    <n v="12106"/>
    <n v="47"/>
    <n v="22"/>
    <n v="259614"/>
    <n v="59944"/>
    <n v="281"/>
    <n v="101"/>
    <n v="56"/>
    <n v="22"/>
    <n v="2082"/>
    <n v="371"/>
    <n v="1.0533544638140517"/>
    <n v="90"/>
    <s v="2021/01/14"/>
    <n v="2453"/>
    <n v="7.7863840195678796E-2"/>
    <n v="0"/>
  </r>
  <r>
    <x v="14"/>
    <s v="A.S. VIGO"/>
    <n v="278"/>
    <n v="284"/>
    <n v="181"/>
    <n v="1994"/>
    <n v="12196"/>
    <n v="56"/>
    <n v="22"/>
    <n v="261696"/>
    <n v="60315"/>
    <n v="281"/>
    <n v="173"/>
    <n v="50"/>
    <n v="19"/>
    <n v="2243"/>
    <n v="311"/>
    <n v="1.0867602808425276"/>
    <n v="102"/>
    <s v="2021/01/15"/>
    <n v="2554"/>
    <n v="0.10884886452623301"/>
    <n v="3"/>
  </r>
  <r>
    <x v="15"/>
    <s v="A.S. VIGO"/>
    <n v="256"/>
    <n v="284"/>
    <n v="255"/>
    <n v="2167"/>
    <n v="12298"/>
    <n v="50"/>
    <n v="19"/>
    <n v="263939"/>
    <n v="60626"/>
    <n v="284"/>
    <n v="166"/>
    <n v="66"/>
    <n v="18"/>
    <n v="2483"/>
    <n v="135"/>
    <n v="1.0766035994462391"/>
    <n v="90"/>
    <s v="2021/01/16"/>
    <n v="2618"/>
    <n v="9.7784568372803707E-2"/>
    <n v="0"/>
  </r>
  <r>
    <x v="16"/>
    <s v="A.S. VIGO"/>
    <n v="154"/>
    <n v="285"/>
    <n v="252"/>
    <n v="2333"/>
    <n v="12388"/>
    <n v="66"/>
    <n v="18"/>
    <n v="266422"/>
    <n v="60761"/>
    <n v="284"/>
    <n v="119"/>
    <n v="85"/>
    <n v="20"/>
    <n v="1467"/>
    <n v="126"/>
    <n v="1.0510072867552507"/>
    <n v="34"/>
    <s v="2021/01/17"/>
    <n v="1593"/>
    <n v="9.6672944130571203E-2"/>
    <n v="1"/>
  </r>
  <r>
    <x v="17"/>
    <s v="A.S. VIGO"/>
    <n v="187"/>
    <n v="289"/>
    <n v="133"/>
    <n v="2452"/>
    <n v="12422"/>
    <n v="85"/>
    <n v="20"/>
    <n v="267889"/>
    <n v="60887"/>
    <n v="285"/>
    <n v="144"/>
    <n v="90"/>
    <n v="21"/>
    <n v="2573"/>
    <n v="292"/>
    <n v="1.0587275693311582"/>
    <n v="39"/>
    <s v="2021/01/18"/>
    <n v="2865"/>
    <n v="6.5270506108202397E-2"/>
    <n v="4"/>
  </r>
  <r>
    <x v="18"/>
    <s v="A.S. VIGO"/>
    <n v="239"/>
    <n v="291"/>
    <n v="169"/>
    <n v="2596"/>
    <n v="12461"/>
    <n v="90"/>
    <n v="21"/>
    <n v="270462"/>
    <n v="61179"/>
    <n v="289"/>
    <n v="180"/>
    <n v="112"/>
    <n v="22"/>
    <n v="2579"/>
    <n v="260"/>
    <n v="1.0693374422187982"/>
    <n v="57"/>
    <s v="2021/01/19"/>
    <n v="2839"/>
    <n v="8.4184572032405799E-2"/>
    <n v="2"/>
  </r>
  <r>
    <x v="19"/>
    <s v="A.S. VIGO"/>
    <n v="323"/>
    <n v="296"/>
    <n v="203"/>
    <n v="2776"/>
    <n v="12518"/>
    <n v="112"/>
    <n v="22"/>
    <n v="273041"/>
    <n v="61439"/>
    <n v="291"/>
    <n v="166"/>
    <n v="117"/>
    <n v="22"/>
    <n v="3301"/>
    <n v="364"/>
    <n v="1.0597982708933718"/>
    <n v="152"/>
    <s v="2021/01/20"/>
    <n v="3665"/>
    <n v="8.8130968622101E-2"/>
    <n v="5"/>
  </r>
  <r>
    <x v="20"/>
    <s v="A.S. VIGO"/>
    <n v="354"/>
    <n v="301"/>
    <n v="289"/>
    <n v="2942"/>
    <n v="12670"/>
    <n v="117"/>
    <n v="22"/>
    <n v="276342"/>
    <n v="61803"/>
    <n v="296"/>
    <n v="211"/>
    <n v="116"/>
    <n v="21"/>
    <n v="2614"/>
    <n v="579"/>
    <n v="1.0717199184228416"/>
    <n v="139"/>
    <s v="2021/01/21"/>
    <n v="3193"/>
    <n v="0.110867522705919"/>
    <n v="5"/>
  </r>
  <r>
    <x v="21"/>
    <s v="A.S. VIGO"/>
    <n v="331"/>
    <n v="304"/>
    <n v="332"/>
    <n v="3153"/>
    <n v="12809"/>
    <n v="116"/>
    <n v="21"/>
    <n v="278956"/>
    <n v="62382"/>
    <n v="301"/>
    <n v="196"/>
    <n v="126"/>
    <n v="22"/>
    <n v="1994"/>
    <n v="351"/>
    <n v="1.062163019346654"/>
    <n v="132"/>
    <s v="2021/01/22"/>
    <n v="2345"/>
    <n v="0.14115138592750501"/>
    <n v="3"/>
  </r>
  <r>
    <x v="22"/>
    <s v="A.S. VIGO"/>
    <n v="275"/>
    <n v="307"/>
    <n v="299"/>
    <n v="3349"/>
    <n v="12941"/>
    <n v="126"/>
    <n v="22"/>
    <n v="280950"/>
    <n v="62733"/>
    <n v="304"/>
    <n v="111"/>
    <n v="139"/>
    <n v="23"/>
    <n v="2936"/>
    <n v="177"/>
    <n v="1.0331442221558673"/>
    <n v="161"/>
    <s v="2021/01/23"/>
    <n v="3113"/>
    <n v="8.8339222614841006E-2"/>
    <n v="3"/>
  </r>
  <r>
    <x v="23"/>
    <s v="A.S. VIGO"/>
    <n v="230"/>
    <n v="308"/>
    <n v="268"/>
    <n v="3460"/>
    <n v="13102"/>
    <n v="139"/>
    <n v="23"/>
    <n v="283886"/>
    <n v="62910"/>
    <n v="307"/>
    <n v="82"/>
    <n v="154"/>
    <n v="21"/>
    <n v="2791"/>
    <n v="134"/>
    <n v="1.0236994219653179"/>
    <n v="148"/>
    <s v="2021/01/24"/>
    <n v="2925"/>
    <n v="7.8632478632478603E-2"/>
    <n v="1"/>
  </r>
  <r>
    <x v="24"/>
    <s v="A.S. VIGO"/>
    <n v="177"/>
    <n v="311"/>
    <n v="221"/>
    <n v="3542"/>
    <n v="13250"/>
    <n v="154"/>
    <n v="21"/>
    <n v="286677"/>
    <n v="63044"/>
    <n v="308"/>
    <n v="88"/>
    <n v="159"/>
    <n v="23"/>
    <n v="1729"/>
    <n v="363"/>
    <n v="1.0248447204968945"/>
    <n v="86"/>
    <s v="2021/01/25"/>
    <n v="2092"/>
    <n v="8.4608030592734196E-2"/>
    <n v="3"/>
  </r>
  <r>
    <x v="25"/>
    <s v="A.S. VIGO"/>
    <n v="225"/>
    <n v="312"/>
    <n v="151"/>
    <n v="3630"/>
    <n v="13336"/>
    <n v="159"/>
    <n v="23"/>
    <n v="288406"/>
    <n v="63407"/>
    <n v="311"/>
    <n v="50"/>
    <n v="178"/>
    <n v="23"/>
    <n v="2582"/>
    <n v="442"/>
    <n v="1.0137741046831956"/>
    <n v="175"/>
    <s v="2021/01/26"/>
    <n v="3024"/>
    <n v="7.4404761904761904E-2"/>
    <n v="1"/>
  </r>
  <r>
    <x v="26"/>
    <s v="A.S. VIGO"/>
    <n v="255"/>
    <n v="316"/>
    <n v="210"/>
    <n v="3680"/>
    <n v="13511"/>
    <n v="178"/>
    <n v="23"/>
    <n v="290988"/>
    <n v="63849"/>
    <n v="312"/>
    <n v="1"/>
    <n v="172"/>
    <n v="23"/>
    <n v="2423"/>
    <n v="280"/>
    <n v="1.0002717391304348"/>
    <n v="250"/>
    <s v="2021/01/27"/>
    <n v="2703"/>
    <n v="9.4339622641509399E-2"/>
    <n v="4"/>
  </r>
  <r>
    <x v="27"/>
    <s v="A.S. VIGO"/>
    <n v="349"/>
    <n v="318"/>
    <n v="201"/>
    <n v="3681"/>
    <n v="13761"/>
    <n v="172"/>
    <n v="23"/>
    <n v="293411"/>
    <n v="64129"/>
    <n v="316"/>
    <n v="118"/>
    <n v="164"/>
    <n v="23"/>
    <n v="2928"/>
    <n v="383"/>
    <n v="1.0320565063841347"/>
    <n v="229"/>
    <s v="2021/01/28"/>
    <n v="3311"/>
    <n v="0.105406221685291"/>
    <n v="2"/>
  </r>
  <r>
    <x v="28"/>
    <s v="A.S. VIGO"/>
    <n v="251"/>
    <n v="326"/>
    <n v="333"/>
    <n v="3799"/>
    <n v="13990"/>
    <n v="164"/>
    <n v="23"/>
    <n v="296339"/>
    <n v="64512"/>
    <n v="318"/>
    <n v="47"/>
    <n v="153"/>
    <n v="21"/>
    <n v="2458"/>
    <n v="416"/>
    <n v="1.0123716767570414"/>
    <n v="196"/>
    <s v="2021/01/29"/>
    <n v="2874"/>
    <n v="8.7334725121781503E-2"/>
    <n v="8"/>
  </r>
  <r>
    <x v="29"/>
    <s v="A.S. VIGO"/>
    <n v="277"/>
    <n v="326"/>
    <n v="236"/>
    <n v="3846"/>
    <n v="14186"/>
    <n v="153"/>
    <n v="21"/>
    <n v="298797"/>
    <n v="64928"/>
    <n v="326"/>
    <n v="5"/>
    <n v="154"/>
    <n v="21"/>
    <n v="2553"/>
    <n v="714"/>
    <n v="1.0013000520020801"/>
    <n v="271"/>
    <s v="2021/01/30"/>
    <n v="3267"/>
    <n v="8.47872666054484E-2"/>
    <n v="0"/>
  </r>
  <r>
    <x v="30"/>
    <s v="A.S. VIGO"/>
    <n v="153"/>
    <n v="327"/>
    <n v="261"/>
    <n v="3851"/>
    <n v="14457"/>
    <n v="154"/>
    <n v="21"/>
    <n v="301350"/>
    <n v="65642"/>
    <n v="326"/>
    <n v="-53"/>
    <n v="166"/>
    <n v="24"/>
    <n v="2643"/>
    <n v="3975"/>
    <n v="0.9862373409504025"/>
    <n v="205"/>
    <s v="2021/01/31"/>
    <n v="6618"/>
    <n v="2.3118766999093401E-2"/>
    <n v="1"/>
  </r>
  <r>
    <x v="31"/>
    <s v="A.S. VIGO"/>
    <n v="135"/>
    <n v="333"/>
    <n v="151"/>
    <n v="3798"/>
    <n v="14662"/>
    <n v="166"/>
    <n v="24"/>
    <n v="303993"/>
    <n v="69617"/>
    <n v="327"/>
    <n v="63"/>
    <n v="172"/>
    <n v="25"/>
    <n v="1585"/>
    <n v="4474"/>
    <n v="1.0165876777251184"/>
    <n v="66"/>
    <s v="2021/02/01"/>
    <n v="6059"/>
    <n v="2.2280904439676501E-2"/>
    <n v="6"/>
  </r>
  <r>
    <x v="32"/>
    <s v="A.S. VIGO"/>
    <n v="239"/>
    <n v="336"/>
    <n v="112"/>
    <n v="3861"/>
    <n v="14728"/>
    <n v="172"/>
    <n v="25"/>
    <n v="305578"/>
    <n v="74091"/>
    <n v="333"/>
    <n v="6"/>
    <n v="165"/>
    <n v="24"/>
    <n v="2524"/>
    <n v="4573"/>
    <n v="1.0015540015540016"/>
    <n v="230"/>
    <s v="2021/02/02"/>
    <n v="7097"/>
    <n v="3.3676201211779597E-2"/>
    <n v="3"/>
  </r>
  <r>
    <x v="33"/>
    <s v="A.S. VIGO"/>
    <n v="204"/>
    <n v="340"/>
    <n v="232"/>
    <n v="3867"/>
    <n v="14958"/>
    <n v="165"/>
    <n v="24"/>
    <n v="308102"/>
    <n v="78664"/>
    <n v="336"/>
    <n v="-37"/>
    <n v="153"/>
    <n v="25"/>
    <n v="2821"/>
    <n v="4309"/>
    <n v="0.99043185932247224"/>
    <n v="237"/>
    <s v="2021/02/03"/>
    <n v="7130"/>
    <n v="2.86115007012623E-2"/>
    <n v="4"/>
  </r>
  <r>
    <x v="34"/>
    <s v="A.S. VIGO"/>
    <n v="135"/>
    <n v="347"/>
    <n v="208"/>
    <n v="3830"/>
    <n v="15195"/>
    <n v="153"/>
    <n v="25"/>
    <n v="310923"/>
    <n v="82973"/>
    <n v="340"/>
    <n v="-183"/>
    <n v="136"/>
    <n v="26"/>
    <n v="1771"/>
    <n v="4686"/>
    <n v="0.95221932114882502"/>
    <n v="311"/>
    <s v="2021/02/04"/>
    <n v="6457"/>
    <n v="2.0907542202261101E-2"/>
    <n v="7"/>
  </r>
  <r>
    <x v="35"/>
    <s v="A.S. VIGO"/>
    <n v="156"/>
    <n v="348"/>
    <n v="127"/>
    <n v="3647"/>
    <n v="15506"/>
    <n v="136"/>
    <n v="26"/>
    <n v="312694"/>
    <n v="87659"/>
    <n v="347"/>
    <n v="-178"/>
    <n v="135"/>
    <n v="26"/>
    <n v="2332"/>
    <n v="396"/>
    <n v="0.95119276117356732"/>
    <n v="333"/>
    <s v="2021/02/05"/>
    <n v="2728"/>
    <n v="5.71847507331378E-2"/>
    <n v="1"/>
  </r>
  <r>
    <x v="36"/>
    <s v="A.S. VIGO"/>
    <n v="103"/>
    <n v="348"/>
    <n v="141"/>
    <n v="3469"/>
    <n v="15839"/>
    <n v="135"/>
    <n v="26"/>
    <n v="315026"/>
    <n v="88055"/>
    <n v="348"/>
    <n v="-168"/>
    <n v="136"/>
    <n v="30"/>
    <n v="3270"/>
    <n v="332"/>
    <n v="0.95157105794176999"/>
    <n v="271"/>
    <s v="2021/02/06"/>
    <n v="3602"/>
    <n v="2.8595224875069401E-2"/>
    <n v="0"/>
  </r>
  <r>
    <x v="37"/>
    <s v="A.S. VIGO"/>
    <n v="71"/>
    <n v="351"/>
    <n v="94"/>
    <n v="3301"/>
    <n v="16110"/>
    <n v="136"/>
    <n v="30"/>
    <n v="318296"/>
    <n v="88387"/>
    <n v="348"/>
    <n v="-155"/>
    <n v="145"/>
    <n v="29"/>
    <n v="2034"/>
    <n v="160"/>
    <n v="0.95304453196001215"/>
    <n v="223"/>
    <s v="2021/02/07"/>
    <n v="2194"/>
    <n v="3.2360984503190499E-2"/>
    <n v="3"/>
  </r>
  <r>
    <x v="38"/>
    <s v="A.S. VIGO"/>
    <n v="91"/>
    <n v="356"/>
    <n v="74"/>
    <n v="3146"/>
    <n v="16333"/>
    <n v="145"/>
    <n v="29"/>
    <n v="320330"/>
    <n v="88547"/>
    <n v="351"/>
    <n v="-134"/>
    <n v="139"/>
    <n v="29"/>
    <n v="3859"/>
    <n v="333"/>
    <n v="0.9574062301335029"/>
    <n v="220"/>
    <s v="2021/02/08"/>
    <n v="4192"/>
    <n v="2.1708015267175602E-2"/>
    <n v="5"/>
  </r>
  <r>
    <x v="39"/>
    <s v="A.S. VIGO"/>
    <n v="130"/>
    <n v="360"/>
    <n v="81"/>
    <n v="3012"/>
    <n v="16553"/>
    <n v="139"/>
    <n v="29"/>
    <n v="324189"/>
    <n v="88880"/>
    <n v="356"/>
    <n v="-88"/>
    <n v="135"/>
    <n v="28"/>
    <n v="3765"/>
    <n v="350"/>
    <n v="0.97078353253652061"/>
    <n v="214"/>
    <s v="2021/02/09"/>
    <n v="4115"/>
    <n v="3.1591737545564998E-2"/>
    <n v="4"/>
  </r>
  <r>
    <x v="40"/>
    <s v="A.S. VIGO"/>
    <n v="91"/>
    <n v="362"/>
    <n v="127"/>
    <n v="2924"/>
    <n v="16767"/>
    <n v="135"/>
    <n v="28"/>
    <n v="327954"/>
    <n v="89230"/>
    <n v="360"/>
    <n v="-166"/>
    <n v="117"/>
    <n v="27"/>
    <n v="3986"/>
    <n v="264"/>
    <n v="0.94322845417236667"/>
    <n v="255"/>
    <s v="2021/02/10"/>
    <n v="4250"/>
    <n v="2.1411764705882401E-2"/>
    <n v="2"/>
  </r>
  <r>
    <x v="41"/>
    <s v="A.S. VIGO"/>
    <n v="91"/>
    <n v="366"/>
    <n v="82"/>
    <n v="2758"/>
    <n v="17022"/>
    <n v="117"/>
    <n v="27"/>
    <n v="331940"/>
    <n v="89494"/>
    <n v="362"/>
    <n v="-132"/>
    <n v="122"/>
    <n v="27"/>
    <n v="1899"/>
    <n v="221"/>
    <n v="0.95213923132704859"/>
    <n v="219"/>
    <s v="2021/02/11"/>
    <n v="2120"/>
    <n v="4.2924528301886797E-2"/>
    <n v="4"/>
  </r>
  <r>
    <x v="42"/>
    <s v="A.S. VIGO"/>
    <n v="69"/>
    <n v="375"/>
    <n v="91"/>
    <n v="2626"/>
    <n v="17241"/>
    <n v="122"/>
    <n v="27"/>
    <n v="333839"/>
    <n v="89715"/>
    <n v="366"/>
    <n v="-280"/>
    <n v="116"/>
    <n v="25"/>
    <n v="1674"/>
    <n v="271"/>
    <n v="0.8933739527798934"/>
    <n v="340"/>
    <s v="2021/02/12"/>
    <n v="1945"/>
    <n v="3.5475578406169703E-2"/>
    <n v="9"/>
  </r>
  <r>
    <x v="43"/>
    <s v="A.S. VIGO"/>
    <n v="86"/>
    <n v="375"/>
    <n v="59"/>
    <n v="2346"/>
    <n v="17581"/>
    <n v="116"/>
    <n v="25"/>
    <n v="335513"/>
    <n v="89986"/>
    <n v="375"/>
    <n v="-206"/>
    <n v="115"/>
    <n v="25"/>
    <n v="2319"/>
    <n v="240"/>
    <n v="0.91219096334185845"/>
    <n v="292"/>
    <s v="2021/02/13"/>
    <n v="2559"/>
    <n v="3.3606877686596301E-2"/>
    <n v="0"/>
  </r>
  <r>
    <x v="44"/>
    <s v="A.S. VIGO"/>
    <n v="58"/>
    <n v="375"/>
    <n v="86"/>
    <n v="2140"/>
    <n v="17873"/>
    <n v="115"/>
    <n v="25"/>
    <n v="337832"/>
    <n v="90226"/>
    <n v="375"/>
    <n v="-111"/>
    <n v="117"/>
    <n v="25"/>
    <n v="1663"/>
    <n v="110"/>
    <n v="0.94813084112149537"/>
    <n v="169"/>
    <s v="2021/02/14"/>
    <n v="1773"/>
    <n v="3.2712915961646903E-2"/>
    <n v="0"/>
  </r>
  <r>
    <x v="45"/>
    <s v="A.S. VIGO"/>
    <n v="76"/>
    <n v="380"/>
    <n v="62"/>
    <n v="2029"/>
    <n v="18042"/>
    <n v="117"/>
    <n v="25"/>
    <n v="339495"/>
    <n v="90336"/>
    <n v="375"/>
    <n v="-94"/>
    <n v="109"/>
    <n v="24"/>
    <n v="1741"/>
    <n v="325"/>
    <n v="0.95367175948743221"/>
    <n v="165"/>
    <s v="2021/02/15"/>
    <n v="2066"/>
    <n v="3.6786060019361098E-2"/>
    <n v="5"/>
  </r>
  <r>
    <x v="46"/>
    <s v="A.S. VIGO"/>
    <n v="67"/>
    <n v="382"/>
    <n v="75"/>
    <n v="1935"/>
    <n v="18207"/>
    <n v="109"/>
    <n v="24"/>
    <n v="341236"/>
    <n v="90661"/>
    <n v="380"/>
    <n v="-109"/>
    <n v="102"/>
    <n v="24"/>
    <n v="1812"/>
    <n v="201"/>
    <n v="0.94366925064599483"/>
    <n v="174"/>
    <s v="2021/02/16"/>
    <n v="2013"/>
    <n v="3.3283656234475899E-2"/>
    <n v="2"/>
  </r>
  <r>
    <x v="47"/>
    <s v="A.S. VIGO"/>
    <n v="56"/>
    <n v="387"/>
    <n v="61"/>
    <n v="1826"/>
    <n v="18381"/>
    <n v="102"/>
    <n v="24"/>
    <n v="343048"/>
    <n v="90862"/>
    <n v="382"/>
    <n v="-205"/>
    <n v="88"/>
    <n v="23"/>
    <n v="1809"/>
    <n v="150"/>
    <n v="0.88773274917853229"/>
    <n v="256"/>
    <s v="2021/02/17"/>
    <n v="1959"/>
    <n v="2.85860132720776E-2"/>
    <n v="5"/>
  </r>
  <r>
    <x v="48"/>
    <s v="A.S. VIGO"/>
    <n v="77"/>
    <n v="387"/>
    <n v="50"/>
    <n v="1621"/>
    <n v="18637"/>
    <n v="88"/>
    <n v="23"/>
    <n v="344857"/>
    <n v="91012"/>
    <n v="387"/>
    <n v="-169"/>
    <n v="71"/>
    <n v="20"/>
    <n v="1749"/>
    <n v="169"/>
    <n v="0.89574336829117829"/>
    <n v="246"/>
    <s v="2021/02/18"/>
    <n v="1918"/>
    <n v="4.0145985401459902E-2"/>
    <n v="0"/>
  </r>
  <r>
    <x v="49"/>
    <s v="A.S. VIGO"/>
    <n v="68"/>
    <n v="388"/>
    <n v="75"/>
    <n v="1452"/>
    <n v="18883"/>
    <n v="71"/>
    <n v="20"/>
    <n v="346606"/>
    <n v="91181"/>
    <n v="387"/>
    <n v="-77"/>
    <n v="64"/>
    <n v="19"/>
    <n v="1881"/>
    <n v="221"/>
    <n v="0.94696969696969702"/>
    <n v="144"/>
    <s v="2021/02/19"/>
    <n v="2102"/>
    <n v="3.2350142721217903E-2"/>
    <n v="1"/>
  </r>
  <r>
    <x v="50"/>
    <s v="A.S. VIGO"/>
    <n v="50"/>
    <n v="388"/>
    <n v="60"/>
    <n v="1375"/>
    <n v="19027"/>
    <n v="64"/>
    <n v="19"/>
    <n v="348487"/>
    <n v="91402"/>
    <n v="388"/>
    <n v="-59"/>
    <n v="63"/>
    <n v="20"/>
    <n v="1753"/>
    <n v="212"/>
    <n v="0.9570909090909091"/>
    <n v="109"/>
    <s v="2021/02/20"/>
    <n v="1965"/>
    <n v="2.54452926208651E-2"/>
    <n v="0"/>
  </r>
  <r>
    <x v="51"/>
    <s v="A.S. VIGO"/>
    <n v="21"/>
    <n v="389"/>
    <n v="50"/>
    <n v="1316"/>
    <n v="19136"/>
    <n v="63"/>
    <n v="20"/>
    <n v="350240"/>
    <n v="91614"/>
    <n v="388"/>
    <n v="-55"/>
    <n v="61"/>
    <n v="21"/>
    <n v="2533"/>
    <n v="106"/>
    <n v="0.95820668693009114"/>
    <n v="75"/>
    <s v="2021/02/21"/>
    <n v="2639"/>
    <n v="7.9575596816976093E-3"/>
    <n v="1"/>
  </r>
  <r>
    <x v="52"/>
    <s v="A.S. VIGO"/>
    <n v="28"/>
    <n v="389"/>
    <n v="22"/>
    <n v="1261"/>
    <n v="19211"/>
    <n v="61"/>
    <n v="21"/>
    <n v="352773"/>
    <n v="91720"/>
    <n v="389"/>
    <n v="-47"/>
    <n v="61"/>
    <n v="23"/>
    <n v="1170"/>
    <n v="406"/>
    <n v="0.96272799365582873"/>
    <n v="75"/>
    <s v="2021/02/22"/>
    <n v="1576"/>
    <n v="1.7766497461928901E-2"/>
    <n v="0"/>
  </r>
  <r>
    <x v="53"/>
    <s v="A.S. VIGO"/>
    <n v="55"/>
    <n v="389"/>
    <n v="37"/>
    <n v="1214"/>
    <n v="19286"/>
    <n v="61"/>
    <n v="23"/>
    <n v="353943"/>
    <n v="92126"/>
    <n v="389"/>
    <n v="-87"/>
    <n v="55"/>
    <n v="21"/>
    <n v="1419"/>
    <n v="196"/>
    <n v="0.92833607907742999"/>
    <n v="142"/>
    <s v="2021/02/23"/>
    <n v="1615"/>
    <n v="3.4055727554179599E-2"/>
    <n v="0"/>
  </r>
  <r>
    <x v="54"/>
    <s v="A.S. VIGO"/>
    <n v="63"/>
    <n v="389"/>
    <n v="48"/>
    <n v="1127"/>
    <n v="19428"/>
    <n v="55"/>
    <n v="21"/>
    <n v="355362"/>
    <n v="92322"/>
    <n v="389"/>
    <n v="-71"/>
    <n v="53"/>
    <n v="18"/>
    <n v="1248"/>
    <n v="150"/>
    <n v="0.93700088731144626"/>
    <n v="134"/>
    <s v="2021/02/24"/>
    <n v="1398"/>
    <n v="4.50643776824034E-2"/>
    <n v="0"/>
  </r>
  <r>
    <x v="55"/>
    <s v="A.S. VIGO"/>
    <n v="71"/>
    <n v="390"/>
    <n v="62"/>
    <n v="1056"/>
    <n v="19562"/>
    <n v="53"/>
    <n v="18"/>
    <n v="356610"/>
    <n v="92472"/>
    <n v="389"/>
    <n v="-62"/>
    <n v="52"/>
    <n v="16"/>
    <n v="1472"/>
    <n v="200"/>
    <n v="0.94128787878787878"/>
    <n v="132"/>
    <s v="2021/02/25"/>
    <n v="1672"/>
    <n v="4.2464114832535899E-2"/>
    <n v="1"/>
  </r>
  <r>
    <x v="56"/>
    <s v="A.S. VIGO"/>
    <n v="46"/>
    <n v="391"/>
    <n v="65"/>
    <n v="994"/>
    <n v="19694"/>
    <n v="52"/>
    <n v="16"/>
    <n v="358082"/>
    <n v="92672"/>
    <n v="390"/>
    <n v="-49"/>
    <n v="53"/>
    <n v="16"/>
    <n v="749"/>
    <n v="266"/>
    <n v="0.95070422535211263"/>
    <n v="94"/>
    <s v="2021/02/26"/>
    <n v="1015"/>
    <n v="4.5320197044335001E-2"/>
    <n v="1"/>
  </r>
  <r>
    <x v="57"/>
    <s v="A.S. VIGO"/>
    <n v="45"/>
    <n v="391"/>
    <n v="48"/>
    <n v="945"/>
    <n v="19788"/>
    <n v="53"/>
    <n v="16"/>
    <n v="358831"/>
    <n v="92938"/>
    <n v="391"/>
    <n v="-18"/>
    <n v="59"/>
    <n v="15"/>
    <n v="1659"/>
    <n v="80"/>
    <n v="0.98095238095238091"/>
    <n v="63"/>
    <s v="2021/02/27"/>
    <n v="1739"/>
    <n v="2.5876940770557799E-2"/>
    <n v="0"/>
  </r>
  <r>
    <x v="58"/>
    <s v="A.S. VIGO"/>
    <n v="21"/>
    <n v="394"/>
    <n v="48"/>
    <n v="927"/>
    <n v="19851"/>
    <n v="59"/>
    <n v="15"/>
    <n v="360490"/>
    <n v="93018"/>
    <n v="391"/>
    <n v="-56"/>
    <n v="63"/>
    <n v="16"/>
    <n v="518"/>
    <n v="77"/>
    <n v="0.93959007551240559"/>
    <n v="74"/>
    <s v="2021/02/28"/>
    <n v="595"/>
    <n v="3.5294117647058802E-2"/>
    <n v="3"/>
  </r>
  <r>
    <x v="59"/>
    <s v="A.S. VIGO"/>
    <n v="35"/>
    <n v="395"/>
    <n v="20"/>
    <n v="871"/>
    <n v="19925"/>
    <n v="63"/>
    <n v="16"/>
    <n v="361008"/>
    <n v="93095"/>
    <n v="394"/>
    <n v="-29"/>
    <n v="60"/>
    <n v="15"/>
    <n v="619"/>
    <n v="316"/>
    <n v="0.96670493685419057"/>
    <n v="63"/>
    <s v="2021/03/01"/>
    <n v="935"/>
    <n v="3.7433155080213901E-2"/>
    <n v="1"/>
  </r>
  <r>
    <x v="60"/>
    <s v="A.S. VIGO"/>
    <n v="23"/>
    <n v="396"/>
    <n v="27"/>
    <n v="842"/>
    <n v="19988"/>
    <n v="60"/>
    <n v="15"/>
    <n v="361627"/>
    <n v="93411"/>
    <n v="395"/>
    <n v="-71"/>
    <n v="64"/>
    <n v="14"/>
    <n v="2506"/>
    <n v="1849"/>
    <n v="0.91567695961995255"/>
    <n v="93"/>
    <s v="2021/03/02"/>
    <n v="4355"/>
    <n v="5.2812858783008003E-3"/>
    <n v="1"/>
  </r>
  <r>
    <x v="61"/>
    <s v="A.S. VIGO"/>
    <n v="39"/>
    <n v="396"/>
    <n v="25"/>
    <n v="771"/>
    <n v="20081"/>
    <n v="64"/>
    <n v="14"/>
    <n v="364133"/>
    <n v="95260"/>
    <n v="396"/>
    <n v="-13"/>
    <n v="62"/>
    <n v="12"/>
    <n v="2859"/>
    <n v="1954"/>
    <n v="0.9831387808041504"/>
    <n v="52"/>
    <s v="2021/03/03"/>
    <n v="4813"/>
    <n v="8.1030542281321401E-3"/>
    <n v="0"/>
  </r>
  <r>
    <x v="62"/>
    <s v="A.S. VIGO"/>
    <n v="35"/>
    <n v="396"/>
    <n v="35"/>
    <n v="758"/>
    <n v="20133"/>
    <n v="62"/>
    <n v="12"/>
    <n v="366992"/>
    <n v="97214"/>
    <n v="396"/>
    <n v="-36"/>
    <n v="56"/>
    <n v="13"/>
    <n v="2533"/>
    <n v="1948"/>
    <n v="0.9525065963060686"/>
    <n v="71"/>
    <s v="2021/03/04"/>
    <n v="4481"/>
    <n v="7.8107565275608096E-3"/>
    <n v="0"/>
  </r>
  <r>
    <x v="63"/>
    <s v="A.S. VIGO"/>
    <n v="23"/>
    <n v="397"/>
    <n v="38"/>
    <n v="722"/>
    <n v="20204"/>
    <n v="56"/>
    <n v="13"/>
    <n v="369525"/>
    <n v="99162"/>
    <n v="396"/>
    <n v="-46"/>
    <n v="49"/>
    <n v="14"/>
    <n v="1344"/>
    <n v="215"/>
    <n v="0.93628808864265933"/>
    <n v="68"/>
    <s v="2021/03/05"/>
    <n v="1559"/>
    <n v="1.4753046824887799E-2"/>
    <n v="1"/>
  </r>
  <r>
    <x v="64"/>
    <s v="A.S. VIGO"/>
    <n v="22"/>
    <n v="398"/>
    <n v="22"/>
    <n v="676"/>
    <n v="20272"/>
    <n v="49"/>
    <n v="14"/>
    <n v="370869"/>
    <n v="99377"/>
    <n v="397"/>
    <n v="-45"/>
    <n v="44"/>
    <n v="15"/>
    <n v="1356"/>
    <n v="86"/>
    <n v="0.93343195266272194"/>
    <n v="66"/>
    <s v="2021/03/06"/>
    <n v="1442"/>
    <n v="1.52565880721221E-2"/>
    <n v="1"/>
  </r>
  <r>
    <x v="65"/>
    <s v="A.S. VIGO"/>
    <n v="22"/>
    <n v="398"/>
    <n v="19"/>
    <n v="631"/>
    <n v="20338"/>
    <n v="44"/>
    <n v="15"/>
    <n v="372225"/>
    <n v="99463"/>
    <n v="398"/>
    <n v="-25"/>
    <n v="45"/>
    <n v="14"/>
    <n v="1481"/>
    <n v="60"/>
    <n v="0.96038034865293187"/>
    <n v="47"/>
    <s v="2021/03/07"/>
    <n v="1541"/>
    <n v="1.4276443867618401E-2"/>
    <n v="0"/>
  </r>
  <r>
    <x v="66"/>
    <s v="A.S. VIGO"/>
    <n v="23"/>
    <n v="398"/>
    <n v="18"/>
    <n v="606"/>
    <n v="20385"/>
    <n v="45"/>
    <n v="14"/>
    <n v="373706"/>
    <n v="99523"/>
    <n v="398"/>
    <n v="4"/>
    <n v="45"/>
    <n v="16"/>
    <n v="1604"/>
    <n v="295"/>
    <n v="1.0066006600660067"/>
    <n v="19"/>
    <s v="2021/03/08"/>
    <n v="1899"/>
    <n v="1.21116377040548E-2"/>
    <n v="0"/>
  </r>
  <r>
    <x v="67"/>
    <s v="A.S. VIGO"/>
    <n v="25"/>
    <n v="400"/>
    <n v="23"/>
    <n v="610"/>
    <n v="20404"/>
    <n v="45"/>
    <n v="16"/>
    <n v="375310"/>
    <n v="99818"/>
    <n v="398"/>
    <n v="-37"/>
    <n v="44"/>
    <n v="16"/>
    <n v="2176"/>
    <n v="182"/>
    <n v="0.93934426229508194"/>
    <n v="60"/>
    <s v="2021/03/09"/>
    <n v="2358"/>
    <n v="1.0602205258693801E-2"/>
    <n v="2"/>
  </r>
  <r>
    <x v="68"/>
    <s v="A.S. VIGO"/>
    <n v="36"/>
    <n v="400"/>
    <n v="23"/>
    <n v="573"/>
    <n v="20464"/>
    <n v="44"/>
    <n v="16"/>
    <n v="377486"/>
    <n v="100000"/>
    <n v="400"/>
    <n v="-30"/>
    <n v="41"/>
    <n v="16"/>
    <n v="2526"/>
    <n v="239"/>
    <n v="0.94764397905759157"/>
    <n v="66"/>
    <s v="2021/03/10"/>
    <n v="2765"/>
    <n v="1.3019891500904201E-2"/>
    <n v="0"/>
  </r>
  <r>
    <x v="69"/>
    <s v="A.S. VIGO"/>
    <n v="31"/>
    <n v="402"/>
    <n v="31"/>
    <n v="543"/>
    <n v="20530"/>
    <n v="41"/>
    <n v="16"/>
    <n v="380012"/>
    <n v="100239"/>
    <n v="400"/>
    <n v="-11"/>
    <n v="41"/>
    <n v="16"/>
    <n v="1324"/>
    <n v="202"/>
    <n v="0.97974217311233891"/>
    <n v="40"/>
    <s v="2021/03/11"/>
    <n v="1526"/>
    <n v="2.0314547837483599E-2"/>
    <n v="2"/>
  </r>
  <r>
    <x v="70"/>
    <s v="A.S. VIGO"/>
    <n v="34"/>
    <n v="403"/>
    <n v="32"/>
    <n v="532"/>
    <n v="20570"/>
    <n v="41"/>
    <n v="16"/>
    <n v="381336"/>
    <n v="100441"/>
    <n v="402"/>
    <n v="-27"/>
    <n v="43"/>
    <n v="17"/>
    <n v="1410"/>
    <n v="263"/>
    <n v="0.9492481203007519"/>
    <n v="60"/>
    <s v="2021/03/12"/>
    <n v="1673"/>
    <n v="2.0322773460848799E-2"/>
    <n v="1"/>
  </r>
  <r>
    <x v="71"/>
    <s v="A.S. VIGO"/>
    <n v="22"/>
    <n v="403"/>
    <n v="31"/>
    <n v="505"/>
    <n v="20630"/>
    <n v="43"/>
    <n v="17"/>
    <n v="382746"/>
    <n v="100704"/>
    <n v="403"/>
    <n v="-16"/>
    <n v="44"/>
    <n v="14"/>
    <n v="1434"/>
    <n v="162"/>
    <n v="0.96831683168316829"/>
    <n v="38"/>
    <s v="2021/03/13"/>
    <n v="1596"/>
    <n v="1.37844611528822E-2"/>
    <n v="0"/>
  </r>
  <r>
    <x v="72"/>
    <s v="A.S. VIGO"/>
    <n v="12"/>
    <n v="404"/>
    <n v="20"/>
    <n v="489"/>
    <n v="20668"/>
    <n v="44"/>
    <n v="14"/>
    <n v="384180"/>
    <n v="100866"/>
    <n v="403"/>
    <n v="-38"/>
    <n v="45"/>
    <n v="14"/>
    <n v="814"/>
    <n v="91"/>
    <n v="0.92229038854805723"/>
    <n v="49"/>
    <s v="2021/03/14"/>
    <n v="905"/>
    <n v="1.32596685082873E-2"/>
    <n v="1"/>
  </r>
  <r>
    <x v="73"/>
    <s v="A.S. VIGO"/>
    <n v="32"/>
    <n v="405"/>
    <n v="10"/>
    <n v="451"/>
    <n v="20717"/>
    <n v="45"/>
    <n v="14"/>
    <n v="384994"/>
    <n v="100957"/>
    <n v="404"/>
    <n v="6"/>
    <n v="49"/>
    <n v="13"/>
    <n v="1190"/>
    <n v="282"/>
    <n v="1.0133037694013303"/>
    <n v="26"/>
    <s v="2021/03/15"/>
    <n v="1472"/>
    <n v="2.1739130434782601E-2"/>
    <n v="1"/>
  </r>
  <r>
    <x v="74"/>
    <s v="A.S. VIGO"/>
    <n v="51"/>
    <n v="405"/>
    <n v="27"/>
    <n v="457"/>
    <n v="20743"/>
    <n v="49"/>
    <n v="13"/>
    <n v="386184"/>
    <n v="101239"/>
    <n v="405"/>
    <n v="15"/>
    <n v="48"/>
    <n v="10"/>
    <n v="1693"/>
    <n v="235"/>
    <n v="1.0328227571115973"/>
    <n v="36"/>
    <s v="2021/03/16"/>
    <n v="1928"/>
    <n v="2.64522821576763E-2"/>
    <n v="0"/>
  </r>
  <r>
    <x v="75"/>
    <s v="A.S. VIGO"/>
    <n v="47"/>
    <n v="405"/>
    <n v="46"/>
    <n v="472"/>
    <n v="20779"/>
    <n v="48"/>
    <n v="10"/>
    <n v="387877"/>
    <n v="101474"/>
    <n v="405"/>
    <n v="12"/>
    <n v="47"/>
    <n v="10"/>
    <n v="1849"/>
    <n v="220"/>
    <n v="1.0254237288135593"/>
    <n v="35"/>
    <s v="2021/03/17"/>
    <n v="2069"/>
    <n v="2.2716288061865601E-2"/>
    <n v="0"/>
  </r>
  <r>
    <x v="76"/>
    <s v="A.S. VIGO"/>
    <n v="46"/>
    <n v="406"/>
    <n v="41"/>
    <n v="484"/>
    <n v="20814"/>
    <n v="47"/>
    <n v="10"/>
    <n v="389726"/>
    <n v="101694"/>
    <n v="405"/>
    <n v="3"/>
    <n v="43"/>
    <n v="12"/>
    <n v="1530"/>
    <n v="234"/>
    <n v="1.0061983471074381"/>
    <n v="42"/>
    <s v="2021/03/18"/>
    <n v="1764"/>
    <n v="2.60770975056689E-2"/>
    <n v="1"/>
  </r>
  <r>
    <x v="77"/>
    <s v="A.S. VIGO"/>
    <n v="25"/>
    <n v="406"/>
    <n v="42"/>
    <n v="487"/>
    <n v="20856"/>
    <n v="43"/>
    <n v="12"/>
    <n v="391256"/>
    <n v="101928"/>
    <n v="406"/>
    <n v="0"/>
    <n v="49"/>
    <n v="12"/>
    <n v="1788"/>
    <n v="81"/>
    <n v="1"/>
    <n v="25"/>
    <s v="2021/03/19"/>
    <n v="1869"/>
    <n v="1.33761369716426E-2"/>
    <n v="0"/>
  </r>
  <r>
    <x v="78"/>
    <s v="A.S. VIGO"/>
    <n v="24"/>
    <n v="407"/>
    <n v="26"/>
    <n v="487"/>
    <n v="20881"/>
    <n v="49"/>
    <n v="12"/>
    <n v="393044"/>
    <n v="102009"/>
    <n v="406"/>
    <n v="-1"/>
    <n v="53"/>
    <n v="12"/>
    <n v="827"/>
    <n v="100"/>
    <n v="0.99794661190965095"/>
    <n v="24"/>
    <s v="2021/03/20"/>
    <n v="927"/>
    <n v="2.5889967637540499E-2"/>
    <n v="1"/>
  </r>
  <r>
    <x v="79"/>
    <s v="A.S. VIGO"/>
    <n v="35"/>
    <n v="407"/>
    <n v="24"/>
    <n v="486"/>
    <n v="20905"/>
    <n v="53"/>
    <n v="12"/>
    <n v="393871"/>
    <n v="102109"/>
    <n v="407"/>
    <n v="14"/>
    <n v="55"/>
    <n v="11"/>
    <n v="714"/>
    <n v="89"/>
    <n v="1.0288065843621399"/>
    <n v="21"/>
    <s v="2021/03/21"/>
    <n v="803"/>
    <n v="4.3586550435865498E-2"/>
    <n v="0"/>
  </r>
  <r>
    <x v="80"/>
    <s v="A.S. VIGO"/>
    <n v="20"/>
    <n v="407"/>
    <n v="36"/>
    <n v="500"/>
    <n v="20926"/>
    <n v="55"/>
    <n v="11"/>
    <n v="394585"/>
    <n v="102198"/>
    <n v="407"/>
    <n v="1"/>
    <n v="53"/>
    <n v="9"/>
    <n v="675"/>
    <n v="301"/>
    <n v="1.002"/>
    <n v="19"/>
    <s v="2021/03/22"/>
    <n v="976"/>
    <n v="2.0491803278688499E-2"/>
    <n v="0"/>
  </r>
  <r>
    <x v="81"/>
    <s v="A.S. VIGO"/>
    <n v="48"/>
    <n v="409"/>
    <n v="15"/>
    <n v="501"/>
    <n v="20945"/>
    <n v="53"/>
    <n v="9"/>
    <n v="395260"/>
    <n v="102499"/>
    <n v="407"/>
    <n v="0"/>
    <n v="44"/>
    <n v="8"/>
    <n v="1538"/>
    <n v="179"/>
    <n v="1"/>
    <n v="45"/>
    <s v="2021/03/23"/>
    <n v="1717"/>
    <n v="2.79557367501456E-2"/>
    <n v="2"/>
  </r>
  <r>
    <x v="82"/>
    <s v="A.S. VIGO"/>
    <n v="45"/>
    <n v="411"/>
    <n v="46"/>
    <n v="501"/>
    <n v="20990"/>
    <n v="44"/>
    <n v="8"/>
    <n v="396798"/>
    <n v="102678"/>
    <n v="409"/>
    <n v="16"/>
    <n v="43"/>
    <n v="8"/>
    <n v="1490"/>
    <n v="212"/>
    <n v="1.0319361277445109"/>
    <n v="27"/>
    <s v="2021/03/24"/>
    <n v="1702"/>
    <n v="2.6439482961222099E-2"/>
    <n v="2"/>
  </r>
  <r>
    <x v="83"/>
    <s v="A.S. VIGO"/>
    <n v="33"/>
    <n v="411"/>
    <n v="40"/>
    <n v="517"/>
    <n v="21017"/>
    <n v="43"/>
    <n v="8"/>
    <n v="398288"/>
    <n v="102890"/>
    <n v="411"/>
    <n v="-2"/>
    <n v="44"/>
    <n v="7"/>
    <n v="970"/>
    <n v="283"/>
    <n v="0.99613152804642169"/>
    <n v="35"/>
    <s v="2021/03/25"/>
    <n v="1253"/>
    <n v="2.63367916999202E-2"/>
    <n v="0"/>
  </r>
  <r>
    <x v="84"/>
    <s v="A.S. VIGO"/>
    <n v="57"/>
    <n v="411"/>
    <n v="21"/>
    <n v="515"/>
    <n v="21052"/>
    <n v="44"/>
    <n v="7"/>
    <n v="399258"/>
    <n v="103173"/>
    <n v="411"/>
    <n v="22"/>
    <n v="43"/>
    <n v="6"/>
    <n v="1153"/>
    <n v="337"/>
    <n v="1.0427184466019417"/>
    <n v="35"/>
    <s v="2021/03/26"/>
    <n v="1490"/>
    <n v="3.8255033557047E-2"/>
    <n v="0"/>
  </r>
  <r>
    <x v="85"/>
    <s v="A.S. VIGO"/>
    <n v="52"/>
    <n v="411"/>
    <n v="50"/>
    <n v="537"/>
    <n v="21087"/>
    <n v="43"/>
    <n v="6"/>
    <n v="400411"/>
    <n v="103510"/>
    <n v="411"/>
    <n v="23"/>
    <n v="40"/>
    <n v="5"/>
    <n v="1711"/>
    <n v="98"/>
    <n v="1.042830540037244"/>
    <n v="30"/>
    <s v="2021/03/27"/>
    <n v="1809"/>
    <n v="2.8745163073521301E-2"/>
    <n v="0"/>
  </r>
  <r>
    <x v="86"/>
    <s v="A.S. VIGO"/>
    <n v="32"/>
    <n v="413"/>
    <n v="47"/>
    <n v="560"/>
    <n v="21117"/>
    <n v="40"/>
    <n v="5"/>
    <n v="402122"/>
    <n v="103608"/>
    <n v="411"/>
    <n v="14"/>
    <n v="38"/>
    <n v="6"/>
    <n v="735"/>
    <n v="196"/>
    <n v="1.0249999999999999"/>
    <n v="16"/>
    <s v="2021/03/28"/>
    <n v="931"/>
    <n v="3.4371643394199798E-2"/>
    <n v="2"/>
  </r>
  <r>
    <x v="87"/>
    <s v="A.S. VIGO"/>
    <n v="24"/>
    <n v="414"/>
    <n v="27"/>
    <n v="574"/>
    <n v="21133"/>
    <n v="38"/>
    <n v="6"/>
    <n v="402857"/>
    <n v="103804"/>
    <n v="413"/>
    <n v="15"/>
    <n v="41"/>
    <n v="4"/>
    <n v="2551"/>
    <n v="305"/>
    <n v="1.0261324041811846"/>
    <n v="8"/>
    <s v="2021/03/29"/>
    <n v="2856"/>
    <n v="8.4033613445378096E-3"/>
    <n v="1"/>
  </r>
  <r>
    <x v="88"/>
    <s v="A.S. VIGO"/>
    <n v="63"/>
    <n v="417"/>
    <n v="21"/>
    <n v="589"/>
    <n v="21141"/>
    <n v="41"/>
    <n v="4"/>
    <n v="405408"/>
    <n v="104109"/>
    <n v="414"/>
    <n v="30"/>
    <n v="39"/>
    <n v="5"/>
    <n v="1759"/>
    <n v="301"/>
    <n v="1.0509337860780985"/>
    <n v="31"/>
    <s v="2021/03/30"/>
    <n v="2060"/>
    <n v="3.0582524271844699E-2"/>
    <n v="3"/>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16"/>
    <n v="118"/>
    <n v="314"/>
    <n v="1091"/>
    <n v="12377"/>
    <n v="67"/>
    <n v="20"/>
    <n v="234308"/>
    <n v="77433"/>
    <n v="312"/>
    <n v="59"/>
    <n v="72"/>
    <n v="20"/>
    <n v="1110"/>
    <n v="95"/>
    <n v="1.0540788267644363"/>
    <n v="57"/>
    <x v="0"/>
    <n v="1205"/>
    <n v="9.7925311203319501E-2"/>
    <n v="2"/>
    <e v="#VALUE!"/>
  </r>
  <r>
    <x v="1"/>
    <s v="A.S. A CORUÑA E CEE"/>
    <n v="43"/>
    <n v="46"/>
    <n v="314"/>
    <n v="1150"/>
    <n v="12434"/>
    <n v="72"/>
    <n v="20"/>
    <n v="235418"/>
    <n v="77528"/>
    <n v="314"/>
    <n v="-16"/>
    <n v="77"/>
    <n v="18"/>
    <n v="588"/>
    <n v="123"/>
    <n v="0.98608695652173917"/>
    <n v="62"/>
    <x v="1"/>
    <n v="711"/>
    <n v="6.4697609001406503E-2"/>
    <n v="0"/>
    <n v="118"/>
  </r>
  <r>
    <x v="2"/>
    <s v="A.S. A CORUÑA E CEE"/>
    <n v="103"/>
    <n v="118"/>
    <n v="315"/>
    <n v="1134"/>
    <n v="12496"/>
    <n v="77"/>
    <n v="18"/>
    <n v="236006"/>
    <n v="77651"/>
    <n v="314"/>
    <n v="59"/>
    <n v="83"/>
    <n v="19"/>
    <n v="826"/>
    <n v="119"/>
    <n v="1.0520282186948853"/>
    <n v="58"/>
    <x v="2"/>
    <n v="945"/>
    <n v="0.124867724867725"/>
    <n v="1"/>
    <n v="46"/>
  </r>
  <r>
    <x v="3"/>
    <s v="A.S. A CORUÑA E CEE"/>
    <n v="71"/>
    <n v="86"/>
    <n v="321"/>
    <n v="1193"/>
    <n v="12554"/>
    <n v="83"/>
    <n v="19"/>
    <n v="236832"/>
    <n v="77770"/>
    <n v="315"/>
    <n v="31"/>
    <n v="81"/>
    <n v="17"/>
    <n v="484"/>
    <n v="149"/>
    <n v="1.0259849119865885"/>
    <n v="50"/>
    <x v="3"/>
    <n v="633"/>
    <n v="0.13586097946287501"/>
    <n v="6"/>
    <n v="118"/>
  </r>
  <r>
    <x v="4"/>
    <s v="A.S. A CORUÑA E CEE"/>
    <n v="166"/>
    <n v="187"/>
    <n v="322"/>
    <n v="1224"/>
    <n v="12604"/>
    <n v="81"/>
    <n v="17"/>
    <n v="237316"/>
    <n v="77919"/>
    <n v="321"/>
    <n v="153"/>
    <n v="79"/>
    <n v="18"/>
    <n v="1264"/>
    <n v="241"/>
    <n v="1.125"/>
    <n v="33"/>
    <x v="4"/>
    <n v="1505"/>
    <n v="0.124252491694352"/>
    <n v="1"/>
    <n v="87"/>
  </r>
  <r>
    <x v="5"/>
    <s v="A.S. A CORUÑA E CEE"/>
    <n v="157"/>
    <n v="158"/>
    <n v="324"/>
    <n v="1377"/>
    <n v="12637"/>
    <n v="79"/>
    <n v="18"/>
    <n v="238580"/>
    <n v="78160"/>
    <n v="322"/>
    <n v="93"/>
    <n v="85"/>
    <n v="19"/>
    <n v="1138"/>
    <n v="89"/>
    <n v="1.0675381263616557"/>
    <n v="63"/>
    <x v="5"/>
    <n v="1227"/>
    <n v="0.12876935615321899"/>
    <n v="2"/>
    <n v="187"/>
  </r>
  <r>
    <x v="6"/>
    <s v="A.S. A CORUÑA E CEE"/>
    <n v="124"/>
    <n v="151"/>
    <n v="324"/>
    <n v="1470"/>
    <n v="12700"/>
    <n v="85"/>
    <n v="19"/>
    <n v="239718"/>
    <n v="78249"/>
    <n v="324"/>
    <n v="87"/>
    <n v="88"/>
    <n v="21"/>
    <n v="856"/>
    <n v="201"/>
    <n v="1.0591836734693878"/>
    <n v="64"/>
    <x v="6"/>
    <n v="1057"/>
    <n v="0.14285714285714299"/>
    <n v="0"/>
    <n v="158"/>
  </r>
  <r>
    <x v="7"/>
    <s v="A.S. A CORUÑA E CEE"/>
    <n v="171"/>
    <n v="199"/>
    <n v="326"/>
    <n v="1557"/>
    <n v="12764"/>
    <n v="88"/>
    <n v="21"/>
    <n v="240574"/>
    <n v="78450"/>
    <n v="324"/>
    <n v="139"/>
    <n v="84"/>
    <n v="18"/>
    <n v="1494"/>
    <n v="268"/>
    <n v="1.0892742453436095"/>
    <n v="58"/>
    <x v="7"/>
    <n v="1762"/>
    <n v="0.11293984108967101"/>
    <n v="2"/>
    <n v="151"/>
  </r>
  <r>
    <x v="8"/>
    <s v="A.S. A CORUÑA E CEE"/>
    <n v="177"/>
    <n v="184"/>
    <n v="327"/>
    <n v="1696"/>
    <n v="12822"/>
    <n v="84"/>
    <n v="18"/>
    <n v="242068"/>
    <n v="78718"/>
    <n v="326"/>
    <n v="135"/>
    <n v="83"/>
    <n v="18"/>
    <n v="1395"/>
    <n v="94"/>
    <n v="1.0795990566037736"/>
    <n v="49"/>
    <x v="8"/>
    <n v="1489"/>
    <n v="0.123572867696441"/>
    <n v="1"/>
    <n v="199"/>
  </r>
  <r>
    <x v="9"/>
    <s v="A.S. A CORUÑA E CEE"/>
    <n v="151"/>
    <n v="158"/>
    <n v="327"/>
    <n v="1831"/>
    <n v="12871"/>
    <n v="83"/>
    <n v="18"/>
    <n v="243463"/>
    <n v="78812"/>
    <n v="327"/>
    <n v="113"/>
    <n v="93"/>
    <n v="21"/>
    <n v="1104"/>
    <n v="151"/>
    <n v="1.0617149098853085"/>
    <n v="45"/>
    <x v="9"/>
    <n v="1255"/>
    <n v="0.12589641434262999"/>
    <n v="0"/>
    <n v="185"/>
  </r>
  <r>
    <x v="10"/>
    <s v="A.S. A CORUÑA E CEE"/>
    <n v="144"/>
    <n v="179"/>
    <n v="329"/>
    <n v="1944"/>
    <n v="12916"/>
    <n v="93"/>
    <n v="21"/>
    <n v="244567"/>
    <n v="78963"/>
    <n v="327"/>
    <n v="120"/>
    <n v="95"/>
    <n v="22"/>
    <n v="823"/>
    <n v="450"/>
    <n v="1.0617283950617284"/>
    <n v="57"/>
    <x v="10"/>
    <n v="1273"/>
    <n v="0.14061272584446199"/>
    <n v="2"/>
    <n v="158"/>
  </r>
  <r>
    <x v="11"/>
    <s v="A.S. A CORUÑA E CEE"/>
    <n v="229"/>
    <n v="256"/>
    <n v="331"/>
    <n v="2064"/>
    <n v="12973"/>
    <n v="95"/>
    <n v="22"/>
    <n v="245390"/>
    <n v="79413"/>
    <n v="329"/>
    <n v="196"/>
    <n v="108"/>
    <n v="22"/>
    <n v="1724"/>
    <n v="278"/>
    <n v="1.0949612403100775"/>
    <n v="58"/>
    <x v="11"/>
    <n v="2002"/>
    <n v="0.12787212787212801"/>
    <n v="2"/>
    <n v="179"/>
  </r>
  <r>
    <x v="12"/>
    <s v="A.S. A CORUÑA E CEE"/>
    <n v="256"/>
    <n v="298"/>
    <n v="333"/>
    <n v="2260"/>
    <n v="13031"/>
    <n v="108"/>
    <n v="22"/>
    <n v="247114"/>
    <n v="79691"/>
    <n v="331"/>
    <n v="209"/>
    <n v="123"/>
    <n v="27"/>
    <n v="2254"/>
    <n v="408"/>
    <n v="1.0924778761061946"/>
    <n v="88"/>
    <x v="12"/>
    <n v="2662"/>
    <n v="0.111945905334335"/>
    <n v="2"/>
    <n v="256"/>
  </r>
  <r>
    <x v="13"/>
    <s v="A.S. A CORUÑA E CEE"/>
    <n v="251"/>
    <n v="295"/>
    <n v="333"/>
    <n v="2469"/>
    <n v="13119"/>
    <n v="123"/>
    <n v="27"/>
    <n v="249368"/>
    <n v="80099"/>
    <n v="333"/>
    <n v="166"/>
    <n v="138"/>
    <n v="26"/>
    <n v="2360"/>
    <n v="416"/>
    <n v="1.0672336978533818"/>
    <n v="129"/>
    <x v="13"/>
    <n v="2776"/>
    <n v="0.106268011527378"/>
    <n v="0"/>
    <n v="299"/>
  </r>
  <r>
    <x v="14"/>
    <s v="A.S. A CORUÑA E CEE"/>
    <n v="261"/>
    <n v="330"/>
    <n v="337"/>
    <n v="2635"/>
    <n v="13248"/>
    <n v="138"/>
    <n v="26"/>
    <n v="251728"/>
    <n v="80515"/>
    <n v="333"/>
    <n v="208"/>
    <n v="130"/>
    <n v="26"/>
    <n v="2145"/>
    <n v="352"/>
    <n v="1.0789373814041745"/>
    <n v="118"/>
    <x v="14"/>
    <n v="2497"/>
    <n v="0.13215859030836999"/>
    <n v="4"/>
    <n v="295"/>
  </r>
  <r>
    <x v="15"/>
    <s v="A.S. A CORUÑA E CEE"/>
    <n v="337"/>
    <n v="360"/>
    <n v="337"/>
    <n v="2843"/>
    <n v="13366"/>
    <n v="130"/>
    <n v="26"/>
    <n v="253873"/>
    <n v="80867"/>
    <n v="337"/>
    <n v="286"/>
    <n v="145"/>
    <n v="28"/>
    <n v="2091"/>
    <n v="212"/>
    <n v="1.1005979599015125"/>
    <n v="74"/>
    <x v="15"/>
    <n v="2303"/>
    <n v="0.15631784628745099"/>
    <n v="0"/>
    <n v="330"/>
  </r>
  <r>
    <x v="16"/>
    <s v="A.S. A CORUÑA E CEE"/>
    <n v="242"/>
    <n v="282"/>
    <n v="340"/>
    <n v="3129"/>
    <n v="13440"/>
    <n v="145"/>
    <n v="28"/>
    <n v="255964"/>
    <n v="81079"/>
    <n v="337"/>
    <n v="217"/>
    <n v="163"/>
    <n v="31"/>
    <n v="1627"/>
    <n v="161"/>
    <n v="1.0693512304250559"/>
    <n v="62"/>
    <x v="16"/>
    <n v="1788"/>
    <n v="0.15771812080536901"/>
    <n v="3"/>
    <n v="360"/>
  </r>
  <r>
    <x v="17"/>
    <s v="A.S. A CORUÑA E CEE"/>
    <n v="205"/>
    <n v="277"/>
    <n v="347"/>
    <n v="3346"/>
    <n v="13502"/>
    <n v="163"/>
    <n v="31"/>
    <n v="257591"/>
    <n v="81240"/>
    <n v="340"/>
    <n v="187"/>
    <n v="167"/>
    <n v="36"/>
    <n v="1255"/>
    <n v="462"/>
    <n v="1.0558876270173341"/>
    <n v="82"/>
    <x v="17"/>
    <n v="1717"/>
    <n v="0.16132789749563201"/>
    <n v="7"/>
    <n v="282"/>
  </r>
  <r>
    <x v="18"/>
    <s v="A.S. A CORUÑA E CEE"/>
    <n v="348"/>
    <n v="435"/>
    <n v="349"/>
    <n v="3533"/>
    <n v="13584"/>
    <n v="167"/>
    <n v="36"/>
    <n v="258846"/>
    <n v="81702"/>
    <n v="347"/>
    <n v="306"/>
    <n v="179"/>
    <n v="39"/>
    <n v="2362"/>
    <n v="654"/>
    <n v="1.0866119445230682"/>
    <n v="127"/>
    <x v="18"/>
    <n v="3016"/>
    <n v="0.144230769230769"/>
    <n v="2"/>
    <n v="276"/>
  </r>
  <r>
    <x v="19"/>
    <s v="A.S. A CORUÑA E CEE"/>
    <n v="281"/>
    <n v="442"/>
    <n v="350"/>
    <n v="3839"/>
    <n v="13711"/>
    <n v="179"/>
    <n v="39"/>
    <n v="261208"/>
    <n v="82356"/>
    <n v="349"/>
    <n v="285"/>
    <n v="188"/>
    <n v="38"/>
    <n v="2407"/>
    <n v="1527"/>
    <n v="1.0742380828340714"/>
    <n v="156"/>
    <x v="19"/>
    <n v="3934"/>
    <n v="0.11235383833248599"/>
    <n v="1"/>
    <n v="435"/>
  </r>
  <r>
    <x v="20"/>
    <s v="A.S. A CORUÑA E CEE"/>
    <n v="346"/>
    <n v="446"/>
    <n v="353"/>
    <n v="4124"/>
    <n v="13867"/>
    <n v="188"/>
    <n v="38"/>
    <n v="263615"/>
    <n v="83883"/>
    <n v="350"/>
    <n v="290"/>
    <n v="210"/>
    <n v="38"/>
    <n v="2654"/>
    <n v="649"/>
    <n v="1.0703200775945685"/>
    <n v="152"/>
    <x v="20"/>
    <n v="3303"/>
    <n v="0.13502876173175901"/>
    <n v="3"/>
    <n v="442"/>
  </r>
  <r>
    <x v="21"/>
    <s v="A.S. A CORUÑA E CEE"/>
    <n v="433"/>
    <n v="549"/>
    <n v="358"/>
    <n v="4414"/>
    <n v="14019"/>
    <n v="210"/>
    <n v="38"/>
    <n v="266269"/>
    <n v="84532"/>
    <n v="353"/>
    <n v="412"/>
    <n v="226"/>
    <n v="38"/>
    <n v="3166"/>
    <n v="959"/>
    <n v="1.0933393747168101"/>
    <n v="132"/>
    <x v="21"/>
    <n v="4125"/>
    <n v="0.13309090909090901"/>
    <n v="5"/>
    <n v="445"/>
  </r>
  <r>
    <x v="22"/>
    <s v="A.S. A CORUÑA E CEE"/>
    <n v="390"/>
    <n v="449"/>
    <n v="359"/>
    <n v="4826"/>
    <n v="14151"/>
    <n v="226"/>
    <n v="38"/>
    <n v="269435"/>
    <n v="85491"/>
    <n v="358"/>
    <n v="231"/>
    <n v="248"/>
    <n v="39"/>
    <n v="2748"/>
    <n v="949"/>
    <n v="1.047865727310402"/>
    <n v="217"/>
    <x v="22"/>
    <n v="3697"/>
    <n v="0.121449824181769"/>
    <n v="1"/>
    <n v="549"/>
  </r>
  <r>
    <x v="23"/>
    <s v="A.S. A CORUÑA E CEE"/>
    <n v="251"/>
    <n v="300"/>
    <n v="367"/>
    <n v="5057"/>
    <n v="14368"/>
    <n v="248"/>
    <n v="39"/>
    <n v="272183"/>
    <n v="86440"/>
    <n v="359"/>
    <n v="168"/>
    <n v="272"/>
    <n v="43"/>
    <n v="2065"/>
    <n v="472"/>
    <n v="1.0332212774372158"/>
    <n v="124"/>
    <x v="23"/>
    <n v="2537"/>
    <n v="0.118249901458415"/>
    <n v="8"/>
    <n v="449"/>
  </r>
  <r>
    <x v="24"/>
    <s v="A.S. A CORUÑA E CEE"/>
    <n v="252"/>
    <n v="347"/>
    <n v="376"/>
    <n v="5225"/>
    <n v="14492"/>
    <n v="272"/>
    <n v="43"/>
    <n v="274248"/>
    <n v="86912"/>
    <n v="367"/>
    <n v="164"/>
    <n v="282"/>
    <n v="47"/>
    <n v="1579"/>
    <n v="686"/>
    <n v="1.0313875598086124"/>
    <n v="176"/>
    <x v="24"/>
    <n v="2265"/>
    <n v="0.15320088300220799"/>
    <n v="9"/>
    <n v="300"/>
  </r>
  <r>
    <x v="25"/>
    <s v="A.S. A CORUÑA E CEE"/>
    <n v="366"/>
    <n v="446"/>
    <n v="379"/>
    <n v="5389"/>
    <n v="14668"/>
    <n v="282"/>
    <n v="47"/>
    <n v="275827"/>
    <n v="87598"/>
    <n v="376"/>
    <n v="290"/>
    <n v="305"/>
    <n v="48"/>
    <n v="2659"/>
    <n v="841"/>
    <n v="1.0538133234366303"/>
    <n v="153"/>
    <x v="25"/>
    <n v="3500"/>
    <n v="0.127428571428571"/>
    <n v="3"/>
    <n v="349"/>
  </r>
  <r>
    <x v="26"/>
    <s v="A.S. A CORUÑA E CEE"/>
    <n v="277"/>
    <n v="409"/>
    <n v="391"/>
    <n v="5679"/>
    <n v="14821"/>
    <n v="305"/>
    <n v="48"/>
    <n v="278486"/>
    <n v="88439"/>
    <n v="379"/>
    <n v="176"/>
    <n v="310"/>
    <n v="59"/>
    <n v="3282"/>
    <n v="1198"/>
    <n v="1.0309913717203734"/>
    <n v="222"/>
    <x v="26"/>
    <n v="4480"/>
    <n v="9.1294642857142894E-2"/>
    <n v="12"/>
    <n v="446"/>
  </r>
  <r>
    <x v="27"/>
    <s v="A.S. A CORUÑA E CEE"/>
    <n v="250"/>
    <n v="365"/>
    <n v="400"/>
    <n v="5855"/>
    <n v="15043"/>
    <n v="310"/>
    <n v="59"/>
    <n v="281768"/>
    <n v="89637"/>
    <n v="391"/>
    <n v="57"/>
    <n v="321"/>
    <n v="69"/>
    <n v="3101"/>
    <n v="1864"/>
    <n v="1.0097352690008539"/>
    <n v="300"/>
    <x v="27"/>
    <n v="4965"/>
    <n v="7.3514602215508595E-2"/>
    <n v="9"/>
    <n v="410"/>
  </r>
  <r>
    <x v="28"/>
    <s v="A.S. A CORUÑA E CEE"/>
    <n v="251"/>
    <n v="320"/>
    <n v="412"/>
    <n v="5912"/>
    <n v="15343"/>
    <n v="321"/>
    <n v="69"/>
    <n v="284869"/>
    <n v="91501"/>
    <n v="400"/>
    <n v="72"/>
    <n v="313"/>
    <n v="79"/>
    <n v="3180"/>
    <n v="1711"/>
    <n v="1.0121786197564275"/>
    <n v="237"/>
    <x v="28"/>
    <n v="4891"/>
    <n v="6.5426293191576404E-2"/>
    <n v="12"/>
    <n v="366"/>
  </r>
  <r>
    <x v="29"/>
    <s v="A.S. A CORUÑA E CEE"/>
    <n v="293"/>
    <n v="339"/>
    <n v="419"/>
    <n v="5984"/>
    <n v="15580"/>
    <n v="313"/>
    <n v="79"/>
    <n v="288049"/>
    <n v="93212"/>
    <n v="412"/>
    <n v="36"/>
    <n v="326"/>
    <n v="82"/>
    <n v="2696"/>
    <n v="3750"/>
    <n v="1.0060160427807487"/>
    <n v="296"/>
    <x v="29"/>
    <n v="6446"/>
    <n v="5.2590753955941698E-2"/>
    <n v="7"/>
    <n v="321"/>
  </r>
  <r>
    <x v="30"/>
    <s v="A.S. A CORUÑA E CEE"/>
    <n v="182"/>
    <n v="214"/>
    <n v="420"/>
    <n v="6020"/>
    <n v="15876"/>
    <n v="326"/>
    <n v="82"/>
    <n v="290745"/>
    <n v="96962"/>
    <n v="419"/>
    <n v="-86"/>
    <n v="341"/>
    <n v="86"/>
    <n v="2415"/>
    <n v="3514"/>
    <n v="0.98571428571428577"/>
    <n v="299"/>
    <x v="30"/>
    <n v="5929"/>
    <n v="3.6093776353516599E-2"/>
    <n v="1"/>
    <n v="339"/>
  </r>
  <r>
    <x v="31"/>
    <s v="A.S. A CORUÑA E CEE"/>
    <n v="172"/>
    <n v="232"/>
    <n v="435"/>
    <n v="5934"/>
    <n v="16175"/>
    <n v="341"/>
    <n v="86"/>
    <n v="293160"/>
    <n v="100476"/>
    <n v="420"/>
    <n v="-51"/>
    <n v="323"/>
    <n v="93"/>
    <n v="1414"/>
    <n v="3456"/>
    <n v="0.99140546006066732"/>
    <n v="268"/>
    <x v="31"/>
    <n v="4870"/>
    <n v="4.7638603696098597E-2"/>
    <n v="15"/>
    <n v="214"/>
  </r>
  <r>
    <x v="32"/>
    <s v="A.S. A CORUÑA E CEE"/>
    <n v="203"/>
    <n v="293"/>
    <n v="444"/>
    <n v="5883"/>
    <n v="16443"/>
    <n v="323"/>
    <n v="93"/>
    <n v="294574"/>
    <n v="103932"/>
    <n v="435"/>
    <n v="6"/>
    <n v="306"/>
    <n v="85"/>
    <n v="2122"/>
    <n v="4105"/>
    <n v="1.0010198878123406"/>
    <n v="278"/>
    <x v="32"/>
    <n v="6227"/>
    <n v="4.70531556126546E-2"/>
    <n v="9"/>
    <n v="232"/>
  </r>
  <r>
    <x v="33"/>
    <s v="A.S. A CORUÑA E CEE"/>
    <n v="278"/>
    <n v="297"/>
    <n v="455"/>
    <n v="5889"/>
    <n v="16721"/>
    <n v="306"/>
    <n v="85"/>
    <n v="296696"/>
    <n v="108037"/>
    <n v="444"/>
    <n v="-44"/>
    <n v="282"/>
    <n v="87"/>
    <n v="2881"/>
    <n v="4252"/>
    <n v="0.99252844285956865"/>
    <n v="331"/>
    <x v="33"/>
    <n v="7133"/>
    <n v="4.1637459694378202E-2"/>
    <n v="11"/>
    <n v="293"/>
  </r>
  <r>
    <x v="34"/>
    <s v="A.S. A CORUÑA E CEE"/>
    <n v="207"/>
    <n v="259"/>
    <n v="459"/>
    <n v="5845"/>
    <n v="17052"/>
    <n v="282"/>
    <n v="87"/>
    <n v="299577"/>
    <n v="112289"/>
    <n v="455"/>
    <n v="-132"/>
    <n v="276"/>
    <n v="85"/>
    <n v="2545"/>
    <n v="4207"/>
    <n v="0.97741659538066727"/>
    <n v="386"/>
    <x v="34"/>
    <n v="6752"/>
    <n v="3.8359004739336497E-2"/>
    <n v="4"/>
    <n v="298"/>
  </r>
  <r>
    <x v="35"/>
    <s v="A.S. A CORUÑA E CEE"/>
    <n v="218"/>
    <n v="261"/>
    <n v="469"/>
    <n v="5713"/>
    <n v="17438"/>
    <n v="276"/>
    <n v="85"/>
    <n v="302122"/>
    <n v="116496"/>
    <n v="459"/>
    <n v="-171"/>
    <n v="287"/>
    <n v="81"/>
    <n v="3711"/>
    <n v="6224"/>
    <n v="0.97006826535970592"/>
    <n v="422"/>
    <x v="35"/>
    <n v="9935"/>
    <n v="2.62707599396074E-2"/>
    <n v="10"/>
    <n v="258"/>
  </r>
  <r>
    <x v="36"/>
    <s v="A.S. A CORUÑA E CEE"/>
    <n v="264"/>
    <n v="285"/>
    <n v="477"/>
    <n v="5542"/>
    <n v="17860"/>
    <n v="287"/>
    <n v="81"/>
    <n v="305833"/>
    <n v="122720"/>
    <n v="469"/>
    <n v="-223"/>
    <n v="286"/>
    <n v="81"/>
    <n v="2353"/>
    <n v="5234"/>
    <n v="0.95976181883796463"/>
    <n v="500"/>
    <x v="36"/>
    <n v="7587"/>
    <n v="3.7564254646105202E-2"/>
    <n v="8"/>
    <n v="261"/>
  </r>
  <r>
    <x v="37"/>
    <s v="A.S. A CORUÑA E CEE"/>
    <n v="166"/>
    <n v="177"/>
    <n v="482"/>
    <n v="5319"/>
    <n v="18360"/>
    <n v="286"/>
    <n v="81"/>
    <n v="308186"/>
    <n v="127954"/>
    <n v="477"/>
    <n v="-158"/>
    <n v="287"/>
    <n v="85"/>
    <n v="2960"/>
    <n v="5133"/>
    <n v="0.97029516826471141"/>
    <n v="331"/>
    <x v="37"/>
    <n v="8093"/>
    <n v="2.1870752502162399E-2"/>
    <n v="5"/>
    <n v="285"/>
  </r>
  <r>
    <x v="38"/>
    <s v="A.S. A CORUÑA E CEE"/>
    <n v="172"/>
    <n v="200"/>
    <n v="486"/>
    <n v="5161"/>
    <n v="18691"/>
    <n v="287"/>
    <n v="85"/>
    <n v="311146"/>
    <n v="133087"/>
    <n v="482"/>
    <n v="-58"/>
    <n v="276"/>
    <n v="86"/>
    <n v="1787"/>
    <n v="5202"/>
    <n v="0.98876186785506681"/>
    <n v="254"/>
    <x v="38"/>
    <n v="6989"/>
    <n v="2.8616397195593099E-2"/>
    <n v="4"/>
    <n v="178"/>
  </r>
  <r>
    <x v="39"/>
    <s v="A.S. A CORUÑA E CEE"/>
    <n v="203"/>
    <n v="221"/>
    <n v="492"/>
    <n v="5103"/>
    <n v="18945"/>
    <n v="276"/>
    <n v="86"/>
    <n v="312933"/>
    <n v="138289"/>
    <n v="486"/>
    <n v="-251"/>
    <n v="254"/>
    <n v="80"/>
    <n v="2394"/>
    <n v="5753"/>
    <n v="0.9508132471095434"/>
    <n v="466"/>
    <x v="39"/>
    <n v="8147"/>
    <n v="2.7126549650178002E-2"/>
    <n v="6"/>
    <n v="200"/>
  </r>
  <r>
    <x v="40"/>
    <s v="A.S. A CORUÑA E CEE"/>
    <n v="245"/>
    <n v="260"/>
    <n v="498"/>
    <n v="4852"/>
    <n v="19411"/>
    <n v="254"/>
    <n v="80"/>
    <n v="315327"/>
    <n v="144042"/>
    <n v="492"/>
    <n v="-179"/>
    <n v="234"/>
    <n v="76"/>
    <n v="3071"/>
    <n v="6188"/>
    <n v="0.96310799670239078"/>
    <n v="432"/>
    <x v="40"/>
    <n v="9259"/>
    <n v="2.8080786262015298E-2"/>
    <n v="6"/>
    <n v="221"/>
  </r>
  <r>
    <x v="41"/>
    <s v="A.S. A CORUÑA E CEE"/>
    <n v="232"/>
    <n v="239"/>
    <n v="502"/>
    <n v="4673"/>
    <n v="19843"/>
    <n v="234"/>
    <n v="76"/>
    <n v="318398"/>
    <n v="150230"/>
    <n v="498"/>
    <n v="-83"/>
    <n v="215"/>
    <n v="75"/>
    <n v="2600"/>
    <n v="6474"/>
    <n v="0.98223839075540342"/>
    <n v="318"/>
    <x v="41"/>
    <n v="9074"/>
    <n v="2.63389905223716E-2"/>
    <n v="4"/>
    <n v="259"/>
  </r>
  <r>
    <x v="42"/>
    <s v="A.S. A CORUÑA E CEE"/>
    <n v="134"/>
    <n v="155"/>
    <n v="503"/>
    <n v="4590"/>
    <n v="20161"/>
    <n v="215"/>
    <n v="75"/>
    <n v="320998"/>
    <n v="156704"/>
    <n v="502"/>
    <n v="-185"/>
    <n v="198"/>
    <n v="72"/>
    <n v="1846"/>
    <n v="6784"/>
    <n v="0.95969498910675377"/>
    <n v="339"/>
    <x v="42"/>
    <n v="8630"/>
    <n v="1.79606025492468E-2"/>
    <n v="1"/>
    <n v="239"/>
  </r>
  <r>
    <x v="43"/>
    <s v="A.S. A CORUÑA E CEE"/>
    <n v="76"/>
    <n v="94"/>
    <n v="503"/>
    <n v="4405"/>
    <n v="20500"/>
    <n v="198"/>
    <n v="72"/>
    <n v="322844"/>
    <n v="163488"/>
    <n v="503"/>
    <n v="-259"/>
    <n v="200"/>
    <n v="76"/>
    <n v="1122"/>
    <n v="6284"/>
    <n v="0.94120317820658339"/>
    <n v="353"/>
    <x v="43"/>
    <n v="7406"/>
    <n v="1.2692411558196099E-2"/>
    <n v="0"/>
    <n v="155"/>
  </r>
  <r>
    <x v="44"/>
    <s v="A.S. A CORUÑA E CEE"/>
    <n v="123"/>
    <n v="131"/>
    <n v="508"/>
    <n v="4146"/>
    <n v="20853"/>
    <n v="200"/>
    <n v="76"/>
    <n v="323966"/>
    <n v="169772"/>
    <n v="503"/>
    <n v="-182"/>
    <n v="208"/>
    <n v="75"/>
    <n v="1121"/>
    <n v="3934"/>
    <n v="0.95610226724553782"/>
    <n v="308"/>
    <x v="44"/>
    <n v="5055"/>
    <n v="2.5914935707220602E-2"/>
    <n v="5"/>
    <n v="94"/>
  </r>
  <r>
    <x v="45"/>
    <s v="A.S. A CORUÑA E CEE"/>
    <n v="85"/>
    <n v="106"/>
    <n v="513"/>
    <n v="3964"/>
    <n v="21161"/>
    <n v="208"/>
    <n v="75"/>
    <n v="325087"/>
    <n v="173706"/>
    <n v="508"/>
    <n v="-120"/>
    <n v="201"/>
    <n v="69"/>
    <n v="1020"/>
    <n v="3148"/>
    <n v="0.96972754793138249"/>
    <n v="222"/>
    <x v="45"/>
    <n v="4168"/>
    <n v="2.5431861804222598E-2"/>
    <n v="5"/>
    <n v="131"/>
  </r>
  <r>
    <x v="46"/>
    <s v="A.S. A CORUÑA E CEE"/>
    <n v="83"/>
    <n v="90"/>
    <n v="516"/>
    <n v="3844"/>
    <n v="21383"/>
    <n v="201"/>
    <n v="69"/>
    <n v="326107"/>
    <n v="176854"/>
    <n v="513"/>
    <n v="-168"/>
    <n v="203"/>
    <n v="62"/>
    <n v="1371"/>
    <n v="3435"/>
    <n v="0.95629552549427677"/>
    <n v="255"/>
    <x v="46"/>
    <n v="4806"/>
    <n v="1.8726591760299598E-2"/>
    <n v="3"/>
    <n v="107"/>
  </r>
  <r>
    <x v="47"/>
    <s v="A.S. A CORUÑA E CEE"/>
    <n v="100"/>
    <n v="110"/>
    <n v="518"/>
    <n v="3676"/>
    <n v="21638"/>
    <n v="203"/>
    <n v="62"/>
    <n v="327478"/>
    <n v="180289"/>
    <n v="516"/>
    <n v="-208"/>
    <n v="186"/>
    <n v="63"/>
    <n v="1476"/>
    <n v="3191"/>
    <n v="0.94341675734494013"/>
    <n v="316"/>
    <x v="47"/>
    <n v="4667"/>
    <n v="2.3569745018213E-2"/>
    <n v="2"/>
    <n v="90"/>
  </r>
  <r>
    <x v="48"/>
    <s v="A.S. A CORUÑA E CEE"/>
    <n v="84"/>
    <n v="87"/>
    <n v="518"/>
    <n v="3468"/>
    <n v="21954"/>
    <n v="186"/>
    <n v="63"/>
    <n v="328954"/>
    <n v="183480"/>
    <n v="518"/>
    <n v="-206"/>
    <n v="188"/>
    <n v="59"/>
    <n v="1143"/>
    <n v="2565"/>
    <n v="0.94059976931949252"/>
    <n v="294"/>
    <x v="48"/>
    <n v="3708"/>
    <n v="2.3462783171521E-2"/>
    <n v="0"/>
    <n v="110"/>
  </r>
  <r>
    <x v="49"/>
    <s v="A.S. A CORUÑA E CEE"/>
    <n v="71"/>
    <n v="150"/>
    <n v="518"/>
    <n v="3262"/>
    <n v="22248"/>
    <n v="188"/>
    <n v="59"/>
    <n v="330097"/>
    <n v="186045"/>
    <n v="518"/>
    <n v="-230"/>
    <n v="177"/>
    <n v="56"/>
    <n v="2076"/>
    <n v="4339"/>
    <n v="0.92949110974862048"/>
    <n v="379"/>
    <x v="49"/>
    <n v="6415"/>
    <n v="2.3382696804364798E-2"/>
    <n v="0"/>
    <n v="88"/>
  </r>
  <r>
    <x v="50"/>
    <s v="A.S. A CORUÑA E CEE"/>
    <n v="79"/>
    <n v="87"/>
    <n v="520"/>
    <n v="3032"/>
    <n v="22627"/>
    <n v="177"/>
    <n v="56"/>
    <n v="332173"/>
    <n v="190384"/>
    <n v="518"/>
    <n v="-163"/>
    <n v="168"/>
    <n v="53"/>
    <n v="2145"/>
    <n v="1905"/>
    <n v="0.9462401055408971"/>
    <n v="248"/>
    <x v="50"/>
    <n v="4050"/>
    <n v="2.1481481481481501E-2"/>
    <n v="2"/>
    <n v="149"/>
  </r>
  <r>
    <x v="51"/>
    <s v="A.S. A CORUÑA E CEE"/>
    <n v="63"/>
    <n v="65"/>
    <n v="520"/>
    <n v="2869"/>
    <n v="22875"/>
    <n v="168"/>
    <n v="53"/>
    <n v="334318"/>
    <n v="192289"/>
    <n v="520"/>
    <n v="-222"/>
    <n v="171"/>
    <n v="46"/>
    <n v="1622"/>
    <n v="3004"/>
    <n v="0.92262112234227955"/>
    <n v="287"/>
    <x v="51"/>
    <n v="4626"/>
    <n v="1.4051015996541299E-2"/>
    <n v="0"/>
    <n v="87"/>
  </r>
  <r>
    <x v="52"/>
    <s v="A.S. A CORUÑA E CEE"/>
    <n v="61"/>
    <n v="72"/>
    <n v="525"/>
    <n v="2647"/>
    <n v="23162"/>
    <n v="171"/>
    <n v="46"/>
    <n v="335940"/>
    <n v="195293"/>
    <n v="520"/>
    <n v="-123"/>
    <n v="168"/>
    <n v="48"/>
    <n v="1658"/>
    <n v="2054"/>
    <n v="0.95353230071779371"/>
    <n v="191"/>
    <x v="52"/>
    <n v="3712"/>
    <n v="1.93965517241379E-2"/>
    <n v="5"/>
    <n v="65"/>
  </r>
  <r>
    <x v="53"/>
    <s v="A.S. A CORUÑA E CEE"/>
    <n v="58"/>
    <n v="79"/>
    <n v="530"/>
    <n v="2524"/>
    <n v="23353"/>
    <n v="168"/>
    <n v="48"/>
    <n v="337598"/>
    <n v="197347"/>
    <n v="525"/>
    <n v="-173"/>
    <n v="143"/>
    <n v="42"/>
    <n v="1290"/>
    <n v="530"/>
    <n v="0.93145800316957206"/>
    <n v="247"/>
    <x v="53"/>
    <n v="1820"/>
    <n v="4.3406593406593398E-2"/>
    <n v="5"/>
    <n v="73"/>
  </r>
  <r>
    <x v="54"/>
    <s v="A.S. A CORUÑA E CEE"/>
    <n v="76"/>
    <n v="88"/>
    <n v="531"/>
    <n v="2351"/>
    <n v="23600"/>
    <n v="143"/>
    <n v="42"/>
    <n v="338888"/>
    <n v="197877"/>
    <n v="530"/>
    <n v="-166"/>
    <n v="145"/>
    <n v="42"/>
    <n v="1435"/>
    <n v="468"/>
    <n v="0.92939174819225856"/>
    <n v="253"/>
    <x v="54"/>
    <n v="1903"/>
    <n v="4.6242774566474E-2"/>
    <n v="1"/>
    <n v="79"/>
  </r>
  <r>
    <x v="55"/>
    <s v="A.S. A CORUÑA E CEE"/>
    <n v="70"/>
    <n v="88"/>
    <n v="534"/>
    <n v="2185"/>
    <n v="23853"/>
    <n v="145"/>
    <n v="42"/>
    <n v="340323"/>
    <n v="198345"/>
    <n v="531"/>
    <n v="-166"/>
    <n v="145"/>
    <n v="42"/>
    <n v="1864"/>
    <n v="489"/>
    <n v="0.92402745995423341"/>
    <n v="251"/>
    <x v="55"/>
    <n v="2353"/>
    <n v="3.7399065023374402E-2"/>
    <n v="3"/>
    <n v="88"/>
  </r>
  <r>
    <x v="56"/>
    <s v="A.S. A CORUÑA E CEE"/>
    <n v="98"/>
    <n v="110"/>
    <n v="537"/>
    <n v="2019"/>
    <n v="24104"/>
    <n v="145"/>
    <n v="42"/>
    <n v="342187"/>
    <n v="198834"/>
    <n v="534"/>
    <n v="-129"/>
    <n v="137"/>
    <n v="40"/>
    <n v="1901"/>
    <n v="604"/>
    <n v="0.93610698365527489"/>
    <n v="236"/>
    <x v="56"/>
    <n v="2505"/>
    <n v="4.3912175648702603E-2"/>
    <n v="3"/>
    <n v="88"/>
  </r>
  <r>
    <x v="57"/>
    <s v="A.S. A CORUÑA E CEE"/>
    <n v="86"/>
    <n v="90"/>
    <n v="538"/>
    <n v="1890"/>
    <n v="24340"/>
    <n v="137"/>
    <n v="40"/>
    <n v="344088"/>
    <n v="199438"/>
    <n v="537"/>
    <n v="-80"/>
    <n v="138"/>
    <n v="38"/>
    <n v="1258"/>
    <n v="1040"/>
    <n v="0.95767195767195767"/>
    <n v="168"/>
    <x v="57"/>
    <n v="2298"/>
    <n v="3.91644908616188E-2"/>
    <n v="1"/>
    <n v="110"/>
  </r>
  <r>
    <x v="58"/>
    <s v="A.S. A CORUÑA E CEE"/>
    <n v="17"/>
    <n v="17"/>
    <n v="542"/>
    <n v="1810"/>
    <n v="24508"/>
    <n v="138"/>
    <n v="38"/>
    <n v="345346"/>
    <n v="200478"/>
    <n v="538"/>
    <n v="-99"/>
    <n v="142"/>
    <n v="34"/>
    <n v="1594"/>
    <n v="1018"/>
    <n v="0.94530386740331496"/>
    <n v="112"/>
    <x v="58"/>
    <n v="2612"/>
    <n v="6.5084226646248099E-3"/>
    <n v="4"/>
    <n v="89"/>
  </r>
  <r>
    <x v="59"/>
    <s v="A.S. A CORUÑA E CEE"/>
    <n v="12"/>
    <n v="30"/>
    <n v="547"/>
    <n v="1711"/>
    <n v="24620"/>
    <n v="142"/>
    <n v="34"/>
    <n v="346940"/>
    <n v="201496"/>
    <n v="542"/>
    <n v="-99"/>
    <n v="137"/>
    <n v="37"/>
    <n v="1368"/>
    <n v="2044"/>
    <n v="0.94213909994155465"/>
    <n v="125"/>
    <x v="59"/>
    <n v="3412"/>
    <n v="8.7924970691676402E-3"/>
    <n v="5"/>
    <n v="17"/>
  </r>
  <r>
    <x v="60"/>
    <s v="A.S. A CORUÑA E CEE"/>
    <n v="62"/>
    <n v="70"/>
    <n v="548"/>
    <n v="1612"/>
    <n v="24745"/>
    <n v="137"/>
    <n v="37"/>
    <n v="348308"/>
    <n v="203540"/>
    <n v="547"/>
    <n v="-69"/>
    <n v="129"/>
    <n v="34"/>
    <n v="2650"/>
    <n v="2999"/>
    <n v="0.95719602977667495"/>
    <n v="138"/>
    <x v="60"/>
    <n v="5649"/>
    <n v="1.23915737298637E-2"/>
    <n v="1"/>
    <n v="31"/>
  </r>
  <r>
    <x v="61"/>
    <s v="A.S. A CORUÑA E CEE"/>
    <n v="63"/>
    <n v="76"/>
    <n v="548"/>
    <n v="1543"/>
    <n v="24883"/>
    <n v="129"/>
    <n v="34"/>
    <n v="350958"/>
    <n v="206539"/>
    <n v="548"/>
    <n v="-51"/>
    <n v="126"/>
    <n v="33"/>
    <n v="1829"/>
    <n v="2571"/>
    <n v="0.96694750486066106"/>
    <n v="127"/>
    <x v="61"/>
    <n v="4400"/>
    <n v="1.7272727272727301E-2"/>
    <n v="0"/>
    <n v="70"/>
  </r>
  <r>
    <x v="62"/>
    <s v="A.S. A CORUÑA E CEE"/>
    <n v="71"/>
    <n v="82"/>
    <n v="550"/>
    <n v="1492"/>
    <n v="25010"/>
    <n v="126"/>
    <n v="33"/>
    <n v="352787"/>
    <n v="209110"/>
    <n v="548"/>
    <n v="-104"/>
    <n v="97"/>
    <n v="31"/>
    <n v="2013"/>
    <n v="985"/>
    <n v="0.93029490616621979"/>
    <n v="184"/>
    <x v="62"/>
    <n v="2998"/>
    <n v="2.7351567711807901E-2"/>
    <n v="2"/>
    <n v="76"/>
  </r>
  <r>
    <x v="63"/>
    <s v="A.S. A CORUÑA E CEE"/>
    <n v="62"/>
    <n v="83"/>
    <n v="550"/>
    <n v="1388"/>
    <n v="25194"/>
    <n v="97"/>
    <n v="31"/>
    <n v="354800"/>
    <n v="210095"/>
    <n v="550"/>
    <n v="-46"/>
    <n v="104"/>
    <n v="29"/>
    <n v="2404"/>
    <n v="2358"/>
    <n v="0.9668587896253602"/>
    <n v="129"/>
    <x v="63"/>
    <n v="4762"/>
    <n v="1.7429651406971901E-2"/>
    <n v="0"/>
    <n v="82"/>
  </r>
  <r>
    <x v="64"/>
    <s v="A.S. A CORUÑA E CEE"/>
    <n v="40"/>
    <n v="50"/>
    <n v="551"/>
    <n v="1342"/>
    <n v="25323"/>
    <n v="104"/>
    <n v="29"/>
    <n v="357204"/>
    <n v="212453"/>
    <n v="550"/>
    <n v="-72"/>
    <n v="106"/>
    <n v="29"/>
    <n v="1916"/>
    <n v="2058"/>
    <n v="0.94634873323397917"/>
    <n v="121"/>
    <x v="64"/>
    <n v="3974"/>
    <n v="1.25817815802718E-2"/>
    <n v="1"/>
    <n v="83"/>
  </r>
  <r>
    <x v="65"/>
    <s v="A.S. A CORUÑA E CEE"/>
    <n v="36"/>
    <n v="36"/>
    <n v="555"/>
    <n v="1270"/>
    <n v="25444"/>
    <n v="106"/>
    <n v="29"/>
    <n v="359120"/>
    <n v="214511"/>
    <n v="551"/>
    <n v="-23"/>
    <n v="113"/>
    <n v="30"/>
    <n v="2493"/>
    <n v="2223"/>
    <n v="0.98188976377952752"/>
    <n v="56"/>
    <x v="65"/>
    <n v="4716"/>
    <n v="7.63358778625954E-3"/>
    <n v="4"/>
    <n v="50"/>
  </r>
  <r>
    <x v="66"/>
    <s v="A.S. A CORUÑA E CEE"/>
    <n v="45"/>
    <n v="71"/>
    <n v="555"/>
    <n v="1247"/>
    <n v="25500"/>
    <n v="113"/>
    <n v="30"/>
    <n v="361613"/>
    <n v="216734"/>
    <n v="555"/>
    <n v="-36"/>
    <n v="109"/>
    <n v="30"/>
    <n v="1654"/>
    <n v="2271"/>
    <n v="0.97113071371291093"/>
    <n v="107"/>
    <x v="66"/>
    <n v="3925"/>
    <n v="1.8089171974522301E-2"/>
    <n v="0"/>
    <n v="37"/>
  </r>
  <r>
    <x v="67"/>
    <s v="A.S. A CORUÑA E CEE"/>
    <n v="68"/>
    <n v="82"/>
    <n v="555"/>
    <n v="1211"/>
    <n v="25607"/>
    <n v="109"/>
    <n v="30"/>
    <n v="363267"/>
    <n v="219005"/>
    <n v="555"/>
    <n v="-15"/>
    <n v="112"/>
    <n v="29"/>
    <n v="1902"/>
    <n v="2221"/>
    <n v="0.98761354252683731"/>
    <n v="97"/>
    <x v="67"/>
    <n v="4123"/>
    <n v="1.98884307543051E-2"/>
    <n v="0"/>
    <n v="71"/>
  </r>
  <r>
    <x v="68"/>
    <s v="A.S. A CORUÑA E CEE"/>
    <n v="40"/>
    <n v="56"/>
    <n v="556"/>
    <n v="1196"/>
    <n v="25704"/>
    <n v="112"/>
    <n v="29"/>
    <n v="365169"/>
    <n v="221226"/>
    <n v="555"/>
    <n v="-63"/>
    <n v="101"/>
    <n v="28"/>
    <n v="1886"/>
    <n v="1565"/>
    <n v="0.94732441471571904"/>
    <n v="118"/>
    <x v="68"/>
    <n v="3451"/>
    <n v="1.6227180527383402E-2"/>
    <n v="1"/>
    <n v="82"/>
  </r>
  <r>
    <x v="69"/>
    <s v="A.S. A CORUÑA E CEE"/>
    <n v="57"/>
    <n v="77"/>
    <n v="557"/>
    <n v="1133"/>
    <n v="25822"/>
    <n v="101"/>
    <n v="28"/>
    <n v="367055"/>
    <n v="222791"/>
    <n v="556"/>
    <n v="-27"/>
    <n v="95"/>
    <n v="25"/>
    <n v="1797"/>
    <n v="383"/>
    <n v="0.97616946160635476"/>
    <n v="103"/>
    <x v="69"/>
    <n v="2180"/>
    <n v="3.5321100917431202E-2"/>
    <n v="1"/>
    <n v="56"/>
  </r>
  <r>
    <x v="70"/>
    <s v="A.S. A CORUÑA E CEE"/>
    <n v="57"/>
    <n v="70"/>
    <n v="557"/>
    <n v="1106"/>
    <n v="25925"/>
    <n v="95"/>
    <n v="25"/>
    <n v="368852"/>
    <n v="223174"/>
    <n v="557"/>
    <n v="-22"/>
    <n v="94"/>
    <n v="26"/>
    <n v="1425"/>
    <n v="310"/>
    <n v="0.98010849909584086"/>
    <n v="92"/>
    <x v="70"/>
    <n v="1735"/>
    <n v="4.0345821325648401E-2"/>
    <n v="0"/>
    <n v="77"/>
  </r>
  <r>
    <x v="71"/>
    <s v="A.S. A CORUÑA E CEE"/>
    <n v="33"/>
    <n v="42"/>
    <n v="557"/>
    <n v="1084"/>
    <n v="26017"/>
    <n v="94"/>
    <n v="26"/>
    <n v="370277"/>
    <n v="223484"/>
    <n v="557"/>
    <n v="-34"/>
    <n v="95"/>
    <n v="28"/>
    <n v="1655"/>
    <n v="245"/>
    <n v="0.96863468634686345"/>
    <n v="76"/>
    <x v="71"/>
    <n v="1900"/>
    <n v="2.2105263157894701E-2"/>
    <n v="0"/>
    <n v="70"/>
  </r>
  <r>
    <x v="72"/>
    <s v="A.S. A CORUÑA E CEE"/>
    <n v="45"/>
    <n v="53"/>
    <n v="558"/>
    <n v="1050"/>
    <n v="26093"/>
    <n v="95"/>
    <n v="28"/>
    <n v="371932"/>
    <n v="223729"/>
    <n v="557"/>
    <n v="3"/>
    <n v="97"/>
    <n v="27"/>
    <n v="1484"/>
    <n v="245"/>
    <n v="1.0028571428571429"/>
    <n v="49"/>
    <x v="72"/>
    <n v="1729"/>
    <n v="3.06535569693464E-2"/>
    <n v="1"/>
    <n v="42"/>
  </r>
  <r>
    <x v="73"/>
    <s v="A.S. A CORUÑA E CEE"/>
    <n v="55"/>
    <n v="60"/>
    <n v="559"/>
    <n v="1053"/>
    <n v="26142"/>
    <n v="97"/>
    <n v="27"/>
    <n v="373416"/>
    <n v="223974"/>
    <n v="558"/>
    <n v="23"/>
    <n v="100"/>
    <n v="22"/>
    <n v="1633"/>
    <n v="353"/>
    <n v="1.0218423551756886"/>
    <n v="36"/>
    <x v="73"/>
    <n v="1986"/>
    <n v="3.0211480362537801E-2"/>
    <n v="1"/>
    <n v="53"/>
  </r>
  <r>
    <x v="74"/>
    <s v="A.S. A CORUÑA E CEE"/>
    <n v="35"/>
    <n v="45"/>
    <n v="559"/>
    <n v="1076"/>
    <n v="26178"/>
    <n v="100"/>
    <n v="22"/>
    <n v="375049"/>
    <n v="224327"/>
    <n v="559"/>
    <n v="-12"/>
    <n v="90"/>
    <n v="19"/>
    <n v="1713"/>
    <n v="482"/>
    <n v="0.98884758364312264"/>
    <n v="57"/>
    <x v="74"/>
    <n v="2195"/>
    <n v="2.0501138952163999E-2"/>
    <n v="0"/>
    <n v="60"/>
  </r>
  <r>
    <x v="75"/>
    <s v="A.S. A CORUÑA E CEE"/>
    <n v="46"/>
    <n v="53"/>
    <n v="562"/>
    <n v="1064"/>
    <n v="26235"/>
    <n v="90"/>
    <n v="19"/>
    <n v="376762"/>
    <n v="224809"/>
    <n v="559"/>
    <n v="-36"/>
    <n v="83"/>
    <n v="20"/>
    <n v="2114"/>
    <n v="433"/>
    <n v="0.96616541353383456"/>
    <n v="86"/>
    <x v="75"/>
    <n v="2547"/>
    <n v="2.0808794660384801E-2"/>
    <n v="3"/>
    <n v="45"/>
  </r>
  <r>
    <x v="76"/>
    <s v="A.S. A CORUÑA E CEE"/>
    <n v="59"/>
    <n v="59"/>
    <n v="564"/>
    <n v="1028"/>
    <n v="26321"/>
    <n v="83"/>
    <n v="20"/>
    <n v="378876"/>
    <n v="225242"/>
    <n v="562"/>
    <n v="-11"/>
    <n v="75"/>
    <n v="20"/>
    <n v="2497"/>
    <n v="361"/>
    <n v="0.98929961089494167"/>
    <n v="68"/>
    <x v="76"/>
    <n v="2858"/>
    <n v="2.06438068579426E-2"/>
    <n v="2"/>
    <n v="53"/>
  </r>
  <r>
    <x v="77"/>
    <s v="A.S. A CORUÑA E CEE"/>
    <n v="51"/>
    <n v="55"/>
    <n v="565"/>
    <n v="1017"/>
    <n v="26389"/>
    <n v="75"/>
    <n v="20"/>
    <n v="381373"/>
    <n v="225603"/>
    <n v="564"/>
    <n v="-10"/>
    <n v="74"/>
    <n v="21"/>
    <n v="2098"/>
    <n v="254"/>
    <n v="0.99016715830875124"/>
    <n v="64"/>
    <x v="77"/>
    <n v="2352"/>
    <n v="2.33843537414966E-2"/>
    <n v="1"/>
    <n v="59"/>
  </r>
  <r>
    <x v="78"/>
    <s v="A.S. A CORUÑA E CEE"/>
    <n v="27"/>
    <n v="34"/>
    <n v="565"/>
    <n v="1007"/>
    <n v="26453"/>
    <n v="74"/>
    <n v="21"/>
    <n v="383471"/>
    <n v="225857"/>
    <n v="565"/>
    <n v="-9"/>
    <n v="77"/>
    <n v="22"/>
    <n v="792"/>
    <n v="325"/>
    <n v="0.99106256206554122"/>
    <n v="43"/>
    <x v="78"/>
    <n v="1117"/>
    <n v="3.0438675022381401E-2"/>
    <n v="0"/>
    <n v="55"/>
  </r>
  <r>
    <x v="79"/>
    <s v="A.S. A CORUÑA E CEE"/>
    <n v="25"/>
    <n v="29"/>
    <n v="565"/>
    <n v="998"/>
    <n v="26496"/>
    <n v="77"/>
    <n v="22"/>
    <n v="384263"/>
    <n v="226182"/>
    <n v="565"/>
    <n v="-39"/>
    <n v="76"/>
    <n v="20"/>
    <n v="1073"/>
    <n v="156"/>
    <n v="0.96092184368737477"/>
    <n v="68"/>
    <x v="79"/>
    <n v="1229"/>
    <n v="2.35964198535395E-2"/>
    <n v="0"/>
    <n v="34"/>
  </r>
  <r>
    <x v="80"/>
    <s v="A.S. A CORUÑA E CEE"/>
    <n v="29"/>
    <n v="30"/>
    <n v="566"/>
    <n v="959"/>
    <n v="26564"/>
    <n v="76"/>
    <n v="20"/>
    <n v="385336"/>
    <n v="226338"/>
    <n v="565"/>
    <n v="-4"/>
    <n v="72"/>
    <n v="20"/>
    <n v="669"/>
    <n v="366"/>
    <n v="0.99582898852971846"/>
    <n v="33"/>
    <x v="80"/>
    <n v="1035"/>
    <n v="2.8985507246376802E-2"/>
    <n v="1"/>
    <n v="29"/>
  </r>
  <r>
    <x v="81"/>
    <s v="A.S. A CORUÑA E CEE"/>
    <n v="37"/>
    <n v="39"/>
    <n v="566"/>
    <n v="955"/>
    <n v="26597"/>
    <n v="72"/>
    <n v="20"/>
    <n v="386005"/>
    <n v="226704"/>
    <n v="566"/>
    <n v="-21"/>
    <n v="67"/>
    <n v="18"/>
    <n v="2203"/>
    <n v="499"/>
    <n v="0.97801047120418849"/>
    <n v="60"/>
    <x v="81"/>
    <n v="2702"/>
    <n v="1.44337527757217E-2"/>
    <n v="0"/>
    <n v="30"/>
  </r>
  <r>
    <x v="82"/>
    <s v="A.S. A CORUÑA E CEE"/>
    <n v="60"/>
    <n v="53"/>
    <n v="566"/>
    <n v="934"/>
    <n v="26657"/>
    <n v="67"/>
    <n v="18"/>
    <n v="388208"/>
    <n v="227203"/>
    <n v="566"/>
    <n v="-7"/>
    <n v="65"/>
    <n v="17"/>
    <n v="1846"/>
    <n v="496"/>
    <n v="0.99250535331905787"/>
    <n v="60"/>
    <x v="82"/>
    <n v="2342"/>
    <n v="2.2630230572160501E-2"/>
    <n v="0"/>
    <n v="39"/>
  </r>
  <r>
    <x v="83"/>
    <s v="A.S. A CORUÑA E CEE"/>
    <n v="32"/>
    <n v="35"/>
    <n v="567"/>
    <n v="927"/>
    <n v="26717"/>
    <n v="65"/>
    <n v="17"/>
    <n v="390054"/>
    <n v="227699"/>
    <n v="566"/>
    <n v="-27"/>
    <n v="63"/>
    <n v="16"/>
    <n v="1626"/>
    <n v="521"/>
    <n v="0.970873786407767"/>
    <n v="61"/>
    <x v="83"/>
    <n v="2147"/>
    <n v="1.6301816488123001E-2"/>
    <n v="1"/>
    <n v="53"/>
  </r>
  <r>
    <x v="84"/>
    <s v="A.S. A CORUÑA E CEE"/>
    <n v="45"/>
    <n v="51"/>
    <n v="567"/>
    <n v="900"/>
    <n v="26778"/>
    <n v="63"/>
    <n v="16"/>
    <n v="391680"/>
    <n v="228220"/>
    <n v="567"/>
    <n v="-9"/>
    <n v="54"/>
    <n v="19"/>
    <n v="1719"/>
    <n v="561"/>
    <n v="0.99"/>
    <n v="60"/>
    <x v="84"/>
    <n v="2280"/>
    <n v="2.23684210526316E-2"/>
    <n v="0"/>
    <n v="35"/>
  </r>
  <r>
    <x v="85"/>
    <s v="A.S. A CORUÑA E CEE"/>
    <n v="28"/>
    <n v="26"/>
    <n v="567"/>
    <n v="891"/>
    <n v="26838"/>
    <n v="54"/>
    <n v="19"/>
    <n v="393399"/>
    <n v="228781"/>
    <n v="567"/>
    <n v="-24"/>
    <n v="59"/>
    <n v="15"/>
    <n v="2089"/>
    <n v="1101"/>
    <n v="0.97306397306397308"/>
    <n v="50"/>
    <x v="85"/>
    <n v="3190"/>
    <n v="8.1504702194357403E-3"/>
    <n v="0"/>
    <n v="51"/>
  </r>
  <r>
    <x v="86"/>
    <s v="A.S. A CORUÑA E CEE"/>
    <n v="35"/>
    <n v="36"/>
    <n v="567"/>
    <n v="867"/>
    <n v="26888"/>
    <n v="59"/>
    <n v="15"/>
    <n v="395488"/>
    <n v="229882"/>
    <n v="567"/>
    <n v="-20"/>
    <n v="63"/>
    <n v="14"/>
    <n v="1706"/>
    <n v="460"/>
    <n v="0.97693194925028837"/>
    <n v="56"/>
    <x v="86"/>
    <n v="2166"/>
    <n v="1.6620498614958401E-2"/>
    <n v="0"/>
    <n v="26"/>
  </r>
  <r>
    <x v="87"/>
    <s v="A.S. A CORUÑA E CEE"/>
    <n v="25"/>
    <n v="35"/>
    <n v="567"/>
    <n v="847"/>
    <n v="26944"/>
    <n v="63"/>
    <n v="14"/>
    <n v="397194"/>
    <n v="230342"/>
    <n v="567"/>
    <n v="-31"/>
    <n v="61"/>
    <n v="15"/>
    <n v="1025"/>
    <n v="364"/>
    <n v="0.9634002361275088"/>
    <n v="66"/>
    <x v="87"/>
    <n v="1389"/>
    <n v="2.51979841612671E-2"/>
    <n v="0"/>
    <n v="36"/>
  </r>
  <r>
    <x v="88"/>
    <s v="A.S. A CORUÑA E CEE"/>
    <n v="26"/>
    <n v="27"/>
    <n v="568"/>
    <n v="816"/>
    <n v="27010"/>
    <n v="61"/>
    <n v="15"/>
    <n v="398219"/>
    <n v="230706"/>
    <n v="567"/>
    <n v="-25"/>
    <n v="57"/>
    <n v="15"/>
    <n v="1455"/>
    <n v="529"/>
    <n v="0.96936274509803921"/>
    <n v="51"/>
    <x v="88"/>
    <n v="1984"/>
    <n v="1.3608870967741901E-2"/>
    <n v="1"/>
    <n v="3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894"/>
    <n v="116"/>
    <n v="1150"/>
    <n v="12434"/>
    <n v="72"/>
    <n v="20"/>
    <n v="235418"/>
    <n v="314"/>
    <n v="77528"/>
    <n v="97"/>
    <n v="1091"/>
    <n v="12377"/>
    <n v="67"/>
    <n v="20"/>
    <n v="234308"/>
    <n v="77433"/>
    <n v="312"/>
    <n v="118"/>
    <n v="59"/>
    <n v="5"/>
    <x v="0"/>
    <n v="1110"/>
    <n v="95"/>
    <n v="1205"/>
    <n v="1.0540788267644363"/>
    <n v="57"/>
    <x v="0"/>
  </r>
  <r>
    <x v="0"/>
    <x v="1"/>
    <n v="4038"/>
    <n v="21"/>
    <n v="309"/>
    <n v="3637"/>
    <n v="37"/>
    <n v="2"/>
    <n v="77386"/>
    <n v="90"/>
    <n v="30271"/>
    <n v="19"/>
    <n v="307"/>
    <n v="3618"/>
    <n v="35"/>
    <n v="2"/>
    <n v="77124"/>
    <n v="30256"/>
    <n v="90"/>
    <n v="21"/>
    <n v="2"/>
    <n v="2"/>
    <x v="0"/>
    <n v="262"/>
    <n v="15"/>
    <n v="277"/>
    <n v="1.006514657980456"/>
    <n v="19"/>
    <x v="0"/>
  </r>
  <r>
    <x v="0"/>
    <x v="2"/>
    <n v="7190"/>
    <n v="39"/>
    <n v="475"/>
    <n v="6568"/>
    <n v="14"/>
    <n v="2"/>
    <n v="126196"/>
    <n v="145"/>
    <n v="75004"/>
    <n v="32"/>
    <n v="463"/>
    <n v="6545"/>
    <n v="13"/>
    <n v="2"/>
    <n v="125659"/>
    <n v="74958"/>
    <n v="145"/>
    <n v="35"/>
    <n v="12"/>
    <n v="1"/>
    <x v="0"/>
    <n v="537"/>
    <n v="46"/>
    <n v="583"/>
    <n v="1.0259179265658747"/>
    <n v="23"/>
    <x v="0"/>
  </r>
  <r>
    <x v="0"/>
    <x v="3"/>
    <n v="8653"/>
    <n v="14"/>
    <n v="595"/>
    <n v="7748"/>
    <n v="22"/>
    <n v="2"/>
    <n v="136922"/>
    <n v="309"/>
    <n v="67926"/>
    <n v="52"/>
    <n v="600"/>
    <n v="7712"/>
    <n v="21"/>
    <n v="2"/>
    <n v="136517"/>
    <n v="67852"/>
    <n v="309"/>
    <n v="31"/>
    <n v="-5"/>
    <n v="1"/>
    <x v="0"/>
    <n v="405"/>
    <n v="74"/>
    <n v="479"/>
    <n v="0.9916666666666667"/>
    <n v="36"/>
    <x v="0"/>
  </r>
  <r>
    <x v="0"/>
    <x v="4"/>
    <n v="7038"/>
    <n v="42"/>
    <n v="773"/>
    <n v="6188"/>
    <n v="32"/>
    <n v="12"/>
    <n v="115751"/>
    <n v="81"/>
    <n v="46420"/>
    <n v="48"/>
    <n v="789"/>
    <n v="6126"/>
    <n v="39"/>
    <n v="12"/>
    <n v="115421"/>
    <n v="46347"/>
    <n v="80"/>
    <n v="46"/>
    <n v="-16"/>
    <n v="-7"/>
    <x v="0"/>
    <n v="330"/>
    <n v="73"/>
    <n v="403"/>
    <n v="0.97972116603295312"/>
    <n v="62"/>
    <x v="0"/>
  </r>
  <r>
    <x v="0"/>
    <x v="5"/>
    <n v="10457"/>
    <n v="115"/>
    <n v="1356"/>
    <n v="8910"/>
    <n v="79"/>
    <n v="8"/>
    <n v="190999"/>
    <n v="193"/>
    <n v="92720"/>
    <n v="83"/>
    <n v="1346"/>
    <n v="8798"/>
    <n v="75"/>
    <n v="8"/>
    <n v="190051"/>
    <n v="92624"/>
    <n v="193"/>
    <n v="122"/>
    <n v="10"/>
    <n v="4"/>
    <x v="0"/>
    <n v="948"/>
    <n v="96"/>
    <n v="1044"/>
    <n v="1.0074294205052006"/>
    <n v="112"/>
    <x v="0"/>
  </r>
  <r>
    <x v="0"/>
    <x v="6"/>
    <n v="12684"/>
    <n v="65"/>
    <n v="1175"/>
    <n v="11239"/>
    <n v="41"/>
    <n v="11"/>
    <n v="242347"/>
    <n v="271"/>
    <n v="58492"/>
    <n v="110"/>
    <n v="1181"/>
    <n v="11162"/>
    <n v="40"/>
    <n v="9"/>
    <n v="241510"/>
    <n v="58439"/>
    <n v="271"/>
    <n v="71"/>
    <n v="-6"/>
    <n v="1"/>
    <x v="1"/>
    <n v="837"/>
    <n v="53"/>
    <n v="890"/>
    <n v="0.99491955969517354"/>
    <n v="77"/>
    <x v="0"/>
  </r>
  <r>
    <x v="0"/>
    <x v="7"/>
    <n v="63954"/>
    <n v="412"/>
    <n v="5833"/>
    <n v="56724"/>
    <n v="297"/>
    <n v="57"/>
    <n v="1125019"/>
    <n v="1403"/>
    <n v="448361"/>
    <n v="441"/>
    <n v="5777"/>
    <n v="56338"/>
    <n v="290"/>
    <n v="55"/>
    <n v="1120590"/>
    <n v="447909"/>
    <n v="1400"/>
    <n v="444"/>
    <n v="56"/>
    <n v="7"/>
    <x v="1"/>
    <n v="4429"/>
    <n v="452"/>
    <n v="4881"/>
    <n v="1.0096936126016964"/>
    <n v="386"/>
    <x v="0"/>
  </r>
  <r>
    <x v="1"/>
    <x v="0"/>
    <n v="13940"/>
    <n v="43"/>
    <n v="1134"/>
    <n v="12496"/>
    <n v="77"/>
    <n v="18"/>
    <n v="236006"/>
    <n v="314"/>
    <n v="77651"/>
    <n v="116"/>
    <n v="1150"/>
    <n v="12434"/>
    <n v="72"/>
    <n v="20"/>
    <n v="235418"/>
    <n v="77528"/>
    <n v="314"/>
    <n v="46"/>
    <n v="-16"/>
    <n v="5"/>
    <x v="2"/>
    <n v="588"/>
    <n v="123"/>
    <n v="711"/>
    <n v="0.98608695652173917"/>
    <n v="62"/>
    <x v="1"/>
  </r>
  <r>
    <x v="1"/>
    <x v="1"/>
    <n v="4049"/>
    <n v="9"/>
    <n v="295"/>
    <n v="3662"/>
    <n v="41"/>
    <n v="2"/>
    <n v="77572"/>
    <n v="90"/>
    <n v="30286"/>
    <n v="21"/>
    <n v="309"/>
    <n v="3637"/>
    <n v="37"/>
    <n v="2"/>
    <n v="77386"/>
    <n v="30271"/>
    <n v="90"/>
    <n v="11"/>
    <n v="-14"/>
    <n v="4"/>
    <x v="0"/>
    <n v="186"/>
    <n v="15"/>
    <n v="201"/>
    <n v="0.95469255663430419"/>
    <n v="25"/>
    <x v="1"/>
  </r>
  <r>
    <x v="1"/>
    <x v="2"/>
    <n v="7223"/>
    <n v="29"/>
    <n v="483"/>
    <n v="6593"/>
    <n v="16"/>
    <n v="2"/>
    <n v="126441"/>
    <n v="145"/>
    <n v="75074"/>
    <n v="39"/>
    <n v="475"/>
    <n v="6568"/>
    <n v="14"/>
    <n v="2"/>
    <n v="126196"/>
    <n v="75004"/>
    <n v="145"/>
    <n v="33"/>
    <n v="8"/>
    <n v="2"/>
    <x v="0"/>
    <n v="245"/>
    <n v="70"/>
    <n v="315"/>
    <n v="1.016842105263158"/>
    <n v="25"/>
    <x v="1"/>
  </r>
  <r>
    <x v="1"/>
    <x v="3"/>
    <n v="8683"/>
    <n v="28"/>
    <n v="605"/>
    <n v="7768"/>
    <n v="23"/>
    <n v="3"/>
    <n v="137290"/>
    <n v="309"/>
    <n v="68012"/>
    <n v="14"/>
    <n v="595"/>
    <n v="7748"/>
    <n v="22"/>
    <n v="2"/>
    <n v="136922"/>
    <n v="67926"/>
    <n v="309"/>
    <n v="30"/>
    <n v="10"/>
    <n v="1"/>
    <x v="3"/>
    <n v="368"/>
    <n v="86"/>
    <n v="454"/>
    <n v="1.0168067226890756"/>
    <n v="20"/>
    <x v="1"/>
  </r>
  <r>
    <x v="1"/>
    <x v="4"/>
    <n v="7064"/>
    <n v="16"/>
    <n v="710"/>
    <n v="6274"/>
    <n v="35"/>
    <n v="9"/>
    <n v="116039"/>
    <n v="83"/>
    <n v="46508"/>
    <n v="42"/>
    <n v="773"/>
    <n v="6188"/>
    <n v="32"/>
    <n v="12"/>
    <n v="115751"/>
    <n v="46420"/>
    <n v="81"/>
    <n v="26"/>
    <n v="-63"/>
    <n v="3"/>
    <x v="4"/>
    <n v="288"/>
    <n v="88"/>
    <n v="376"/>
    <n v="0.91849935316946962"/>
    <n v="86"/>
    <x v="1"/>
  </r>
  <r>
    <x v="1"/>
    <x v="5"/>
    <n v="10523"/>
    <n v="57"/>
    <n v="1332"/>
    <n v="8996"/>
    <n v="76"/>
    <n v="11"/>
    <n v="191595"/>
    <n v="197"/>
    <n v="92859"/>
    <n v="115"/>
    <n v="1356"/>
    <n v="8910"/>
    <n v="79"/>
    <n v="8"/>
    <n v="190999"/>
    <n v="92720"/>
    <n v="193"/>
    <n v="66"/>
    <n v="-24"/>
    <n v="-3"/>
    <x v="5"/>
    <n v="596"/>
    <n v="139"/>
    <n v="735"/>
    <n v="0.98230088495575218"/>
    <n v="86"/>
    <x v="1"/>
  </r>
  <r>
    <x v="1"/>
    <x v="6"/>
    <n v="12769"/>
    <n v="87"/>
    <n v="1173"/>
    <n v="11326"/>
    <n v="43"/>
    <n v="12"/>
    <n v="243394"/>
    <n v="271"/>
    <n v="58559"/>
    <n v="65"/>
    <n v="1175"/>
    <n v="11239"/>
    <n v="41"/>
    <n v="11"/>
    <n v="242347"/>
    <n v="58492"/>
    <n v="271"/>
    <n v="85"/>
    <n v="-2"/>
    <n v="2"/>
    <x v="3"/>
    <n v="1047"/>
    <n v="67"/>
    <n v="1114"/>
    <n v="0.99829787234042555"/>
    <n v="87"/>
    <x v="1"/>
  </r>
  <r>
    <x v="1"/>
    <x v="7"/>
    <n v="64251"/>
    <n v="269"/>
    <n v="5732"/>
    <n v="57115"/>
    <n v="311"/>
    <n v="57"/>
    <n v="1128337"/>
    <n v="1409"/>
    <n v="448949"/>
    <n v="412"/>
    <n v="5833"/>
    <n v="56724"/>
    <n v="297"/>
    <n v="57"/>
    <n v="1125019"/>
    <n v="448361"/>
    <n v="1403"/>
    <n v="297"/>
    <n v="-101"/>
    <n v="14"/>
    <x v="0"/>
    <n v="3318"/>
    <n v="588"/>
    <n v="3906"/>
    <n v="0.98268472484141955"/>
    <n v="391"/>
    <x v="1"/>
  </r>
  <r>
    <x v="2"/>
    <x v="0"/>
    <n v="14058"/>
    <n v="103"/>
    <n v="1193"/>
    <n v="12554"/>
    <n v="83"/>
    <n v="19"/>
    <n v="236832"/>
    <n v="315"/>
    <n v="77770"/>
    <n v="43"/>
    <n v="1134"/>
    <n v="12496"/>
    <n v="77"/>
    <n v="18"/>
    <n v="236006"/>
    <n v="77651"/>
    <n v="314"/>
    <n v="118"/>
    <n v="59"/>
    <n v="6"/>
    <x v="3"/>
    <n v="826"/>
    <n v="119"/>
    <n v="945"/>
    <n v="1.0520282186948853"/>
    <n v="58"/>
    <x v="2"/>
  </r>
  <r>
    <x v="2"/>
    <x v="1"/>
    <n v="4103"/>
    <n v="54"/>
    <n v="343"/>
    <n v="3668"/>
    <n v="45"/>
    <n v="1"/>
    <n v="77922"/>
    <n v="90"/>
    <n v="30308"/>
    <n v="9"/>
    <n v="295"/>
    <n v="3662"/>
    <n v="41"/>
    <n v="2"/>
    <n v="77572"/>
    <n v="30286"/>
    <n v="90"/>
    <n v="54"/>
    <n v="48"/>
    <n v="4"/>
    <x v="6"/>
    <n v="350"/>
    <n v="22"/>
    <n v="372"/>
    <n v="1.1627118644067798"/>
    <n v="6"/>
    <x v="2"/>
  </r>
  <r>
    <x v="2"/>
    <x v="2"/>
    <n v="7283"/>
    <n v="57"/>
    <n v="507"/>
    <n v="6629"/>
    <n v="17"/>
    <n v="0"/>
    <n v="127325"/>
    <n v="145"/>
    <n v="75158"/>
    <n v="29"/>
    <n v="483"/>
    <n v="6593"/>
    <n v="16"/>
    <n v="2"/>
    <n v="126441"/>
    <n v="75074"/>
    <n v="145"/>
    <n v="60"/>
    <n v="24"/>
    <n v="1"/>
    <x v="2"/>
    <n v="884"/>
    <n v="84"/>
    <n v="968"/>
    <n v="1.0496894409937889"/>
    <n v="36"/>
    <x v="2"/>
  </r>
  <r>
    <x v="2"/>
    <x v="3"/>
    <n v="8770"/>
    <n v="81"/>
    <n v="670"/>
    <n v="7790"/>
    <n v="25"/>
    <n v="3"/>
    <n v="138003"/>
    <n v="309"/>
    <n v="68096"/>
    <n v="28"/>
    <n v="605"/>
    <n v="7768"/>
    <n v="23"/>
    <n v="3"/>
    <n v="137290"/>
    <n v="68012"/>
    <n v="309"/>
    <n v="87"/>
    <n v="65"/>
    <n v="2"/>
    <x v="0"/>
    <n v="713"/>
    <n v="84"/>
    <n v="797"/>
    <n v="1.1074380165289257"/>
    <n v="22"/>
    <x v="2"/>
  </r>
  <r>
    <x v="2"/>
    <x v="4"/>
    <n v="7123"/>
    <n v="56"/>
    <n v="731"/>
    <n v="6312"/>
    <n v="39"/>
    <n v="8"/>
    <n v="116387"/>
    <n v="83"/>
    <n v="46572"/>
    <n v="16"/>
    <n v="710"/>
    <n v="6274"/>
    <n v="35"/>
    <n v="9"/>
    <n v="116039"/>
    <n v="46508"/>
    <n v="83"/>
    <n v="59"/>
    <n v="21"/>
    <n v="4"/>
    <x v="6"/>
    <n v="348"/>
    <n v="64"/>
    <n v="412"/>
    <n v="1.0295774647887324"/>
    <n v="38"/>
    <x v="2"/>
  </r>
  <r>
    <x v="2"/>
    <x v="5"/>
    <n v="10576"/>
    <n v="43"/>
    <n v="1327"/>
    <n v="9051"/>
    <n v="74"/>
    <n v="12"/>
    <n v="192423"/>
    <n v="200"/>
    <n v="93010"/>
    <n v="57"/>
    <n v="1332"/>
    <n v="8996"/>
    <n v="76"/>
    <n v="11"/>
    <n v="191595"/>
    <n v="92859"/>
    <n v="197"/>
    <n v="53"/>
    <n v="-5"/>
    <n v="-2"/>
    <x v="3"/>
    <n v="828"/>
    <n v="151"/>
    <n v="979"/>
    <n v="0.99624624624624625"/>
    <n v="55"/>
    <x v="2"/>
  </r>
  <r>
    <x v="2"/>
    <x v="6"/>
    <n v="12802"/>
    <n v="28"/>
    <n v="1134"/>
    <n v="11397"/>
    <n v="51"/>
    <n v="11"/>
    <n v="244550"/>
    <n v="272"/>
    <n v="58615"/>
    <n v="87"/>
    <n v="1173"/>
    <n v="11326"/>
    <n v="43"/>
    <n v="12"/>
    <n v="243394"/>
    <n v="58559"/>
    <n v="271"/>
    <n v="33"/>
    <n v="-39"/>
    <n v="8"/>
    <x v="6"/>
    <n v="1156"/>
    <n v="56"/>
    <n v="1212"/>
    <n v="0.96675191815856776"/>
    <n v="71"/>
    <x v="2"/>
  </r>
  <r>
    <x v="2"/>
    <x v="7"/>
    <n v="64715"/>
    <n v="422"/>
    <n v="5905"/>
    <n v="57401"/>
    <n v="334"/>
    <n v="54"/>
    <n v="1133442"/>
    <n v="1414"/>
    <n v="449529"/>
    <n v="269"/>
    <n v="5732"/>
    <n v="57115"/>
    <n v="311"/>
    <n v="57"/>
    <n v="1128337"/>
    <n v="448949"/>
    <n v="1409"/>
    <n v="464"/>
    <n v="173"/>
    <n v="23"/>
    <x v="4"/>
    <n v="5105"/>
    <n v="580"/>
    <n v="5685"/>
    <n v="1.0301814375436147"/>
    <n v="286"/>
    <x v="2"/>
  </r>
  <r>
    <x v="3"/>
    <x v="0"/>
    <n v="14144"/>
    <n v="71"/>
    <n v="1224"/>
    <n v="12604"/>
    <n v="81"/>
    <n v="17"/>
    <n v="237316"/>
    <n v="321"/>
    <n v="77919"/>
    <n v="103"/>
    <n v="1193"/>
    <n v="12554"/>
    <n v="83"/>
    <n v="19"/>
    <n v="236832"/>
    <n v="77770"/>
    <n v="315"/>
    <n v="86"/>
    <n v="31"/>
    <n v="-2"/>
    <x v="2"/>
    <n v="484"/>
    <n v="149"/>
    <n v="633"/>
    <n v="1.0259849119865885"/>
    <n v="50"/>
    <x v="3"/>
  </r>
  <r>
    <x v="3"/>
    <x v="1"/>
    <n v="4125"/>
    <n v="23"/>
    <n v="348"/>
    <n v="3685"/>
    <n v="50"/>
    <n v="1"/>
    <n v="78261"/>
    <n v="90"/>
    <n v="30348"/>
    <n v="54"/>
    <n v="343"/>
    <n v="3668"/>
    <n v="45"/>
    <n v="1"/>
    <n v="77922"/>
    <n v="30308"/>
    <n v="90"/>
    <n v="22"/>
    <n v="5"/>
    <n v="5"/>
    <x v="0"/>
    <n v="339"/>
    <n v="40"/>
    <n v="379"/>
    <n v="1.0145772594752187"/>
    <n v="17"/>
    <x v="3"/>
  </r>
  <r>
    <x v="3"/>
    <x v="2"/>
    <n v="7328"/>
    <n v="46"/>
    <n v="531"/>
    <n v="6649"/>
    <n v="17"/>
    <n v="0"/>
    <n v="128312"/>
    <n v="145"/>
    <n v="75322"/>
    <n v="57"/>
    <n v="507"/>
    <n v="6629"/>
    <n v="17"/>
    <n v="0"/>
    <n v="127325"/>
    <n v="75158"/>
    <n v="145"/>
    <n v="45"/>
    <n v="24"/>
    <n v="0"/>
    <x v="0"/>
    <n v="987"/>
    <n v="164"/>
    <n v="1151"/>
    <n v="1.0473372781065089"/>
    <n v="20"/>
    <x v="3"/>
  </r>
  <r>
    <x v="3"/>
    <x v="3"/>
    <n v="8832"/>
    <n v="52"/>
    <n v="688"/>
    <n v="7834"/>
    <n v="28"/>
    <n v="2"/>
    <n v="138494"/>
    <n v="310"/>
    <n v="68234"/>
    <n v="81"/>
    <n v="670"/>
    <n v="7790"/>
    <n v="25"/>
    <n v="3"/>
    <n v="138003"/>
    <n v="68096"/>
    <n v="309"/>
    <n v="62"/>
    <n v="18"/>
    <n v="3"/>
    <x v="6"/>
    <n v="491"/>
    <n v="138"/>
    <n v="629"/>
    <n v="1.026865671641791"/>
    <n v="44"/>
    <x v="3"/>
  </r>
  <r>
    <x v="3"/>
    <x v="4"/>
    <n v="7167"/>
    <n v="40"/>
    <n v="751"/>
    <n v="6336"/>
    <n v="37"/>
    <n v="11"/>
    <n v="116987"/>
    <n v="83"/>
    <n v="46682"/>
    <n v="56"/>
    <n v="731"/>
    <n v="6312"/>
    <n v="39"/>
    <n v="8"/>
    <n v="116387"/>
    <n v="46572"/>
    <n v="83"/>
    <n v="44"/>
    <n v="20"/>
    <n v="-2"/>
    <x v="5"/>
    <n v="600"/>
    <n v="110"/>
    <n v="710"/>
    <n v="1.027359781121751"/>
    <n v="24"/>
    <x v="3"/>
  </r>
  <r>
    <x v="3"/>
    <x v="5"/>
    <n v="10636"/>
    <n v="37"/>
    <n v="1336"/>
    <n v="9102"/>
    <n v="80"/>
    <n v="13"/>
    <n v="193006"/>
    <n v="200"/>
    <n v="93241"/>
    <n v="43"/>
    <n v="1327"/>
    <n v="9051"/>
    <n v="74"/>
    <n v="12"/>
    <n v="192423"/>
    <n v="93010"/>
    <n v="200"/>
    <n v="60"/>
    <n v="9"/>
    <n v="6"/>
    <x v="3"/>
    <n v="583"/>
    <n v="231"/>
    <n v="814"/>
    <n v="1.0067822155237378"/>
    <n v="51"/>
    <x v="3"/>
  </r>
  <r>
    <x v="3"/>
    <x v="6"/>
    <n v="12834"/>
    <n v="29"/>
    <n v="1113"/>
    <n v="11450"/>
    <n v="49"/>
    <n v="12"/>
    <n v="245275"/>
    <n v="272"/>
    <n v="58724"/>
    <n v="28"/>
    <n v="1134"/>
    <n v="11397"/>
    <n v="51"/>
    <n v="11"/>
    <n v="244550"/>
    <n v="58615"/>
    <n v="272"/>
    <n v="32"/>
    <n v="-21"/>
    <n v="-2"/>
    <x v="3"/>
    <n v="725"/>
    <n v="109"/>
    <n v="834"/>
    <n v="0.98148148148148151"/>
    <n v="53"/>
    <x v="3"/>
  </r>
  <r>
    <x v="3"/>
    <x v="7"/>
    <n v="65066"/>
    <n v="298"/>
    <n v="5991"/>
    <n v="57660"/>
    <n v="342"/>
    <n v="56"/>
    <n v="1137651"/>
    <n v="1421"/>
    <n v="450470"/>
    <n v="422"/>
    <n v="5905"/>
    <n v="57401"/>
    <n v="334"/>
    <n v="54"/>
    <n v="1133442"/>
    <n v="449529"/>
    <n v="1414"/>
    <n v="351"/>
    <n v="86"/>
    <n v="8"/>
    <x v="1"/>
    <n v="4209"/>
    <n v="941"/>
    <n v="5150"/>
    <n v="1.0145639288738357"/>
    <n v="259"/>
    <x v="3"/>
  </r>
  <r>
    <x v="4"/>
    <x v="0"/>
    <n v="14331"/>
    <n v="166"/>
    <n v="1377"/>
    <n v="12637"/>
    <n v="79"/>
    <n v="18"/>
    <n v="238580"/>
    <n v="322"/>
    <n v="78160"/>
    <n v="71"/>
    <n v="1224"/>
    <n v="12604"/>
    <n v="81"/>
    <n v="17"/>
    <n v="237316"/>
    <n v="77919"/>
    <n v="321"/>
    <n v="187"/>
    <n v="153"/>
    <n v="-2"/>
    <x v="3"/>
    <n v="1264"/>
    <n v="241"/>
    <n v="1505"/>
    <n v="1.125"/>
    <n v="33"/>
    <x v="4"/>
  </r>
  <r>
    <x v="4"/>
    <x v="1"/>
    <n v="4180"/>
    <n v="52"/>
    <n v="387"/>
    <n v="3700"/>
    <n v="46"/>
    <n v="1"/>
    <n v="78862"/>
    <n v="91"/>
    <n v="30389"/>
    <n v="23"/>
    <n v="348"/>
    <n v="3685"/>
    <n v="50"/>
    <n v="1"/>
    <n v="78261"/>
    <n v="30348"/>
    <n v="90"/>
    <n v="55"/>
    <n v="39"/>
    <n v="-4"/>
    <x v="0"/>
    <n v="601"/>
    <n v="41"/>
    <n v="642"/>
    <n v="1.1120689655172413"/>
    <n v="15"/>
    <x v="4"/>
  </r>
  <r>
    <x v="4"/>
    <x v="2"/>
    <n v="7391"/>
    <n v="53"/>
    <n v="575"/>
    <n v="6668"/>
    <n v="18"/>
    <n v="0"/>
    <n v="129326"/>
    <n v="145"/>
    <n v="75446"/>
    <n v="46"/>
    <n v="531"/>
    <n v="6649"/>
    <n v="17"/>
    <n v="0"/>
    <n v="128312"/>
    <n v="75322"/>
    <n v="145"/>
    <n v="63"/>
    <n v="44"/>
    <n v="1"/>
    <x v="0"/>
    <n v="1014"/>
    <n v="124"/>
    <n v="1138"/>
    <n v="1.0828625235404896"/>
    <n v="19"/>
    <x v="4"/>
  </r>
  <r>
    <x v="4"/>
    <x v="3"/>
    <n v="8927"/>
    <n v="67"/>
    <n v="734"/>
    <n v="7881"/>
    <n v="31"/>
    <n v="1"/>
    <n v="139315"/>
    <n v="312"/>
    <n v="68540"/>
    <n v="52"/>
    <n v="688"/>
    <n v="7834"/>
    <n v="28"/>
    <n v="2"/>
    <n v="138494"/>
    <n v="68234"/>
    <n v="310"/>
    <n v="95"/>
    <n v="46"/>
    <n v="3"/>
    <x v="6"/>
    <n v="821"/>
    <n v="306"/>
    <n v="1127"/>
    <n v="1.066860465116279"/>
    <n v="47"/>
    <x v="4"/>
  </r>
  <r>
    <x v="4"/>
    <x v="4"/>
    <n v="7200"/>
    <n v="29"/>
    <n v="743"/>
    <n v="6377"/>
    <n v="44"/>
    <n v="11"/>
    <n v="117753"/>
    <n v="83"/>
    <n v="46801"/>
    <n v="40"/>
    <n v="751"/>
    <n v="6336"/>
    <n v="37"/>
    <n v="11"/>
    <n v="116987"/>
    <n v="46682"/>
    <n v="83"/>
    <n v="33"/>
    <n v="-8"/>
    <n v="7"/>
    <x v="0"/>
    <n v="766"/>
    <n v="119"/>
    <n v="885"/>
    <n v="0.98934753661784292"/>
    <n v="41"/>
    <x v="4"/>
  </r>
  <r>
    <x v="4"/>
    <x v="5"/>
    <n v="10792"/>
    <n v="133"/>
    <n v="1442"/>
    <n v="9151"/>
    <n v="83"/>
    <n v="13"/>
    <n v="194985"/>
    <n v="201"/>
    <n v="93535"/>
    <n v="37"/>
    <n v="1336"/>
    <n v="9102"/>
    <n v="80"/>
    <n v="13"/>
    <n v="193006"/>
    <n v="93241"/>
    <n v="200"/>
    <n v="156"/>
    <n v="106"/>
    <n v="3"/>
    <x v="0"/>
    <n v="1979"/>
    <n v="294"/>
    <n v="2273"/>
    <n v="1.0793413173652695"/>
    <n v="49"/>
    <x v="4"/>
  </r>
  <r>
    <x v="4"/>
    <x v="6"/>
    <n v="12929"/>
    <n v="90"/>
    <n v="1146"/>
    <n v="11511"/>
    <n v="41"/>
    <n v="13"/>
    <n v="246582"/>
    <n v="273"/>
    <n v="58862"/>
    <n v="29"/>
    <n v="1113"/>
    <n v="11450"/>
    <n v="49"/>
    <n v="12"/>
    <n v="245275"/>
    <n v="58724"/>
    <n v="272"/>
    <n v="95"/>
    <n v="33"/>
    <n v="-8"/>
    <x v="3"/>
    <n v="1307"/>
    <n v="138"/>
    <n v="1445"/>
    <n v="1.0296495956873315"/>
    <n v="61"/>
    <x v="4"/>
  </r>
  <r>
    <x v="4"/>
    <x v="7"/>
    <n v="65750"/>
    <n v="590"/>
    <n v="6404"/>
    <n v="57925"/>
    <n v="342"/>
    <n v="57"/>
    <n v="1145403"/>
    <n v="1427"/>
    <n v="451733"/>
    <n v="298"/>
    <n v="5991"/>
    <n v="57660"/>
    <n v="342"/>
    <n v="56"/>
    <n v="1137651"/>
    <n v="450470"/>
    <n v="1421"/>
    <n v="684"/>
    <n v="413"/>
    <n v="0"/>
    <x v="3"/>
    <n v="7752"/>
    <n v="1263"/>
    <n v="9015"/>
    <n v="1.0689367384409949"/>
    <n v="265"/>
    <x v="4"/>
  </r>
  <r>
    <x v="5"/>
    <x v="0"/>
    <n v="14489"/>
    <n v="157"/>
    <n v="1470"/>
    <n v="12700"/>
    <n v="85"/>
    <n v="19"/>
    <n v="239718"/>
    <n v="324"/>
    <n v="78249"/>
    <n v="166"/>
    <n v="1377"/>
    <n v="12637"/>
    <n v="79"/>
    <n v="18"/>
    <n v="238580"/>
    <n v="78160"/>
    <n v="322"/>
    <n v="158"/>
    <n v="93"/>
    <n v="6"/>
    <x v="3"/>
    <n v="1138"/>
    <n v="89"/>
    <n v="1227"/>
    <n v="1.0675381263616557"/>
    <n v="63"/>
    <x v="5"/>
  </r>
  <r>
    <x v="5"/>
    <x v="1"/>
    <n v="4211"/>
    <n v="29"/>
    <n v="399"/>
    <n v="3718"/>
    <n v="44"/>
    <n v="3"/>
    <n v="79320"/>
    <n v="92"/>
    <n v="30418"/>
    <n v="52"/>
    <n v="387"/>
    <n v="3700"/>
    <n v="46"/>
    <n v="1"/>
    <n v="78862"/>
    <n v="30389"/>
    <n v="91"/>
    <n v="31"/>
    <n v="12"/>
    <n v="-2"/>
    <x v="1"/>
    <n v="458"/>
    <n v="29"/>
    <n v="487"/>
    <n v="1.0310077519379846"/>
    <n v="18"/>
    <x v="5"/>
  </r>
  <r>
    <x v="5"/>
    <x v="2"/>
    <n v="7460"/>
    <n v="63"/>
    <n v="619"/>
    <n v="6693"/>
    <n v="19"/>
    <n v="0"/>
    <n v="130505"/>
    <n v="145"/>
    <n v="75518"/>
    <n v="53"/>
    <n v="575"/>
    <n v="6668"/>
    <n v="18"/>
    <n v="0"/>
    <n v="129326"/>
    <n v="75446"/>
    <n v="145"/>
    <n v="69"/>
    <n v="44"/>
    <n v="1"/>
    <x v="0"/>
    <n v="1179"/>
    <n v="72"/>
    <n v="1251"/>
    <n v="1.0765217391304347"/>
    <n v="25"/>
    <x v="5"/>
  </r>
  <r>
    <x v="5"/>
    <x v="3"/>
    <n v="9007"/>
    <n v="71"/>
    <n v="764"/>
    <n v="7931"/>
    <n v="32"/>
    <n v="2"/>
    <n v="140160"/>
    <n v="312"/>
    <n v="68633"/>
    <n v="67"/>
    <n v="734"/>
    <n v="7881"/>
    <n v="31"/>
    <n v="1"/>
    <n v="139315"/>
    <n v="68540"/>
    <n v="312"/>
    <n v="80"/>
    <n v="30"/>
    <n v="1"/>
    <x v="3"/>
    <n v="845"/>
    <n v="93"/>
    <n v="938"/>
    <n v="1.0408719346049047"/>
    <n v="50"/>
    <x v="5"/>
  </r>
  <r>
    <x v="5"/>
    <x v="4"/>
    <n v="7250"/>
    <n v="45"/>
    <n v="735"/>
    <n v="6435"/>
    <n v="46"/>
    <n v="10"/>
    <n v="118495"/>
    <n v="83"/>
    <n v="46878"/>
    <n v="29"/>
    <n v="743"/>
    <n v="6377"/>
    <n v="44"/>
    <n v="11"/>
    <n v="117753"/>
    <n v="46801"/>
    <n v="83"/>
    <n v="50"/>
    <n v="-8"/>
    <n v="2"/>
    <x v="6"/>
    <n v="742"/>
    <n v="77"/>
    <n v="819"/>
    <n v="0.98923283983849264"/>
    <n v="58"/>
    <x v="5"/>
  </r>
  <r>
    <x v="5"/>
    <x v="5"/>
    <n v="10898"/>
    <n v="93"/>
    <n v="1453"/>
    <n v="9245"/>
    <n v="91"/>
    <n v="9"/>
    <n v="197078"/>
    <n v="202"/>
    <n v="93644"/>
    <n v="133"/>
    <n v="1442"/>
    <n v="9151"/>
    <n v="83"/>
    <n v="13"/>
    <n v="194985"/>
    <n v="93535"/>
    <n v="201"/>
    <n v="106"/>
    <n v="11"/>
    <n v="8"/>
    <x v="7"/>
    <n v="2093"/>
    <n v="109"/>
    <n v="2202"/>
    <n v="1.007628294036061"/>
    <n v="94"/>
    <x v="5"/>
  </r>
  <r>
    <x v="5"/>
    <x v="6"/>
    <n v="13113"/>
    <n v="181"/>
    <n v="1260"/>
    <n v="11581"/>
    <n v="45"/>
    <n v="14"/>
    <n v="248071"/>
    <n v="273"/>
    <n v="58939"/>
    <n v="90"/>
    <n v="1146"/>
    <n v="11511"/>
    <n v="41"/>
    <n v="13"/>
    <n v="246582"/>
    <n v="58862"/>
    <n v="273"/>
    <n v="184"/>
    <n v="114"/>
    <n v="4"/>
    <x v="3"/>
    <n v="1489"/>
    <n v="77"/>
    <n v="1566"/>
    <n v="1.0994764397905759"/>
    <n v="70"/>
    <x v="5"/>
  </r>
  <r>
    <x v="5"/>
    <x v="7"/>
    <n v="66428"/>
    <n v="639"/>
    <n v="6700"/>
    <n v="58303"/>
    <n v="362"/>
    <n v="57"/>
    <n v="1153347"/>
    <n v="1431"/>
    <n v="452279"/>
    <n v="590"/>
    <n v="6404"/>
    <n v="57925"/>
    <n v="342"/>
    <n v="57"/>
    <n v="1145403"/>
    <n v="451733"/>
    <n v="1427"/>
    <n v="678"/>
    <n v="296"/>
    <n v="20"/>
    <x v="0"/>
    <n v="7944"/>
    <n v="546"/>
    <n v="8490"/>
    <n v="1.0462211118051219"/>
    <n v="378"/>
    <x v="5"/>
  </r>
  <r>
    <x v="6"/>
    <x v="0"/>
    <n v="14640"/>
    <n v="124"/>
    <n v="1557"/>
    <n v="12764"/>
    <n v="88"/>
    <n v="21"/>
    <n v="240574"/>
    <n v="324"/>
    <n v="78450"/>
    <n v="157"/>
    <n v="1470"/>
    <n v="12700"/>
    <n v="85"/>
    <n v="19"/>
    <n v="239718"/>
    <n v="78249"/>
    <n v="324"/>
    <n v="151"/>
    <n v="87"/>
    <n v="3"/>
    <x v="1"/>
    <n v="856"/>
    <n v="201"/>
    <n v="1057"/>
    <n v="1.0591836734693878"/>
    <n v="64"/>
    <x v="6"/>
  </r>
  <r>
    <x v="6"/>
    <x v="1"/>
    <n v="4261"/>
    <n v="46"/>
    <n v="432"/>
    <n v="3735"/>
    <n v="43"/>
    <n v="3"/>
    <n v="79637"/>
    <n v="92"/>
    <n v="30461"/>
    <n v="29"/>
    <n v="399"/>
    <n v="3718"/>
    <n v="44"/>
    <n v="3"/>
    <n v="79320"/>
    <n v="30418"/>
    <n v="92"/>
    <n v="50"/>
    <n v="33"/>
    <n v="-1"/>
    <x v="0"/>
    <n v="317"/>
    <n v="43"/>
    <n v="360"/>
    <n v="1.0827067669172932"/>
    <n v="17"/>
    <x v="6"/>
  </r>
  <r>
    <x v="6"/>
    <x v="2"/>
    <n v="7502"/>
    <n v="34"/>
    <n v="626"/>
    <n v="6728"/>
    <n v="17"/>
    <n v="0"/>
    <n v="131040"/>
    <n v="145"/>
    <n v="75694"/>
    <n v="63"/>
    <n v="619"/>
    <n v="6693"/>
    <n v="19"/>
    <n v="0"/>
    <n v="130505"/>
    <n v="75518"/>
    <n v="145"/>
    <n v="42"/>
    <n v="7"/>
    <n v="-2"/>
    <x v="0"/>
    <n v="535"/>
    <n v="176"/>
    <n v="711"/>
    <n v="1.0113085621970921"/>
    <n v="35"/>
    <x v="6"/>
  </r>
  <r>
    <x v="6"/>
    <x v="3"/>
    <n v="9109"/>
    <n v="75"/>
    <n v="818"/>
    <n v="7978"/>
    <n v="32"/>
    <n v="2"/>
    <n v="140922"/>
    <n v="313"/>
    <n v="68887"/>
    <n v="71"/>
    <n v="764"/>
    <n v="7931"/>
    <n v="32"/>
    <n v="2"/>
    <n v="140160"/>
    <n v="68633"/>
    <n v="312"/>
    <n v="102"/>
    <n v="54"/>
    <n v="0"/>
    <x v="0"/>
    <n v="762"/>
    <n v="254"/>
    <n v="1016"/>
    <n v="1.0706806282722514"/>
    <n v="47"/>
    <x v="6"/>
  </r>
  <r>
    <x v="6"/>
    <x v="4"/>
    <n v="7305"/>
    <n v="51"/>
    <n v="717"/>
    <n v="6507"/>
    <n v="39"/>
    <n v="12"/>
    <n v="118973"/>
    <n v="84"/>
    <n v="46976"/>
    <n v="45"/>
    <n v="735"/>
    <n v="6435"/>
    <n v="46"/>
    <n v="10"/>
    <n v="118495"/>
    <n v="46878"/>
    <n v="83"/>
    <n v="55"/>
    <n v="-18"/>
    <n v="-7"/>
    <x v="1"/>
    <n v="478"/>
    <n v="98"/>
    <n v="576"/>
    <n v="0.97551020408163269"/>
    <n v="72"/>
    <x v="6"/>
  </r>
  <r>
    <x v="6"/>
    <x v="5"/>
    <n v="11077"/>
    <n v="139"/>
    <n v="1517"/>
    <n v="9360"/>
    <n v="92"/>
    <n v="9"/>
    <n v="199738"/>
    <n v="202"/>
    <n v="93851"/>
    <n v="93"/>
    <n v="1453"/>
    <n v="9245"/>
    <n v="91"/>
    <n v="9"/>
    <n v="197078"/>
    <n v="93644"/>
    <n v="202"/>
    <n v="179"/>
    <n v="64"/>
    <n v="1"/>
    <x v="0"/>
    <n v="2660"/>
    <n v="207"/>
    <n v="2867"/>
    <n v="1.0440467997247076"/>
    <n v="115"/>
    <x v="6"/>
  </r>
  <r>
    <x v="6"/>
    <x v="6"/>
    <n v="13191"/>
    <n v="66"/>
    <n v="1222"/>
    <n v="11694"/>
    <n v="39"/>
    <n v="16"/>
    <n v="248732"/>
    <n v="276"/>
    <n v="59037"/>
    <n v="181"/>
    <n v="1260"/>
    <n v="11581"/>
    <n v="45"/>
    <n v="14"/>
    <n v="248071"/>
    <n v="58939"/>
    <n v="273"/>
    <n v="78"/>
    <n v="-38"/>
    <n v="-6"/>
    <x v="1"/>
    <n v="661"/>
    <n v="98"/>
    <n v="759"/>
    <n v="0.96984126984126984"/>
    <n v="113"/>
    <x v="6"/>
  </r>
  <r>
    <x v="6"/>
    <x v="7"/>
    <n v="67085"/>
    <n v="535"/>
    <n v="6889"/>
    <n v="58766"/>
    <n v="350"/>
    <n v="63"/>
    <n v="1159616"/>
    <n v="1436"/>
    <n v="453356"/>
    <n v="639"/>
    <n v="6700"/>
    <n v="58303"/>
    <n v="362"/>
    <n v="57"/>
    <n v="1153347"/>
    <n v="452279"/>
    <n v="1431"/>
    <n v="657"/>
    <n v="189"/>
    <n v="-12"/>
    <x v="8"/>
    <n v="6269"/>
    <n v="1077"/>
    <n v="7346"/>
    <n v="1.0282089552238807"/>
    <n v="463"/>
    <x v="6"/>
  </r>
  <r>
    <x v="7"/>
    <x v="0"/>
    <n v="14839"/>
    <n v="171"/>
    <n v="1696"/>
    <n v="12822"/>
    <n v="84"/>
    <n v="18"/>
    <n v="242068"/>
    <n v="326"/>
    <n v="78718"/>
    <n v="124"/>
    <n v="1557"/>
    <n v="12764"/>
    <n v="88"/>
    <n v="21"/>
    <n v="240574"/>
    <n v="78450"/>
    <n v="324"/>
    <n v="199"/>
    <n v="139"/>
    <n v="-4"/>
    <x v="4"/>
    <n v="1494"/>
    <n v="268"/>
    <n v="1762"/>
    <n v="1.0892742453436095"/>
    <n v="58"/>
    <x v="7"/>
  </r>
  <r>
    <x v="7"/>
    <x v="1"/>
    <n v="4294"/>
    <n v="28"/>
    <n v="437"/>
    <n v="3762"/>
    <n v="35"/>
    <n v="4"/>
    <n v="80005"/>
    <n v="93"/>
    <n v="30507"/>
    <n v="46"/>
    <n v="432"/>
    <n v="3735"/>
    <n v="43"/>
    <n v="3"/>
    <n v="79637"/>
    <n v="30461"/>
    <n v="92"/>
    <n v="33"/>
    <n v="5"/>
    <n v="-8"/>
    <x v="3"/>
    <n v="368"/>
    <n v="46"/>
    <n v="414"/>
    <n v="1.0115740740740742"/>
    <n v="27"/>
    <x v="7"/>
  </r>
  <r>
    <x v="7"/>
    <x v="2"/>
    <n v="7598"/>
    <n v="87"/>
    <n v="699"/>
    <n v="6750"/>
    <n v="18"/>
    <n v="0"/>
    <n v="131831"/>
    <n v="146"/>
    <n v="75975"/>
    <n v="34"/>
    <n v="626"/>
    <n v="6728"/>
    <n v="17"/>
    <n v="0"/>
    <n v="131040"/>
    <n v="75694"/>
    <n v="145"/>
    <n v="96"/>
    <n v="73"/>
    <n v="1"/>
    <x v="0"/>
    <n v="791"/>
    <n v="281"/>
    <n v="1072"/>
    <n v="1.1166134185303513"/>
    <n v="22"/>
    <x v="7"/>
  </r>
  <r>
    <x v="7"/>
    <x v="3"/>
    <n v="9209"/>
    <n v="79"/>
    <n v="856"/>
    <n v="8040"/>
    <n v="30"/>
    <n v="3"/>
    <n v="142045"/>
    <n v="313"/>
    <n v="69256"/>
    <n v="75"/>
    <n v="818"/>
    <n v="7978"/>
    <n v="32"/>
    <n v="2"/>
    <n v="140922"/>
    <n v="68887"/>
    <n v="313"/>
    <n v="100"/>
    <n v="38"/>
    <n v="-2"/>
    <x v="3"/>
    <n v="1123"/>
    <n v="369"/>
    <n v="1492"/>
    <n v="1.0464547677261613"/>
    <n v="62"/>
    <x v="7"/>
  </r>
  <r>
    <x v="7"/>
    <x v="4"/>
    <n v="7368"/>
    <n v="55"/>
    <n v="724"/>
    <n v="6563"/>
    <n v="40"/>
    <n v="12"/>
    <n v="119477"/>
    <n v="84"/>
    <n v="47095"/>
    <n v="51"/>
    <n v="717"/>
    <n v="6507"/>
    <n v="39"/>
    <n v="12"/>
    <n v="118973"/>
    <n v="46976"/>
    <n v="84"/>
    <n v="63"/>
    <n v="7"/>
    <n v="1"/>
    <x v="0"/>
    <n v="504"/>
    <n v="119"/>
    <n v="623"/>
    <n v="1.0097629009762901"/>
    <n v="56"/>
    <x v="7"/>
  </r>
  <r>
    <x v="7"/>
    <x v="5"/>
    <n v="11280"/>
    <n v="169"/>
    <n v="1650"/>
    <n v="9430"/>
    <n v="94"/>
    <n v="8"/>
    <n v="201981"/>
    <n v="202"/>
    <n v="94266"/>
    <n v="139"/>
    <n v="1517"/>
    <n v="9360"/>
    <n v="92"/>
    <n v="9"/>
    <n v="199738"/>
    <n v="93851"/>
    <n v="202"/>
    <n v="203"/>
    <n v="133"/>
    <n v="2"/>
    <x v="6"/>
    <n v="2243"/>
    <n v="415"/>
    <n v="2658"/>
    <n v="1.0876730388925511"/>
    <n v="70"/>
    <x v="7"/>
  </r>
  <r>
    <x v="7"/>
    <x v="6"/>
    <n v="13411"/>
    <n v="209"/>
    <n v="1330"/>
    <n v="11805"/>
    <n v="41"/>
    <n v="18"/>
    <n v="250599"/>
    <n v="277"/>
    <n v="59226"/>
    <n v="66"/>
    <n v="1222"/>
    <n v="11694"/>
    <n v="39"/>
    <n v="16"/>
    <n v="248732"/>
    <n v="59037"/>
    <n v="276"/>
    <n v="220"/>
    <n v="108"/>
    <n v="2"/>
    <x v="1"/>
    <n v="1867"/>
    <n v="189"/>
    <n v="2056"/>
    <n v="1.0883797054009821"/>
    <n v="111"/>
    <x v="7"/>
  </r>
  <r>
    <x v="7"/>
    <x v="7"/>
    <n v="67999"/>
    <n v="798"/>
    <n v="7392"/>
    <n v="59172"/>
    <n v="342"/>
    <n v="63"/>
    <n v="1168006"/>
    <n v="1441"/>
    <n v="455043"/>
    <n v="535"/>
    <n v="6889"/>
    <n v="58766"/>
    <n v="350"/>
    <n v="63"/>
    <n v="1159616"/>
    <n v="453356"/>
    <n v="1436"/>
    <n v="914"/>
    <n v="503"/>
    <n v="-8"/>
    <x v="0"/>
    <n v="8390"/>
    <n v="1687"/>
    <n v="10077"/>
    <n v="1.0730149513717522"/>
    <n v="406"/>
    <x v="7"/>
  </r>
  <r>
    <x v="8"/>
    <x v="0"/>
    <n v="15023"/>
    <n v="177"/>
    <n v="1831"/>
    <n v="12871"/>
    <n v="83"/>
    <n v="18"/>
    <n v="243463"/>
    <n v="327"/>
    <n v="78812"/>
    <n v="171"/>
    <n v="1696"/>
    <n v="12822"/>
    <n v="84"/>
    <n v="18"/>
    <n v="242068"/>
    <n v="78718"/>
    <n v="326"/>
    <n v="184"/>
    <n v="135"/>
    <n v="-1"/>
    <x v="0"/>
    <n v="1395"/>
    <n v="94"/>
    <n v="1489"/>
    <n v="1.0795990566037736"/>
    <n v="49"/>
    <x v="8"/>
  </r>
  <r>
    <x v="8"/>
    <x v="1"/>
    <n v="4358"/>
    <n v="61"/>
    <n v="491"/>
    <n v="3772"/>
    <n v="43"/>
    <n v="3"/>
    <n v="80740"/>
    <n v="93"/>
    <n v="30543"/>
    <n v="28"/>
    <n v="437"/>
    <n v="3762"/>
    <n v="35"/>
    <n v="4"/>
    <n v="80005"/>
    <n v="30507"/>
    <n v="93"/>
    <n v="64"/>
    <n v="54"/>
    <n v="8"/>
    <x v="6"/>
    <n v="735"/>
    <n v="36"/>
    <n v="771"/>
    <n v="1.1235697940503433"/>
    <n v="10"/>
    <x v="8"/>
  </r>
  <r>
    <x v="8"/>
    <x v="2"/>
    <n v="7673"/>
    <n v="71"/>
    <n v="751"/>
    <n v="6773"/>
    <n v="20"/>
    <n v="2"/>
    <n v="132730"/>
    <n v="146"/>
    <n v="76051"/>
    <n v="87"/>
    <n v="699"/>
    <n v="6750"/>
    <n v="18"/>
    <n v="0"/>
    <n v="131831"/>
    <n v="75975"/>
    <n v="146"/>
    <n v="75"/>
    <n v="52"/>
    <n v="2"/>
    <x v="1"/>
    <n v="899"/>
    <n v="76"/>
    <n v="975"/>
    <n v="1.0743919885550788"/>
    <n v="23"/>
    <x v="8"/>
  </r>
  <r>
    <x v="8"/>
    <x v="3"/>
    <n v="9319"/>
    <n v="88"/>
    <n v="947"/>
    <n v="8058"/>
    <n v="37"/>
    <n v="3"/>
    <n v="143165"/>
    <n v="314"/>
    <n v="69514"/>
    <n v="79"/>
    <n v="856"/>
    <n v="8040"/>
    <n v="30"/>
    <n v="3"/>
    <n v="142045"/>
    <n v="69256"/>
    <n v="313"/>
    <n v="110"/>
    <n v="91"/>
    <n v="7"/>
    <x v="0"/>
    <n v="1120"/>
    <n v="258"/>
    <n v="1378"/>
    <n v="1.1063084112149533"/>
    <n v="18"/>
    <x v="8"/>
  </r>
  <r>
    <x v="8"/>
    <x v="4"/>
    <n v="7418"/>
    <n v="43"/>
    <n v="736"/>
    <n v="6599"/>
    <n v="38"/>
    <n v="12"/>
    <n v="120151"/>
    <n v="86"/>
    <n v="47192"/>
    <n v="55"/>
    <n v="724"/>
    <n v="6563"/>
    <n v="40"/>
    <n v="12"/>
    <n v="119477"/>
    <n v="47095"/>
    <n v="84"/>
    <n v="50"/>
    <n v="12"/>
    <n v="-2"/>
    <x v="0"/>
    <n v="674"/>
    <n v="97"/>
    <n v="771"/>
    <n v="1.0165745856353592"/>
    <n v="36"/>
    <x v="8"/>
  </r>
  <r>
    <x v="8"/>
    <x v="5"/>
    <n v="11378"/>
    <n v="88"/>
    <n v="1642"/>
    <n v="9536"/>
    <n v="98"/>
    <n v="7"/>
    <n v="204277"/>
    <n v="202"/>
    <n v="94457"/>
    <n v="169"/>
    <n v="1650"/>
    <n v="9430"/>
    <n v="94"/>
    <n v="8"/>
    <n v="201981"/>
    <n v="94266"/>
    <n v="202"/>
    <n v="98"/>
    <n v="-8"/>
    <n v="4"/>
    <x v="6"/>
    <n v="2296"/>
    <n v="191"/>
    <n v="2487"/>
    <n v="0.99515151515151512"/>
    <n v="106"/>
    <x v="8"/>
  </r>
  <r>
    <x v="8"/>
    <x v="6"/>
    <n v="13547"/>
    <n v="133"/>
    <n v="1397"/>
    <n v="11874"/>
    <n v="41"/>
    <n v="16"/>
    <n v="252346"/>
    <n v="277"/>
    <n v="59305"/>
    <n v="209"/>
    <n v="1330"/>
    <n v="11805"/>
    <n v="41"/>
    <n v="18"/>
    <n v="250599"/>
    <n v="59226"/>
    <n v="277"/>
    <n v="136"/>
    <n v="67"/>
    <n v="0"/>
    <x v="2"/>
    <n v="1747"/>
    <n v="79"/>
    <n v="1826"/>
    <n v="1.050375939849624"/>
    <n v="69"/>
    <x v="8"/>
  </r>
  <r>
    <x v="8"/>
    <x v="7"/>
    <n v="68716"/>
    <n v="661"/>
    <n v="7795"/>
    <n v="59483"/>
    <n v="360"/>
    <n v="61"/>
    <n v="1176872"/>
    <n v="1445"/>
    <n v="455874"/>
    <n v="798"/>
    <n v="7392"/>
    <n v="59172"/>
    <n v="342"/>
    <n v="63"/>
    <n v="1168006"/>
    <n v="455043"/>
    <n v="1441"/>
    <n v="717"/>
    <n v="403"/>
    <n v="18"/>
    <x v="2"/>
    <n v="8866"/>
    <n v="831"/>
    <n v="9697"/>
    <n v="1.0545183982683983"/>
    <n v="311"/>
    <x v="8"/>
  </r>
  <r>
    <x v="9"/>
    <x v="0"/>
    <n v="15181"/>
    <n v="151"/>
    <n v="1944"/>
    <n v="12916"/>
    <n v="93"/>
    <n v="21"/>
    <n v="244567"/>
    <n v="327"/>
    <n v="78963"/>
    <n v="177"/>
    <n v="1831"/>
    <n v="12871"/>
    <n v="83"/>
    <n v="18"/>
    <n v="243463"/>
    <n v="78812"/>
    <n v="327"/>
    <n v="158"/>
    <n v="113"/>
    <n v="10"/>
    <x v="5"/>
    <n v="1104"/>
    <n v="151"/>
    <n v="1255"/>
    <n v="1.0617149098853085"/>
    <n v="45"/>
    <x v="9"/>
  </r>
  <r>
    <x v="9"/>
    <x v="1"/>
    <n v="4445"/>
    <n v="86"/>
    <n v="567"/>
    <n v="3783"/>
    <n v="54"/>
    <n v="6"/>
    <n v="81369"/>
    <n v="93"/>
    <n v="30566"/>
    <n v="61"/>
    <n v="491"/>
    <n v="3772"/>
    <n v="43"/>
    <n v="3"/>
    <n v="80740"/>
    <n v="30543"/>
    <n v="93"/>
    <n v="87"/>
    <n v="76"/>
    <n v="11"/>
    <x v="5"/>
    <n v="629"/>
    <n v="23"/>
    <n v="652"/>
    <n v="1.154786150712831"/>
    <n v="11"/>
    <x v="9"/>
  </r>
  <r>
    <x v="9"/>
    <x v="2"/>
    <n v="7730"/>
    <n v="50"/>
    <n v="778"/>
    <n v="6802"/>
    <n v="21"/>
    <n v="3"/>
    <n v="133652"/>
    <n v="147"/>
    <n v="76110"/>
    <n v="71"/>
    <n v="751"/>
    <n v="6773"/>
    <n v="20"/>
    <n v="2"/>
    <n v="132730"/>
    <n v="76051"/>
    <n v="146"/>
    <n v="57"/>
    <n v="27"/>
    <n v="1"/>
    <x v="3"/>
    <n v="922"/>
    <n v="59"/>
    <n v="981"/>
    <n v="1.0359520639147803"/>
    <n v="29"/>
    <x v="9"/>
  </r>
  <r>
    <x v="9"/>
    <x v="3"/>
    <n v="9433"/>
    <n v="89"/>
    <n v="1040"/>
    <n v="8078"/>
    <n v="42"/>
    <n v="3"/>
    <n v="144529"/>
    <n v="315"/>
    <n v="69623"/>
    <n v="88"/>
    <n v="947"/>
    <n v="8058"/>
    <n v="37"/>
    <n v="3"/>
    <n v="143165"/>
    <n v="69514"/>
    <n v="314"/>
    <n v="114"/>
    <n v="93"/>
    <n v="5"/>
    <x v="0"/>
    <n v="1364"/>
    <n v="109"/>
    <n v="1473"/>
    <n v="1.0982048574445618"/>
    <n v="20"/>
    <x v="9"/>
  </r>
  <r>
    <x v="9"/>
    <x v="4"/>
    <n v="7485"/>
    <n v="66"/>
    <n v="758"/>
    <n v="6644"/>
    <n v="44"/>
    <n v="11"/>
    <n v="120500"/>
    <n v="87"/>
    <n v="47268"/>
    <n v="43"/>
    <n v="736"/>
    <n v="6599"/>
    <n v="38"/>
    <n v="12"/>
    <n v="120151"/>
    <n v="47192"/>
    <n v="86"/>
    <n v="67"/>
    <n v="22"/>
    <n v="6"/>
    <x v="6"/>
    <n v="349"/>
    <n v="76"/>
    <n v="425"/>
    <n v="1.0298913043478262"/>
    <n v="45"/>
    <x v="9"/>
  </r>
  <r>
    <x v="9"/>
    <x v="5"/>
    <n v="11477"/>
    <n v="74"/>
    <n v="1679"/>
    <n v="9596"/>
    <n v="101"/>
    <n v="8"/>
    <n v="206256"/>
    <n v="204"/>
    <n v="94568"/>
    <n v="88"/>
    <n v="1642"/>
    <n v="9536"/>
    <n v="98"/>
    <n v="7"/>
    <n v="204277"/>
    <n v="94457"/>
    <n v="202"/>
    <n v="99"/>
    <n v="37"/>
    <n v="3"/>
    <x v="3"/>
    <n v="1979"/>
    <n v="111"/>
    <n v="2090"/>
    <n v="1.0225334957369061"/>
    <n v="60"/>
    <x v="9"/>
  </r>
  <r>
    <x v="9"/>
    <x v="6"/>
    <n v="13667"/>
    <n v="111"/>
    <n v="1484"/>
    <n v="11906"/>
    <n v="42"/>
    <n v="19"/>
    <n v="254048"/>
    <n v="277"/>
    <n v="59344"/>
    <n v="133"/>
    <n v="1397"/>
    <n v="11874"/>
    <n v="41"/>
    <n v="16"/>
    <n v="252346"/>
    <n v="59305"/>
    <n v="277"/>
    <n v="120"/>
    <n v="87"/>
    <n v="1"/>
    <x v="5"/>
    <n v="1702"/>
    <n v="39"/>
    <n v="1741"/>
    <n v="1.0622763063707945"/>
    <n v="32"/>
    <x v="9"/>
  </r>
  <r>
    <x v="9"/>
    <x v="7"/>
    <n v="69418"/>
    <n v="627"/>
    <n v="8250"/>
    <n v="59725"/>
    <n v="397"/>
    <n v="71"/>
    <n v="1184921"/>
    <n v="1450"/>
    <n v="456442"/>
    <n v="661"/>
    <n v="7795"/>
    <n v="59483"/>
    <n v="360"/>
    <n v="61"/>
    <n v="1176872"/>
    <n v="455874"/>
    <n v="1445"/>
    <n v="702"/>
    <n v="455"/>
    <n v="37"/>
    <x v="9"/>
    <n v="8049"/>
    <n v="568"/>
    <n v="8617"/>
    <n v="1.0583707504810775"/>
    <n v="242"/>
    <x v="9"/>
  </r>
  <r>
    <x v="10"/>
    <x v="0"/>
    <n v="15360"/>
    <n v="144"/>
    <n v="2064"/>
    <n v="12973"/>
    <n v="95"/>
    <n v="22"/>
    <n v="245390"/>
    <n v="329"/>
    <n v="79413"/>
    <n v="151"/>
    <n v="1944"/>
    <n v="12916"/>
    <n v="93"/>
    <n v="21"/>
    <n v="244567"/>
    <n v="78963"/>
    <n v="327"/>
    <n v="179"/>
    <n v="120"/>
    <n v="2"/>
    <x v="3"/>
    <n v="823"/>
    <n v="450"/>
    <n v="1273"/>
    <n v="1.0617283950617284"/>
    <n v="57"/>
    <x v="10"/>
  </r>
  <r>
    <x v="10"/>
    <x v="1"/>
    <n v="4496"/>
    <n v="49"/>
    <n v="598"/>
    <n v="3800"/>
    <n v="62"/>
    <n v="5"/>
    <n v="81907"/>
    <n v="96"/>
    <n v="30633"/>
    <n v="86"/>
    <n v="567"/>
    <n v="3783"/>
    <n v="54"/>
    <n v="6"/>
    <n v="81369"/>
    <n v="30566"/>
    <n v="93"/>
    <n v="51"/>
    <n v="31"/>
    <n v="8"/>
    <x v="6"/>
    <n v="538"/>
    <n v="67"/>
    <n v="605"/>
    <n v="1.0546737213403881"/>
    <n v="17"/>
    <x v="10"/>
  </r>
  <r>
    <x v="10"/>
    <x v="2"/>
    <n v="7777"/>
    <n v="38"/>
    <n v="810"/>
    <n v="6815"/>
    <n v="25"/>
    <n v="2"/>
    <n v="134704"/>
    <n v="148"/>
    <n v="76350"/>
    <n v="50"/>
    <n v="778"/>
    <n v="6802"/>
    <n v="21"/>
    <n v="3"/>
    <n v="133652"/>
    <n v="76110"/>
    <n v="147"/>
    <n v="47"/>
    <n v="32"/>
    <n v="4"/>
    <x v="6"/>
    <n v="1052"/>
    <n v="240"/>
    <n v="1292"/>
    <n v="1.0411311053984575"/>
    <n v="13"/>
    <x v="10"/>
  </r>
  <r>
    <x v="10"/>
    <x v="3"/>
    <n v="9557"/>
    <n v="98"/>
    <n v="1140"/>
    <n v="8101"/>
    <n v="44"/>
    <n v="4"/>
    <n v="145561"/>
    <n v="316"/>
    <n v="69872"/>
    <n v="89"/>
    <n v="1040"/>
    <n v="8078"/>
    <n v="42"/>
    <n v="3"/>
    <n v="144529"/>
    <n v="69623"/>
    <n v="315"/>
    <n v="124"/>
    <n v="100"/>
    <n v="2"/>
    <x v="3"/>
    <n v="1032"/>
    <n v="249"/>
    <n v="1281"/>
    <n v="1.0961538461538463"/>
    <n v="23"/>
    <x v="10"/>
  </r>
  <r>
    <x v="10"/>
    <x v="4"/>
    <n v="7580"/>
    <n v="79"/>
    <n v="809"/>
    <n v="6687"/>
    <n v="45"/>
    <n v="10"/>
    <n v="120914"/>
    <n v="88"/>
    <n v="47435"/>
    <n v="66"/>
    <n v="758"/>
    <n v="6644"/>
    <n v="44"/>
    <n v="11"/>
    <n v="120500"/>
    <n v="47268"/>
    <n v="87"/>
    <n v="95"/>
    <n v="51"/>
    <n v="1"/>
    <x v="6"/>
    <n v="414"/>
    <n v="167"/>
    <n v="581"/>
    <n v="1.067282321899736"/>
    <n v="43"/>
    <x v="10"/>
  </r>
  <r>
    <x v="10"/>
    <x v="5"/>
    <n v="11677"/>
    <n v="171"/>
    <n v="1810"/>
    <n v="9664"/>
    <n v="105"/>
    <n v="7"/>
    <n v="207313"/>
    <n v="206"/>
    <n v="94818"/>
    <n v="74"/>
    <n v="1679"/>
    <n v="9596"/>
    <n v="101"/>
    <n v="8"/>
    <n v="206256"/>
    <n v="94568"/>
    <n v="204"/>
    <n v="200"/>
    <n v="131"/>
    <n v="4"/>
    <x v="6"/>
    <n v="1057"/>
    <n v="250"/>
    <n v="1307"/>
    <n v="1.0780226325193567"/>
    <n v="68"/>
    <x v="10"/>
  </r>
  <r>
    <x v="10"/>
    <x v="6"/>
    <n v="13815"/>
    <n v="140"/>
    <n v="1579"/>
    <n v="11957"/>
    <n v="45"/>
    <n v="20"/>
    <n v="255364"/>
    <n v="279"/>
    <n v="59450"/>
    <n v="111"/>
    <n v="1484"/>
    <n v="11906"/>
    <n v="42"/>
    <n v="19"/>
    <n v="254048"/>
    <n v="59344"/>
    <n v="277"/>
    <n v="148"/>
    <n v="95"/>
    <n v="3"/>
    <x v="3"/>
    <n v="1316"/>
    <n v="106"/>
    <n v="1422"/>
    <n v="1.0640161725067385"/>
    <n v="51"/>
    <x v="10"/>
  </r>
  <r>
    <x v="10"/>
    <x v="7"/>
    <n v="70262"/>
    <n v="719"/>
    <n v="8810"/>
    <n v="59997"/>
    <n v="421"/>
    <n v="70"/>
    <n v="1191153"/>
    <n v="1462"/>
    <n v="457971"/>
    <n v="627"/>
    <n v="8250"/>
    <n v="59725"/>
    <n v="397"/>
    <n v="71"/>
    <n v="1184921"/>
    <n v="456442"/>
    <n v="1450"/>
    <n v="844"/>
    <n v="560"/>
    <n v="24"/>
    <x v="6"/>
    <n v="6232"/>
    <n v="1529"/>
    <n v="7761"/>
    <n v="1.0678787878787879"/>
    <n v="272"/>
    <x v="10"/>
  </r>
  <r>
    <x v="11"/>
    <x v="0"/>
    <n v="15616"/>
    <n v="229"/>
    <n v="2260"/>
    <n v="13031"/>
    <n v="108"/>
    <n v="22"/>
    <n v="247114"/>
    <n v="331"/>
    <n v="79691"/>
    <n v="144"/>
    <n v="2064"/>
    <n v="12973"/>
    <n v="95"/>
    <n v="22"/>
    <n v="245390"/>
    <n v="79413"/>
    <n v="329"/>
    <n v="256"/>
    <n v="196"/>
    <n v="13"/>
    <x v="0"/>
    <n v="1724"/>
    <n v="278"/>
    <n v="2002"/>
    <n v="1.0949612403100775"/>
    <n v="58"/>
    <x v="11"/>
  </r>
  <r>
    <x v="11"/>
    <x v="1"/>
    <n v="4570"/>
    <n v="71"/>
    <n v="659"/>
    <n v="3813"/>
    <n v="74"/>
    <n v="5"/>
    <n v="82576"/>
    <n v="96"/>
    <n v="30702"/>
    <n v="49"/>
    <n v="598"/>
    <n v="3800"/>
    <n v="62"/>
    <n v="5"/>
    <n v="81907"/>
    <n v="30633"/>
    <n v="96"/>
    <n v="74"/>
    <n v="61"/>
    <n v="12"/>
    <x v="0"/>
    <n v="669"/>
    <n v="69"/>
    <n v="738"/>
    <n v="1.1020066889632107"/>
    <n v="13"/>
    <x v="11"/>
  </r>
  <r>
    <x v="11"/>
    <x v="2"/>
    <n v="7881"/>
    <n v="90"/>
    <n v="890"/>
    <n v="6838"/>
    <n v="28"/>
    <n v="4"/>
    <n v="136017"/>
    <n v="148"/>
    <n v="76690"/>
    <n v="38"/>
    <n v="810"/>
    <n v="6815"/>
    <n v="25"/>
    <n v="2"/>
    <n v="134704"/>
    <n v="76350"/>
    <n v="148"/>
    <n v="104"/>
    <n v="80"/>
    <n v="3"/>
    <x v="1"/>
    <n v="1313"/>
    <n v="340"/>
    <n v="1653"/>
    <n v="1.0987654320987654"/>
    <n v="23"/>
    <x v="11"/>
  </r>
  <r>
    <x v="11"/>
    <x v="3"/>
    <n v="9692"/>
    <n v="118"/>
    <n v="1232"/>
    <n v="8144"/>
    <n v="44"/>
    <n v="4"/>
    <n v="146929"/>
    <n v="316"/>
    <n v="70172"/>
    <n v="98"/>
    <n v="1140"/>
    <n v="8101"/>
    <n v="44"/>
    <n v="4"/>
    <n v="145561"/>
    <n v="69872"/>
    <n v="316"/>
    <n v="135"/>
    <n v="92"/>
    <n v="0"/>
    <x v="0"/>
    <n v="1368"/>
    <n v="300"/>
    <n v="1668"/>
    <n v="1.0807017543859649"/>
    <n v="43"/>
    <x v="11"/>
  </r>
  <r>
    <x v="11"/>
    <x v="4"/>
    <n v="7642"/>
    <n v="61"/>
    <n v="832"/>
    <n v="6726"/>
    <n v="47"/>
    <n v="10"/>
    <n v="121546"/>
    <n v="88"/>
    <n v="47570"/>
    <n v="79"/>
    <n v="809"/>
    <n v="6687"/>
    <n v="45"/>
    <n v="10"/>
    <n v="120914"/>
    <n v="47435"/>
    <n v="88"/>
    <n v="62"/>
    <n v="23"/>
    <n v="2"/>
    <x v="0"/>
    <n v="632"/>
    <n v="135"/>
    <n v="767"/>
    <n v="1.0284301606922126"/>
    <n v="39"/>
    <x v="11"/>
  </r>
  <r>
    <x v="11"/>
    <x v="5"/>
    <n v="11872"/>
    <n v="149"/>
    <n v="1886"/>
    <n v="9775"/>
    <n v="93"/>
    <n v="6"/>
    <n v="209553"/>
    <n v="215"/>
    <n v="95267"/>
    <n v="171"/>
    <n v="1810"/>
    <n v="9664"/>
    <n v="105"/>
    <n v="7"/>
    <n v="207313"/>
    <n v="94818"/>
    <n v="206"/>
    <n v="195"/>
    <n v="76"/>
    <n v="-12"/>
    <x v="6"/>
    <n v="2240"/>
    <n v="449"/>
    <n v="2689"/>
    <n v="1.0419889502762432"/>
    <n v="111"/>
    <x v="11"/>
  </r>
  <r>
    <x v="11"/>
    <x v="6"/>
    <n v="14036"/>
    <n v="210"/>
    <n v="1720"/>
    <n v="12036"/>
    <n v="44"/>
    <n v="22"/>
    <n v="257339"/>
    <n v="280"/>
    <n v="59668"/>
    <n v="140"/>
    <n v="1579"/>
    <n v="11957"/>
    <n v="45"/>
    <n v="20"/>
    <n v="255364"/>
    <n v="59450"/>
    <n v="279"/>
    <n v="221"/>
    <n v="141"/>
    <n v="-1"/>
    <x v="1"/>
    <n v="1975"/>
    <n v="218"/>
    <n v="2193"/>
    <n v="1.0892970234325523"/>
    <n v="79"/>
    <x v="11"/>
  </r>
  <r>
    <x v="11"/>
    <x v="7"/>
    <n v="71309"/>
    <n v="928"/>
    <n v="9479"/>
    <n v="60363"/>
    <n v="438"/>
    <n v="73"/>
    <n v="1201074"/>
    <n v="1474"/>
    <n v="459760"/>
    <n v="719"/>
    <n v="8810"/>
    <n v="59997"/>
    <n v="421"/>
    <n v="70"/>
    <n v="1191153"/>
    <n v="457971"/>
    <n v="1462"/>
    <n v="1047"/>
    <n v="669"/>
    <n v="17"/>
    <x v="5"/>
    <n v="9921"/>
    <n v="1789"/>
    <n v="11710"/>
    <n v="1.0759364358683314"/>
    <n v="366"/>
    <x v="11"/>
  </r>
  <r>
    <x v="12"/>
    <x v="0"/>
    <n v="15914"/>
    <n v="256"/>
    <n v="2469"/>
    <n v="13119"/>
    <n v="123"/>
    <n v="27"/>
    <n v="249368"/>
    <n v="333"/>
    <n v="80099"/>
    <n v="229"/>
    <n v="2260"/>
    <n v="13031"/>
    <n v="108"/>
    <n v="22"/>
    <n v="247114"/>
    <n v="79691"/>
    <n v="331"/>
    <n v="298"/>
    <n v="209"/>
    <n v="15"/>
    <x v="10"/>
    <n v="2254"/>
    <n v="408"/>
    <n v="2662"/>
    <n v="1.0924778761061946"/>
    <n v="88"/>
    <x v="12"/>
  </r>
  <r>
    <x v="12"/>
    <x v="1"/>
    <n v="4638"/>
    <n v="61"/>
    <n v="710"/>
    <n v="3830"/>
    <n v="73"/>
    <n v="6"/>
    <n v="83246"/>
    <n v="96"/>
    <n v="30746"/>
    <n v="71"/>
    <n v="659"/>
    <n v="3813"/>
    <n v="74"/>
    <n v="5"/>
    <n v="82576"/>
    <n v="30702"/>
    <n v="96"/>
    <n v="68"/>
    <n v="51"/>
    <n v="-1"/>
    <x v="3"/>
    <n v="670"/>
    <n v="44"/>
    <n v="714"/>
    <n v="1.0773899848254931"/>
    <n v="17"/>
    <x v="12"/>
  </r>
  <r>
    <x v="12"/>
    <x v="2"/>
    <n v="7980"/>
    <n v="97"/>
    <n v="945"/>
    <n v="6881"/>
    <n v="31"/>
    <n v="3"/>
    <n v="137147"/>
    <n v="149"/>
    <n v="76890"/>
    <n v="90"/>
    <n v="890"/>
    <n v="6838"/>
    <n v="28"/>
    <n v="4"/>
    <n v="136017"/>
    <n v="76690"/>
    <n v="148"/>
    <n v="99"/>
    <n v="55"/>
    <n v="3"/>
    <x v="6"/>
    <n v="1130"/>
    <n v="200"/>
    <n v="1330"/>
    <n v="1.0617977528089888"/>
    <n v="43"/>
    <x v="12"/>
  </r>
  <r>
    <x v="12"/>
    <x v="3"/>
    <n v="9856"/>
    <n v="125"/>
    <n v="1348"/>
    <n v="8191"/>
    <n v="46"/>
    <n v="7"/>
    <n v="148464"/>
    <n v="317"/>
    <n v="70434"/>
    <n v="118"/>
    <n v="1232"/>
    <n v="8144"/>
    <n v="44"/>
    <n v="4"/>
    <n v="146929"/>
    <n v="70172"/>
    <n v="316"/>
    <n v="164"/>
    <n v="116"/>
    <n v="2"/>
    <x v="5"/>
    <n v="1535"/>
    <n v="262"/>
    <n v="1797"/>
    <n v="1.0941558441558441"/>
    <n v="47"/>
    <x v="12"/>
  </r>
  <r>
    <x v="12"/>
    <x v="4"/>
    <n v="7727"/>
    <n v="75"/>
    <n v="867"/>
    <n v="6775"/>
    <n v="51"/>
    <n v="9"/>
    <n v="122322"/>
    <n v="89"/>
    <n v="47705"/>
    <n v="61"/>
    <n v="832"/>
    <n v="6726"/>
    <n v="47"/>
    <n v="10"/>
    <n v="121546"/>
    <n v="47570"/>
    <n v="88"/>
    <n v="85"/>
    <n v="35"/>
    <n v="4"/>
    <x v="6"/>
    <n v="776"/>
    <n v="135"/>
    <n v="911"/>
    <n v="1.0420673076923077"/>
    <n v="49"/>
    <x v="12"/>
  </r>
  <r>
    <x v="12"/>
    <x v="5"/>
    <n v="12103"/>
    <n v="197"/>
    <n v="1983"/>
    <n v="9909"/>
    <n v="92"/>
    <n v="8"/>
    <n v="211665"/>
    <n v="215"/>
    <n v="95629"/>
    <n v="149"/>
    <n v="1886"/>
    <n v="9775"/>
    <n v="93"/>
    <n v="6"/>
    <n v="209553"/>
    <n v="95267"/>
    <n v="215"/>
    <n v="231"/>
    <n v="97"/>
    <n v="-1"/>
    <x v="1"/>
    <n v="2112"/>
    <n v="362"/>
    <n v="2474"/>
    <n v="1.0514316012725344"/>
    <n v="134"/>
    <x v="12"/>
  </r>
  <r>
    <x v="12"/>
    <x v="6"/>
    <n v="14280"/>
    <n v="214"/>
    <n v="1893"/>
    <n v="12106"/>
    <n v="47"/>
    <n v="22"/>
    <n v="259614"/>
    <n v="281"/>
    <n v="59944"/>
    <n v="210"/>
    <n v="1720"/>
    <n v="12036"/>
    <n v="44"/>
    <n v="22"/>
    <n v="257339"/>
    <n v="59668"/>
    <n v="280"/>
    <n v="244"/>
    <n v="173"/>
    <n v="3"/>
    <x v="0"/>
    <n v="2275"/>
    <n v="276"/>
    <n v="2551"/>
    <n v="1.1005813953488373"/>
    <n v="70"/>
    <x v="12"/>
  </r>
  <r>
    <x v="12"/>
    <x v="7"/>
    <n v="72498"/>
    <n v="1025"/>
    <n v="10215"/>
    <n v="60811"/>
    <n v="463"/>
    <n v="82"/>
    <n v="1211826"/>
    <n v="1480"/>
    <n v="461447"/>
    <n v="928"/>
    <n v="9479"/>
    <n v="60363"/>
    <n v="438"/>
    <n v="73"/>
    <n v="1201074"/>
    <n v="459760"/>
    <n v="1474"/>
    <n v="1189"/>
    <n v="736"/>
    <n v="25"/>
    <x v="11"/>
    <n v="10752"/>
    <n v="1687"/>
    <n v="12439"/>
    <n v="1.0776453212364174"/>
    <n v="448"/>
    <x v="12"/>
  </r>
  <r>
    <x v="13"/>
    <x v="0"/>
    <n v="16209"/>
    <n v="251"/>
    <n v="2635"/>
    <n v="13248"/>
    <n v="138"/>
    <n v="26"/>
    <n v="251728"/>
    <n v="333"/>
    <n v="80515"/>
    <n v="256"/>
    <n v="2469"/>
    <n v="13119"/>
    <n v="123"/>
    <n v="27"/>
    <n v="249368"/>
    <n v="80099"/>
    <n v="333"/>
    <n v="295"/>
    <n v="166"/>
    <n v="15"/>
    <x v="6"/>
    <n v="2360"/>
    <n v="416"/>
    <n v="2776"/>
    <n v="1.0672336978533818"/>
    <n v="129"/>
    <x v="13"/>
  </r>
  <r>
    <x v="13"/>
    <x v="1"/>
    <n v="4751"/>
    <n v="108"/>
    <n v="796"/>
    <n v="3855"/>
    <n v="77"/>
    <n v="9"/>
    <n v="83828"/>
    <n v="98"/>
    <n v="30818"/>
    <n v="61"/>
    <n v="710"/>
    <n v="3830"/>
    <n v="73"/>
    <n v="6"/>
    <n v="83246"/>
    <n v="30746"/>
    <n v="96"/>
    <n v="113"/>
    <n v="86"/>
    <n v="4"/>
    <x v="5"/>
    <n v="582"/>
    <n v="72"/>
    <n v="654"/>
    <n v="1.1211267605633803"/>
    <n v="25"/>
    <x v="13"/>
  </r>
  <r>
    <x v="13"/>
    <x v="2"/>
    <n v="8065"/>
    <n v="75"/>
    <n v="992"/>
    <n v="6918"/>
    <n v="32"/>
    <n v="3"/>
    <n v="138110"/>
    <n v="150"/>
    <n v="77068"/>
    <n v="97"/>
    <n v="945"/>
    <n v="6881"/>
    <n v="31"/>
    <n v="3"/>
    <n v="137147"/>
    <n v="76890"/>
    <n v="149"/>
    <n v="85"/>
    <n v="47"/>
    <n v="1"/>
    <x v="0"/>
    <n v="963"/>
    <n v="178"/>
    <n v="1141"/>
    <n v="1.0497354497354496"/>
    <n v="37"/>
    <x v="13"/>
  </r>
  <r>
    <x v="13"/>
    <x v="3"/>
    <n v="10050"/>
    <n v="160"/>
    <n v="1459"/>
    <n v="8273"/>
    <n v="54"/>
    <n v="9"/>
    <n v="150168"/>
    <n v="318"/>
    <n v="70807"/>
    <n v="125"/>
    <n v="1348"/>
    <n v="8191"/>
    <n v="46"/>
    <n v="7"/>
    <n v="148464"/>
    <n v="70434"/>
    <n v="317"/>
    <n v="194"/>
    <n v="111"/>
    <n v="8"/>
    <x v="1"/>
    <n v="1704"/>
    <n v="373"/>
    <n v="2077"/>
    <n v="1.0823442136498516"/>
    <n v="82"/>
    <x v="13"/>
  </r>
  <r>
    <x v="13"/>
    <x v="4"/>
    <n v="7808"/>
    <n v="75"/>
    <n v="907"/>
    <n v="6816"/>
    <n v="54"/>
    <n v="11"/>
    <n v="123032"/>
    <n v="89"/>
    <n v="47914"/>
    <n v="75"/>
    <n v="867"/>
    <n v="6775"/>
    <n v="51"/>
    <n v="9"/>
    <n v="122322"/>
    <n v="47705"/>
    <n v="89"/>
    <n v="81"/>
    <n v="40"/>
    <n v="3"/>
    <x v="1"/>
    <n v="710"/>
    <n v="209"/>
    <n v="919"/>
    <n v="1.0461361014994233"/>
    <n v="41"/>
    <x v="13"/>
  </r>
  <r>
    <x v="13"/>
    <x v="5"/>
    <n v="12313"/>
    <n v="163"/>
    <n v="2081"/>
    <n v="10020"/>
    <n v="94"/>
    <n v="10"/>
    <n v="213458"/>
    <n v="216"/>
    <n v="96010"/>
    <n v="197"/>
    <n v="1983"/>
    <n v="9909"/>
    <n v="92"/>
    <n v="8"/>
    <n v="211665"/>
    <n v="95629"/>
    <n v="215"/>
    <n v="210"/>
    <n v="98"/>
    <n v="2"/>
    <x v="1"/>
    <n v="1793"/>
    <n v="381"/>
    <n v="2174"/>
    <n v="1.0494200706001009"/>
    <n v="111"/>
    <x v="13"/>
  </r>
  <r>
    <x v="13"/>
    <x v="6"/>
    <n v="14471"/>
    <n v="181"/>
    <n v="1994"/>
    <n v="12196"/>
    <n v="56"/>
    <n v="22"/>
    <n v="261696"/>
    <n v="281"/>
    <n v="60315"/>
    <n v="214"/>
    <n v="1893"/>
    <n v="12106"/>
    <n v="47"/>
    <n v="22"/>
    <n v="259614"/>
    <n v="59944"/>
    <n v="281"/>
    <n v="191"/>
    <n v="101"/>
    <n v="9"/>
    <x v="0"/>
    <n v="2082"/>
    <n v="371"/>
    <n v="2453"/>
    <n v="1.0533544638140517"/>
    <n v="90"/>
    <x v="13"/>
  </r>
  <r>
    <x v="13"/>
    <x v="7"/>
    <n v="73667"/>
    <n v="1013"/>
    <n v="10864"/>
    <n v="61326"/>
    <n v="505"/>
    <n v="90"/>
    <n v="1222020"/>
    <n v="1485"/>
    <n v="463447"/>
    <n v="1025"/>
    <n v="10215"/>
    <n v="60811"/>
    <n v="463"/>
    <n v="82"/>
    <n v="1211826"/>
    <n v="461447"/>
    <n v="1480"/>
    <n v="1169"/>
    <n v="649"/>
    <n v="42"/>
    <x v="12"/>
    <n v="10194"/>
    <n v="2000"/>
    <n v="12194"/>
    <n v="1.0635340186000979"/>
    <n v="515"/>
    <x v="13"/>
  </r>
  <r>
    <x v="14"/>
    <x v="0"/>
    <n v="16539"/>
    <n v="261"/>
    <n v="2843"/>
    <n v="13366"/>
    <n v="130"/>
    <n v="26"/>
    <n v="253873"/>
    <n v="337"/>
    <n v="80867"/>
    <n v="251"/>
    <n v="2635"/>
    <n v="13248"/>
    <n v="138"/>
    <n v="26"/>
    <n v="251728"/>
    <n v="80515"/>
    <n v="333"/>
    <n v="330"/>
    <n v="208"/>
    <n v="-8"/>
    <x v="0"/>
    <n v="2145"/>
    <n v="352"/>
    <n v="2497"/>
    <n v="1.0789373814041745"/>
    <n v="118"/>
    <x v="14"/>
  </r>
  <r>
    <x v="14"/>
    <x v="1"/>
    <n v="4897"/>
    <n v="140"/>
    <n v="909"/>
    <n v="3887"/>
    <n v="80"/>
    <n v="9"/>
    <n v="84460"/>
    <n v="99"/>
    <n v="30951"/>
    <n v="108"/>
    <n v="796"/>
    <n v="3855"/>
    <n v="77"/>
    <n v="9"/>
    <n v="83828"/>
    <n v="30818"/>
    <n v="98"/>
    <n v="146"/>
    <n v="113"/>
    <n v="3"/>
    <x v="0"/>
    <n v="632"/>
    <n v="133"/>
    <n v="765"/>
    <n v="1.1419597989949748"/>
    <n v="32"/>
    <x v="14"/>
  </r>
  <r>
    <x v="14"/>
    <x v="2"/>
    <n v="8156"/>
    <n v="84"/>
    <n v="1031"/>
    <n v="6968"/>
    <n v="35"/>
    <n v="4"/>
    <n v="139111"/>
    <n v="151"/>
    <n v="77429"/>
    <n v="75"/>
    <n v="992"/>
    <n v="6918"/>
    <n v="32"/>
    <n v="3"/>
    <n v="138110"/>
    <n v="77068"/>
    <n v="150"/>
    <n v="91"/>
    <n v="39"/>
    <n v="3"/>
    <x v="3"/>
    <n v="1001"/>
    <n v="361"/>
    <n v="1362"/>
    <n v="1.0393145161290323"/>
    <n v="50"/>
    <x v="14"/>
  </r>
  <r>
    <x v="14"/>
    <x v="3"/>
    <n v="10237"/>
    <n v="151"/>
    <n v="1605"/>
    <n v="8313"/>
    <n v="60"/>
    <n v="9"/>
    <n v="151870"/>
    <n v="319"/>
    <n v="71394"/>
    <n v="160"/>
    <n v="1459"/>
    <n v="8273"/>
    <n v="54"/>
    <n v="9"/>
    <n v="150168"/>
    <n v="70807"/>
    <n v="318"/>
    <n v="187"/>
    <n v="146"/>
    <n v="6"/>
    <x v="0"/>
    <n v="1702"/>
    <n v="587"/>
    <n v="2289"/>
    <n v="1.1000685400959562"/>
    <n v="40"/>
    <x v="14"/>
  </r>
  <r>
    <x v="14"/>
    <x v="4"/>
    <n v="7908"/>
    <n v="82"/>
    <n v="954"/>
    <n v="6869"/>
    <n v="54"/>
    <n v="12"/>
    <n v="123664"/>
    <n v="89"/>
    <n v="48086"/>
    <n v="75"/>
    <n v="907"/>
    <n v="6816"/>
    <n v="54"/>
    <n v="11"/>
    <n v="123032"/>
    <n v="47914"/>
    <n v="89"/>
    <n v="100"/>
    <n v="47"/>
    <n v="0"/>
    <x v="3"/>
    <n v="632"/>
    <n v="172"/>
    <n v="804"/>
    <n v="1.0518191841234841"/>
    <n v="53"/>
    <x v="14"/>
  </r>
  <r>
    <x v="14"/>
    <x v="5"/>
    <n v="12524"/>
    <n v="162"/>
    <n v="2157"/>
    <n v="10152"/>
    <n v="97"/>
    <n v="12"/>
    <n v="215235"/>
    <n v="220"/>
    <n v="96475"/>
    <n v="163"/>
    <n v="2081"/>
    <n v="10020"/>
    <n v="94"/>
    <n v="10"/>
    <n v="213458"/>
    <n v="96010"/>
    <n v="216"/>
    <n v="211"/>
    <n v="76"/>
    <n v="3"/>
    <x v="1"/>
    <n v="1777"/>
    <n v="465"/>
    <n v="2242"/>
    <n v="1.0365209034118212"/>
    <n v="132"/>
    <x v="14"/>
  </r>
  <r>
    <x v="14"/>
    <x v="6"/>
    <n v="14749"/>
    <n v="255"/>
    <n v="2167"/>
    <n v="12298"/>
    <n v="50"/>
    <n v="19"/>
    <n v="263939"/>
    <n v="284"/>
    <n v="60626"/>
    <n v="181"/>
    <n v="1994"/>
    <n v="12196"/>
    <n v="56"/>
    <n v="22"/>
    <n v="261696"/>
    <n v="60315"/>
    <n v="281"/>
    <n v="278"/>
    <n v="173"/>
    <n v="-6"/>
    <x v="4"/>
    <n v="2243"/>
    <n v="311"/>
    <n v="2554"/>
    <n v="1.0867602808425276"/>
    <n v="102"/>
    <x v="14"/>
  </r>
  <r>
    <x v="14"/>
    <x v="7"/>
    <n v="75010"/>
    <n v="1135"/>
    <n v="11666"/>
    <n v="61853"/>
    <n v="506"/>
    <n v="91"/>
    <n v="1232152"/>
    <n v="1499"/>
    <n v="465828"/>
    <n v="1013"/>
    <n v="10864"/>
    <n v="61326"/>
    <n v="505"/>
    <n v="90"/>
    <n v="1222020"/>
    <n v="463447"/>
    <n v="1485"/>
    <n v="1343"/>
    <n v="802"/>
    <n v="1"/>
    <x v="3"/>
    <n v="10132"/>
    <n v="2381"/>
    <n v="12513"/>
    <n v="1.073821796759941"/>
    <n v="527"/>
    <x v="14"/>
  </r>
  <r>
    <x v="15"/>
    <x v="0"/>
    <n v="16899"/>
    <n v="337"/>
    <n v="3129"/>
    <n v="13440"/>
    <n v="145"/>
    <n v="28"/>
    <n v="255964"/>
    <n v="337"/>
    <n v="81079"/>
    <n v="261"/>
    <n v="2843"/>
    <n v="13366"/>
    <n v="130"/>
    <n v="26"/>
    <n v="253873"/>
    <n v="80867"/>
    <n v="337"/>
    <n v="360"/>
    <n v="286"/>
    <n v="15"/>
    <x v="1"/>
    <n v="2091"/>
    <n v="212"/>
    <n v="2303"/>
    <n v="1.1005979599015125"/>
    <n v="74"/>
    <x v="15"/>
  </r>
  <r>
    <x v="15"/>
    <x v="1"/>
    <n v="4981"/>
    <n v="70"/>
    <n v="981"/>
    <n v="3899"/>
    <n v="83"/>
    <n v="13"/>
    <n v="84829"/>
    <n v="99"/>
    <n v="31005"/>
    <n v="140"/>
    <n v="909"/>
    <n v="3887"/>
    <n v="80"/>
    <n v="9"/>
    <n v="84460"/>
    <n v="30951"/>
    <n v="99"/>
    <n v="84"/>
    <n v="72"/>
    <n v="3"/>
    <x v="13"/>
    <n v="369"/>
    <n v="54"/>
    <n v="423"/>
    <n v="1.0792079207920793"/>
    <n v="12"/>
    <x v="15"/>
  </r>
  <r>
    <x v="15"/>
    <x v="2"/>
    <n v="8264"/>
    <n v="88"/>
    <n v="1098"/>
    <n v="7009"/>
    <n v="37"/>
    <n v="6"/>
    <n v="140146"/>
    <n v="151"/>
    <n v="77612"/>
    <n v="84"/>
    <n v="1031"/>
    <n v="6968"/>
    <n v="35"/>
    <n v="4"/>
    <n v="139111"/>
    <n v="77429"/>
    <n v="151"/>
    <n v="108"/>
    <n v="67"/>
    <n v="2"/>
    <x v="1"/>
    <n v="1035"/>
    <n v="183"/>
    <n v="1218"/>
    <n v="1.0649854510184287"/>
    <n v="41"/>
    <x v="15"/>
  </r>
  <r>
    <x v="15"/>
    <x v="3"/>
    <n v="10404"/>
    <n v="148"/>
    <n v="1739"/>
    <n v="8345"/>
    <n v="75"/>
    <n v="7"/>
    <n v="153161"/>
    <n v="320"/>
    <n v="71701"/>
    <n v="151"/>
    <n v="1605"/>
    <n v="8313"/>
    <n v="60"/>
    <n v="9"/>
    <n v="151870"/>
    <n v="71394"/>
    <n v="319"/>
    <n v="167"/>
    <n v="134"/>
    <n v="15"/>
    <x v="2"/>
    <n v="1291"/>
    <n v="307"/>
    <n v="1598"/>
    <n v="1.0834890965732087"/>
    <n v="32"/>
    <x v="15"/>
  </r>
  <r>
    <x v="15"/>
    <x v="4"/>
    <n v="8000"/>
    <n v="84"/>
    <n v="983"/>
    <n v="6931"/>
    <n v="56"/>
    <n v="12"/>
    <n v="124323"/>
    <n v="90"/>
    <n v="48180"/>
    <n v="82"/>
    <n v="954"/>
    <n v="6869"/>
    <n v="54"/>
    <n v="12"/>
    <n v="123664"/>
    <n v="48086"/>
    <n v="89"/>
    <n v="92"/>
    <n v="29"/>
    <n v="2"/>
    <x v="0"/>
    <n v="659"/>
    <n v="94"/>
    <n v="753"/>
    <n v="1.0303983228511531"/>
    <n v="62"/>
    <x v="15"/>
  </r>
  <r>
    <x v="15"/>
    <x v="5"/>
    <n v="12701"/>
    <n v="145"/>
    <n v="2245"/>
    <n v="10239"/>
    <n v="95"/>
    <n v="14"/>
    <n v="216816"/>
    <n v="222"/>
    <n v="96706"/>
    <n v="162"/>
    <n v="2157"/>
    <n v="10152"/>
    <n v="97"/>
    <n v="12"/>
    <n v="215235"/>
    <n v="96475"/>
    <n v="220"/>
    <n v="177"/>
    <n v="88"/>
    <n v="-2"/>
    <x v="1"/>
    <n v="1581"/>
    <n v="231"/>
    <n v="1812"/>
    <n v="1.0407974038015764"/>
    <n v="87"/>
    <x v="15"/>
  </r>
  <r>
    <x v="15"/>
    <x v="6"/>
    <n v="15005"/>
    <n v="252"/>
    <n v="2333"/>
    <n v="12388"/>
    <n v="66"/>
    <n v="18"/>
    <n v="266422"/>
    <n v="284"/>
    <n v="60761"/>
    <n v="255"/>
    <n v="2167"/>
    <n v="12298"/>
    <n v="50"/>
    <n v="19"/>
    <n v="263939"/>
    <n v="60626"/>
    <n v="284"/>
    <n v="256"/>
    <n v="166"/>
    <n v="16"/>
    <x v="6"/>
    <n v="2483"/>
    <n v="135"/>
    <n v="2618"/>
    <n v="1.0766035994462391"/>
    <n v="90"/>
    <x v="15"/>
  </r>
  <r>
    <x v="15"/>
    <x v="7"/>
    <n v="76254"/>
    <n v="1124"/>
    <n v="12508"/>
    <n v="62251"/>
    <n v="557"/>
    <n v="98"/>
    <n v="1241661"/>
    <n v="1503"/>
    <n v="467044"/>
    <n v="1135"/>
    <n v="11666"/>
    <n v="61853"/>
    <n v="506"/>
    <n v="91"/>
    <n v="1232152"/>
    <n v="465828"/>
    <n v="1499"/>
    <n v="1244"/>
    <n v="842"/>
    <n v="51"/>
    <x v="14"/>
    <n v="9509"/>
    <n v="1216"/>
    <n v="10725"/>
    <n v="1.0721755528887364"/>
    <n v="398"/>
    <x v="15"/>
  </r>
  <r>
    <x v="16"/>
    <x v="0"/>
    <n v="17181"/>
    <n v="242"/>
    <n v="3346"/>
    <n v="13502"/>
    <n v="163"/>
    <n v="31"/>
    <n v="257591"/>
    <n v="340"/>
    <n v="81240"/>
    <n v="337"/>
    <n v="3129"/>
    <n v="13440"/>
    <n v="145"/>
    <n v="28"/>
    <n v="255964"/>
    <n v="81079"/>
    <n v="337"/>
    <n v="282"/>
    <n v="217"/>
    <n v="18"/>
    <x v="5"/>
    <n v="1627"/>
    <n v="161"/>
    <n v="1788"/>
    <n v="1.0693512304250559"/>
    <n v="62"/>
    <x v="16"/>
  </r>
  <r>
    <x v="16"/>
    <x v="1"/>
    <n v="5080"/>
    <n v="94"/>
    <n v="1049"/>
    <n v="3928"/>
    <n v="89"/>
    <n v="11"/>
    <n v="85439"/>
    <n v="101"/>
    <n v="31106"/>
    <n v="70"/>
    <n v="981"/>
    <n v="3899"/>
    <n v="83"/>
    <n v="13"/>
    <n v="84829"/>
    <n v="31005"/>
    <n v="99"/>
    <n v="99"/>
    <n v="68"/>
    <n v="6"/>
    <x v="2"/>
    <n v="610"/>
    <n v="101"/>
    <n v="711"/>
    <n v="1.0693170234454639"/>
    <n v="29"/>
    <x v="16"/>
  </r>
  <r>
    <x v="16"/>
    <x v="2"/>
    <n v="8357"/>
    <n v="82"/>
    <n v="1146"/>
    <n v="7054"/>
    <n v="43"/>
    <n v="7"/>
    <n v="141309"/>
    <n v="151"/>
    <n v="77750"/>
    <n v="88"/>
    <n v="1098"/>
    <n v="7009"/>
    <n v="37"/>
    <n v="6"/>
    <n v="140146"/>
    <n v="77612"/>
    <n v="151"/>
    <n v="93"/>
    <n v="48"/>
    <n v="6"/>
    <x v="3"/>
    <n v="1163"/>
    <n v="138"/>
    <n v="1301"/>
    <n v="1.0437158469945356"/>
    <n v="45"/>
    <x v="16"/>
  </r>
  <r>
    <x v="16"/>
    <x v="3"/>
    <n v="10535"/>
    <n v="110"/>
    <n v="1830"/>
    <n v="8385"/>
    <n v="92"/>
    <n v="6"/>
    <n v="154790"/>
    <n v="320"/>
    <n v="72237"/>
    <n v="148"/>
    <n v="1739"/>
    <n v="8345"/>
    <n v="75"/>
    <n v="7"/>
    <n v="153161"/>
    <n v="71701"/>
    <n v="320"/>
    <n v="131"/>
    <n v="91"/>
    <n v="17"/>
    <x v="6"/>
    <n v="1629"/>
    <n v="536"/>
    <n v="2165"/>
    <n v="1.0523289246693501"/>
    <n v="40"/>
    <x v="16"/>
  </r>
  <r>
    <x v="16"/>
    <x v="4"/>
    <n v="8126"/>
    <n v="112"/>
    <n v="1088"/>
    <n v="6951"/>
    <n v="64"/>
    <n v="13"/>
    <n v="125179"/>
    <n v="91"/>
    <n v="48294"/>
    <n v="84"/>
    <n v="983"/>
    <n v="6931"/>
    <n v="56"/>
    <n v="12"/>
    <n v="124323"/>
    <n v="48180"/>
    <n v="90"/>
    <n v="126"/>
    <n v="105"/>
    <n v="8"/>
    <x v="3"/>
    <n v="856"/>
    <n v="114"/>
    <n v="970"/>
    <n v="1.1068158697863684"/>
    <n v="20"/>
    <x v="16"/>
  </r>
  <r>
    <x v="16"/>
    <x v="5"/>
    <n v="12841"/>
    <n v="117"/>
    <n v="2341"/>
    <n v="10281"/>
    <n v="99"/>
    <n v="16"/>
    <n v="218343"/>
    <n v="224"/>
    <n v="96877"/>
    <n v="145"/>
    <n v="2245"/>
    <n v="10239"/>
    <n v="95"/>
    <n v="14"/>
    <n v="216816"/>
    <n v="96706"/>
    <n v="222"/>
    <n v="140"/>
    <n v="96"/>
    <n v="4"/>
    <x v="1"/>
    <n v="1527"/>
    <n v="171"/>
    <n v="1698"/>
    <n v="1.042761692650334"/>
    <n v="42"/>
    <x v="16"/>
  </r>
  <r>
    <x v="16"/>
    <x v="6"/>
    <n v="15159"/>
    <n v="133"/>
    <n v="2452"/>
    <n v="12422"/>
    <n v="85"/>
    <n v="20"/>
    <n v="267889"/>
    <n v="285"/>
    <n v="60887"/>
    <n v="252"/>
    <n v="2333"/>
    <n v="12388"/>
    <n v="66"/>
    <n v="18"/>
    <n v="266422"/>
    <n v="60761"/>
    <n v="284"/>
    <n v="154"/>
    <n v="119"/>
    <n v="19"/>
    <x v="1"/>
    <n v="1467"/>
    <n v="126"/>
    <n v="1593"/>
    <n v="1.0510072867552507"/>
    <n v="34"/>
    <x v="16"/>
  </r>
  <r>
    <x v="16"/>
    <x v="7"/>
    <n v="77279"/>
    <n v="890"/>
    <n v="13252"/>
    <n v="62523"/>
    <n v="635"/>
    <n v="104"/>
    <n v="1250540"/>
    <n v="1512"/>
    <n v="468391"/>
    <n v="1124"/>
    <n v="12508"/>
    <n v="62251"/>
    <n v="557"/>
    <n v="98"/>
    <n v="1241661"/>
    <n v="467044"/>
    <n v="1503"/>
    <n v="1025"/>
    <n v="744"/>
    <n v="78"/>
    <x v="8"/>
    <n v="8879"/>
    <n v="1347"/>
    <n v="10226"/>
    <n v="1.0594819315637991"/>
    <n v="272"/>
    <x v="16"/>
  </r>
  <r>
    <x v="17"/>
    <x v="0"/>
    <n v="17458"/>
    <n v="205"/>
    <n v="3533"/>
    <n v="13584"/>
    <n v="167"/>
    <n v="36"/>
    <n v="258846"/>
    <n v="347"/>
    <n v="81702"/>
    <n v="242"/>
    <n v="3346"/>
    <n v="13502"/>
    <n v="163"/>
    <n v="31"/>
    <n v="257591"/>
    <n v="81240"/>
    <n v="340"/>
    <n v="277"/>
    <n v="187"/>
    <n v="4"/>
    <x v="10"/>
    <n v="1255"/>
    <n v="462"/>
    <n v="1717"/>
    <n v="1.0558876270173341"/>
    <n v="82"/>
    <x v="17"/>
  </r>
  <r>
    <x v="17"/>
    <x v="1"/>
    <n v="5184"/>
    <n v="99"/>
    <n v="1124"/>
    <n v="3953"/>
    <n v="96"/>
    <n v="11"/>
    <n v="86034"/>
    <n v="105"/>
    <n v="31270"/>
    <n v="94"/>
    <n v="1049"/>
    <n v="3928"/>
    <n v="89"/>
    <n v="11"/>
    <n v="85439"/>
    <n v="31106"/>
    <n v="101"/>
    <n v="104"/>
    <n v="75"/>
    <n v="7"/>
    <x v="0"/>
    <n v="595"/>
    <n v="164"/>
    <n v="759"/>
    <n v="1.0714966634890373"/>
    <n v="25"/>
    <x v="17"/>
  </r>
  <r>
    <x v="17"/>
    <x v="2"/>
    <n v="8459"/>
    <n v="86"/>
    <n v="1210"/>
    <n v="7090"/>
    <n v="39"/>
    <n v="7"/>
    <n v="141992"/>
    <n v="152"/>
    <n v="78077"/>
    <n v="82"/>
    <n v="1146"/>
    <n v="7054"/>
    <n v="43"/>
    <n v="7"/>
    <n v="141309"/>
    <n v="77750"/>
    <n v="151"/>
    <n v="102"/>
    <n v="64"/>
    <n v="-4"/>
    <x v="0"/>
    <n v="683"/>
    <n v="327"/>
    <n v="1010"/>
    <n v="1.0558464223385688"/>
    <n v="36"/>
    <x v="17"/>
  </r>
  <r>
    <x v="17"/>
    <x v="3"/>
    <n v="10742"/>
    <n v="163"/>
    <n v="1960"/>
    <n v="8461"/>
    <n v="105"/>
    <n v="8"/>
    <n v="156760"/>
    <n v="321"/>
    <n v="72739"/>
    <n v="110"/>
    <n v="1830"/>
    <n v="8385"/>
    <n v="92"/>
    <n v="6"/>
    <n v="154790"/>
    <n v="72237"/>
    <n v="320"/>
    <n v="207"/>
    <n v="130"/>
    <n v="13"/>
    <x v="1"/>
    <n v="1970"/>
    <n v="502"/>
    <n v="2472"/>
    <n v="1.0710382513661203"/>
    <n v="76"/>
    <x v="17"/>
  </r>
  <r>
    <x v="17"/>
    <x v="4"/>
    <n v="8226"/>
    <n v="82"/>
    <n v="1145"/>
    <n v="6993"/>
    <n v="67"/>
    <n v="11"/>
    <n v="126045"/>
    <n v="92"/>
    <n v="48446"/>
    <n v="112"/>
    <n v="1088"/>
    <n v="6951"/>
    <n v="64"/>
    <n v="13"/>
    <n v="125179"/>
    <n v="48294"/>
    <n v="91"/>
    <n v="100"/>
    <n v="57"/>
    <n v="3"/>
    <x v="2"/>
    <n v="866"/>
    <n v="152"/>
    <n v="1018"/>
    <n v="1.052389705882353"/>
    <n v="42"/>
    <x v="17"/>
  </r>
  <r>
    <x v="17"/>
    <x v="5"/>
    <n v="13047"/>
    <n v="166"/>
    <n v="2507"/>
    <n v="10317"/>
    <n v="100"/>
    <n v="20"/>
    <n v="220220"/>
    <n v="230"/>
    <n v="97275"/>
    <n v="117"/>
    <n v="2341"/>
    <n v="10281"/>
    <n v="99"/>
    <n v="16"/>
    <n v="218343"/>
    <n v="96877"/>
    <n v="224"/>
    <n v="206"/>
    <n v="166"/>
    <n v="1"/>
    <x v="13"/>
    <n v="1877"/>
    <n v="398"/>
    <n v="2275"/>
    <n v="1.070909867577958"/>
    <n v="36"/>
    <x v="17"/>
  </r>
  <r>
    <x v="17"/>
    <x v="6"/>
    <n v="15346"/>
    <n v="169"/>
    <n v="2596"/>
    <n v="12461"/>
    <n v="90"/>
    <n v="21"/>
    <n v="270462"/>
    <n v="289"/>
    <n v="61179"/>
    <n v="133"/>
    <n v="2452"/>
    <n v="12422"/>
    <n v="85"/>
    <n v="20"/>
    <n v="267889"/>
    <n v="60887"/>
    <n v="285"/>
    <n v="187"/>
    <n v="144"/>
    <n v="5"/>
    <x v="3"/>
    <n v="2573"/>
    <n v="292"/>
    <n v="2865"/>
    <n v="1.0587275693311582"/>
    <n v="39"/>
    <x v="17"/>
  </r>
  <r>
    <x v="17"/>
    <x v="7"/>
    <n v="78462"/>
    <n v="970"/>
    <n v="14075"/>
    <n v="62859"/>
    <n v="664"/>
    <n v="114"/>
    <n v="1260359"/>
    <n v="1536"/>
    <n v="470688"/>
    <n v="890"/>
    <n v="13252"/>
    <n v="62523"/>
    <n v="635"/>
    <n v="104"/>
    <n v="1250540"/>
    <n v="468391"/>
    <n v="1512"/>
    <n v="1183"/>
    <n v="823"/>
    <n v="29"/>
    <x v="9"/>
    <n v="9819"/>
    <n v="2297"/>
    <n v="12116"/>
    <n v="1.0621038333836401"/>
    <n v="336"/>
    <x v="17"/>
  </r>
  <r>
    <x v="18"/>
    <x v="0"/>
    <n v="17893"/>
    <n v="348"/>
    <n v="3839"/>
    <n v="13711"/>
    <n v="179"/>
    <n v="39"/>
    <n v="261208"/>
    <n v="349"/>
    <n v="82356"/>
    <n v="205"/>
    <n v="3533"/>
    <n v="13584"/>
    <n v="167"/>
    <n v="36"/>
    <n v="258846"/>
    <n v="81702"/>
    <n v="347"/>
    <n v="435"/>
    <n v="306"/>
    <n v="12"/>
    <x v="5"/>
    <n v="2362"/>
    <n v="654"/>
    <n v="3016"/>
    <n v="1.0866119445230682"/>
    <n v="127"/>
    <x v="18"/>
  </r>
  <r>
    <x v="18"/>
    <x v="1"/>
    <n v="5282"/>
    <n v="88"/>
    <n v="1192"/>
    <n v="3982"/>
    <n v="97"/>
    <n v="13"/>
    <n v="86893"/>
    <n v="106"/>
    <n v="31412"/>
    <n v="99"/>
    <n v="1124"/>
    <n v="3953"/>
    <n v="96"/>
    <n v="11"/>
    <n v="86034"/>
    <n v="31270"/>
    <n v="105"/>
    <n v="98"/>
    <n v="68"/>
    <n v="1"/>
    <x v="1"/>
    <n v="859"/>
    <n v="142"/>
    <n v="1001"/>
    <n v="1.0604982206405693"/>
    <n v="29"/>
    <x v="18"/>
  </r>
  <r>
    <x v="18"/>
    <x v="2"/>
    <n v="8576"/>
    <n v="104"/>
    <n v="1273"/>
    <n v="7138"/>
    <n v="37"/>
    <n v="8"/>
    <n v="143195"/>
    <n v="157"/>
    <n v="78582"/>
    <n v="86"/>
    <n v="1210"/>
    <n v="7090"/>
    <n v="39"/>
    <n v="7"/>
    <n v="141992"/>
    <n v="78077"/>
    <n v="152"/>
    <n v="117"/>
    <n v="63"/>
    <n v="-2"/>
    <x v="3"/>
    <n v="1203"/>
    <n v="505"/>
    <n v="1708"/>
    <n v="1.0520661157024793"/>
    <n v="48"/>
    <x v="18"/>
  </r>
  <r>
    <x v="18"/>
    <x v="3"/>
    <n v="10947"/>
    <n v="159"/>
    <n v="2107"/>
    <n v="8519"/>
    <n v="103"/>
    <n v="10"/>
    <n v="158507"/>
    <n v="321"/>
    <n v="73220"/>
    <n v="163"/>
    <n v="1960"/>
    <n v="8461"/>
    <n v="105"/>
    <n v="8"/>
    <n v="156760"/>
    <n v="72739"/>
    <n v="321"/>
    <n v="205"/>
    <n v="147"/>
    <n v="-2"/>
    <x v="1"/>
    <n v="1747"/>
    <n v="481"/>
    <n v="2228"/>
    <n v="1.075"/>
    <n v="58"/>
    <x v="18"/>
  </r>
  <r>
    <x v="18"/>
    <x v="4"/>
    <n v="8314"/>
    <n v="76"/>
    <n v="1195"/>
    <n v="7031"/>
    <n v="62"/>
    <n v="14"/>
    <n v="127167"/>
    <n v="92"/>
    <n v="48715"/>
    <n v="82"/>
    <n v="1145"/>
    <n v="6993"/>
    <n v="67"/>
    <n v="11"/>
    <n v="126045"/>
    <n v="48446"/>
    <n v="92"/>
    <n v="88"/>
    <n v="50"/>
    <n v="-5"/>
    <x v="5"/>
    <n v="1122"/>
    <n v="269"/>
    <n v="1391"/>
    <n v="1.0436681222707425"/>
    <n v="38"/>
    <x v="18"/>
  </r>
  <r>
    <x v="18"/>
    <x v="5"/>
    <n v="13237"/>
    <n v="126"/>
    <n v="2593"/>
    <n v="10418"/>
    <n v="106"/>
    <n v="26"/>
    <n v="222178"/>
    <n v="234"/>
    <n v="97852"/>
    <n v="166"/>
    <n v="2507"/>
    <n v="10317"/>
    <n v="100"/>
    <n v="20"/>
    <n v="220220"/>
    <n v="97275"/>
    <n v="230"/>
    <n v="190"/>
    <n v="86"/>
    <n v="6"/>
    <x v="8"/>
    <n v="1958"/>
    <n v="577"/>
    <n v="2535"/>
    <n v="1.0343039489429597"/>
    <n v="101"/>
    <x v="18"/>
  </r>
  <r>
    <x v="18"/>
    <x v="6"/>
    <n v="15585"/>
    <n v="203"/>
    <n v="2776"/>
    <n v="12518"/>
    <n v="112"/>
    <n v="22"/>
    <n v="273041"/>
    <n v="291"/>
    <n v="61439"/>
    <n v="169"/>
    <n v="2596"/>
    <n v="12461"/>
    <n v="90"/>
    <n v="21"/>
    <n v="270462"/>
    <n v="61179"/>
    <n v="289"/>
    <n v="239"/>
    <n v="180"/>
    <n v="22"/>
    <x v="3"/>
    <n v="2579"/>
    <n v="260"/>
    <n v="2839"/>
    <n v="1.0693374422187982"/>
    <n v="57"/>
    <x v="18"/>
  </r>
  <r>
    <x v="18"/>
    <x v="7"/>
    <n v="79834"/>
    <n v="1104"/>
    <n v="14975"/>
    <n v="63317"/>
    <n v="696"/>
    <n v="132"/>
    <n v="1272189"/>
    <n v="1550"/>
    <n v="473576"/>
    <n v="970"/>
    <n v="14075"/>
    <n v="62859"/>
    <n v="664"/>
    <n v="114"/>
    <n v="1260359"/>
    <n v="470688"/>
    <n v="1536"/>
    <n v="1372"/>
    <n v="900"/>
    <n v="32"/>
    <x v="15"/>
    <n v="11830"/>
    <n v="2888"/>
    <n v="14718"/>
    <n v="1.0639431616341031"/>
    <n v="458"/>
    <x v="18"/>
  </r>
  <r>
    <x v="19"/>
    <x v="0"/>
    <n v="18335"/>
    <n v="281"/>
    <n v="4124"/>
    <n v="13867"/>
    <n v="188"/>
    <n v="38"/>
    <n v="263615"/>
    <n v="350"/>
    <n v="83883"/>
    <n v="348"/>
    <n v="3839"/>
    <n v="13711"/>
    <n v="179"/>
    <n v="39"/>
    <n v="261208"/>
    <n v="82356"/>
    <n v="349"/>
    <n v="442"/>
    <n v="285"/>
    <n v="9"/>
    <x v="6"/>
    <n v="2407"/>
    <n v="1527"/>
    <n v="3934"/>
    <n v="1.0742380828340714"/>
    <n v="156"/>
    <x v="19"/>
  </r>
  <r>
    <x v="19"/>
    <x v="1"/>
    <n v="5423"/>
    <n v="128"/>
    <n v="1284"/>
    <n v="4031"/>
    <n v="104"/>
    <n v="14"/>
    <n v="87871"/>
    <n v="106"/>
    <n v="31531"/>
    <n v="88"/>
    <n v="1192"/>
    <n v="3982"/>
    <n v="97"/>
    <n v="13"/>
    <n v="86893"/>
    <n v="31412"/>
    <n v="106"/>
    <n v="141"/>
    <n v="92"/>
    <n v="7"/>
    <x v="3"/>
    <n v="978"/>
    <n v="119"/>
    <n v="1097"/>
    <n v="1.0771812080536913"/>
    <n v="49"/>
    <x v="19"/>
  </r>
  <r>
    <x v="19"/>
    <x v="2"/>
    <n v="8708"/>
    <n v="109"/>
    <n v="1361"/>
    <n v="7181"/>
    <n v="39"/>
    <n v="9"/>
    <n v="144363"/>
    <n v="158"/>
    <n v="78820"/>
    <n v="104"/>
    <n v="1273"/>
    <n v="7138"/>
    <n v="37"/>
    <n v="8"/>
    <n v="143195"/>
    <n v="78582"/>
    <n v="157"/>
    <n v="132"/>
    <n v="88"/>
    <n v="2"/>
    <x v="3"/>
    <n v="1168"/>
    <n v="238"/>
    <n v="1406"/>
    <n v="1.0691280439905735"/>
    <n v="43"/>
    <x v="19"/>
  </r>
  <r>
    <x v="19"/>
    <x v="3"/>
    <n v="11189"/>
    <n v="182"/>
    <n v="2251"/>
    <n v="8613"/>
    <n v="114"/>
    <n v="10"/>
    <n v="160146"/>
    <n v="325"/>
    <n v="73641"/>
    <n v="159"/>
    <n v="2107"/>
    <n v="8519"/>
    <n v="103"/>
    <n v="10"/>
    <n v="158507"/>
    <n v="73220"/>
    <n v="321"/>
    <n v="242"/>
    <n v="144"/>
    <n v="11"/>
    <x v="0"/>
    <n v="1639"/>
    <n v="421"/>
    <n v="2060"/>
    <n v="1.068343616516374"/>
    <n v="94"/>
    <x v="19"/>
  </r>
  <r>
    <x v="19"/>
    <x v="4"/>
    <n v="8528"/>
    <n v="192"/>
    <n v="1374"/>
    <n v="7064"/>
    <n v="74"/>
    <n v="14"/>
    <n v="128359"/>
    <n v="94"/>
    <n v="49049"/>
    <n v="76"/>
    <n v="1195"/>
    <n v="7031"/>
    <n v="62"/>
    <n v="14"/>
    <n v="127167"/>
    <n v="48715"/>
    <n v="92"/>
    <n v="214"/>
    <n v="179"/>
    <n v="12"/>
    <x v="0"/>
    <n v="1192"/>
    <n v="334"/>
    <n v="1526"/>
    <n v="1.1497907949790795"/>
    <n v="33"/>
    <x v="19"/>
  </r>
  <r>
    <x v="19"/>
    <x v="5"/>
    <n v="13470"/>
    <n v="173"/>
    <n v="2694"/>
    <n v="10547"/>
    <n v="108"/>
    <n v="28"/>
    <n v="224172"/>
    <n v="237"/>
    <n v="98367"/>
    <n v="126"/>
    <n v="2593"/>
    <n v="10418"/>
    <n v="106"/>
    <n v="26"/>
    <n v="222178"/>
    <n v="97852"/>
    <n v="234"/>
    <n v="233"/>
    <n v="101"/>
    <n v="2"/>
    <x v="1"/>
    <n v="1994"/>
    <n v="515"/>
    <n v="2509"/>
    <n v="1.03895102198226"/>
    <n v="129"/>
    <x v="19"/>
  </r>
  <r>
    <x v="19"/>
    <x v="6"/>
    <n v="15908"/>
    <n v="289"/>
    <n v="2942"/>
    <n v="12670"/>
    <n v="117"/>
    <n v="22"/>
    <n v="276342"/>
    <n v="296"/>
    <n v="61803"/>
    <n v="203"/>
    <n v="2776"/>
    <n v="12518"/>
    <n v="112"/>
    <n v="22"/>
    <n v="273041"/>
    <n v="61439"/>
    <n v="291"/>
    <n v="323"/>
    <n v="166"/>
    <n v="5"/>
    <x v="0"/>
    <n v="3301"/>
    <n v="364"/>
    <n v="3665"/>
    <n v="1.0597982708933718"/>
    <n v="152"/>
    <x v="19"/>
  </r>
  <r>
    <x v="19"/>
    <x v="7"/>
    <n v="81561"/>
    <n v="1354"/>
    <n v="16030"/>
    <n v="63973"/>
    <n v="744"/>
    <n v="135"/>
    <n v="1284868"/>
    <n v="1566"/>
    <n v="477094"/>
    <n v="1104"/>
    <n v="14975"/>
    <n v="63317"/>
    <n v="696"/>
    <n v="132"/>
    <n v="1272189"/>
    <n v="473576"/>
    <n v="1550"/>
    <n v="1727"/>
    <n v="1055"/>
    <n v="48"/>
    <x v="5"/>
    <n v="12679"/>
    <n v="3518"/>
    <n v="16197"/>
    <n v="1.0704507512520869"/>
    <n v="656"/>
    <x v="19"/>
  </r>
  <r>
    <x v="20"/>
    <x v="0"/>
    <n v="18781"/>
    <n v="346"/>
    <n v="4414"/>
    <n v="14019"/>
    <n v="210"/>
    <n v="38"/>
    <n v="266269"/>
    <n v="353"/>
    <n v="84532"/>
    <n v="281"/>
    <n v="4124"/>
    <n v="13867"/>
    <n v="188"/>
    <n v="38"/>
    <n v="263615"/>
    <n v="83883"/>
    <n v="350"/>
    <n v="446"/>
    <n v="290"/>
    <n v="22"/>
    <x v="0"/>
    <n v="2654"/>
    <n v="649"/>
    <n v="3303"/>
    <n v="1.0703200775945685"/>
    <n v="152"/>
    <x v="20"/>
  </r>
  <r>
    <x v="20"/>
    <x v="1"/>
    <n v="5552"/>
    <n v="120"/>
    <n v="1368"/>
    <n v="4073"/>
    <n v="117"/>
    <n v="16"/>
    <n v="88679"/>
    <n v="109"/>
    <n v="31633"/>
    <n v="128"/>
    <n v="1284"/>
    <n v="4031"/>
    <n v="104"/>
    <n v="14"/>
    <n v="87871"/>
    <n v="31531"/>
    <n v="106"/>
    <n v="129"/>
    <n v="84"/>
    <n v="13"/>
    <x v="1"/>
    <n v="808"/>
    <n v="102"/>
    <n v="910"/>
    <n v="1.0654205607476634"/>
    <n v="42"/>
    <x v="20"/>
  </r>
  <r>
    <x v="20"/>
    <x v="2"/>
    <n v="8871"/>
    <n v="151"/>
    <n v="1449"/>
    <n v="7256"/>
    <n v="36"/>
    <n v="10"/>
    <n v="145979"/>
    <n v="158"/>
    <n v="79113"/>
    <n v="109"/>
    <n v="1361"/>
    <n v="7181"/>
    <n v="39"/>
    <n v="9"/>
    <n v="144363"/>
    <n v="78820"/>
    <n v="158"/>
    <n v="163"/>
    <n v="88"/>
    <n v="-3"/>
    <x v="3"/>
    <n v="1616"/>
    <n v="293"/>
    <n v="1909"/>
    <n v="1.0646583394562821"/>
    <n v="75"/>
    <x v="20"/>
  </r>
  <r>
    <x v="20"/>
    <x v="3"/>
    <n v="11442"/>
    <n v="193"/>
    <n v="2413"/>
    <n v="8702"/>
    <n v="119"/>
    <n v="10"/>
    <n v="161116"/>
    <n v="327"/>
    <n v="74248"/>
    <n v="182"/>
    <n v="2251"/>
    <n v="8613"/>
    <n v="114"/>
    <n v="10"/>
    <n v="160146"/>
    <n v="73641"/>
    <n v="325"/>
    <n v="253"/>
    <n v="162"/>
    <n v="5"/>
    <x v="0"/>
    <n v="970"/>
    <n v="607"/>
    <n v="1577"/>
    <n v="1.071968014215904"/>
    <n v="89"/>
    <x v="20"/>
  </r>
  <r>
    <x v="20"/>
    <x v="4"/>
    <n v="8690"/>
    <n v="138"/>
    <n v="1485"/>
    <n v="7112"/>
    <n v="83"/>
    <n v="14"/>
    <n v="129727"/>
    <n v="96"/>
    <n v="49434"/>
    <n v="192"/>
    <n v="1374"/>
    <n v="7064"/>
    <n v="74"/>
    <n v="14"/>
    <n v="128359"/>
    <n v="49049"/>
    <n v="94"/>
    <n v="162"/>
    <n v="111"/>
    <n v="9"/>
    <x v="0"/>
    <n v="1368"/>
    <n v="385"/>
    <n v="1753"/>
    <n v="1.0807860262008733"/>
    <n v="48"/>
    <x v="20"/>
  </r>
  <r>
    <x v="20"/>
    <x v="5"/>
    <n v="13765"/>
    <n v="225"/>
    <n v="2843"/>
    <n v="10691"/>
    <n v="114"/>
    <n v="28"/>
    <n v="226321"/>
    <n v="240"/>
    <n v="98916"/>
    <n v="173"/>
    <n v="2694"/>
    <n v="10547"/>
    <n v="108"/>
    <n v="28"/>
    <n v="224172"/>
    <n v="98367"/>
    <n v="237"/>
    <n v="295"/>
    <n v="149"/>
    <n v="6"/>
    <x v="0"/>
    <n v="2149"/>
    <n v="549"/>
    <n v="2698"/>
    <n v="1.0553080920564217"/>
    <n v="144"/>
    <x v="20"/>
  </r>
  <r>
    <x v="20"/>
    <x v="6"/>
    <n v="16262"/>
    <n v="332"/>
    <n v="3153"/>
    <n v="12809"/>
    <n v="116"/>
    <n v="21"/>
    <n v="278956"/>
    <n v="301"/>
    <n v="62382"/>
    <n v="289"/>
    <n v="2942"/>
    <n v="12670"/>
    <n v="117"/>
    <n v="22"/>
    <n v="276342"/>
    <n v="61803"/>
    <n v="296"/>
    <n v="354"/>
    <n v="211"/>
    <n v="-1"/>
    <x v="6"/>
    <n v="2614"/>
    <n v="579"/>
    <n v="3193"/>
    <n v="1.0717199184228416"/>
    <n v="139"/>
    <x v="20"/>
  </r>
  <r>
    <x v="20"/>
    <x v="7"/>
    <n v="83363"/>
    <n v="1505"/>
    <n v="17125"/>
    <n v="64662"/>
    <n v="795"/>
    <n v="137"/>
    <n v="1297047"/>
    <n v="1584"/>
    <n v="480258"/>
    <n v="1354"/>
    <n v="16030"/>
    <n v="63973"/>
    <n v="744"/>
    <n v="135"/>
    <n v="1284868"/>
    <n v="477094"/>
    <n v="1566"/>
    <n v="1802"/>
    <n v="1095"/>
    <n v="51"/>
    <x v="1"/>
    <n v="12179"/>
    <n v="3164"/>
    <n v="15343"/>
    <n v="1.068309419837804"/>
    <n v="689"/>
    <x v="20"/>
  </r>
  <r>
    <x v="21"/>
    <x v="0"/>
    <n v="19330"/>
    <n v="433"/>
    <n v="4826"/>
    <n v="14151"/>
    <n v="226"/>
    <n v="38"/>
    <n v="269435"/>
    <n v="358"/>
    <n v="85491"/>
    <n v="346"/>
    <n v="4414"/>
    <n v="14019"/>
    <n v="210"/>
    <n v="38"/>
    <n v="266269"/>
    <n v="84532"/>
    <n v="353"/>
    <n v="549"/>
    <n v="412"/>
    <n v="16"/>
    <x v="0"/>
    <n v="3166"/>
    <n v="959"/>
    <n v="4125"/>
    <n v="1.0933393747168101"/>
    <n v="132"/>
    <x v="21"/>
  </r>
  <r>
    <x v="21"/>
    <x v="1"/>
    <n v="5701"/>
    <n v="138"/>
    <n v="1472"/>
    <n v="4116"/>
    <n v="113"/>
    <n v="19"/>
    <n v="89631"/>
    <n v="111"/>
    <n v="31783"/>
    <n v="120"/>
    <n v="1368"/>
    <n v="4073"/>
    <n v="117"/>
    <n v="16"/>
    <n v="88679"/>
    <n v="31633"/>
    <n v="109"/>
    <n v="149"/>
    <n v="104"/>
    <n v="-4"/>
    <x v="5"/>
    <n v="952"/>
    <n v="150"/>
    <n v="1102"/>
    <n v="1.0760233918128654"/>
    <n v="43"/>
    <x v="21"/>
  </r>
  <r>
    <x v="21"/>
    <x v="2"/>
    <n v="9059"/>
    <n v="170"/>
    <n v="1545"/>
    <n v="7348"/>
    <n v="41"/>
    <n v="11"/>
    <n v="147474"/>
    <n v="158"/>
    <n v="79484"/>
    <n v="151"/>
    <n v="1449"/>
    <n v="7256"/>
    <n v="36"/>
    <n v="10"/>
    <n v="145979"/>
    <n v="79113"/>
    <n v="158"/>
    <n v="188"/>
    <n v="96"/>
    <n v="5"/>
    <x v="3"/>
    <n v="1495"/>
    <n v="371"/>
    <n v="1866"/>
    <n v="1.0662525879917184"/>
    <n v="92"/>
    <x v="21"/>
  </r>
  <r>
    <x v="21"/>
    <x v="3"/>
    <n v="11706"/>
    <n v="179"/>
    <n v="2568"/>
    <n v="8810"/>
    <n v="129"/>
    <n v="12"/>
    <n v="162711"/>
    <n v="328"/>
    <n v="75051"/>
    <n v="193"/>
    <n v="2413"/>
    <n v="8702"/>
    <n v="119"/>
    <n v="10"/>
    <n v="161116"/>
    <n v="74248"/>
    <n v="327"/>
    <n v="264"/>
    <n v="155"/>
    <n v="10"/>
    <x v="1"/>
    <n v="1595"/>
    <n v="803"/>
    <n v="2398"/>
    <n v="1.064235391628678"/>
    <n v="108"/>
    <x v="21"/>
  </r>
  <r>
    <x v="21"/>
    <x v="4"/>
    <n v="8844"/>
    <n v="124"/>
    <n v="1579"/>
    <n v="7171"/>
    <n v="84"/>
    <n v="13"/>
    <n v="131128"/>
    <n v="97"/>
    <n v="49887"/>
    <n v="138"/>
    <n v="1485"/>
    <n v="7112"/>
    <n v="83"/>
    <n v="14"/>
    <n v="129727"/>
    <n v="49434"/>
    <n v="96"/>
    <n v="154"/>
    <n v="94"/>
    <n v="1"/>
    <x v="6"/>
    <n v="1401"/>
    <n v="453"/>
    <n v="1854"/>
    <n v="1.0632996632996632"/>
    <n v="59"/>
    <x v="21"/>
  </r>
  <r>
    <x v="21"/>
    <x v="5"/>
    <n v="14018"/>
    <n v="172"/>
    <n v="2947"/>
    <n v="10838"/>
    <n v="106"/>
    <n v="27"/>
    <n v="228050"/>
    <n v="243"/>
    <n v="99485"/>
    <n v="225"/>
    <n v="2843"/>
    <n v="10691"/>
    <n v="114"/>
    <n v="28"/>
    <n v="226321"/>
    <n v="98916"/>
    <n v="240"/>
    <n v="253"/>
    <n v="104"/>
    <n v="-8"/>
    <x v="6"/>
    <n v="1729"/>
    <n v="569"/>
    <n v="2298"/>
    <n v="1.0365810763278227"/>
    <n v="147"/>
    <x v="21"/>
  </r>
  <r>
    <x v="21"/>
    <x v="6"/>
    <n v="16593"/>
    <n v="299"/>
    <n v="3349"/>
    <n v="12941"/>
    <n v="126"/>
    <n v="22"/>
    <n v="280950"/>
    <n v="304"/>
    <n v="62733"/>
    <n v="332"/>
    <n v="3153"/>
    <n v="12809"/>
    <n v="116"/>
    <n v="21"/>
    <n v="278956"/>
    <n v="62382"/>
    <n v="301"/>
    <n v="331"/>
    <n v="196"/>
    <n v="10"/>
    <x v="3"/>
    <n v="1994"/>
    <n v="351"/>
    <n v="2345"/>
    <n v="1.062163019346654"/>
    <n v="132"/>
    <x v="21"/>
  </r>
  <r>
    <x v="21"/>
    <x v="7"/>
    <n v="85251"/>
    <n v="1515"/>
    <n v="18286"/>
    <n v="65375"/>
    <n v="825"/>
    <n v="142"/>
    <n v="1309379"/>
    <n v="1599"/>
    <n v="483914"/>
    <n v="1505"/>
    <n v="17125"/>
    <n v="64662"/>
    <n v="795"/>
    <n v="137"/>
    <n v="1297047"/>
    <n v="480258"/>
    <n v="1584"/>
    <n v="1888"/>
    <n v="1161"/>
    <n v="30"/>
    <x v="10"/>
    <n v="12332"/>
    <n v="3656"/>
    <n v="15988"/>
    <n v="1.0677956204379562"/>
    <n v="713"/>
    <x v="21"/>
  </r>
  <r>
    <x v="22"/>
    <x v="0"/>
    <n v="19779"/>
    <n v="390"/>
    <n v="5057"/>
    <n v="14368"/>
    <n v="248"/>
    <n v="39"/>
    <n v="272183"/>
    <n v="359"/>
    <n v="86440"/>
    <n v="433"/>
    <n v="4826"/>
    <n v="14151"/>
    <n v="226"/>
    <n v="38"/>
    <n v="269435"/>
    <n v="85491"/>
    <n v="358"/>
    <n v="449"/>
    <n v="231"/>
    <n v="22"/>
    <x v="3"/>
    <n v="2748"/>
    <n v="949"/>
    <n v="3697"/>
    <n v="1.047865727310402"/>
    <n v="217"/>
    <x v="22"/>
  </r>
  <r>
    <x v="22"/>
    <x v="1"/>
    <n v="5808"/>
    <n v="98"/>
    <n v="1544"/>
    <n v="4149"/>
    <n v="124"/>
    <n v="21"/>
    <n v="90517"/>
    <n v="113"/>
    <n v="31852"/>
    <n v="138"/>
    <n v="1472"/>
    <n v="4116"/>
    <n v="113"/>
    <n v="19"/>
    <n v="89631"/>
    <n v="31783"/>
    <n v="111"/>
    <n v="107"/>
    <n v="72"/>
    <n v="11"/>
    <x v="1"/>
    <n v="886"/>
    <n v="69"/>
    <n v="955"/>
    <n v="1.048913043478261"/>
    <n v="33"/>
    <x v="22"/>
  </r>
  <r>
    <x v="22"/>
    <x v="2"/>
    <n v="9232"/>
    <n v="157"/>
    <n v="1666"/>
    <n v="7398"/>
    <n v="48"/>
    <n v="11"/>
    <n v="148962"/>
    <n v="160"/>
    <n v="79625"/>
    <n v="170"/>
    <n v="1545"/>
    <n v="7348"/>
    <n v="41"/>
    <n v="11"/>
    <n v="147474"/>
    <n v="79484"/>
    <n v="158"/>
    <n v="173"/>
    <n v="121"/>
    <n v="7"/>
    <x v="0"/>
    <n v="1488"/>
    <n v="141"/>
    <n v="1629"/>
    <n v="1.0783171521035599"/>
    <n v="50"/>
    <x v="22"/>
  </r>
  <r>
    <x v="22"/>
    <x v="3"/>
    <n v="11937"/>
    <n v="183"/>
    <n v="2691"/>
    <n v="8918"/>
    <n v="143"/>
    <n v="12"/>
    <n v="164423"/>
    <n v="328"/>
    <n v="75520"/>
    <n v="179"/>
    <n v="2568"/>
    <n v="8810"/>
    <n v="129"/>
    <n v="12"/>
    <n v="162711"/>
    <n v="75051"/>
    <n v="328"/>
    <n v="231"/>
    <n v="123"/>
    <n v="14"/>
    <x v="0"/>
    <n v="1712"/>
    <n v="469"/>
    <n v="2181"/>
    <n v="1.0478971962616823"/>
    <n v="108"/>
    <x v="22"/>
  </r>
  <r>
    <x v="22"/>
    <x v="4"/>
    <n v="8978"/>
    <n v="111"/>
    <n v="1650"/>
    <n v="7233"/>
    <n v="102"/>
    <n v="15"/>
    <n v="132183"/>
    <n v="98"/>
    <n v="50225"/>
    <n v="124"/>
    <n v="1579"/>
    <n v="7171"/>
    <n v="84"/>
    <n v="13"/>
    <n v="131128"/>
    <n v="49887"/>
    <n v="97"/>
    <n v="134"/>
    <n v="71"/>
    <n v="18"/>
    <x v="1"/>
    <n v="1055"/>
    <n v="338"/>
    <n v="1393"/>
    <n v="1.0449651678277392"/>
    <n v="62"/>
    <x v="22"/>
  </r>
  <r>
    <x v="22"/>
    <x v="5"/>
    <n v="14177"/>
    <n v="118"/>
    <n v="2924"/>
    <n v="11020"/>
    <n v="112"/>
    <n v="29"/>
    <n v="229725"/>
    <n v="243"/>
    <n v="99886"/>
    <n v="172"/>
    <n v="2947"/>
    <n v="10838"/>
    <n v="106"/>
    <n v="27"/>
    <n v="228050"/>
    <n v="99485"/>
    <n v="243"/>
    <n v="159"/>
    <n v="-23"/>
    <n v="6"/>
    <x v="1"/>
    <n v="1675"/>
    <n v="401"/>
    <n v="2076"/>
    <n v="0.99219545300305401"/>
    <n v="182"/>
    <x v="22"/>
  </r>
  <r>
    <x v="22"/>
    <x v="6"/>
    <n v="16868"/>
    <n v="268"/>
    <n v="3460"/>
    <n v="13102"/>
    <n v="139"/>
    <n v="23"/>
    <n v="283886"/>
    <n v="307"/>
    <n v="62910"/>
    <n v="299"/>
    <n v="3349"/>
    <n v="12941"/>
    <n v="126"/>
    <n v="22"/>
    <n v="280950"/>
    <n v="62733"/>
    <n v="304"/>
    <n v="275"/>
    <n v="111"/>
    <n v="13"/>
    <x v="3"/>
    <n v="2936"/>
    <n v="177"/>
    <n v="3113"/>
    <n v="1.0331442221558673"/>
    <n v="161"/>
    <x v="22"/>
  </r>
  <r>
    <x v="22"/>
    <x v="7"/>
    <n v="86779"/>
    <n v="1325"/>
    <n v="18992"/>
    <n v="66188"/>
    <n v="916"/>
    <n v="150"/>
    <n v="1321879"/>
    <n v="1608"/>
    <n v="486458"/>
    <n v="1515"/>
    <n v="18286"/>
    <n v="65375"/>
    <n v="825"/>
    <n v="142"/>
    <n v="1309379"/>
    <n v="483914"/>
    <n v="1599"/>
    <n v="1528"/>
    <n v="706"/>
    <n v="91"/>
    <x v="12"/>
    <n v="12500"/>
    <n v="2544"/>
    <n v="15044"/>
    <n v="1.0386087717379415"/>
    <n v="813"/>
    <x v="22"/>
  </r>
  <r>
    <x v="23"/>
    <x v="0"/>
    <n v="20079"/>
    <n v="251"/>
    <n v="5225"/>
    <n v="14492"/>
    <n v="272"/>
    <n v="43"/>
    <n v="274248"/>
    <n v="367"/>
    <n v="86912"/>
    <n v="390"/>
    <n v="5057"/>
    <n v="14368"/>
    <n v="248"/>
    <n v="39"/>
    <n v="272183"/>
    <n v="86440"/>
    <n v="359"/>
    <n v="300"/>
    <n v="168"/>
    <n v="24"/>
    <x v="13"/>
    <n v="2065"/>
    <n v="472"/>
    <n v="2537"/>
    <n v="1.0332212774372158"/>
    <n v="124"/>
    <x v="23"/>
  </r>
  <r>
    <x v="23"/>
    <x v="1"/>
    <n v="5914"/>
    <n v="98"/>
    <n v="1573"/>
    <n v="4226"/>
    <n v="131"/>
    <n v="23"/>
    <n v="91143"/>
    <n v="113"/>
    <n v="31920"/>
    <n v="98"/>
    <n v="1544"/>
    <n v="4149"/>
    <n v="124"/>
    <n v="21"/>
    <n v="90517"/>
    <n v="31852"/>
    <n v="113"/>
    <n v="106"/>
    <n v="29"/>
    <n v="7"/>
    <x v="1"/>
    <n v="626"/>
    <n v="68"/>
    <n v="694"/>
    <n v="1.0187823834196892"/>
    <n v="77"/>
    <x v="23"/>
  </r>
  <r>
    <x v="23"/>
    <x v="2"/>
    <n v="9353"/>
    <n v="111"/>
    <n v="1731"/>
    <n v="7454"/>
    <n v="51"/>
    <n v="15"/>
    <n v="150014"/>
    <n v="160"/>
    <n v="79847"/>
    <n v="157"/>
    <n v="1666"/>
    <n v="7398"/>
    <n v="48"/>
    <n v="11"/>
    <n v="148962"/>
    <n v="79625"/>
    <n v="160"/>
    <n v="121"/>
    <n v="65"/>
    <n v="3"/>
    <x v="13"/>
    <n v="1052"/>
    <n v="222"/>
    <n v="1274"/>
    <n v="1.0390156062424969"/>
    <n v="56"/>
    <x v="23"/>
  </r>
  <r>
    <x v="23"/>
    <x v="3"/>
    <n v="12087"/>
    <n v="116"/>
    <n v="2761"/>
    <n v="8996"/>
    <n v="156"/>
    <n v="12"/>
    <n v="166567"/>
    <n v="330"/>
    <n v="75859"/>
    <n v="183"/>
    <n v="2691"/>
    <n v="8918"/>
    <n v="143"/>
    <n v="12"/>
    <n v="164423"/>
    <n v="75520"/>
    <n v="328"/>
    <n v="150"/>
    <n v="70"/>
    <n v="13"/>
    <x v="0"/>
    <n v="2144"/>
    <n v="339"/>
    <n v="2483"/>
    <n v="1.026012634708287"/>
    <n v="78"/>
    <x v="23"/>
  </r>
  <r>
    <x v="23"/>
    <x v="4"/>
    <n v="9179"/>
    <n v="186"/>
    <n v="1818"/>
    <n v="7263"/>
    <n v="107"/>
    <n v="15"/>
    <n v="133480"/>
    <n v="101"/>
    <n v="50481"/>
    <n v="111"/>
    <n v="1650"/>
    <n v="7233"/>
    <n v="102"/>
    <n v="15"/>
    <n v="132183"/>
    <n v="50225"/>
    <n v="98"/>
    <n v="201"/>
    <n v="168"/>
    <n v="5"/>
    <x v="0"/>
    <n v="1297"/>
    <n v="256"/>
    <n v="1553"/>
    <n v="1.1018181818181818"/>
    <n v="30"/>
    <x v="23"/>
  </r>
  <r>
    <x v="23"/>
    <x v="5"/>
    <n v="14471"/>
    <n v="251"/>
    <n v="3118"/>
    <n v="11119"/>
    <n v="122"/>
    <n v="32"/>
    <n v="232286"/>
    <n v="243"/>
    <n v="100122"/>
    <n v="118"/>
    <n v="2924"/>
    <n v="11020"/>
    <n v="112"/>
    <n v="29"/>
    <n v="229725"/>
    <n v="99886"/>
    <n v="243"/>
    <n v="294"/>
    <n v="194"/>
    <n v="10"/>
    <x v="5"/>
    <n v="2561"/>
    <n v="236"/>
    <n v="2797"/>
    <n v="1.0663474692202461"/>
    <n v="99"/>
    <x v="23"/>
  </r>
  <r>
    <x v="23"/>
    <x v="6"/>
    <n v="17098"/>
    <n v="221"/>
    <n v="3542"/>
    <n v="13250"/>
    <n v="154"/>
    <n v="21"/>
    <n v="286677"/>
    <n v="308"/>
    <n v="63044"/>
    <n v="268"/>
    <n v="3460"/>
    <n v="13102"/>
    <n v="139"/>
    <n v="23"/>
    <n v="283886"/>
    <n v="62910"/>
    <n v="307"/>
    <n v="230"/>
    <n v="82"/>
    <n v="15"/>
    <x v="2"/>
    <n v="2791"/>
    <n v="134"/>
    <n v="2925"/>
    <n v="1.0236994219653179"/>
    <n v="148"/>
    <x v="23"/>
  </r>
  <r>
    <x v="23"/>
    <x v="7"/>
    <n v="88181"/>
    <n v="1234"/>
    <n v="19768"/>
    <n v="66800"/>
    <n v="993"/>
    <n v="161"/>
    <n v="1334415"/>
    <n v="1622"/>
    <n v="488185"/>
    <n v="1325"/>
    <n v="18992"/>
    <n v="66188"/>
    <n v="916"/>
    <n v="150"/>
    <n v="1321879"/>
    <n v="486458"/>
    <n v="1608"/>
    <n v="1402"/>
    <n v="776"/>
    <n v="77"/>
    <x v="16"/>
    <n v="12536"/>
    <n v="1727"/>
    <n v="14263"/>
    <n v="1.0408593091828138"/>
    <n v="612"/>
    <x v="23"/>
  </r>
  <r>
    <x v="24"/>
    <x v="0"/>
    <n v="20426"/>
    <n v="252"/>
    <n v="5389"/>
    <n v="14668"/>
    <n v="282"/>
    <n v="47"/>
    <n v="275827"/>
    <n v="376"/>
    <n v="87598"/>
    <n v="251"/>
    <n v="5225"/>
    <n v="14492"/>
    <n v="272"/>
    <n v="43"/>
    <n v="274248"/>
    <n v="86912"/>
    <n v="367"/>
    <n v="347"/>
    <n v="164"/>
    <n v="10"/>
    <x v="13"/>
    <n v="1579"/>
    <n v="686"/>
    <n v="2265"/>
    <n v="1.0313875598086124"/>
    <n v="176"/>
    <x v="24"/>
  </r>
  <r>
    <x v="24"/>
    <x v="1"/>
    <n v="6019"/>
    <n v="95"/>
    <n v="1616"/>
    <n v="4283"/>
    <n v="132"/>
    <n v="24"/>
    <n v="91947"/>
    <n v="118"/>
    <n v="32101"/>
    <n v="98"/>
    <n v="1573"/>
    <n v="4226"/>
    <n v="131"/>
    <n v="23"/>
    <n v="91143"/>
    <n v="31920"/>
    <n v="113"/>
    <n v="105"/>
    <n v="43"/>
    <n v="1"/>
    <x v="3"/>
    <n v="804"/>
    <n v="181"/>
    <n v="985"/>
    <n v="1.0273363000635727"/>
    <n v="57"/>
    <x v="24"/>
  </r>
  <r>
    <x v="24"/>
    <x v="2"/>
    <n v="9469"/>
    <n v="91"/>
    <n v="1798"/>
    <n v="7501"/>
    <n v="57"/>
    <n v="15"/>
    <n v="151191"/>
    <n v="162"/>
    <n v="80319"/>
    <n v="111"/>
    <n v="1731"/>
    <n v="7454"/>
    <n v="51"/>
    <n v="15"/>
    <n v="150014"/>
    <n v="79847"/>
    <n v="160"/>
    <n v="116"/>
    <n v="67"/>
    <n v="6"/>
    <x v="0"/>
    <n v="1177"/>
    <n v="472"/>
    <n v="1649"/>
    <n v="1.0387059503177354"/>
    <n v="47"/>
    <x v="24"/>
  </r>
  <r>
    <x v="24"/>
    <x v="3"/>
    <n v="12298"/>
    <n v="118"/>
    <n v="2866"/>
    <n v="9099"/>
    <n v="164"/>
    <n v="12"/>
    <n v="168760"/>
    <n v="333"/>
    <n v="77304"/>
    <n v="116"/>
    <n v="2761"/>
    <n v="8996"/>
    <n v="156"/>
    <n v="12"/>
    <n v="166567"/>
    <n v="75859"/>
    <n v="330"/>
    <n v="211"/>
    <n v="105"/>
    <n v="8"/>
    <x v="0"/>
    <n v="2193"/>
    <n v="1445"/>
    <n v="3638"/>
    <n v="1.038029699384281"/>
    <n v="103"/>
    <x v="24"/>
  </r>
  <r>
    <x v="24"/>
    <x v="4"/>
    <n v="9395"/>
    <n v="187"/>
    <n v="1940"/>
    <n v="7357"/>
    <n v="113"/>
    <n v="15"/>
    <n v="134737"/>
    <n v="101"/>
    <n v="50988"/>
    <n v="186"/>
    <n v="1818"/>
    <n v="7263"/>
    <n v="107"/>
    <n v="15"/>
    <n v="133480"/>
    <n v="50481"/>
    <n v="101"/>
    <n v="216"/>
    <n v="122"/>
    <n v="6"/>
    <x v="0"/>
    <n v="1257"/>
    <n v="507"/>
    <n v="1764"/>
    <n v="1.0671067106710672"/>
    <n v="94"/>
    <x v="24"/>
  </r>
  <r>
    <x v="24"/>
    <x v="5"/>
    <n v="14710"/>
    <n v="174"/>
    <n v="3242"/>
    <n v="11229"/>
    <n v="124"/>
    <n v="34"/>
    <n v="234472"/>
    <n v="248"/>
    <n v="100673"/>
    <n v="251"/>
    <n v="3118"/>
    <n v="11119"/>
    <n v="122"/>
    <n v="32"/>
    <n v="232286"/>
    <n v="100122"/>
    <n v="243"/>
    <n v="239"/>
    <n v="124"/>
    <n v="2"/>
    <x v="1"/>
    <n v="2186"/>
    <n v="551"/>
    <n v="2737"/>
    <n v="1.0397690827453496"/>
    <n v="110"/>
    <x v="24"/>
  </r>
  <r>
    <x v="24"/>
    <x v="6"/>
    <n v="17275"/>
    <n v="151"/>
    <n v="3630"/>
    <n v="13336"/>
    <n v="159"/>
    <n v="23"/>
    <n v="288406"/>
    <n v="311"/>
    <n v="63407"/>
    <n v="221"/>
    <n v="3542"/>
    <n v="13250"/>
    <n v="154"/>
    <n v="21"/>
    <n v="286677"/>
    <n v="63044"/>
    <n v="308"/>
    <n v="177"/>
    <n v="88"/>
    <n v="5"/>
    <x v="1"/>
    <n v="1729"/>
    <n v="363"/>
    <n v="2092"/>
    <n v="1.0248447204968945"/>
    <n v="86"/>
    <x v="24"/>
  </r>
  <r>
    <x v="24"/>
    <x v="7"/>
    <n v="89592"/>
    <n v="1068"/>
    <n v="20481"/>
    <n v="67473"/>
    <n v="1031"/>
    <n v="170"/>
    <n v="1345340"/>
    <n v="1649"/>
    <n v="492390"/>
    <n v="1234"/>
    <n v="19768"/>
    <n v="66800"/>
    <n v="993"/>
    <n v="161"/>
    <n v="1334415"/>
    <n v="488185"/>
    <n v="1622"/>
    <n v="1411"/>
    <n v="713"/>
    <n v="38"/>
    <x v="11"/>
    <n v="10925"/>
    <n v="4205"/>
    <n v="15130"/>
    <n v="1.0360683933630108"/>
    <n v="673"/>
    <x v="24"/>
  </r>
  <r>
    <x v="25"/>
    <x v="0"/>
    <n v="20872"/>
    <n v="366"/>
    <n v="5679"/>
    <n v="14821"/>
    <n v="305"/>
    <n v="48"/>
    <n v="278486"/>
    <n v="379"/>
    <n v="88439"/>
    <n v="252"/>
    <n v="5389"/>
    <n v="14668"/>
    <n v="282"/>
    <n v="47"/>
    <n v="275827"/>
    <n v="87598"/>
    <n v="376"/>
    <n v="446"/>
    <n v="290"/>
    <n v="23"/>
    <x v="3"/>
    <n v="2659"/>
    <n v="841"/>
    <n v="3500"/>
    <n v="1.0538133234366303"/>
    <n v="153"/>
    <x v="25"/>
  </r>
  <r>
    <x v="25"/>
    <x v="1"/>
    <n v="6115"/>
    <n v="85"/>
    <n v="1669"/>
    <n v="4324"/>
    <n v="136"/>
    <n v="26"/>
    <n v="92922"/>
    <n v="120"/>
    <n v="32216"/>
    <n v="95"/>
    <n v="1616"/>
    <n v="4283"/>
    <n v="132"/>
    <n v="24"/>
    <n v="91947"/>
    <n v="32101"/>
    <n v="118"/>
    <n v="96"/>
    <n v="53"/>
    <n v="4"/>
    <x v="1"/>
    <n v="975"/>
    <n v="115"/>
    <n v="1090"/>
    <n v="1.0327970297029703"/>
    <n v="41"/>
    <x v="25"/>
  </r>
  <r>
    <x v="25"/>
    <x v="2"/>
    <n v="9680"/>
    <n v="184"/>
    <n v="1954"/>
    <n v="7556"/>
    <n v="58"/>
    <n v="15"/>
    <n v="152684"/>
    <n v="162"/>
    <n v="80867"/>
    <n v="91"/>
    <n v="1798"/>
    <n v="7501"/>
    <n v="57"/>
    <n v="15"/>
    <n v="151191"/>
    <n v="80319"/>
    <n v="162"/>
    <n v="211"/>
    <n v="156"/>
    <n v="1"/>
    <x v="0"/>
    <n v="1493"/>
    <n v="548"/>
    <n v="2041"/>
    <n v="1.0867630700778643"/>
    <n v="55"/>
    <x v="25"/>
  </r>
  <r>
    <x v="25"/>
    <x v="3"/>
    <n v="12516"/>
    <n v="160"/>
    <n v="2980"/>
    <n v="9200"/>
    <n v="172"/>
    <n v="14"/>
    <n v="170167"/>
    <n v="335"/>
    <n v="80324"/>
    <n v="118"/>
    <n v="2866"/>
    <n v="9099"/>
    <n v="164"/>
    <n v="12"/>
    <n v="168760"/>
    <n v="77304"/>
    <n v="333"/>
    <n v="218"/>
    <n v="114"/>
    <n v="8"/>
    <x v="1"/>
    <n v="1407"/>
    <n v="3020"/>
    <n v="4427"/>
    <n v="1.0397766922540126"/>
    <n v="101"/>
    <x v="25"/>
  </r>
  <r>
    <x v="25"/>
    <x v="4"/>
    <n v="9560"/>
    <n v="133"/>
    <n v="2022"/>
    <n v="7440"/>
    <n v="118"/>
    <n v="16"/>
    <n v="135936"/>
    <n v="101"/>
    <n v="51388"/>
    <n v="187"/>
    <n v="1940"/>
    <n v="7357"/>
    <n v="113"/>
    <n v="15"/>
    <n v="134737"/>
    <n v="50988"/>
    <n v="101"/>
    <n v="165"/>
    <n v="82"/>
    <n v="5"/>
    <x v="3"/>
    <n v="1199"/>
    <n v="400"/>
    <n v="1599"/>
    <n v="1.0422680412371135"/>
    <n v="83"/>
    <x v="25"/>
  </r>
  <r>
    <x v="25"/>
    <x v="5"/>
    <n v="14935"/>
    <n v="159"/>
    <n v="3309"/>
    <n v="11385"/>
    <n v="126"/>
    <n v="36"/>
    <n v="236459"/>
    <n v="250"/>
    <n v="101308"/>
    <n v="174"/>
    <n v="3242"/>
    <n v="11229"/>
    <n v="124"/>
    <n v="34"/>
    <n v="234472"/>
    <n v="100673"/>
    <n v="248"/>
    <n v="225"/>
    <n v="67"/>
    <n v="2"/>
    <x v="1"/>
    <n v="1987"/>
    <n v="635"/>
    <n v="2622"/>
    <n v="1.0206662553979025"/>
    <n v="156"/>
    <x v="25"/>
  </r>
  <r>
    <x v="25"/>
    <x v="6"/>
    <n v="17500"/>
    <n v="210"/>
    <n v="3680"/>
    <n v="13511"/>
    <n v="178"/>
    <n v="23"/>
    <n v="290988"/>
    <n v="312"/>
    <n v="63849"/>
    <n v="151"/>
    <n v="3630"/>
    <n v="13336"/>
    <n v="159"/>
    <n v="23"/>
    <n v="288406"/>
    <n v="63407"/>
    <n v="311"/>
    <n v="225"/>
    <n v="50"/>
    <n v="19"/>
    <x v="0"/>
    <n v="2582"/>
    <n v="442"/>
    <n v="3024"/>
    <n v="1.0137741046831956"/>
    <n v="175"/>
    <x v="25"/>
  </r>
  <r>
    <x v="25"/>
    <x v="7"/>
    <n v="91178"/>
    <n v="1297"/>
    <n v="21293"/>
    <n v="68237"/>
    <n v="1093"/>
    <n v="178"/>
    <n v="1357642"/>
    <n v="1659"/>
    <n v="498391"/>
    <n v="1068"/>
    <n v="20481"/>
    <n v="67473"/>
    <n v="1031"/>
    <n v="170"/>
    <n v="1345340"/>
    <n v="492390"/>
    <n v="1649"/>
    <n v="1586"/>
    <n v="812"/>
    <n v="62"/>
    <x v="12"/>
    <n v="12302"/>
    <n v="6001"/>
    <n v="18303"/>
    <n v="1.0396465016356624"/>
    <n v="764"/>
    <x v="25"/>
  </r>
  <r>
    <x v="26"/>
    <x v="0"/>
    <n v="21281"/>
    <n v="277"/>
    <n v="5855"/>
    <n v="15043"/>
    <n v="310"/>
    <n v="59"/>
    <n v="281768"/>
    <n v="391"/>
    <n v="89637"/>
    <n v="366"/>
    <n v="5679"/>
    <n v="14821"/>
    <n v="305"/>
    <n v="48"/>
    <n v="278486"/>
    <n v="88439"/>
    <n v="379"/>
    <n v="409"/>
    <n v="176"/>
    <n v="5"/>
    <x v="16"/>
    <n v="3282"/>
    <n v="1198"/>
    <n v="4480"/>
    <n v="1.0309913717203734"/>
    <n v="222"/>
    <x v="26"/>
  </r>
  <r>
    <x v="26"/>
    <x v="1"/>
    <n v="6230"/>
    <n v="101"/>
    <n v="1706"/>
    <n v="4402"/>
    <n v="135"/>
    <n v="30"/>
    <n v="93776"/>
    <n v="120"/>
    <n v="32380"/>
    <n v="85"/>
    <n v="1669"/>
    <n v="4324"/>
    <n v="136"/>
    <n v="26"/>
    <n v="92922"/>
    <n v="32216"/>
    <n v="120"/>
    <n v="115"/>
    <n v="37"/>
    <n v="-1"/>
    <x v="13"/>
    <n v="854"/>
    <n v="164"/>
    <n v="1018"/>
    <n v="1.0221689634511684"/>
    <n v="78"/>
    <x v="26"/>
  </r>
  <r>
    <x v="26"/>
    <x v="2"/>
    <n v="9814"/>
    <n v="130"/>
    <n v="1978"/>
    <n v="7665"/>
    <n v="57"/>
    <n v="15"/>
    <n v="154202"/>
    <n v="163"/>
    <n v="81248"/>
    <n v="184"/>
    <n v="1954"/>
    <n v="7556"/>
    <n v="58"/>
    <n v="15"/>
    <n v="152684"/>
    <n v="80867"/>
    <n v="162"/>
    <n v="134"/>
    <n v="24"/>
    <n v="-1"/>
    <x v="0"/>
    <n v="1518"/>
    <n v="381"/>
    <n v="1899"/>
    <n v="1.0122824974411464"/>
    <n v="109"/>
    <x v="26"/>
  </r>
  <r>
    <x v="26"/>
    <x v="3"/>
    <n v="12687"/>
    <n v="137"/>
    <n v="2968"/>
    <n v="9378"/>
    <n v="177"/>
    <n v="14"/>
    <n v="171347"/>
    <n v="340"/>
    <n v="81041"/>
    <n v="160"/>
    <n v="2980"/>
    <n v="9200"/>
    <n v="172"/>
    <n v="14"/>
    <n v="170167"/>
    <n v="80324"/>
    <n v="335"/>
    <n v="171"/>
    <n v="-12"/>
    <n v="5"/>
    <x v="0"/>
    <n v="1180"/>
    <n v="717"/>
    <n v="1897"/>
    <n v="0.99597315436241607"/>
    <n v="178"/>
    <x v="26"/>
  </r>
  <r>
    <x v="26"/>
    <x v="4"/>
    <n v="9747"/>
    <n v="151"/>
    <n v="2154"/>
    <n v="7491"/>
    <n v="116"/>
    <n v="17"/>
    <n v="137290"/>
    <n v="105"/>
    <n v="51916"/>
    <n v="133"/>
    <n v="2022"/>
    <n v="7440"/>
    <n v="118"/>
    <n v="16"/>
    <n v="135936"/>
    <n v="51388"/>
    <n v="101"/>
    <n v="187"/>
    <n v="132"/>
    <n v="-2"/>
    <x v="3"/>
    <n v="1354"/>
    <n v="528"/>
    <n v="1882"/>
    <n v="1.0652818991097923"/>
    <n v="51"/>
    <x v="26"/>
  </r>
  <r>
    <x v="26"/>
    <x v="5"/>
    <n v="15132"/>
    <n v="124"/>
    <n v="3271"/>
    <n v="11616"/>
    <n v="119"/>
    <n v="35"/>
    <n v="238642"/>
    <n v="253"/>
    <n v="102112"/>
    <n v="159"/>
    <n v="3309"/>
    <n v="11385"/>
    <n v="126"/>
    <n v="36"/>
    <n v="236459"/>
    <n v="101308"/>
    <n v="250"/>
    <n v="197"/>
    <n v="-38"/>
    <n v="-7"/>
    <x v="6"/>
    <n v="2183"/>
    <n v="804"/>
    <n v="2987"/>
    <n v="0.98851616802659414"/>
    <n v="231"/>
    <x v="26"/>
  </r>
  <r>
    <x v="26"/>
    <x v="6"/>
    <n v="17755"/>
    <n v="201"/>
    <n v="3681"/>
    <n v="13761"/>
    <n v="172"/>
    <n v="23"/>
    <n v="293411"/>
    <n v="316"/>
    <n v="64129"/>
    <n v="210"/>
    <n v="3680"/>
    <n v="13511"/>
    <n v="178"/>
    <n v="23"/>
    <n v="290988"/>
    <n v="63849"/>
    <n v="312"/>
    <n v="255"/>
    <n v="1"/>
    <n v="-6"/>
    <x v="0"/>
    <n v="2423"/>
    <n v="280"/>
    <n v="2703"/>
    <n v="1.0002717391304348"/>
    <n v="250"/>
    <x v="26"/>
  </r>
  <r>
    <x v="26"/>
    <x v="7"/>
    <n v="92646"/>
    <n v="1121"/>
    <n v="21613"/>
    <n v="69356"/>
    <n v="1086"/>
    <n v="193"/>
    <n v="1370436"/>
    <n v="1688"/>
    <n v="502463"/>
    <n v="1297"/>
    <n v="21293"/>
    <n v="68237"/>
    <n v="1093"/>
    <n v="178"/>
    <n v="1357642"/>
    <n v="498391"/>
    <n v="1659"/>
    <n v="1468"/>
    <n v="320"/>
    <n v="-7"/>
    <x v="17"/>
    <n v="12794"/>
    <n v="4072"/>
    <n v="16866"/>
    <n v="1.015028413093505"/>
    <n v="1119"/>
    <x v="26"/>
  </r>
  <r>
    <x v="27"/>
    <x v="0"/>
    <n v="21646"/>
    <n v="250"/>
    <n v="5912"/>
    <n v="15343"/>
    <n v="321"/>
    <n v="69"/>
    <n v="284869"/>
    <n v="400"/>
    <n v="91501"/>
    <n v="277"/>
    <n v="5855"/>
    <n v="15043"/>
    <n v="310"/>
    <n v="59"/>
    <n v="281768"/>
    <n v="89637"/>
    <n v="391"/>
    <n v="365"/>
    <n v="57"/>
    <n v="11"/>
    <x v="9"/>
    <n v="3101"/>
    <n v="1864"/>
    <n v="4965"/>
    <n v="1.0097352690008539"/>
    <n v="300"/>
    <x v="27"/>
  </r>
  <r>
    <x v="27"/>
    <x v="1"/>
    <n v="6375"/>
    <n v="124"/>
    <n v="1796"/>
    <n v="4454"/>
    <n v="150"/>
    <n v="25"/>
    <n v="94932"/>
    <n v="123"/>
    <n v="32565"/>
    <n v="101"/>
    <n v="1706"/>
    <n v="4402"/>
    <n v="135"/>
    <n v="30"/>
    <n v="93776"/>
    <n v="32380"/>
    <n v="120"/>
    <n v="145"/>
    <n v="90"/>
    <n v="15"/>
    <x v="18"/>
    <n v="1156"/>
    <n v="185"/>
    <n v="1341"/>
    <n v="1.0527549824150058"/>
    <n v="52"/>
    <x v="27"/>
  </r>
  <r>
    <x v="27"/>
    <x v="2"/>
    <n v="9937"/>
    <n v="114"/>
    <n v="2009"/>
    <n v="7752"/>
    <n v="56"/>
    <n v="16"/>
    <n v="155706"/>
    <n v="168"/>
    <n v="81543"/>
    <n v="130"/>
    <n v="1978"/>
    <n v="7665"/>
    <n v="57"/>
    <n v="15"/>
    <n v="154202"/>
    <n v="81248"/>
    <n v="163"/>
    <n v="123"/>
    <n v="31"/>
    <n v="-1"/>
    <x v="3"/>
    <n v="1504"/>
    <n v="295"/>
    <n v="1799"/>
    <n v="1.0156723963599597"/>
    <n v="87"/>
    <x v="27"/>
  </r>
  <r>
    <x v="27"/>
    <x v="3"/>
    <n v="12877"/>
    <n v="160"/>
    <n v="2989"/>
    <n v="9540"/>
    <n v="178"/>
    <n v="12"/>
    <n v="173062"/>
    <n v="347"/>
    <n v="82186"/>
    <n v="137"/>
    <n v="2968"/>
    <n v="9378"/>
    <n v="177"/>
    <n v="14"/>
    <n v="171347"/>
    <n v="81041"/>
    <n v="340"/>
    <n v="190"/>
    <n v="21"/>
    <n v="1"/>
    <x v="2"/>
    <n v="1715"/>
    <n v="1145"/>
    <n v="2860"/>
    <n v="1.0070754716981132"/>
    <n v="162"/>
    <x v="27"/>
  </r>
  <r>
    <x v="27"/>
    <x v="4"/>
    <n v="9917"/>
    <n v="156"/>
    <n v="2246"/>
    <n v="7569"/>
    <n v="119"/>
    <n v="25"/>
    <n v="138517"/>
    <n v="105"/>
    <n v="52471"/>
    <n v="151"/>
    <n v="2154"/>
    <n v="7491"/>
    <n v="116"/>
    <n v="17"/>
    <n v="137290"/>
    <n v="51916"/>
    <n v="105"/>
    <n v="170"/>
    <n v="92"/>
    <n v="3"/>
    <x v="12"/>
    <n v="1227"/>
    <n v="555"/>
    <n v="1782"/>
    <n v="1.042711234911792"/>
    <n v="78"/>
    <x v="27"/>
  </r>
  <r>
    <x v="27"/>
    <x v="5"/>
    <n v="15433"/>
    <n v="253"/>
    <n v="3373"/>
    <n v="11811"/>
    <n v="133"/>
    <n v="40"/>
    <n v="240664"/>
    <n v="257"/>
    <n v="103391"/>
    <n v="124"/>
    <n v="3271"/>
    <n v="11616"/>
    <n v="119"/>
    <n v="35"/>
    <n v="238642"/>
    <n v="102112"/>
    <n v="253"/>
    <n v="301"/>
    <n v="102"/>
    <n v="14"/>
    <x v="10"/>
    <n v="2022"/>
    <n v="1279"/>
    <n v="3301"/>
    <n v="1.0311831244267808"/>
    <n v="195"/>
    <x v="27"/>
  </r>
  <r>
    <x v="27"/>
    <x v="6"/>
    <n v="18104"/>
    <n v="333"/>
    <n v="3799"/>
    <n v="13990"/>
    <n v="164"/>
    <n v="23"/>
    <n v="296339"/>
    <n v="318"/>
    <n v="64512"/>
    <n v="201"/>
    <n v="3681"/>
    <n v="13761"/>
    <n v="172"/>
    <n v="23"/>
    <n v="293411"/>
    <n v="64129"/>
    <n v="316"/>
    <n v="349"/>
    <n v="118"/>
    <n v="-8"/>
    <x v="0"/>
    <n v="2928"/>
    <n v="383"/>
    <n v="3311"/>
    <n v="1.0320565063841347"/>
    <n v="229"/>
    <x v="27"/>
  </r>
  <r>
    <x v="27"/>
    <x v="7"/>
    <n v="94289"/>
    <n v="1390"/>
    <n v="22124"/>
    <n v="70459"/>
    <n v="1121"/>
    <n v="210"/>
    <n v="1384089"/>
    <n v="1718"/>
    <n v="508169"/>
    <n v="1121"/>
    <n v="21613"/>
    <n v="69356"/>
    <n v="1086"/>
    <n v="193"/>
    <n v="1370436"/>
    <n v="502463"/>
    <n v="1688"/>
    <n v="1643"/>
    <n v="511"/>
    <n v="35"/>
    <x v="19"/>
    <n v="13653"/>
    <n v="5706"/>
    <n v="19359"/>
    <n v="1.0236431777171147"/>
    <n v="1103"/>
    <x v="27"/>
  </r>
  <r>
    <x v="28"/>
    <x v="0"/>
    <n v="21966"/>
    <n v="251"/>
    <n v="5984"/>
    <n v="15580"/>
    <n v="313"/>
    <n v="79"/>
    <n v="288049"/>
    <n v="412"/>
    <n v="93212"/>
    <n v="250"/>
    <n v="5912"/>
    <n v="15343"/>
    <n v="321"/>
    <n v="69"/>
    <n v="284869"/>
    <n v="91501"/>
    <n v="400"/>
    <n v="320"/>
    <n v="72"/>
    <n v="-8"/>
    <x v="9"/>
    <n v="3180"/>
    <n v="1711"/>
    <n v="4891"/>
    <n v="1.0121786197564275"/>
    <n v="237"/>
    <x v="28"/>
  </r>
  <r>
    <x v="28"/>
    <x v="1"/>
    <n v="6507"/>
    <n v="126"/>
    <n v="1787"/>
    <n v="4592"/>
    <n v="150"/>
    <n v="24"/>
    <n v="95845"/>
    <n v="125"/>
    <n v="32729"/>
    <n v="124"/>
    <n v="1796"/>
    <n v="4454"/>
    <n v="150"/>
    <n v="25"/>
    <n v="94932"/>
    <n v="32565"/>
    <n v="123"/>
    <n v="132"/>
    <n v="-9"/>
    <n v="0"/>
    <x v="6"/>
    <n v="913"/>
    <n v="164"/>
    <n v="1077"/>
    <n v="0.99498886414253895"/>
    <n v="138"/>
    <x v="28"/>
  </r>
  <r>
    <x v="28"/>
    <x v="2"/>
    <n v="10116"/>
    <n v="169"/>
    <n v="2121"/>
    <n v="7818"/>
    <n v="57"/>
    <n v="21"/>
    <n v="157105"/>
    <n v="170"/>
    <n v="82160"/>
    <n v="114"/>
    <n v="2009"/>
    <n v="7752"/>
    <n v="56"/>
    <n v="16"/>
    <n v="155706"/>
    <n v="81543"/>
    <n v="168"/>
    <n v="179"/>
    <n v="112"/>
    <n v="1"/>
    <x v="10"/>
    <n v="1399"/>
    <n v="617"/>
    <n v="2016"/>
    <n v="1.0557491289198606"/>
    <n v="66"/>
    <x v="28"/>
  </r>
  <r>
    <x v="28"/>
    <x v="3"/>
    <n v="13013"/>
    <n v="96"/>
    <n v="2963"/>
    <n v="9699"/>
    <n v="168"/>
    <n v="14"/>
    <n v="174659"/>
    <n v="350"/>
    <n v="83435"/>
    <n v="160"/>
    <n v="2989"/>
    <n v="9540"/>
    <n v="178"/>
    <n v="12"/>
    <n v="173062"/>
    <n v="82186"/>
    <n v="347"/>
    <n v="136"/>
    <n v="-26"/>
    <n v="-10"/>
    <x v="1"/>
    <n v="1597"/>
    <n v="1249"/>
    <n v="2846"/>
    <n v="0.99130143860823017"/>
    <n v="159"/>
    <x v="28"/>
  </r>
  <r>
    <x v="28"/>
    <x v="4"/>
    <n v="10125"/>
    <n v="172"/>
    <n v="2365"/>
    <n v="7654"/>
    <n v="112"/>
    <n v="29"/>
    <n v="140170"/>
    <n v="109"/>
    <n v="53271"/>
    <n v="156"/>
    <n v="2246"/>
    <n v="7569"/>
    <n v="119"/>
    <n v="25"/>
    <n v="138517"/>
    <n v="52471"/>
    <n v="105"/>
    <n v="208"/>
    <n v="119"/>
    <n v="-7"/>
    <x v="13"/>
    <n v="1653"/>
    <n v="800"/>
    <n v="2453"/>
    <n v="1.0529830810329475"/>
    <n v="85"/>
    <x v="28"/>
  </r>
  <r>
    <x v="28"/>
    <x v="5"/>
    <n v="15699"/>
    <n v="209"/>
    <n v="3445"/>
    <n v="12002"/>
    <n v="131"/>
    <n v="40"/>
    <n v="243354"/>
    <n v="260"/>
    <n v="104827"/>
    <n v="253"/>
    <n v="3373"/>
    <n v="11811"/>
    <n v="133"/>
    <n v="40"/>
    <n v="240664"/>
    <n v="103391"/>
    <n v="257"/>
    <n v="266"/>
    <n v="72"/>
    <n v="-2"/>
    <x v="0"/>
    <n v="2690"/>
    <n v="1436"/>
    <n v="4126"/>
    <n v="1.021345982804625"/>
    <n v="191"/>
    <x v="28"/>
  </r>
  <r>
    <x v="28"/>
    <x v="6"/>
    <n v="18355"/>
    <n v="236"/>
    <n v="3846"/>
    <n v="14186"/>
    <n v="153"/>
    <n v="21"/>
    <n v="298797"/>
    <n v="326"/>
    <n v="64928"/>
    <n v="333"/>
    <n v="3799"/>
    <n v="13990"/>
    <n v="164"/>
    <n v="23"/>
    <n v="296339"/>
    <n v="64512"/>
    <n v="318"/>
    <n v="251"/>
    <n v="47"/>
    <n v="-11"/>
    <x v="2"/>
    <n v="2458"/>
    <n v="416"/>
    <n v="2874"/>
    <n v="1.0123716767570414"/>
    <n v="196"/>
    <x v="28"/>
  </r>
  <r>
    <x v="28"/>
    <x v="7"/>
    <n v="95781"/>
    <n v="1259"/>
    <n v="22511"/>
    <n v="71531"/>
    <n v="1084"/>
    <n v="228"/>
    <n v="1397979"/>
    <n v="1752"/>
    <n v="514562"/>
    <n v="1390"/>
    <n v="22124"/>
    <n v="70459"/>
    <n v="1121"/>
    <n v="210"/>
    <n v="1384089"/>
    <n v="508169"/>
    <n v="1718"/>
    <n v="1492"/>
    <n v="387"/>
    <n v="-37"/>
    <x v="15"/>
    <n v="13890"/>
    <n v="6393"/>
    <n v="20283"/>
    <n v="1.0174923160368829"/>
    <n v="1072"/>
    <x v="28"/>
  </r>
  <r>
    <x v="29"/>
    <x v="0"/>
    <n v="22305"/>
    <n v="293"/>
    <n v="6020"/>
    <n v="15876"/>
    <n v="326"/>
    <n v="82"/>
    <n v="290745"/>
    <n v="419"/>
    <n v="96962"/>
    <n v="251"/>
    <n v="5984"/>
    <n v="15580"/>
    <n v="313"/>
    <n v="79"/>
    <n v="288049"/>
    <n v="93212"/>
    <n v="412"/>
    <n v="339"/>
    <n v="36"/>
    <n v="13"/>
    <x v="5"/>
    <n v="2696"/>
    <n v="3750"/>
    <n v="6446"/>
    <n v="1.0060160427807487"/>
    <n v="296"/>
    <x v="29"/>
  </r>
  <r>
    <x v="29"/>
    <x v="1"/>
    <n v="6598"/>
    <n v="88"/>
    <n v="1779"/>
    <n v="4691"/>
    <n v="160"/>
    <n v="25"/>
    <n v="96615"/>
    <n v="125"/>
    <n v="32772"/>
    <n v="126"/>
    <n v="1787"/>
    <n v="4592"/>
    <n v="150"/>
    <n v="24"/>
    <n v="95845"/>
    <n v="32729"/>
    <n v="125"/>
    <n v="91"/>
    <n v="-8"/>
    <n v="10"/>
    <x v="3"/>
    <n v="770"/>
    <n v="43"/>
    <n v="813"/>
    <n v="0.99552322327923892"/>
    <n v="99"/>
    <x v="29"/>
  </r>
  <r>
    <x v="29"/>
    <x v="2"/>
    <n v="10240"/>
    <n v="116"/>
    <n v="2129"/>
    <n v="7933"/>
    <n v="54"/>
    <n v="19"/>
    <n v="158618"/>
    <n v="171"/>
    <n v="82578"/>
    <n v="169"/>
    <n v="2121"/>
    <n v="7818"/>
    <n v="57"/>
    <n v="21"/>
    <n v="157105"/>
    <n v="82160"/>
    <n v="170"/>
    <n v="124"/>
    <n v="8"/>
    <n v="-3"/>
    <x v="2"/>
    <n v="1513"/>
    <n v="418"/>
    <n v="1931"/>
    <n v="1.0037718057520038"/>
    <n v="115"/>
    <x v="29"/>
  </r>
  <r>
    <x v="29"/>
    <x v="3"/>
    <n v="13169"/>
    <n v="142"/>
    <n v="2949"/>
    <n v="9869"/>
    <n v="171"/>
    <n v="13"/>
    <n v="176168"/>
    <n v="351"/>
    <n v="83816"/>
    <n v="96"/>
    <n v="2963"/>
    <n v="9699"/>
    <n v="168"/>
    <n v="14"/>
    <n v="174659"/>
    <n v="83435"/>
    <n v="350"/>
    <n v="156"/>
    <n v="-14"/>
    <n v="3"/>
    <x v="6"/>
    <n v="1509"/>
    <n v="381"/>
    <n v="1890"/>
    <n v="0.99527505906176172"/>
    <n v="170"/>
    <x v="29"/>
  </r>
  <r>
    <x v="29"/>
    <x v="4"/>
    <n v="10293"/>
    <n v="148"/>
    <n v="2455"/>
    <n v="7732"/>
    <n v="124"/>
    <n v="30"/>
    <n v="141439"/>
    <n v="109"/>
    <n v="54250"/>
    <n v="172"/>
    <n v="2365"/>
    <n v="7654"/>
    <n v="112"/>
    <n v="29"/>
    <n v="140170"/>
    <n v="53271"/>
    <n v="109"/>
    <n v="168"/>
    <n v="90"/>
    <n v="12"/>
    <x v="3"/>
    <n v="1269"/>
    <n v="979"/>
    <n v="2248"/>
    <n v="1.0380549682875264"/>
    <n v="78"/>
    <x v="29"/>
  </r>
  <r>
    <x v="29"/>
    <x v="5"/>
    <n v="15875"/>
    <n v="137"/>
    <n v="3425"/>
    <n v="12198"/>
    <n v="141"/>
    <n v="42"/>
    <n v="245624"/>
    <n v="260"/>
    <n v="106409"/>
    <n v="209"/>
    <n v="3445"/>
    <n v="12002"/>
    <n v="131"/>
    <n v="40"/>
    <n v="243354"/>
    <n v="104827"/>
    <n v="260"/>
    <n v="176"/>
    <n v="-20"/>
    <n v="10"/>
    <x v="1"/>
    <n v="2270"/>
    <n v="1582"/>
    <n v="3852"/>
    <n v="0.99419448476052252"/>
    <n v="196"/>
    <x v="29"/>
  </r>
  <r>
    <x v="29"/>
    <x v="6"/>
    <n v="18632"/>
    <n v="261"/>
    <n v="3851"/>
    <n v="14457"/>
    <n v="154"/>
    <n v="21"/>
    <n v="301350"/>
    <n v="326"/>
    <n v="65642"/>
    <n v="236"/>
    <n v="3846"/>
    <n v="14186"/>
    <n v="153"/>
    <n v="21"/>
    <n v="298797"/>
    <n v="64928"/>
    <n v="326"/>
    <n v="277"/>
    <n v="5"/>
    <n v="1"/>
    <x v="0"/>
    <n v="2553"/>
    <n v="714"/>
    <n v="3267"/>
    <n v="1.0013000520020801"/>
    <n v="271"/>
    <x v="29"/>
  </r>
  <r>
    <x v="29"/>
    <x v="7"/>
    <n v="97112"/>
    <n v="1185"/>
    <n v="22608"/>
    <n v="72756"/>
    <n v="1130"/>
    <n v="232"/>
    <n v="1410559"/>
    <n v="1761"/>
    <n v="522429"/>
    <n v="1259"/>
    <n v="22511"/>
    <n v="71531"/>
    <n v="1084"/>
    <n v="228"/>
    <n v="1397979"/>
    <n v="514562"/>
    <n v="1752"/>
    <n v="1331"/>
    <n v="97"/>
    <n v="46"/>
    <x v="13"/>
    <n v="12580"/>
    <n v="7867"/>
    <n v="20447"/>
    <n v="1.0043090044866954"/>
    <n v="1225"/>
    <x v="29"/>
  </r>
  <r>
    <x v="30"/>
    <x v="0"/>
    <n v="22519"/>
    <n v="182"/>
    <n v="5934"/>
    <n v="16175"/>
    <n v="341"/>
    <n v="86"/>
    <n v="293160"/>
    <n v="420"/>
    <n v="100476"/>
    <n v="293"/>
    <n v="6020"/>
    <n v="15876"/>
    <n v="326"/>
    <n v="82"/>
    <n v="290745"/>
    <n v="96962"/>
    <n v="419"/>
    <n v="214"/>
    <n v="-86"/>
    <n v="15"/>
    <x v="13"/>
    <n v="2415"/>
    <n v="3514"/>
    <n v="5929"/>
    <n v="0.98571428571428577"/>
    <n v="299"/>
    <x v="30"/>
  </r>
  <r>
    <x v="30"/>
    <x v="1"/>
    <n v="6698"/>
    <n v="94"/>
    <n v="1788"/>
    <n v="4778"/>
    <n v="164"/>
    <n v="24"/>
    <n v="97293"/>
    <n v="129"/>
    <n v="32833"/>
    <n v="88"/>
    <n v="1779"/>
    <n v="4691"/>
    <n v="160"/>
    <n v="25"/>
    <n v="96615"/>
    <n v="32772"/>
    <n v="125"/>
    <n v="100"/>
    <n v="9"/>
    <n v="4"/>
    <x v="6"/>
    <n v="678"/>
    <n v="61"/>
    <n v="739"/>
    <n v="1.0050590219224282"/>
    <n v="87"/>
    <x v="30"/>
  </r>
  <r>
    <x v="30"/>
    <x v="2"/>
    <n v="10337"/>
    <n v="92"/>
    <n v="2130"/>
    <n v="8028"/>
    <n v="67"/>
    <n v="20"/>
    <n v="159793"/>
    <n v="172"/>
    <n v="82694"/>
    <n v="116"/>
    <n v="2129"/>
    <n v="7933"/>
    <n v="54"/>
    <n v="19"/>
    <n v="158618"/>
    <n v="82578"/>
    <n v="171"/>
    <n v="97"/>
    <n v="1"/>
    <n v="13"/>
    <x v="3"/>
    <n v="1175"/>
    <n v="116"/>
    <n v="1291"/>
    <n v="1.0004697040864257"/>
    <n v="95"/>
    <x v="30"/>
  </r>
  <r>
    <x v="30"/>
    <x v="3"/>
    <n v="13301"/>
    <n v="125"/>
    <n v="2883"/>
    <n v="10065"/>
    <n v="185"/>
    <n v="13"/>
    <n v="177486"/>
    <n v="353"/>
    <n v="84223"/>
    <n v="142"/>
    <n v="2949"/>
    <n v="9869"/>
    <n v="171"/>
    <n v="13"/>
    <n v="176168"/>
    <n v="83816"/>
    <n v="351"/>
    <n v="132"/>
    <n v="-66"/>
    <n v="14"/>
    <x v="0"/>
    <n v="1318"/>
    <n v="407"/>
    <n v="1725"/>
    <n v="0.97761953204476093"/>
    <n v="196"/>
    <x v="30"/>
  </r>
  <r>
    <x v="30"/>
    <x v="4"/>
    <n v="10412"/>
    <n v="106"/>
    <n v="2469"/>
    <n v="7834"/>
    <n v="131"/>
    <n v="31"/>
    <n v="142327"/>
    <n v="112"/>
    <n v="54491"/>
    <n v="148"/>
    <n v="2455"/>
    <n v="7732"/>
    <n v="124"/>
    <n v="30"/>
    <n v="141439"/>
    <n v="54250"/>
    <n v="109"/>
    <n v="119"/>
    <n v="14"/>
    <n v="7"/>
    <x v="3"/>
    <n v="888"/>
    <n v="241"/>
    <n v="1129"/>
    <n v="1.0057026476578412"/>
    <n v="102"/>
    <x v="30"/>
  </r>
  <r>
    <x v="30"/>
    <x v="5"/>
    <n v="16023"/>
    <n v="130"/>
    <n v="3418"/>
    <n v="12351"/>
    <n v="156"/>
    <n v="44"/>
    <n v="249355"/>
    <n v="262"/>
    <n v="106702"/>
    <n v="137"/>
    <n v="3425"/>
    <n v="12198"/>
    <n v="141"/>
    <n v="42"/>
    <n v="245624"/>
    <n v="106409"/>
    <n v="260"/>
    <n v="148"/>
    <n v="-7"/>
    <n v="15"/>
    <x v="1"/>
    <n v="3731"/>
    <n v="293"/>
    <n v="4024"/>
    <n v="0.99795620437956201"/>
    <n v="153"/>
    <x v="30"/>
  </r>
  <r>
    <x v="30"/>
    <x v="6"/>
    <n v="18785"/>
    <n v="151"/>
    <n v="3798"/>
    <n v="14662"/>
    <n v="166"/>
    <n v="24"/>
    <n v="303993"/>
    <n v="327"/>
    <n v="69617"/>
    <n v="261"/>
    <n v="3851"/>
    <n v="14457"/>
    <n v="154"/>
    <n v="21"/>
    <n v="301350"/>
    <n v="65642"/>
    <n v="326"/>
    <n v="153"/>
    <n v="-53"/>
    <n v="12"/>
    <x v="5"/>
    <n v="2643"/>
    <n v="3975"/>
    <n v="6618"/>
    <n v="0.9862373409504025"/>
    <n v="205"/>
    <x v="30"/>
  </r>
  <r>
    <x v="30"/>
    <x v="7"/>
    <n v="98075"/>
    <n v="880"/>
    <n v="22420"/>
    <n v="73893"/>
    <n v="1210"/>
    <n v="242"/>
    <n v="1423407"/>
    <n v="1775"/>
    <n v="531036"/>
    <n v="1185"/>
    <n v="22608"/>
    <n v="72756"/>
    <n v="1130"/>
    <n v="232"/>
    <n v="1410559"/>
    <n v="522429"/>
    <n v="1761"/>
    <n v="963"/>
    <n v="-188"/>
    <n v="80"/>
    <x v="9"/>
    <n v="12848"/>
    <n v="8607"/>
    <n v="21455"/>
    <n v="0.99168435951875444"/>
    <n v="1137"/>
    <x v="30"/>
  </r>
  <r>
    <x v="31"/>
    <x v="0"/>
    <n v="22751"/>
    <n v="172"/>
    <n v="5883"/>
    <n v="16443"/>
    <n v="323"/>
    <n v="93"/>
    <n v="294574"/>
    <n v="435"/>
    <n v="103932"/>
    <n v="182"/>
    <n v="5934"/>
    <n v="16175"/>
    <n v="341"/>
    <n v="86"/>
    <n v="293160"/>
    <n v="100476"/>
    <n v="420"/>
    <n v="232"/>
    <n v="-51"/>
    <n v="-18"/>
    <x v="14"/>
    <n v="1414"/>
    <n v="3456"/>
    <n v="4870"/>
    <n v="0.99140546006066732"/>
    <n v="268"/>
    <x v="31"/>
  </r>
  <r>
    <x v="31"/>
    <x v="1"/>
    <n v="6812"/>
    <n v="95"/>
    <n v="1824"/>
    <n v="4851"/>
    <n v="166"/>
    <n v="23"/>
    <n v="98028"/>
    <n v="134"/>
    <n v="33039"/>
    <n v="94"/>
    <n v="1788"/>
    <n v="4778"/>
    <n v="164"/>
    <n v="24"/>
    <n v="97293"/>
    <n v="32833"/>
    <n v="129"/>
    <n v="114"/>
    <n v="36"/>
    <n v="2"/>
    <x v="6"/>
    <n v="735"/>
    <n v="206"/>
    <n v="941"/>
    <n v="1.0201342281879195"/>
    <n v="73"/>
    <x v="31"/>
  </r>
  <r>
    <x v="31"/>
    <x v="2"/>
    <n v="10415"/>
    <n v="64"/>
    <n v="2135"/>
    <n v="8101"/>
    <n v="70"/>
    <n v="22"/>
    <n v="160818"/>
    <n v="172"/>
    <n v="83303"/>
    <n v="92"/>
    <n v="2130"/>
    <n v="8028"/>
    <n v="67"/>
    <n v="20"/>
    <n v="159793"/>
    <n v="82694"/>
    <n v="172"/>
    <n v="78"/>
    <n v="5"/>
    <n v="3"/>
    <x v="1"/>
    <n v="1025"/>
    <n v="609"/>
    <n v="1634"/>
    <n v="1.0023474178403755"/>
    <n v="73"/>
    <x v="31"/>
  </r>
  <r>
    <x v="31"/>
    <x v="3"/>
    <n v="13420"/>
    <n v="93"/>
    <n v="2874"/>
    <n v="10189"/>
    <n v="184"/>
    <n v="13"/>
    <n v="179140"/>
    <n v="357"/>
    <n v="84832"/>
    <n v="125"/>
    <n v="2883"/>
    <n v="10065"/>
    <n v="185"/>
    <n v="13"/>
    <n v="177486"/>
    <n v="84223"/>
    <n v="353"/>
    <n v="119"/>
    <n v="-9"/>
    <n v="-1"/>
    <x v="0"/>
    <n v="1654"/>
    <n v="609"/>
    <n v="2263"/>
    <n v="0.99687825182101975"/>
    <n v="124"/>
    <x v="31"/>
  </r>
  <r>
    <x v="31"/>
    <x v="4"/>
    <n v="10566"/>
    <n v="130"/>
    <n v="2503"/>
    <n v="7951"/>
    <n v="130"/>
    <n v="30"/>
    <n v="143207"/>
    <n v="115"/>
    <n v="54919"/>
    <n v="106"/>
    <n v="2469"/>
    <n v="7834"/>
    <n v="131"/>
    <n v="31"/>
    <n v="142327"/>
    <n v="54491"/>
    <n v="112"/>
    <n v="154"/>
    <n v="34"/>
    <n v="-1"/>
    <x v="6"/>
    <n v="880"/>
    <n v="428"/>
    <n v="1308"/>
    <n v="1.0137707573916566"/>
    <n v="117"/>
    <x v="31"/>
  </r>
  <r>
    <x v="31"/>
    <x v="5"/>
    <n v="16192"/>
    <n v="125"/>
    <n v="3442"/>
    <n v="12489"/>
    <n v="141"/>
    <n v="47"/>
    <n v="253142"/>
    <n v="269"/>
    <n v="107349"/>
    <n v="130"/>
    <n v="3418"/>
    <n v="12351"/>
    <n v="156"/>
    <n v="44"/>
    <n v="249355"/>
    <n v="106702"/>
    <n v="262"/>
    <n v="169"/>
    <n v="24"/>
    <n v="-15"/>
    <x v="5"/>
    <n v="3787"/>
    <n v="647"/>
    <n v="4434"/>
    <n v="1.0070216500877707"/>
    <n v="138"/>
    <x v="31"/>
  </r>
  <r>
    <x v="31"/>
    <x v="6"/>
    <n v="18920"/>
    <n v="112"/>
    <n v="3861"/>
    <n v="14728"/>
    <n v="172"/>
    <n v="25"/>
    <n v="305578"/>
    <n v="333"/>
    <n v="74091"/>
    <n v="151"/>
    <n v="3798"/>
    <n v="14662"/>
    <n v="166"/>
    <n v="24"/>
    <n v="303993"/>
    <n v="69617"/>
    <n v="327"/>
    <n v="135"/>
    <n v="63"/>
    <n v="6"/>
    <x v="3"/>
    <n v="1585"/>
    <n v="4474"/>
    <n v="6059"/>
    <n v="1.0165876777251184"/>
    <n v="66"/>
    <x v="31"/>
  </r>
  <r>
    <x v="31"/>
    <x v="7"/>
    <n v="99076"/>
    <n v="791"/>
    <n v="22522"/>
    <n v="74752"/>
    <n v="1186"/>
    <n v="253"/>
    <n v="1434487"/>
    <n v="1815"/>
    <n v="541465"/>
    <n v="880"/>
    <n v="22420"/>
    <n v="73893"/>
    <n v="1210"/>
    <n v="242"/>
    <n v="1423407"/>
    <n v="531036"/>
    <n v="1775"/>
    <n v="1001"/>
    <n v="102"/>
    <n v="-24"/>
    <x v="16"/>
    <n v="11080"/>
    <n v="10429"/>
    <n v="21509"/>
    <n v="1.004549509366637"/>
    <n v="859"/>
    <x v="31"/>
  </r>
  <r>
    <x v="32"/>
    <x v="0"/>
    <n v="23044"/>
    <n v="203"/>
    <n v="5889"/>
    <n v="16721"/>
    <n v="306"/>
    <n v="85"/>
    <n v="296696"/>
    <n v="444"/>
    <n v="108037"/>
    <n v="172"/>
    <n v="5883"/>
    <n v="16443"/>
    <n v="323"/>
    <n v="93"/>
    <n v="294574"/>
    <n v="103932"/>
    <n v="435"/>
    <n v="293"/>
    <n v="6"/>
    <n v="-17"/>
    <x v="20"/>
    <n v="2122"/>
    <n v="4105"/>
    <n v="6227"/>
    <n v="1.0010198878123406"/>
    <n v="278"/>
    <x v="32"/>
  </r>
  <r>
    <x v="32"/>
    <x v="1"/>
    <n v="6921"/>
    <n v="97"/>
    <n v="1832"/>
    <n v="4948"/>
    <n v="166"/>
    <n v="27"/>
    <n v="98915"/>
    <n v="136"/>
    <n v="33439"/>
    <n v="95"/>
    <n v="1824"/>
    <n v="4851"/>
    <n v="166"/>
    <n v="23"/>
    <n v="98028"/>
    <n v="33039"/>
    <n v="134"/>
    <n v="109"/>
    <n v="8"/>
    <n v="0"/>
    <x v="13"/>
    <n v="887"/>
    <n v="400"/>
    <n v="1287"/>
    <n v="1.0043859649122806"/>
    <n v="97"/>
    <x v="32"/>
  </r>
  <r>
    <x v="32"/>
    <x v="2"/>
    <n v="10492"/>
    <n v="80"/>
    <n v="2093"/>
    <n v="8219"/>
    <n v="70"/>
    <n v="25"/>
    <n v="162145"/>
    <n v="174"/>
    <n v="83903"/>
    <n v="64"/>
    <n v="2135"/>
    <n v="8101"/>
    <n v="70"/>
    <n v="22"/>
    <n v="160818"/>
    <n v="83303"/>
    <n v="172"/>
    <n v="77"/>
    <n v="-42"/>
    <n v="0"/>
    <x v="5"/>
    <n v="1327"/>
    <n v="600"/>
    <n v="1927"/>
    <n v="0.98032786885245904"/>
    <n v="118"/>
    <x v="32"/>
  </r>
  <r>
    <x v="32"/>
    <x v="3"/>
    <n v="13534"/>
    <n v="96"/>
    <n v="2815"/>
    <n v="10358"/>
    <n v="176"/>
    <n v="14"/>
    <n v="180652"/>
    <n v="363"/>
    <n v="85394"/>
    <n v="93"/>
    <n v="2874"/>
    <n v="10189"/>
    <n v="184"/>
    <n v="13"/>
    <n v="179140"/>
    <n v="84832"/>
    <n v="357"/>
    <n v="114"/>
    <n v="-59"/>
    <n v="-8"/>
    <x v="3"/>
    <n v="1512"/>
    <n v="562"/>
    <n v="2074"/>
    <n v="0.97947112038970074"/>
    <n v="169"/>
    <x v="32"/>
  </r>
  <r>
    <x v="32"/>
    <x v="4"/>
    <n v="10745"/>
    <n v="125"/>
    <n v="2578"/>
    <n v="8053"/>
    <n v="117"/>
    <n v="29"/>
    <n v="144328"/>
    <n v="117"/>
    <n v="55479"/>
    <n v="130"/>
    <n v="2503"/>
    <n v="7951"/>
    <n v="130"/>
    <n v="30"/>
    <n v="143207"/>
    <n v="54919"/>
    <n v="115"/>
    <n v="179"/>
    <n v="75"/>
    <n v="-13"/>
    <x v="6"/>
    <n v="1121"/>
    <n v="560"/>
    <n v="1681"/>
    <n v="1.0299640431482222"/>
    <n v="102"/>
    <x v="32"/>
  </r>
  <r>
    <x v="32"/>
    <x v="5"/>
    <n v="16321"/>
    <n v="102"/>
    <n v="3366"/>
    <n v="12690"/>
    <n v="125"/>
    <n v="43"/>
    <n v="257114"/>
    <n v="273"/>
    <n v="108550"/>
    <n v="125"/>
    <n v="3442"/>
    <n v="12489"/>
    <n v="141"/>
    <n v="47"/>
    <n v="253142"/>
    <n v="107349"/>
    <n v="269"/>
    <n v="129"/>
    <n v="-76"/>
    <n v="-16"/>
    <x v="7"/>
    <n v="3972"/>
    <n v="1201"/>
    <n v="5173"/>
    <n v="0.97791981406159212"/>
    <n v="201"/>
    <x v="32"/>
  </r>
  <r>
    <x v="32"/>
    <x v="6"/>
    <n v="19159"/>
    <n v="232"/>
    <n v="3867"/>
    <n v="14958"/>
    <n v="165"/>
    <n v="24"/>
    <n v="308102"/>
    <n v="336"/>
    <n v="78664"/>
    <n v="112"/>
    <n v="3861"/>
    <n v="14728"/>
    <n v="172"/>
    <n v="25"/>
    <n v="305578"/>
    <n v="74091"/>
    <n v="333"/>
    <n v="239"/>
    <n v="6"/>
    <n v="-7"/>
    <x v="6"/>
    <n v="2524"/>
    <n v="4573"/>
    <n v="7097"/>
    <n v="1.0015540015540016"/>
    <n v="230"/>
    <x v="32"/>
  </r>
  <r>
    <x v="32"/>
    <x v="7"/>
    <n v="100216"/>
    <n v="935"/>
    <n v="22440"/>
    <n v="75947"/>
    <n v="1125"/>
    <n v="247"/>
    <n v="1447952"/>
    <n v="1843"/>
    <n v="553466"/>
    <n v="791"/>
    <n v="22522"/>
    <n v="74752"/>
    <n v="1186"/>
    <n v="253"/>
    <n v="1434487"/>
    <n v="541465"/>
    <n v="1815"/>
    <n v="1140"/>
    <n v="-82"/>
    <n v="-61"/>
    <x v="21"/>
    <n v="13465"/>
    <n v="12001"/>
    <n v="25466"/>
    <n v="0.99635911553148038"/>
    <n v="1195"/>
    <x v="32"/>
  </r>
  <r>
    <x v="33"/>
    <x v="0"/>
    <n v="23341"/>
    <n v="278"/>
    <n v="5845"/>
    <n v="17052"/>
    <n v="282"/>
    <n v="87"/>
    <n v="299577"/>
    <n v="455"/>
    <n v="112289"/>
    <n v="203"/>
    <n v="5889"/>
    <n v="16721"/>
    <n v="306"/>
    <n v="85"/>
    <n v="296696"/>
    <n v="108037"/>
    <n v="444"/>
    <n v="297"/>
    <n v="-44"/>
    <n v="-24"/>
    <x v="1"/>
    <n v="2881"/>
    <n v="4252"/>
    <n v="7133"/>
    <n v="0.99252844285956865"/>
    <n v="331"/>
    <x v="33"/>
  </r>
  <r>
    <x v="33"/>
    <x v="1"/>
    <n v="7018"/>
    <n v="86"/>
    <n v="1858"/>
    <n v="5013"/>
    <n v="173"/>
    <n v="25"/>
    <n v="99882"/>
    <n v="142"/>
    <n v="33835"/>
    <n v="97"/>
    <n v="1832"/>
    <n v="4948"/>
    <n v="166"/>
    <n v="27"/>
    <n v="98915"/>
    <n v="33439"/>
    <n v="136"/>
    <n v="97"/>
    <n v="26"/>
    <n v="7"/>
    <x v="2"/>
    <n v="967"/>
    <n v="396"/>
    <n v="1363"/>
    <n v="1.0141921397379912"/>
    <n v="65"/>
    <x v="33"/>
  </r>
  <r>
    <x v="33"/>
    <x v="2"/>
    <n v="10599"/>
    <n v="102"/>
    <n v="2105"/>
    <n v="8311"/>
    <n v="65"/>
    <n v="26"/>
    <n v="163474"/>
    <n v="177"/>
    <n v="84526"/>
    <n v="80"/>
    <n v="2093"/>
    <n v="8219"/>
    <n v="70"/>
    <n v="25"/>
    <n v="162145"/>
    <n v="83903"/>
    <n v="174"/>
    <n v="107"/>
    <n v="12"/>
    <n v="-5"/>
    <x v="3"/>
    <n v="1329"/>
    <n v="623"/>
    <n v="1952"/>
    <n v="1.0057333970377449"/>
    <n v="92"/>
    <x v="33"/>
  </r>
  <r>
    <x v="33"/>
    <x v="3"/>
    <n v="13655"/>
    <n v="102"/>
    <n v="2730"/>
    <n v="10558"/>
    <n v="156"/>
    <n v="15"/>
    <n v="181740"/>
    <n v="369"/>
    <n v="86155"/>
    <n v="96"/>
    <n v="2815"/>
    <n v="10358"/>
    <n v="176"/>
    <n v="14"/>
    <n v="180652"/>
    <n v="85394"/>
    <n v="363"/>
    <n v="121"/>
    <n v="-85"/>
    <n v="-20"/>
    <x v="3"/>
    <n v="1088"/>
    <n v="761"/>
    <n v="1849"/>
    <n v="0.96980461811722918"/>
    <n v="200"/>
    <x v="33"/>
  </r>
  <r>
    <x v="33"/>
    <x v="4"/>
    <n v="10860"/>
    <n v="91"/>
    <n v="2613"/>
    <n v="8131"/>
    <n v="113"/>
    <n v="27"/>
    <n v="145580"/>
    <n v="119"/>
    <n v="56919"/>
    <n v="125"/>
    <n v="2578"/>
    <n v="8053"/>
    <n v="117"/>
    <n v="29"/>
    <n v="144328"/>
    <n v="55479"/>
    <n v="117"/>
    <n v="115"/>
    <n v="35"/>
    <n v="-4"/>
    <x v="2"/>
    <n v="1252"/>
    <n v="1440"/>
    <n v="2692"/>
    <n v="1.0135764158262219"/>
    <n v="78"/>
    <x v="33"/>
  </r>
  <r>
    <x v="33"/>
    <x v="5"/>
    <n v="16563"/>
    <n v="224"/>
    <n v="3418"/>
    <n v="12875"/>
    <n v="128"/>
    <n v="42"/>
    <n v="259775"/>
    <n v="278"/>
    <n v="110155"/>
    <n v="102"/>
    <n v="3366"/>
    <n v="12690"/>
    <n v="125"/>
    <n v="43"/>
    <n v="257114"/>
    <n v="108550"/>
    <n v="273"/>
    <n v="242"/>
    <n v="52"/>
    <n v="3"/>
    <x v="6"/>
    <n v="2661"/>
    <n v="1605"/>
    <n v="4266"/>
    <n v="1.0154486036838979"/>
    <n v="185"/>
    <x v="33"/>
  </r>
  <r>
    <x v="33"/>
    <x v="6"/>
    <n v="19363"/>
    <n v="208"/>
    <n v="3830"/>
    <n v="15195"/>
    <n v="153"/>
    <n v="25"/>
    <n v="310923"/>
    <n v="340"/>
    <n v="82973"/>
    <n v="232"/>
    <n v="3867"/>
    <n v="14958"/>
    <n v="165"/>
    <n v="24"/>
    <n v="308102"/>
    <n v="78664"/>
    <n v="336"/>
    <n v="204"/>
    <n v="-37"/>
    <n v="-12"/>
    <x v="3"/>
    <n v="2821"/>
    <n v="4309"/>
    <n v="7130"/>
    <n v="0.99043185932247224"/>
    <n v="237"/>
    <x v="33"/>
  </r>
  <r>
    <x v="33"/>
    <x v="7"/>
    <n v="101399"/>
    <n v="1091"/>
    <n v="22399"/>
    <n v="77135"/>
    <n v="1070"/>
    <n v="247"/>
    <n v="1460951"/>
    <n v="1880"/>
    <n v="566852"/>
    <n v="935"/>
    <n v="22440"/>
    <n v="75947"/>
    <n v="1125"/>
    <n v="247"/>
    <n v="1447952"/>
    <n v="553466"/>
    <n v="1843"/>
    <n v="1183"/>
    <n v="-41"/>
    <n v="-55"/>
    <x v="0"/>
    <n v="12999"/>
    <n v="13386"/>
    <n v="26385"/>
    <n v="0.9981729055258467"/>
    <n v="1188"/>
    <x v="33"/>
  </r>
  <r>
    <x v="34"/>
    <x v="0"/>
    <n v="23600"/>
    <n v="207"/>
    <n v="5713"/>
    <n v="17438"/>
    <n v="276"/>
    <n v="85"/>
    <n v="302122"/>
    <n v="459"/>
    <n v="116496"/>
    <n v="278"/>
    <n v="5845"/>
    <n v="17052"/>
    <n v="282"/>
    <n v="87"/>
    <n v="299577"/>
    <n v="112289"/>
    <n v="455"/>
    <n v="259"/>
    <n v="-132"/>
    <n v="-6"/>
    <x v="2"/>
    <n v="2545"/>
    <n v="4207"/>
    <n v="6752"/>
    <n v="0.97741659538066727"/>
    <n v="386"/>
    <x v="34"/>
  </r>
  <r>
    <x v="34"/>
    <x v="1"/>
    <n v="7120"/>
    <n v="76"/>
    <n v="1810"/>
    <n v="5156"/>
    <n v="165"/>
    <n v="25"/>
    <n v="100847"/>
    <n v="149"/>
    <n v="34591"/>
    <n v="86"/>
    <n v="1858"/>
    <n v="5013"/>
    <n v="173"/>
    <n v="25"/>
    <n v="99882"/>
    <n v="33835"/>
    <n v="142"/>
    <n v="102"/>
    <n v="-48"/>
    <n v="-8"/>
    <x v="0"/>
    <n v="965"/>
    <n v="756"/>
    <n v="1721"/>
    <n v="0.9741657696447793"/>
    <n v="143"/>
    <x v="34"/>
  </r>
  <r>
    <x v="34"/>
    <x v="2"/>
    <n v="10681"/>
    <n v="73"/>
    <n v="2023"/>
    <n v="8474"/>
    <n v="64"/>
    <n v="27"/>
    <n v="164911"/>
    <n v="178"/>
    <n v="85122"/>
    <n v="102"/>
    <n v="2105"/>
    <n v="8311"/>
    <n v="65"/>
    <n v="26"/>
    <n v="163474"/>
    <n v="84526"/>
    <n v="177"/>
    <n v="82"/>
    <n v="-82"/>
    <n v="-1"/>
    <x v="3"/>
    <n v="1437"/>
    <n v="596"/>
    <n v="2033"/>
    <n v="0.96104513064133013"/>
    <n v="163"/>
    <x v="34"/>
  </r>
  <r>
    <x v="34"/>
    <x v="3"/>
    <n v="13767"/>
    <n v="96"/>
    <n v="2578"/>
    <n v="10819"/>
    <n v="154"/>
    <n v="18"/>
    <n v="182913"/>
    <n v="372"/>
    <n v="86979"/>
    <n v="102"/>
    <n v="2730"/>
    <n v="10558"/>
    <n v="156"/>
    <n v="15"/>
    <n v="181740"/>
    <n v="86155"/>
    <n v="369"/>
    <n v="112"/>
    <n v="-152"/>
    <n v="-2"/>
    <x v="5"/>
    <n v="1173"/>
    <n v="824"/>
    <n v="1997"/>
    <n v="0.9443223443223443"/>
    <n v="261"/>
    <x v="34"/>
  </r>
  <r>
    <x v="34"/>
    <x v="4"/>
    <n v="11023"/>
    <n v="152"/>
    <n v="2576"/>
    <n v="8326"/>
    <n v="112"/>
    <n v="27"/>
    <n v="147019"/>
    <n v="124"/>
    <n v="58910"/>
    <n v="91"/>
    <n v="2613"/>
    <n v="8131"/>
    <n v="113"/>
    <n v="27"/>
    <n v="145580"/>
    <n v="56919"/>
    <n v="119"/>
    <n v="163"/>
    <n v="-37"/>
    <n v="-1"/>
    <x v="0"/>
    <n v="1439"/>
    <n v="1991"/>
    <n v="3430"/>
    <n v="0.98584003061615"/>
    <n v="195"/>
    <x v="34"/>
  </r>
  <r>
    <x v="34"/>
    <x v="5"/>
    <n v="16735"/>
    <n v="143"/>
    <n v="3339"/>
    <n v="13124"/>
    <n v="131"/>
    <n v="43"/>
    <n v="262117"/>
    <n v="281"/>
    <n v="112361"/>
    <n v="224"/>
    <n v="3418"/>
    <n v="12875"/>
    <n v="128"/>
    <n v="42"/>
    <n v="259775"/>
    <n v="110155"/>
    <n v="278"/>
    <n v="172"/>
    <n v="-79"/>
    <n v="3"/>
    <x v="3"/>
    <n v="2342"/>
    <n v="2206"/>
    <n v="4548"/>
    <n v="0.9768870684610883"/>
    <n v="249"/>
    <x v="34"/>
  </r>
  <r>
    <x v="34"/>
    <x v="6"/>
    <n v="19498"/>
    <n v="127"/>
    <n v="3647"/>
    <n v="15506"/>
    <n v="136"/>
    <n v="26"/>
    <n v="312694"/>
    <n v="347"/>
    <n v="87659"/>
    <n v="208"/>
    <n v="3830"/>
    <n v="15195"/>
    <n v="153"/>
    <n v="25"/>
    <n v="310923"/>
    <n v="82973"/>
    <n v="340"/>
    <n v="135"/>
    <n v="-183"/>
    <n v="-17"/>
    <x v="3"/>
    <n v="1771"/>
    <n v="4686"/>
    <n v="6457"/>
    <n v="0.95221932114882502"/>
    <n v="311"/>
    <x v="34"/>
  </r>
  <r>
    <x v="34"/>
    <x v="7"/>
    <n v="102424"/>
    <n v="874"/>
    <n v="21686"/>
    <n v="78843"/>
    <n v="1038"/>
    <n v="251"/>
    <n v="1472623"/>
    <n v="1910"/>
    <n v="582118"/>
    <n v="1091"/>
    <n v="22399"/>
    <n v="77135"/>
    <n v="1070"/>
    <n v="247"/>
    <n v="1460951"/>
    <n v="566852"/>
    <n v="1880"/>
    <n v="1025"/>
    <n v="-713"/>
    <n v="-32"/>
    <x v="13"/>
    <n v="11672"/>
    <n v="15266"/>
    <n v="26938"/>
    <n v="0.9681682217956159"/>
    <n v="1708"/>
    <x v="34"/>
  </r>
  <r>
    <x v="35"/>
    <x v="0"/>
    <n v="23861"/>
    <n v="218"/>
    <n v="5542"/>
    <n v="17860"/>
    <n v="287"/>
    <n v="81"/>
    <n v="305833"/>
    <n v="469"/>
    <n v="122720"/>
    <n v="207"/>
    <n v="5713"/>
    <n v="17438"/>
    <n v="276"/>
    <n v="85"/>
    <n v="302122"/>
    <n v="116496"/>
    <n v="459"/>
    <n v="261"/>
    <n v="-171"/>
    <n v="11"/>
    <x v="7"/>
    <n v="3711"/>
    <n v="6224"/>
    <n v="9935"/>
    <n v="0.97006826535970592"/>
    <n v="422"/>
    <x v="35"/>
  </r>
  <r>
    <x v="35"/>
    <x v="1"/>
    <n v="7210"/>
    <n v="88"/>
    <n v="1765"/>
    <n v="5289"/>
    <n v="160"/>
    <n v="25"/>
    <n v="101825"/>
    <n v="151"/>
    <n v="35215"/>
    <n v="76"/>
    <n v="1810"/>
    <n v="5156"/>
    <n v="165"/>
    <n v="25"/>
    <n v="100847"/>
    <n v="34591"/>
    <n v="149"/>
    <n v="90"/>
    <n v="-45"/>
    <n v="-5"/>
    <x v="0"/>
    <n v="978"/>
    <n v="624"/>
    <n v="1602"/>
    <n v="0.97513812154696133"/>
    <n v="133"/>
    <x v="35"/>
  </r>
  <r>
    <x v="35"/>
    <x v="2"/>
    <n v="10772"/>
    <n v="81"/>
    <n v="1957"/>
    <n v="8631"/>
    <n v="67"/>
    <n v="30"/>
    <n v="166213"/>
    <n v="178"/>
    <n v="85803"/>
    <n v="73"/>
    <n v="2023"/>
    <n v="8474"/>
    <n v="64"/>
    <n v="27"/>
    <n v="164911"/>
    <n v="85122"/>
    <n v="178"/>
    <n v="91"/>
    <n v="-66"/>
    <n v="3"/>
    <x v="5"/>
    <n v="1302"/>
    <n v="681"/>
    <n v="1983"/>
    <n v="0.96737518536826494"/>
    <n v="157"/>
    <x v="35"/>
  </r>
  <r>
    <x v="35"/>
    <x v="3"/>
    <n v="13844"/>
    <n v="61"/>
    <n v="2409"/>
    <n v="11062"/>
    <n v="145"/>
    <n v="17"/>
    <n v="184131"/>
    <n v="375"/>
    <n v="89063"/>
    <n v="96"/>
    <n v="2578"/>
    <n v="10819"/>
    <n v="154"/>
    <n v="18"/>
    <n v="182913"/>
    <n v="86979"/>
    <n v="372"/>
    <n v="77"/>
    <n v="-169"/>
    <n v="-9"/>
    <x v="6"/>
    <n v="1218"/>
    <n v="2084"/>
    <n v="3302"/>
    <n v="0.93444530643910007"/>
    <n v="243"/>
    <x v="35"/>
  </r>
  <r>
    <x v="35"/>
    <x v="4"/>
    <n v="11137"/>
    <n v="103"/>
    <n v="2562"/>
    <n v="8450"/>
    <n v="106"/>
    <n v="24"/>
    <n v="148155"/>
    <n v="128"/>
    <n v="61171"/>
    <n v="152"/>
    <n v="2576"/>
    <n v="8326"/>
    <n v="112"/>
    <n v="27"/>
    <n v="147019"/>
    <n v="58910"/>
    <n v="124"/>
    <n v="114"/>
    <n v="-14"/>
    <n v="-6"/>
    <x v="4"/>
    <n v="1136"/>
    <n v="2261"/>
    <n v="3397"/>
    <n v="0.99456521739130432"/>
    <n v="124"/>
    <x v="35"/>
  </r>
  <r>
    <x v="35"/>
    <x v="5"/>
    <n v="16865"/>
    <n v="116"/>
    <n v="3183"/>
    <n v="13406"/>
    <n v="136"/>
    <n v="44"/>
    <n v="264420"/>
    <n v="285"/>
    <n v="114024"/>
    <n v="143"/>
    <n v="3339"/>
    <n v="13124"/>
    <n v="131"/>
    <n v="43"/>
    <n v="262117"/>
    <n v="112361"/>
    <n v="281"/>
    <n v="130"/>
    <n v="-156"/>
    <n v="5"/>
    <x v="3"/>
    <n v="2303"/>
    <n v="1663"/>
    <n v="3966"/>
    <n v="0.95327942497753815"/>
    <n v="282"/>
    <x v="35"/>
  </r>
  <r>
    <x v="35"/>
    <x v="6"/>
    <n v="19654"/>
    <n v="141"/>
    <n v="3469"/>
    <n v="15839"/>
    <n v="135"/>
    <n v="26"/>
    <n v="315026"/>
    <n v="348"/>
    <n v="88055"/>
    <n v="127"/>
    <n v="3647"/>
    <n v="15506"/>
    <n v="136"/>
    <n v="26"/>
    <n v="312694"/>
    <n v="87659"/>
    <n v="347"/>
    <n v="156"/>
    <n v="-178"/>
    <n v="-1"/>
    <x v="0"/>
    <n v="2332"/>
    <n v="396"/>
    <n v="2728"/>
    <n v="0.95119276117356732"/>
    <n v="333"/>
    <x v="35"/>
  </r>
  <r>
    <x v="35"/>
    <x v="7"/>
    <n v="103343"/>
    <n v="808"/>
    <n v="20887"/>
    <n v="80537"/>
    <n v="1036"/>
    <n v="247"/>
    <n v="1485603"/>
    <n v="1934"/>
    <n v="596051"/>
    <n v="874"/>
    <n v="21686"/>
    <n v="78843"/>
    <n v="1038"/>
    <n v="251"/>
    <n v="1472623"/>
    <n v="582118"/>
    <n v="1910"/>
    <n v="919"/>
    <n v="-799"/>
    <n v="-2"/>
    <x v="7"/>
    <n v="12980"/>
    <n v="13933"/>
    <n v="26913"/>
    <n v="0.96315595314949742"/>
    <n v="1694"/>
    <x v="35"/>
  </r>
  <r>
    <x v="36"/>
    <x v="0"/>
    <n v="24146"/>
    <n v="264"/>
    <n v="5319"/>
    <n v="18360"/>
    <n v="286"/>
    <n v="81"/>
    <n v="308186"/>
    <n v="477"/>
    <n v="127954"/>
    <n v="218"/>
    <n v="5542"/>
    <n v="17860"/>
    <n v="287"/>
    <n v="81"/>
    <n v="305833"/>
    <n v="122720"/>
    <n v="469"/>
    <n v="285"/>
    <n v="-223"/>
    <n v="-1"/>
    <x v="0"/>
    <n v="2353"/>
    <n v="5234"/>
    <n v="7587"/>
    <n v="0.95976181883796463"/>
    <n v="500"/>
    <x v="36"/>
  </r>
  <r>
    <x v="36"/>
    <x v="1"/>
    <n v="7262"/>
    <n v="55"/>
    <n v="1694"/>
    <n v="5410"/>
    <n v="150"/>
    <n v="24"/>
    <n v="102577"/>
    <n v="153"/>
    <n v="35702"/>
    <n v="88"/>
    <n v="1765"/>
    <n v="5289"/>
    <n v="160"/>
    <n v="25"/>
    <n v="101825"/>
    <n v="35215"/>
    <n v="151"/>
    <n v="52"/>
    <n v="-71"/>
    <n v="-10"/>
    <x v="6"/>
    <n v="752"/>
    <n v="487"/>
    <n v="1239"/>
    <n v="0.95977337110481586"/>
    <n v="121"/>
    <x v="36"/>
  </r>
  <r>
    <x v="36"/>
    <x v="2"/>
    <n v="10864"/>
    <n v="88"/>
    <n v="1863"/>
    <n v="8815"/>
    <n v="67"/>
    <n v="28"/>
    <n v="167559"/>
    <n v="180"/>
    <n v="86144"/>
    <n v="81"/>
    <n v="1957"/>
    <n v="8631"/>
    <n v="67"/>
    <n v="30"/>
    <n v="166213"/>
    <n v="85803"/>
    <n v="178"/>
    <n v="92"/>
    <n v="-94"/>
    <n v="0"/>
    <x v="2"/>
    <n v="1346"/>
    <n v="341"/>
    <n v="1687"/>
    <n v="0.9519672968829842"/>
    <n v="184"/>
    <x v="36"/>
  </r>
  <r>
    <x v="36"/>
    <x v="3"/>
    <n v="13925"/>
    <n v="84"/>
    <n v="2240"/>
    <n v="11309"/>
    <n v="153"/>
    <n v="18"/>
    <n v="185429"/>
    <n v="378"/>
    <n v="90682"/>
    <n v="61"/>
    <n v="2409"/>
    <n v="11062"/>
    <n v="145"/>
    <n v="17"/>
    <n v="184131"/>
    <n v="89063"/>
    <n v="375"/>
    <n v="81"/>
    <n v="-169"/>
    <n v="8"/>
    <x v="3"/>
    <n v="1298"/>
    <n v="1619"/>
    <n v="2917"/>
    <n v="0.92984640929846407"/>
    <n v="247"/>
    <x v="36"/>
  </r>
  <r>
    <x v="36"/>
    <x v="4"/>
    <n v="11249"/>
    <n v="134"/>
    <n v="2526"/>
    <n v="8598"/>
    <n v="105"/>
    <n v="23"/>
    <n v="149151"/>
    <n v="128"/>
    <n v="62678"/>
    <n v="103"/>
    <n v="2562"/>
    <n v="8450"/>
    <n v="106"/>
    <n v="24"/>
    <n v="148155"/>
    <n v="61171"/>
    <n v="128"/>
    <n v="112"/>
    <n v="-36"/>
    <n v="-1"/>
    <x v="6"/>
    <n v="996"/>
    <n v="1507"/>
    <n v="2503"/>
    <n v="0.98594847775175642"/>
    <n v="148"/>
    <x v="36"/>
  </r>
  <r>
    <x v="36"/>
    <x v="5"/>
    <n v="16973"/>
    <n v="100"/>
    <n v="3023"/>
    <n v="13673"/>
    <n v="129"/>
    <n v="44"/>
    <n v="266298"/>
    <n v="286"/>
    <n v="118743"/>
    <n v="116"/>
    <n v="3183"/>
    <n v="13406"/>
    <n v="136"/>
    <n v="44"/>
    <n v="264420"/>
    <n v="114024"/>
    <n v="285"/>
    <n v="108"/>
    <n v="-160"/>
    <n v="-7"/>
    <x v="0"/>
    <n v="1878"/>
    <n v="4719"/>
    <n v="6597"/>
    <n v="0.94973295633050581"/>
    <n v="267"/>
    <x v="36"/>
  </r>
  <r>
    <x v="36"/>
    <x v="6"/>
    <n v="19757"/>
    <n v="94"/>
    <n v="3301"/>
    <n v="16110"/>
    <n v="136"/>
    <n v="30"/>
    <n v="318296"/>
    <n v="348"/>
    <n v="88387"/>
    <n v="141"/>
    <n v="3469"/>
    <n v="15839"/>
    <n v="135"/>
    <n v="26"/>
    <n v="315026"/>
    <n v="88055"/>
    <n v="348"/>
    <n v="103"/>
    <n v="-168"/>
    <n v="1"/>
    <x v="13"/>
    <n v="3270"/>
    <n v="332"/>
    <n v="3602"/>
    <n v="0.95157105794176999"/>
    <n v="271"/>
    <x v="36"/>
  </r>
  <r>
    <x v="36"/>
    <x v="7"/>
    <n v="104176"/>
    <n v="819"/>
    <n v="19966"/>
    <n v="82275"/>
    <n v="1026"/>
    <n v="248"/>
    <n v="1497496"/>
    <n v="1950"/>
    <n v="610290"/>
    <n v="808"/>
    <n v="20887"/>
    <n v="80537"/>
    <n v="1036"/>
    <n v="247"/>
    <n v="1485603"/>
    <n v="596051"/>
    <n v="1934"/>
    <n v="833"/>
    <n v="-921"/>
    <n v="-10"/>
    <x v="3"/>
    <n v="11893"/>
    <n v="14239"/>
    <n v="26132"/>
    <n v="0.95590558720735386"/>
    <n v="1738"/>
    <x v="36"/>
  </r>
  <r>
    <x v="37"/>
    <x v="0"/>
    <n v="24323"/>
    <n v="166"/>
    <n v="5161"/>
    <n v="18691"/>
    <n v="287"/>
    <n v="85"/>
    <n v="311146"/>
    <n v="482"/>
    <n v="133087"/>
    <n v="264"/>
    <n v="5319"/>
    <n v="18360"/>
    <n v="286"/>
    <n v="81"/>
    <n v="308186"/>
    <n v="127954"/>
    <n v="477"/>
    <n v="177"/>
    <n v="-158"/>
    <n v="1"/>
    <x v="13"/>
    <n v="2960"/>
    <n v="5133"/>
    <n v="8093"/>
    <n v="0.97029516826471141"/>
    <n v="331"/>
    <x v="37"/>
  </r>
  <r>
    <x v="37"/>
    <x v="1"/>
    <n v="7312"/>
    <n v="49"/>
    <n v="1661"/>
    <n v="5492"/>
    <n v="158"/>
    <n v="23"/>
    <n v="103258"/>
    <n v="154"/>
    <n v="35750"/>
    <n v="55"/>
    <n v="1694"/>
    <n v="5410"/>
    <n v="150"/>
    <n v="24"/>
    <n v="102577"/>
    <n v="35702"/>
    <n v="153"/>
    <n v="50"/>
    <n v="-33"/>
    <n v="8"/>
    <x v="6"/>
    <n v="681"/>
    <n v="48"/>
    <n v="729"/>
    <n v="0.98051948051948057"/>
    <n v="82"/>
    <x v="37"/>
  </r>
  <r>
    <x v="37"/>
    <x v="2"/>
    <n v="10915"/>
    <n v="50"/>
    <n v="1767"/>
    <n v="8960"/>
    <n v="68"/>
    <n v="29"/>
    <n v="168846"/>
    <n v="182"/>
    <n v="86264"/>
    <n v="88"/>
    <n v="1863"/>
    <n v="8815"/>
    <n v="67"/>
    <n v="28"/>
    <n v="167559"/>
    <n v="86144"/>
    <n v="180"/>
    <n v="51"/>
    <n v="-96"/>
    <n v="1"/>
    <x v="3"/>
    <n v="1287"/>
    <n v="120"/>
    <n v="1407"/>
    <n v="0.94847020933977455"/>
    <n v="145"/>
    <x v="37"/>
  </r>
  <r>
    <x v="37"/>
    <x v="3"/>
    <n v="13969"/>
    <n v="43"/>
    <n v="2096"/>
    <n v="11495"/>
    <n v="161"/>
    <n v="20"/>
    <n v="187257"/>
    <n v="380"/>
    <n v="91322"/>
    <n v="84"/>
    <n v="2240"/>
    <n v="11309"/>
    <n v="153"/>
    <n v="18"/>
    <n v="185429"/>
    <n v="90682"/>
    <n v="378"/>
    <n v="44"/>
    <n v="-144"/>
    <n v="8"/>
    <x v="1"/>
    <n v="1828"/>
    <n v="640"/>
    <n v="2468"/>
    <n v="0.93571428571428572"/>
    <n v="186"/>
    <x v="37"/>
  </r>
  <r>
    <x v="37"/>
    <x v="4"/>
    <n v="11308"/>
    <n v="48"/>
    <n v="2483"/>
    <n v="8700"/>
    <n v="111"/>
    <n v="21"/>
    <n v="149934"/>
    <n v="128"/>
    <n v="63016"/>
    <n v="134"/>
    <n v="2526"/>
    <n v="8598"/>
    <n v="105"/>
    <n v="23"/>
    <n v="149151"/>
    <n v="62678"/>
    <n v="128"/>
    <n v="59"/>
    <n v="-43"/>
    <n v="6"/>
    <x v="2"/>
    <n v="783"/>
    <n v="338"/>
    <n v="1121"/>
    <n v="0.98297703879651621"/>
    <n v="102"/>
    <x v="37"/>
  </r>
  <r>
    <x v="37"/>
    <x v="5"/>
    <n v="17046"/>
    <n v="60"/>
    <n v="2932"/>
    <n v="13833"/>
    <n v="133"/>
    <n v="47"/>
    <n v="268497"/>
    <n v="290"/>
    <n v="123323"/>
    <n v="100"/>
    <n v="3023"/>
    <n v="13673"/>
    <n v="129"/>
    <n v="44"/>
    <n v="266298"/>
    <n v="118743"/>
    <n v="286"/>
    <n v="73"/>
    <n v="-91"/>
    <n v="4"/>
    <x v="5"/>
    <n v="2199"/>
    <n v="4580"/>
    <n v="6779"/>
    <n v="0.96989745286139595"/>
    <n v="160"/>
    <x v="37"/>
  </r>
  <r>
    <x v="37"/>
    <x v="6"/>
    <n v="19828"/>
    <n v="74"/>
    <n v="3146"/>
    <n v="16333"/>
    <n v="145"/>
    <n v="29"/>
    <n v="320330"/>
    <n v="351"/>
    <n v="88547"/>
    <n v="94"/>
    <n v="3301"/>
    <n v="16110"/>
    <n v="136"/>
    <n v="30"/>
    <n v="318296"/>
    <n v="88387"/>
    <n v="348"/>
    <n v="71"/>
    <n v="-155"/>
    <n v="9"/>
    <x v="6"/>
    <n v="2034"/>
    <n v="160"/>
    <n v="2194"/>
    <n v="0.95304453196001215"/>
    <n v="223"/>
    <x v="37"/>
  </r>
  <r>
    <x v="37"/>
    <x v="7"/>
    <n v="104701"/>
    <n v="490"/>
    <n v="19246"/>
    <n v="83504"/>
    <n v="1063"/>
    <n v="254"/>
    <n v="1509268"/>
    <n v="1967"/>
    <n v="621309"/>
    <n v="819"/>
    <n v="19966"/>
    <n v="82275"/>
    <n v="1026"/>
    <n v="248"/>
    <n v="1497496"/>
    <n v="610290"/>
    <n v="1950"/>
    <n v="525"/>
    <n v="-720"/>
    <n v="37"/>
    <x v="8"/>
    <n v="11772"/>
    <n v="11019"/>
    <n v="22791"/>
    <n v="0.96393869578283087"/>
    <n v="1229"/>
    <x v="37"/>
  </r>
  <r>
    <x v="38"/>
    <x v="0"/>
    <n v="24523"/>
    <n v="172"/>
    <n v="5103"/>
    <n v="18945"/>
    <n v="276"/>
    <n v="86"/>
    <n v="312933"/>
    <n v="486"/>
    <n v="138289"/>
    <n v="166"/>
    <n v="5161"/>
    <n v="18691"/>
    <n v="287"/>
    <n v="85"/>
    <n v="311146"/>
    <n v="133087"/>
    <n v="482"/>
    <n v="200"/>
    <n v="-58"/>
    <n v="-11"/>
    <x v="3"/>
    <n v="1787"/>
    <n v="5202"/>
    <n v="6989"/>
    <n v="0.98876186785506681"/>
    <n v="254"/>
    <x v="38"/>
  </r>
  <r>
    <x v="38"/>
    <x v="1"/>
    <n v="7345"/>
    <n v="38"/>
    <n v="1596"/>
    <n v="5582"/>
    <n v="159"/>
    <n v="22"/>
    <n v="103969"/>
    <n v="162"/>
    <n v="35917"/>
    <n v="49"/>
    <n v="1661"/>
    <n v="5492"/>
    <n v="158"/>
    <n v="23"/>
    <n v="103258"/>
    <n v="35750"/>
    <n v="154"/>
    <n v="33"/>
    <n v="-65"/>
    <n v="1"/>
    <x v="6"/>
    <n v="711"/>
    <n v="167"/>
    <n v="878"/>
    <n v="0.96086694762191449"/>
    <n v="90"/>
    <x v="38"/>
  </r>
  <r>
    <x v="38"/>
    <x v="2"/>
    <n v="10970"/>
    <n v="41"/>
    <n v="1721"/>
    <n v="9060"/>
    <n v="72"/>
    <n v="26"/>
    <n v="169740"/>
    <n v="183"/>
    <n v="86785"/>
    <n v="50"/>
    <n v="1767"/>
    <n v="8960"/>
    <n v="68"/>
    <n v="29"/>
    <n v="168846"/>
    <n v="86264"/>
    <n v="182"/>
    <n v="55"/>
    <n v="-46"/>
    <n v="4"/>
    <x v="4"/>
    <n v="894"/>
    <n v="521"/>
    <n v="1415"/>
    <n v="0.97396717600452742"/>
    <n v="100"/>
    <x v="38"/>
  </r>
  <r>
    <x v="38"/>
    <x v="3"/>
    <n v="14020"/>
    <n v="34"/>
    <n v="1991"/>
    <n v="11649"/>
    <n v="151"/>
    <n v="20"/>
    <n v="189335"/>
    <n v="381"/>
    <n v="94053"/>
    <n v="43"/>
    <n v="2096"/>
    <n v="11495"/>
    <n v="161"/>
    <n v="20"/>
    <n v="187257"/>
    <n v="91322"/>
    <n v="380"/>
    <n v="51"/>
    <n v="-105"/>
    <n v="-10"/>
    <x v="0"/>
    <n v="2078"/>
    <n v="2731"/>
    <n v="4809"/>
    <n v="0.94990458015267176"/>
    <n v="154"/>
    <x v="38"/>
  </r>
  <r>
    <x v="38"/>
    <x v="4"/>
    <n v="11399"/>
    <n v="78"/>
    <n v="2305"/>
    <n v="8969"/>
    <n v="110"/>
    <n v="20"/>
    <n v="150776"/>
    <n v="128"/>
    <n v="63655"/>
    <n v="48"/>
    <n v="2483"/>
    <n v="8700"/>
    <n v="111"/>
    <n v="21"/>
    <n v="149934"/>
    <n v="63016"/>
    <n v="128"/>
    <n v="91"/>
    <n v="-178"/>
    <n v="-1"/>
    <x v="6"/>
    <n v="842"/>
    <n v="639"/>
    <n v="1481"/>
    <n v="0.92831252517116392"/>
    <n v="269"/>
    <x v="38"/>
  </r>
  <r>
    <x v="38"/>
    <x v="5"/>
    <n v="17107"/>
    <n v="45"/>
    <n v="2724"/>
    <n v="14101"/>
    <n v="123"/>
    <n v="45"/>
    <n v="269853"/>
    <n v="292"/>
    <n v="124839"/>
    <n v="60"/>
    <n v="2932"/>
    <n v="13833"/>
    <n v="133"/>
    <n v="47"/>
    <n v="268497"/>
    <n v="123323"/>
    <n v="290"/>
    <n v="61"/>
    <n v="-208"/>
    <n v="-10"/>
    <x v="2"/>
    <n v="1356"/>
    <n v="1516"/>
    <n v="2872"/>
    <n v="0.92905866302864937"/>
    <n v="268"/>
    <x v="38"/>
  </r>
  <r>
    <x v="38"/>
    <x v="6"/>
    <n v="19919"/>
    <n v="81"/>
    <n v="3012"/>
    <n v="16553"/>
    <n v="139"/>
    <n v="29"/>
    <n v="324189"/>
    <n v="356"/>
    <n v="88880"/>
    <n v="74"/>
    <n v="3146"/>
    <n v="16333"/>
    <n v="145"/>
    <n v="29"/>
    <n v="320330"/>
    <n v="88547"/>
    <n v="351"/>
    <n v="91"/>
    <n v="-134"/>
    <n v="-6"/>
    <x v="0"/>
    <n v="3859"/>
    <n v="333"/>
    <n v="4192"/>
    <n v="0.9574062301335029"/>
    <n v="220"/>
    <x v="38"/>
  </r>
  <r>
    <x v="38"/>
    <x v="7"/>
    <n v="105283"/>
    <n v="489"/>
    <n v="18452"/>
    <n v="84859"/>
    <n v="1030"/>
    <n v="248"/>
    <n v="1520795"/>
    <n v="1988"/>
    <n v="632418"/>
    <n v="490"/>
    <n v="19246"/>
    <n v="83504"/>
    <n v="1063"/>
    <n v="254"/>
    <n v="1509268"/>
    <n v="621309"/>
    <n v="1967"/>
    <n v="582"/>
    <n v="-794"/>
    <n v="-33"/>
    <x v="21"/>
    <n v="11527"/>
    <n v="11109"/>
    <n v="22636"/>
    <n v="0.95874467421801934"/>
    <n v="1355"/>
    <x v="38"/>
  </r>
  <r>
    <x v="39"/>
    <x v="0"/>
    <n v="24744"/>
    <n v="203"/>
    <n v="4852"/>
    <n v="19411"/>
    <n v="254"/>
    <n v="80"/>
    <n v="315327"/>
    <n v="492"/>
    <n v="144042"/>
    <n v="172"/>
    <n v="5103"/>
    <n v="18945"/>
    <n v="276"/>
    <n v="86"/>
    <n v="312933"/>
    <n v="138289"/>
    <n v="486"/>
    <n v="221"/>
    <n v="-251"/>
    <n v="-22"/>
    <x v="21"/>
    <n v="2394"/>
    <n v="5753"/>
    <n v="8147"/>
    <n v="0.9508132471095434"/>
    <n v="466"/>
    <x v="39"/>
  </r>
  <r>
    <x v="39"/>
    <x v="1"/>
    <n v="7403"/>
    <n v="56"/>
    <n v="1568"/>
    <n v="5663"/>
    <n v="144"/>
    <n v="20"/>
    <n v="104661"/>
    <n v="168"/>
    <n v="36175"/>
    <n v="38"/>
    <n v="1596"/>
    <n v="5582"/>
    <n v="159"/>
    <n v="22"/>
    <n v="103969"/>
    <n v="35917"/>
    <n v="162"/>
    <n v="58"/>
    <n v="-28"/>
    <n v="-15"/>
    <x v="2"/>
    <n v="692"/>
    <n v="258"/>
    <n v="950"/>
    <n v="0.98245614035087714"/>
    <n v="81"/>
    <x v="39"/>
  </r>
  <r>
    <x v="39"/>
    <x v="2"/>
    <n v="11021"/>
    <n v="48"/>
    <n v="1641"/>
    <n v="9190"/>
    <n v="66"/>
    <n v="28"/>
    <n v="170988"/>
    <n v="184"/>
    <n v="87537"/>
    <n v="41"/>
    <n v="1721"/>
    <n v="9060"/>
    <n v="72"/>
    <n v="26"/>
    <n v="169740"/>
    <n v="86785"/>
    <n v="183"/>
    <n v="51"/>
    <n v="-80"/>
    <n v="-6"/>
    <x v="1"/>
    <n v="1248"/>
    <n v="752"/>
    <n v="2000"/>
    <n v="0.95351539802440444"/>
    <n v="130"/>
    <x v="39"/>
  </r>
  <r>
    <x v="39"/>
    <x v="3"/>
    <n v="14099"/>
    <n v="72"/>
    <n v="1886"/>
    <n v="11827"/>
    <n v="148"/>
    <n v="18"/>
    <n v="191207"/>
    <n v="386"/>
    <n v="94496"/>
    <n v="34"/>
    <n v="1991"/>
    <n v="11649"/>
    <n v="151"/>
    <n v="20"/>
    <n v="189335"/>
    <n v="94053"/>
    <n v="381"/>
    <n v="79"/>
    <n v="-105"/>
    <n v="-3"/>
    <x v="2"/>
    <n v="1872"/>
    <n v="443"/>
    <n v="2315"/>
    <n v="0.94726268206931186"/>
    <n v="178"/>
    <x v="39"/>
  </r>
  <r>
    <x v="39"/>
    <x v="4"/>
    <n v="11477"/>
    <n v="68"/>
    <n v="2219"/>
    <n v="9131"/>
    <n v="109"/>
    <n v="20"/>
    <n v="151657"/>
    <n v="130"/>
    <n v="64604"/>
    <n v="78"/>
    <n v="2305"/>
    <n v="8969"/>
    <n v="110"/>
    <n v="20"/>
    <n v="150776"/>
    <n v="63655"/>
    <n v="128"/>
    <n v="78"/>
    <n v="-86"/>
    <n v="-1"/>
    <x v="0"/>
    <n v="881"/>
    <n v="949"/>
    <n v="1830"/>
    <n v="0.96268980477223431"/>
    <n v="162"/>
    <x v="39"/>
  </r>
  <r>
    <x v="39"/>
    <x v="5"/>
    <n v="17198"/>
    <n v="80"/>
    <n v="2542"/>
    <n v="14370"/>
    <n v="119"/>
    <n v="46"/>
    <n v="271587"/>
    <n v="296"/>
    <n v="125831"/>
    <n v="45"/>
    <n v="2724"/>
    <n v="14101"/>
    <n v="123"/>
    <n v="45"/>
    <n v="269853"/>
    <n v="124839"/>
    <n v="292"/>
    <n v="91"/>
    <n v="-182"/>
    <n v="-4"/>
    <x v="3"/>
    <n v="1734"/>
    <n v="992"/>
    <n v="2726"/>
    <n v="0.93318649045521296"/>
    <n v="269"/>
    <x v="39"/>
  </r>
  <r>
    <x v="39"/>
    <x v="6"/>
    <n v="20049"/>
    <n v="127"/>
    <n v="2924"/>
    <n v="16767"/>
    <n v="135"/>
    <n v="28"/>
    <n v="327954"/>
    <n v="360"/>
    <n v="89230"/>
    <n v="81"/>
    <n v="3012"/>
    <n v="16553"/>
    <n v="139"/>
    <n v="29"/>
    <n v="324189"/>
    <n v="88880"/>
    <n v="356"/>
    <n v="130"/>
    <n v="-88"/>
    <n v="-4"/>
    <x v="6"/>
    <n v="3765"/>
    <n v="350"/>
    <n v="4115"/>
    <n v="0.97078353253652061"/>
    <n v="214"/>
    <x v="39"/>
  </r>
  <r>
    <x v="39"/>
    <x v="7"/>
    <n v="105991"/>
    <n v="654"/>
    <n v="17632"/>
    <n v="86359"/>
    <n v="975"/>
    <n v="240"/>
    <n v="1533381"/>
    <n v="2016"/>
    <n v="641915"/>
    <n v="489"/>
    <n v="18452"/>
    <n v="84859"/>
    <n v="1030"/>
    <n v="248"/>
    <n v="1520795"/>
    <n v="632418"/>
    <n v="1988"/>
    <n v="708"/>
    <n v="-820"/>
    <n v="-55"/>
    <x v="20"/>
    <n v="12586"/>
    <n v="9497"/>
    <n v="22083"/>
    <n v="0.95556037285931061"/>
    <n v="1500"/>
    <x v="39"/>
  </r>
  <r>
    <x v="40"/>
    <x v="0"/>
    <n v="25004"/>
    <n v="245"/>
    <n v="4673"/>
    <n v="19843"/>
    <n v="234"/>
    <n v="76"/>
    <n v="318398"/>
    <n v="498"/>
    <n v="150230"/>
    <n v="203"/>
    <n v="4852"/>
    <n v="19411"/>
    <n v="254"/>
    <n v="80"/>
    <n v="315327"/>
    <n v="144042"/>
    <n v="492"/>
    <n v="260"/>
    <n v="-179"/>
    <n v="-20"/>
    <x v="7"/>
    <n v="3071"/>
    <n v="6188"/>
    <n v="9259"/>
    <n v="0.96310799670239078"/>
    <n v="432"/>
    <x v="40"/>
  </r>
  <r>
    <x v="40"/>
    <x v="1"/>
    <n v="7453"/>
    <n v="45"/>
    <n v="1499"/>
    <n v="5777"/>
    <n v="133"/>
    <n v="21"/>
    <n v="105525"/>
    <n v="173"/>
    <n v="36612"/>
    <n v="56"/>
    <n v="1568"/>
    <n v="5663"/>
    <n v="144"/>
    <n v="20"/>
    <n v="104661"/>
    <n v="36175"/>
    <n v="168"/>
    <n v="50"/>
    <n v="-69"/>
    <n v="-11"/>
    <x v="3"/>
    <n v="864"/>
    <n v="437"/>
    <n v="1301"/>
    <n v="0.95599489795918369"/>
    <n v="114"/>
    <x v="40"/>
  </r>
  <r>
    <x v="40"/>
    <x v="2"/>
    <n v="11089"/>
    <n v="71"/>
    <n v="1514"/>
    <n v="9384"/>
    <n v="71"/>
    <n v="26"/>
    <n v="172080"/>
    <n v="185"/>
    <n v="88075"/>
    <n v="48"/>
    <n v="1641"/>
    <n v="9190"/>
    <n v="66"/>
    <n v="28"/>
    <n v="170988"/>
    <n v="87537"/>
    <n v="184"/>
    <n v="68"/>
    <n v="-127"/>
    <n v="5"/>
    <x v="2"/>
    <n v="1092"/>
    <n v="538"/>
    <n v="1630"/>
    <n v="0.92260816575258986"/>
    <n v="194"/>
    <x v="40"/>
  </r>
  <r>
    <x v="40"/>
    <x v="3"/>
    <n v="14164"/>
    <n v="56"/>
    <n v="1699"/>
    <n v="12077"/>
    <n v="140"/>
    <n v="18"/>
    <n v="193224"/>
    <n v="388"/>
    <n v="95006"/>
    <n v="72"/>
    <n v="1886"/>
    <n v="11827"/>
    <n v="148"/>
    <n v="18"/>
    <n v="191207"/>
    <n v="94496"/>
    <n v="386"/>
    <n v="65"/>
    <n v="-187"/>
    <n v="-8"/>
    <x v="0"/>
    <n v="2017"/>
    <n v="510"/>
    <n v="2527"/>
    <n v="0.9008483563096501"/>
    <n v="250"/>
    <x v="40"/>
  </r>
  <r>
    <x v="40"/>
    <x v="4"/>
    <n v="11545"/>
    <n v="63"/>
    <n v="2141"/>
    <n v="9272"/>
    <n v="114"/>
    <n v="20"/>
    <n v="152926"/>
    <n v="135"/>
    <n v="66149"/>
    <n v="68"/>
    <n v="2219"/>
    <n v="9131"/>
    <n v="109"/>
    <n v="20"/>
    <n v="151657"/>
    <n v="64604"/>
    <n v="130"/>
    <n v="68"/>
    <n v="-78"/>
    <n v="5"/>
    <x v="0"/>
    <n v="1269"/>
    <n v="1545"/>
    <n v="2814"/>
    <n v="0.96484903109508791"/>
    <n v="141"/>
    <x v="40"/>
  </r>
  <r>
    <x v="40"/>
    <x v="5"/>
    <n v="17273"/>
    <n v="55"/>
    <n v="2359"/>
    <n v="14627"/>
    <n v="102"/>
    <n v="46"/>
    <n v="273035"/>
    <n v="298"/>
    <n v="127406"/>
    <n v="80"/>
    <n v="2542"/>
    <n v="14370"/>
    <n v="119"/>
    <n v="46"/>
    <n v="271587"/>
    <n v="125831"/>
    <n v="296"/>
    <n v="75"/>
    <n v="-183"/>
    <n v="-17"/>
    <x v="0"/>
    <n v="1448"/>
    <n v="1575"/>
    <n v="3023"/>
    <n v="0.9280094413847364"/>
    <n v="257"/>
    <x v="40"/>
  </r>
  <r>
    <x v="40"/>
    <x v="6"/>
    <n v="20140"/>
    <n v="82"/>
    <n v="2758"/>
    <n v="17022"/>
    <n v="117"/>
    <n v="27"/>
    <n v="331940"/>
    <n v="362"/>
    <n v="89494"/>
    <n v="127"/>
    <n v="2924"/>
    <n v="16767"/>
    <n v="135"/>
    <n v="28"/>
    <n v="327954"/>
    <n v="89230"/>
    <n v="360"/>
    <n v="91"/>
    <n v="-166"/>
    <n v="-18"/>
    <x v="6"/>
    <n v="3986"/>
    <n v="264"/>
    <n v="4250"/>
    <n v="0.94322845417236667"/>
    <n v="255"/>
    <x v="40"/>
  </r>
  <r>
    <x v="40"/>
    <x v="7"/>
    <n v="106668"/>
    <n v="617"/>
    <n v="16643"/>
    <n v="88002"/>
    <n v="911"/>
    <n v="234"/>
    <n v="1547128"/>
    <n v="2039"/>
    <n v="652972"/>
    <n v="654"/>
    <n v="17632"/>
    <n v="86359"/>
    <n v="975"/>
    <n v="240"/>
    <n v="1533381"/>
    <n v="641915"/>
    <n v="2016"/>
    <n v="677"/>
    <n v="-989"/>
    <n v="-64"/>
    <x v="21"/>
    <n v="13747"/>
    <n v="11057"/>
    <n v="24804"/>
    <n v="0.94390880217785844"/>
    <n v="1643"/>
    <x v="40"/>
  </r>
  <r>
    <x v="41"/>
    <x v="0"/>
    <n v="25243"/>
    <n v="232"/>
    <n v="4590"/>
    <n v="20161"/>
    <n v="215"/>
    <n v="75"/>
    <n v="320998"/>
    <n v="502"/>
    <n v="156704"/>
    <n v="245"/>
    <n v="4673"/>
    <n v="19843"/>
    <n v="234"/>
    <n v="76"/>
    <n v="318398"/>
    <n v="150230"/>
    <n v="498"/>
    <n v="239"/>
    <n v="-83"/>
    <n v="-19"/>
    <x v="6"/>
    <n v="2600"/>
    <n v="6474"/>
    <n v="9074"/>
    <n v="0.98223839075540342"/>
    <n v="318"/>
    <x v="41"/>
  </r>
  <r>
    <x v="41"/>
    <x v="1"/>
    <n v="7507"/>
    <n v="56"/>
    <n v="1457"/>
    <n v="5872"/>
    <n v="119"/>
    <n v="23"/>
    <n v="106145"/>
    <n v="174"/>
    <n v="36967"/>
    <n v="45"/>
    <n v="1499"/>
    <n v="5777"/>
    <n v="133"/>
    <n v="21"/>
    <n v="105525"/>
    <n v="36612"/>
    <n v="173"/>
    <n v="54"/>
    <n v="-42"/>
    <n v="-14"/>
    <x v="1"/>
    <n v="620"/>
    <n v="355"/>
    <n v="975"/>
    <n v="0.97198132088058709"/>
    <n v="95"/>
    <x v="41"/>
  </r>
  <r>
    <x v="41"/>
    <x v="2"/>
    <n v="11153"/>
    <n v="62"/>
    <n v="1437"/>
    <n v="9524"/>
    <n v="66"/>
    <n v="25"/>
    <n v="173319"/>
    <n v="186"/>
    <n v="88656"/>
    <n v="71"/>
    <n v="1514"/>
    <n v="9384"/>
    <n v="71"/>
    <n v="26"/>
    <n v="172080"/>
    <n v="88075"/>
    <n v="185"/>
    <n v="64"/>
    <n v="-77"/>
    <n v="-5"/>
    <x v="6"/>
    <n v="1239"/>
    <n v="581"/>
    <n v="1820"/>
    <n v="0.94914134742404233"/>
    <n v="140"/>
    <x v="41"/>
  </r>
  <r>
    <x v="41"/>
    <x v="3"/>
    <n v="14216"/>
    <n v="42"/>
    <n v="1569"/>
    <n v="12256"/>
    <n v="137"/>
    <n v="18"/>
    <n v="194616"/>
    <n v="391"/>
    <n v="95557"/>
    <n v="56"/>
    <n v="1699"/>
    <n v="12077"/>
    <n v="140"/>
    <n v="18"/>
    <n v="193224"/>
    <n v="95006"/>
    <n v="388"/>
    <n v="52"/>
    <n v="-130"/>
    <n v="-3"/>
    <x v="0"/>
    <n v="1392"/>
    <n v="551"/>
    <n v="1943"/>
    <n v="0.92348440258975872"/>
    <n v="179"/>
    <x v="41"/>
  </r>
  <r>
    <x v="41"/>
    <x v="4"/>
    <n v="11628"/>
    <n v="68"/>
    <n v="2027"/>
    <n v="9469"/>
    <n v="100"/>
    <n v="20"/>
    <n v="153871"/>
    <n v="135"/>
    <n v="67480"/>
    <n v="63"/>
    <n v="2141"/>
    <n v="9272"/>
    <n v="114"/>
    <n v="20"/>
    <n v="152926"/>
    <n v="66149"/>
    <n v="135"/>
    <n v="83"/>
    <n v="-114"/>
    <n v="-14"/>
    <x v="0"/>
    <n v="945"/>
    <n v="1331"/>
    <n v="2276"/>
    <n v="0.94675385333956097"/>
    <n v="197"/>
    <x v="41"/>
  </r>
  <r>
    <x v="41"/>
    <x v="5"/>
    <n v="17338"/>
    <n v="52"/>
    <n v="2188"/>
    <n v="14859"/>
    <n v="97"/>
    <n v="40"/>
    <n v="274079"/>
    <n v="302"/>
    <n v="128925"/>
    <n v="55"/>
    <n v="2359"/>
    <n v="14627"/>
    <n v="102"/>
    <n v="46"/>
    <n v="273035"/>
    <n v="127406"/>
    <n v="298"/>
    <n v="65"/>
    <n v="-171"/>
    <n v="-5"/>
    <x v="21"/>
    <n v="1044"/>
    <n v="1519"/>
    <n v="2563"/>
    <n v="0.92751165748198394"/>
    <n v="232"/>
    <x v="41"/>
  </r>
  <r>
    <x v="41"/>
    <x v="6"/>
    <n v="20231"/>
    <n v="91"/>
    <n v="2626"/>
    <n v="17241"/>
    <n v="122"/>
    <n v="27"/>
    <n v="333839"/>
    <n v="366"/>
    <n v="89715"/>
    <n v="82"/>
    <n v="2758"/>
    <n v="17022"/>
    <n v="117"/>
    <n v="27"/>
    <n v="331940"/>
    <n v="89494"/>
    <n v="362"/>
    <n v="91"/>
    <n v="-132"/>
    <n v="5"/>
    <x v="0"/>
    <n v="1899"/>
    <n v="221"/>
    <n v="2120"/>
    <n v="0.95213923132704859"/>
    <n v="219"/>
    <x v="41"/>
  </r>
  <r>
    <x v="41"/>
    <x v="7"/>
    <n v="107316"/>
    <n v="603"/>
    <n v="15894"/>
    <n v="89382"/>
    <n v="856"/>
    <n v="228"/>
    <n v="1556867"/>
    <n v="2056"/>
    <n v="664004"/>
    <n v="617"/>
    <n v="16643"/>
    <n v="88002"/>
    <n v="911"/>
    <n v="234"/>
    <n v="1547128"/>
    <n v="652972"/>
    <n v="2039"/>
    <n v="648"/>
    <n v="-749"/>
    <n v="-55"/>
    <x v="21"/>
    <n v="9739"/>
    <n v="11032"/>
    <n v="20771"/>
    <n v="0.95499609445412481"/>
    <n v="1380"/>
    <x v="41"/>
  </r>
  <r>
    <x v="42"/>
    <x v="0"/>
    <n v="25398"/>
    <n v="134"/>
    <n v="4405"/>
    <n v="20500"/>
    <n v="198"/>
    <n v="72"/>
    <n v="322844"/>
    <n v="503"/>
    <n v="163488"/>
    <n v="232"/>
    <n v="4590"/>
    <n v="20161"/>
    <n v="215"/>
    <n v="75"/>
    <n v="320998"/>
    <n v="156704"/>
    <n v="502"/>
    <n v="155"/>
    <n v="-185"/>
    <n v="-17"/>
    <x v="4"/>
    <n v="1846"/>
    <n v="6784"/>
    <n v="8630"/>
    <n v="0.95969498910675377"/>
    <n v="339"/>
    <x v="42"/>
  </r>
  <r>
    <x v="42"/>
    <x v="1"/>
    <n v="7548"/>
    <n v="40"/>
    <n v="1400"/>
    <n v="5966"/>
    <n v="112"/>
    <n v="24"/>
    <n v="106692"/>
    <n v="178"/>
    <n v="37322"/>
    <n v="56"/>
    <n v="1457"/>
    <n v="5872"/>
    <n v="119"/>
    <n v="23"/>
    <n v="106145"/>
    <n v="36967"/>
    <n v="174"/>
    <n v="41"/>
    <n v="-57"/>
    <n v="-7"/>
    <x v="3"/>
    <n v="547"/>
    <n v="355"/>
    <n v="902"/>
    <n v="0.96087851750171582"/>
    <n v="94"/>
    <x v="42"/>
  </r>
  <r>
    <x v="42"/>
    <x v="2"/>
    <n v="11224"/>
    <n v="65"/>
    <n v="1382"/>
    <n v="9648"/>
    <n v="61"/>
    <n v="28"/>
    <n v="174927"/>
    <n v="188"/>
    <n v="89229"/>
    <n v="62"/>
    <n v="1437"/>
    <n v="9524"/>
    <n v="66"/>
    <n v="25"/>
    <n v="173319"/>
    <n v="88656"/>
    <n v="186"/>
    <n v="71"/>
    <n v="-55"/>
    <n v="-5"/>
    <x v="5"/>
    <n v="1608"/>
    <n v="573"/>
    <n v="2181"/>
    <n v="0.9617258176757133"/>
    <n v="124"/>
    <x v="42"/>
  </r>
  <r>
    <x v="42"/>
    <x v="3"/>
    <n v="14256"/>
    <n v="36"/>
    <n v="1435"/>
    <n v="12429"/>
    <n v="112"/>
    <n v="13"/>
    <n v="195079"/>
    <n v="392"/>
    <n v="96254"/>
    <n v="42"/>
    <n v="1569"/>
    <n v="12256"/>
    <n v="137"/>
    <n v="18"/>
    <n v="194616"/>
    <n v="95557"/>
    <n v="391"/>
    <n v="40"/>
    <n v="-134"/>
    <n v="-25"/>
    <x v="18"/>
    <n v="463"/>
    <n v="697"/>
    <n v="1160"/>
    <n v="0.9145952836201402"/>
    <n v="173"/>
    <x v="42"/>
  </r>
  <r>
    <x v="42"/>
    <x v="4"/>
    <n v="11694"/>
    <n v="54"/>
    <n v="1922"/>
    <n v="9637"/>
    <n v="84"/>
    <n v="20"/>
    <n v="154711"/>
    <n v="138"/>
    <n v="69173"/>
    <n v="68"/>
    <n v="2027"/>
    <n v="9469"/>
    <n v="100"/>
    <n v="20"/>
    <n v="153871"/>
    <n v="67480"/>
    <n v="135"/>
    <n v="66"/>
    <n v="-105"/>
    <n v="-16"/>
    <x v="0"/>
    <n v="840"/>
    <n v="1693"/>
    <n v="2533"/>
    <n v="0.94819930932412433"/>
    <n v="168"/>
    <x v="42"/>
  </r>
  <r>
    <x v="42"/>
    <x v="5"/>
    <n v="17402"/>
    <n v="42"/>
    <n v="1957"/>
    <n v="15150"/>
    <n v="100"/>
    <n v="36"/>
    <n v="275304"/>
    <n v="306"/>
    <n v="130203"/>
    <n v="52"/>
    <n v="2188"/>
    <n v="14859"/>
    <n v="97"/>
    <n v="40"/>
    <n v="274079"/>
    <n v="128925"/>
    <n v="302"/>
    <n v="64"/>
    <n v="-231"/>
    <n v="3"/>
    <x v="7"/>
    <n v="1225"/>
    <n v="1278"/>
    <n v="2503"/>
    <n v="0.8944241316270567"/>
    <n v="291"/>
    <x v="42"/>
  </r>
  <r>
    <x v="42"/>
    <x v="6"/>
    <n v="20300"/>
    <n v="59"/>
    <n v="2346"/>
    <n v="17581"/>
    <n v="116"/>
    <n v="25"/>
    <n v="335513"/>
    <n v="375"/>
    <n v="89986"/>
    <n v="91"/>
    <n v="2626"/>
    <n v="17241"/>
    <n v="122"/>
    <n v="27"/>
    <n v="333839"/>
    <n v="89715"/>
    <n v="366"/>
    <n v="69"/>
    <n v="-280"/>
    <n v="-6"/>
    <x v="2"/>
    <n v="1674"/>
    <n v="271"/>
    <n v="1945"/>
    <n v="0.8933739527798934"/>
    <n v="340"/>
    <x v="42"/>
  </r>
  <r>
    <x v="42"/>
    <x v="7"/>
    <n v="107822"/>
    <n v="430"/>
    <n v="14847"/>
    <n v="90911"/>
    <n v="783"/>
    <n v="218"/>
    <n v="1565070"/>
    <n v="2080"/>
    <n v="675655"/>
    <n v="603"/>
    <n v="15894"/>
    <n v="89382"/>
    <n v="856"/>
    <n v="228"/>
    <n v="1556867"/>
    <n v="664004"/>
    <n v="2056"/>
    <n v="506"/>
    <n v="-1047"/>
    <n v="-73"/>
    <x v="22"/>
    <n v="8203"/>
    <n v="11651"/>
    <n v="19854"/>
    <n v="0.93412608531521324"/>
    <n v="1529"/>
    <x v="42"/>
  </r>
  <r>
    <x v="43"/>
    <x v="0"/>
    <n v="25492"/>
    <n v="76"/>
    <n v="4146"/>
    <n v="20853"/>
    <n v="200"/>
    <n v="76"/>
    <n v="323966"/>
    <n v="503"/>
    <n v="169772"/>
    <n v="134"/>
    <n v="4405"/>
    <n v="20500"/>
    <n v="198"/>
    <n v="72"/>
    <n v="322844"/>
    <n v="163488"/>
    <n v="503"/>
    <n v="94"/>
    <n v="-259"/>
    <n v="2"/>
    <x v="13"/>
    <n v="1122"/>
    <n v="6284"/>
    <n v="7406"/>
    <n v="0.94120317820658339"/>
    <n v="353"/>
    <x v="43"/>
  </r>
  <r>
    <x v="43"/>
    <x v="1"/>
    <n v="7598"/>
    <n v="55"/>
    <n v="1312"/>
    <n v="6104"/>
    <n v="108"/>
    <n v="26"/>
    <n v="107302"/>
    <n v="178"/>
    <n v="37573"/>
    <n v="40"/>
    <n v="1400"/>
    <n v="5966"/>
    <n v="112"/>
    <n v="24"/>
    <n v="106692"/>
    <n v="37322"/>
    <n v="178"/>
    <n v="50"/>
    <n v="-88"/>
    <n v="-4"/>
    <x v="1"/>
    <n v="610"/>
    <n v="251"/>
    <n v="861"/>
    <n v="0.93714285714285717"/>
    <n v="138"/>
    <x v="43"/>
  </r>
  <r>
    <x v="43"/>
    <x v="2"/>
    <n v="11273"/>
    <n v="49"/>
    <n v="1236"/>
    <n v="9843"/>
    <n v="62"/>
    <n v="26"/>
    <n v="176071"/>
    <n v="188"/>
    <n v="89522"/>
    <n v="65"/>
    <n v="1382"/>
    <n v="9648"/>
    <n v="61"/>
    <n v="28"/>
    <n v="174927"/>
    <n v="89229"/>
    <n v="188"/>
    <n v="49"/>
    <n v="-146"/>
    <n v="1"/>
    <x v="2"/>
    <n v="1144"/>
    <n v="293"/>
    <n v="1437"/>
    <n v="0.89435600578871199"/>
    <n v="195"/>
    <x v="43"/>
  </r>
  <r>
    <x v="43"/>
    <x v="3"/>
    <n v="14287"/>
    <n v="34"/>
    <n v="1312"/>
    <n v="12582"/>
    <n v="108"/>
    <n v="13"/>
    <n v="195929"/>
    <n v="393"/>
    <n v="96524"/>
    <n v="36"/>
    <n v="1435"/>
    <n v="12429"/>
    <n v="112"/>
    <n v="13"/>
    <n v="195079"/>
    <n v="96254"/>
    <n v="392"/>
    <n v="31"/>
    <n v="-123"/>
    <n v="-4"/>
    <x v="0"/>
    <n v="850"/>
    <n v="270"/>
    <n v="1120"/>
    <n v="0.91428571428571426"/>
    <n v="153"/>
    <x v="43"/>
  </r>
  <r>
    <x v="43"/>
    <x v="4"/>
    <n v="11755"/>
    <n v="48"/>
    <n v="1787"/>
    <n v="9832"/>
    <n v="80"/>
    <n v="21"/>
    <n v="155641"/>
    <n v="139"/>
    <n v="71114"/>
    <n v="54"/>
    <n v="1922"/>
    <n v="9637"/>
    <n v="84"/>
    <n v="20"/>
    <n v="154711"/>
    <n v="69173"/>
    <n v="138"/>
    <n v="61"/>
    <n v="-135"/>
    <n v="-4"/>
    <x v="3"/>
    <n v="930"/>
    <n v="1941"/>
    <n v="2871"/>
    <n v="0.92976066597294482"/>
    <n v="195"/>
    <x v="43"/>
  </r>
  <r>
    <x v="43"/>
    <x v="5"/>
    <n v="17450"/>
    <n v="39"/>
    <n v="1812"/>
    <n v="15339"/>
    <n v="102"/>
    <n v="35"/>
    <n v="276424"/>
    <n v="310"/>
    <n v="130783"/>
    <n v="42"/>
    <n v="1957"/>
    <n v="15150"/>
    <n v="100"/>
    <n v="36"/>
    <n v="275304"/>
    <n v="130203"/>
    <n v="306"/>
    <n v="48"/>
    <n v="-145"/>
    <n v="2"/>
    <x v="6"/>
    <n v="1120"/>
    <n v="580"/>
    <n v="1700"/>
    <n v="0.92590700051098618"/>
    <n v="189"/>
    <x v="43"/>
  </r>
  <r>
    <x v="43"/>
    <x v="6"/>
    <n v="20386"/>
    <n v="86"/>
    <n v="2140"/>
    <n v="17873"/>
    <n v="115"/>
    <n v="25"/>
    <n v="337832"/>
    <n v="375"/>
    <n v="90226"/>
    <n v="59"/>
    <n v="2346"/>
    <n v="17581"/>
    <n v="116"/>
    <n v="25"/>
    <n v="335513"/>
    <n v="89986"/>
    <n v="375"/>
    <n v="86"/>
    <n v="-206"/>
    <n v="-1"/>
    <x v="0"/>
    <n v="2319"/>
    <n v="240"/>
    <n v="2559"/>
    <n v="0.91219096334185845"/>
    <n v="292"/>
    <x v="43"/>
  </r>
  <r>
    <x v="43"/>
    <x v="7"/>
    <n v="108241"/>
    <n v="387"/>
    <n v="13745"/>
    <n v="92426"/>
    <n v="775"/>
    <n v="222"/>
    <n v="1573165"/>
    <n v="2086"/>
    <n v="685514"/>
    <n v="430"/>
    <n v="14847"/>
    <n v="90911"/>
    <n v="783"/>
    <n v="218"/>
    <n v="1565070"/>
    <n v="675655"/>
    <n v="2080"/>
    <n v="419"/>
    <n v="-1102"/>
    <n v="-8"/>
    <x v="13"/>
    <n v="8095"/>
    <n v="9859"/>
    <n v="17954"/>
    <n v="0.92577625109449724"/>
    <n v="1515"/>
    <x v="43"/>
  </r>
  <r>
    <x v="44"/>
    <x v="0"/>
    <n v="25623"/>
    <n v="123"/>
    <n v="3964"/>
    <n v="21161"/>
    <n v="208"/>
    <n v="75"/>
    <n v="325087"/>
    <n v="508"/>
    <n v="173706"/>
    <n v="76"/>
    <n v="4146"/>
    <n v="20853"/>
    <n v="200"/>
    <n v="76"/>
    <n v="323966"/>
    <n v="169772"/>
    <n v="503"/>
    <n v="131"/>
    <n v="-182"/>
    <n v="8"/>
    <x v="6"/>
    <n v="1121"/>
    <n v="3934"/>
    <n v="5055"/>
    <n v="0.95610226724553782"/>
    <n v="308"/>
    <x v="44"/>
  </r>
  <r>
    <x v="44"/>
    <x v="1"/>
    <n v="7633"/>
    <n v="35"/>
    <n v="1257"/>
    <n v="6194"/>
    <n v="115"/>
    <n v="25"/>
    <n v="107747"/>
    <n v="178"/>
    <n v="37609"/>
    <n v="55"/>
    <n v="1312"/>
    <n v="6104"/>
    <n v="108"/>
    <n v="26"/>
    <n v="107302"/>
    <n v="37573"/>
    <n v="178"/>
    <n v="35"/>
    <n v="-55"/>
    <n v="7"/>
    <x v="6"/>
    <n v="445"/>
    <n v="36"/>
    <n v="481"/>
    <n v="0.95807926829268297"/>
    <n v="90"/>
    <x v="44"/>
  </r>
  <r>
    <x v="44"/>
    <x v="2"/>
    <n v="11311"/>
    <n v="35"/>
    <n v="1171"/>
    <n v="9943"/>
    <n v="61"/>
    <n v="26"/>
    <n v="176844"/>
    <n v="191"/>
    <n v="89653"/>
    <n v="49"/>
    <n v="1236"/>
    <n v="9843"/>
    <n v="62"/>
    <n v="26"/>
    <n v="176071"/>
    <n v="89522"/>
    <n v="188"/>
    <n v="38"/>
    <n v="-65"/>
    <n v="-1"/>
    <x v="0"/>
    <n v="773"/>
    <n v="131"/>
    <n v="904"/>
    <n v="0.94741100323624594"/>
    <n v="100"/>
    <x v="44"/>
  </r>
  <r>
    <x v="44"/>
    <x v="3"/>
    <n v="14317"/>
    <n v="24"/>
    <n v="1217"/>
    <n v="12707"/>
    <n v="103"/>
    <n v="15"/>
    <n v="196606"/>
    <n v="393"/>
    <n v="96742"/>
    <n v="34"/>
    <n v="1312"/>
    <n v="12582"/>
    <n v="108"/>
    <n v="13"/>
    <n v="195929"/>
    <n v="96524"/>
    <n v="393"/>
    <n v="30"/>
    <n v="-95"/>
    <n v="-5"/>
    <x v="1"/>
    <n v="677"/>
    <n v="218"/>
    <n v="895"/>
    <n v="0.92759146341463417"/>
    <n v="125"/>
    <x v="44"/>
  </r>
  <r>
    <x v="44"/>
    <x v="4"/>
    <n v="11809"/>
    <n v="45"/>
    <n v="1725"/>
    <n v="9946"/>
    <n v="83"/>
    <n v="22"/>
    <n v="156299"/>
    <n v="141"/>
    <n v="71486"/>
    <n v="48"/>
    <n v="1787"/>
    <n v="9832"/>
    <n v="80"/>
    <n v="21"/>
    <n v="155641"/>
    <n v="71114"/>
    <n v="139"/>
    <n v="54"/>
    <n v="-62"/>
    <n v="3"/>
    <x v="3"/>
    <n v="658"/>
    <n v="372"/>
    <n v="1030"/>
    <n v="0.96530498041410184"/>
    <n v="114"/>
    <x v="44"/>
  </r>
  <r>
    <x v="44"/>
    <x v="5"/>
    <n v="17476"/>
    <n v="21"/>
    <n v="1689"/>
    <n v="15488"/>
    <n v="105"/>
    <n v="36"/>
    <n v="277359"/>
    <n v="310"/>
    <n v="130922"/>
    <n v="39"/>
    <n v="1812"/>
    <n v="15339"/>
    <n v="102"/>
    <n v="35"/>
    <n v="276424"/>
    <n v="130783"/>
    <n v="310"/>
    <n v="26"/>
    <n v="-123"/>
    <n v="3"/>
    <x v="3"/>
    <n v="935"/>
    <n v="139"/>
    <n v="1074"/>
    <n v="0.93211920529801329"/>
    <n v="149"/>
    <x v="44"/>
  </r>
  <r>
    <x v="44"/>
    <x v="6"/>
    <n v="20444"/>
    <n v="62"/>
    <n v="2029"/>
    <n v="18042"/>
    <n v="117"/>
    <n v="25"/>
    <n v="339495"/>
    <n v="375"/>
    <n v="90336"/>
    <n v="86"/>
    <n v="2140"/>
    <n v="17873"/>
    <n v="115"/>
    <n v="25"/>
    <n v="337832"/>
    <n v="90226"/>
    <n v="375"/>
    <n v="58"/>
    <n v="-111"/>
    <n v="2"/>
    <x v="0"/>
    <n v="1663"/>
    <n v="110"/>
    <n v="1773"/>
    <n v="0.94813084112149537"/>
    <n v="169"/>
    <x v="44"/>
  </r>
  <r>
    <x v="44"/>
    <x v="7"/>
    <n v="108613"/>
    <n v="345"/>
    <n v="13052"/>
    <n v="93481"/>
    <n v="792"/>
    <n v="224"/>
    <n v="1579437"/>
    <n v="2096"/>
    <n v="690454"/>
    <n v="387"/>
    <n v="13745"/>
    <n v="92426"/>
    <n v="775"/>
    <n v="222"/>
    <n v="1573165"/>
    <n v="685514"/>
    <n v="2086"/>
    <n v="372"/>
    <n v="-693"/>
    <n v="17"/>
    <x v="1"/>
    <n v="6272"/>
    <n v="4940"/>
    <n v="11212"/>
    <n v="0.94958166606038563"/>
    <n v="1055"/>
    <x v="44"/>
  </r>
  <r>
    <x v="45"/>
    <x v="0"/>
    <n v="25729"/>
    <n v="85"/>
    <n v="3844"/>
    <n v="21383"/>
    <n v="201"/>
    <n v="69"/>
    <n v="326107"/>
    <n v="513"/>
    <n v="176854"/>
    <n v="123"/>
    <n v="3964"/>
    <n v="21161"/>
    <n v="208"/>
    <n v="75"/>
    <n v="325087"/>
    <n v="173706"/>
    <n v="508"/>
    <n v="106"/>
    <n v="-120"/>
    <n v="-7"/>
    <x v="21"/>
    <n v="1020"/>
    <n v="3148"/>
    <n v="4168"/>
    <n v="0.96972754793138249"/>
    <n v="222"/>
    <x v="45"/>
  </r>
  <r>
    <x v="45"/>
    <x v="1"/>
    <n v="7663"/>
    <n v="26"/>
    <n v="1203"/>
    <n v="6269"/>
    <n v="108"/>
    <n v="23"/>
    <n v="108478"/>
    <n v="187"/>
    <n v="37736"/>
    <n v="35"/>
    <n v="1257"/>
    <n v="6194"/>
    <n v="115"/>
    <n v="25"/>
    <n v="107747"/>
    <n v="37609"/>
    <n v="178"/>
    <n v="30"/>
    <n v="-54"/>
    <n v="-7"/>
    <x v="2"/>
    <n v="731"/>
    <n v="127"/>
    <n v="858"/>
    <n v="0.95704057279236276"/>
    <n v="75"/>
    <x v="45"/>
  </r>
  <r>
    <x v="45"/>
    <x v="2"/>
    <n v="11347"/>
    <n v="34"/>
    <n v="1129"/>
    <n v="10017"/>
    <n v="50"/>
    <n v="26"/>
    <n v="177425"/>
    <n v="195"/>
    <n v="89989"/>
    <n v="35"/>
    <n v="1171"/>
    <n v="9943"/>
    <n v="61"/>
    <n v="26"/>
    <n v="176844"/>
    <n v="89653"/>
    <n v="191"/>
    <n v="36"/>
    <n v="-42"/>
    <n v="-11"/>
    <x v="0"/>
    <n v="581"/>
    <n v="336"/>
    <n v="917"/>
    <n v="0.96413321947053798"/>
    <n v="74"/>
    <x v="45"/>
  </r>
  <r>
    <x v="45"/>
    <x v="3"/>
    <n v="14339"/>
    <n v="15"/>
    <n v="1109"/>
    <n v="12834"/>
    <n v="91"/>
    <n v="16"/>
    <n v="197052"/>
    <n v="396"/>
    <n v="97273"/>
    <n v="24"/>
    <n v="1217"/>
    <n v="12707"/>
    <n v="103"/>
    <n v="15"/>
    <n v="196606"/>
    <n v="96742"/>
    <n v="393"/>
    <n v="22"/>
    <n v="-108"/>
    <n v="-12"/>
    <x v="3"/>
    <n v="446"/>
    <n v="531"/>
    <n v="977"/>
    <n v="0.91125718981101067"/>
    <n v="127"/>
    <x v="45"/>
  </r>
  <r>
    <x v="45"/>
    <x v="4"/>
    <n v="11858"/>
    <n v="36"/>
    <n v="1634"/>
    <n v="10086"/>
    <n v="86"/>
    <n v="17"/>
    <n v="156949"/>
    <n v="141"/>
    <n v="72245"/>
    <n v="45"/>
    <n v="1725"/>
    <n v="9946"/>
    <n v="83"/>
    <n v="22"/>
    <n v="156299"/>
    <n v="71486"/>
    <n v="141"/>
    <n v="49"/>
    <n v="-91"/>
    <n v="3"/>
    <x v="18"/>
    <n v="650"/>
    <n v="759"/>
    <n v="1409"/>
    <n v="0.94724637681159418"/>
    <n v="140"/>
    <x v="45"/>
  </r>
  <r>
    <x v="45"/>
    <x v="5"/>
    <n v="17515"/>
    <n v="39"/>
    <n v="1610"/>
    <n v="15604"/>
    <n v="101"/>
    <n v="30"/>
    <n v="278422"/>
    <n v="312"/>
    <n v="131381"/>
    <n v="21"/>
    <n v="1689"/>
    <n v="15488"/>
    <n v="105"/>
    <n v="36"/>
    <n v="277359"/>
    <n v="130922"/>
    <n v="310"/>
    <n v="39"/>
    <n v="-79"/>
    <n v="-4"/>
    <x v="21"/>
    <n v="1063"/>
    <n v="459"/>
    <n v="1522"/>
    <n v="0.95322676139727647"/>
    <n v="116"/>
    <x v="45"/>
  </r>
  <r>
    <x v="45"/>
    <x v="6"/>
    <n v="20520"/>
    <n v="75"/>
    <n v="1935"/>
    <n v="18207"/>
    <n v="109"/>
    <n v="24"/>
    <n v="341236"/>
    <n v="380"/>
    <n v="90661"/>
    <n v="62"/>
    <n v="2029"/>
    <n v="18042"/>
    <n v="117"/>
    <n v="25"/>
    <n v="339495"/>
    <n v="90336"/>
    <n v="375"/>
    <n v="76"/>
    <n v="-94"/>
    <n v="-8"/>
    <x v="6"/>
    <n v="1741"/>
    <n v="325"/>
    <n v="2066"/>
    <n v="0.95367175948743221"/>
    <n v="165"/>
    <x v="45"/>
  </r>
  <r>
    <x v="45"/>
    <x v="7"/>
    <n v="108971"/>
    <n v="310"/>
    <n v="12464"/>
    <n v="94400"/>
    <n v="746"/>
    <n v="205"/>
    <n v="1585669"/>
    <n v="2124"/>
    <n v="696139"/>
    <n v="345"/>
    <n v="13052"/>
    <n v="93481"/>
    <n v="792"/>
    <n v="224"/>
    <n v="1579437"/>
    <n v="690454"/>
    <n v="2096"/>
    <n v="358"/>
    <n v="-588"/>
    <n v="-46"/>
    <x v="23"/>
    <n v="6232"/>
    <n v="5685"/>
    <n v="11917"/>
    <n v="0.95494943303708246"/>
    <n v="919"/>
    <x v="45"/>
  </r>
  <r>
    <x v="46"/>
    <x v="0"/>
    <n v="25819"/>
    <n v="83"/>
    <n v="3676"/>
    <n v="21638"/>
    <n v="203"/>
    <n v="62"/>
    <n v="327478"/>
    <n v="516"/>
    <n v="180289"/>
    <n v="85"/>
    <n v="3844"/>
    <n v="21383"/>
    <n v="201"/>
    <n v="69"/>
    <n v="326107"/>
    <n v="176854"/>
    <n v="513"/>
    <n v="90"/>
    <n v="-168"/>
    <n v="2"/>
    <x v="24"/>
    <n v="1371"/>
    <n v="3435"/>
    <n v="4806"/>
    <n v="0.95629552549427677"/>
    <n v="255"/>
    <x v="46"/>
  </r>
  <r>
    <x v="46"/>
    <x v="1"/>
    <n v="7700"/>
    <n v="35"/>
    <n v="1126"/>
    <n v="6379"/>
    <n v="106"/>
    <n v="20"/>
    <n v="109230"/>
    <n v="191"/>
    <n v="37814"/>
    <n v="26"/>
    <n v="1203"/>
    <n v="6269"/>
    <n v="108"/>
    <n v="23"/>
    <n v="108478"/>
    <n v="37736"/>
    <n v="187"/>
    <n v="37"/>
    <n v="-77"/>
    <n v="-2"/>
    <x v="4"/>
    <n v="752"/>
    <n v="78"/>
    <n v="830"/>
    <n v="0.93599334995843719"/>
    <n v="110"/>
    <x v="46"/>
  </r>
  <r>
    <x v="46"/>
    <x v="2"/>
    <n v="11382"/>
    <n v="35"/>
    <n v="1086"/>
    <n v="10094"/>
    <n v="53"/>
    <n v="25"/>
    <n v="178212"/>
    <n v="196"/>
    <n v="90179"/>
    <n v="34"/>
    <n v="1129"/>
    <n v="10017"/>
    <n v="50"/>
    <n v="26"/>
    <n v="177425"/>
    <n v="89989"/>
    <n v="195"/>
    <n v="35"/>
    <n v="-43"/>
    <n v="3"/>
    <x v="6"/>
    <n v="787"/>
    <n v="190"/>
    <n v="977"/>
    <n v="0.9619131975199291"/>
    <n v="77"/>
    <x v="46"/>
  </r>
  <r>
    <x v="46"/>
    <x v="3"/>
    <n v="14356"/>
    <n v="19"/>
    <n v="1020"/>
    <n v="12938"/>
    <n v="93"/>
    <n v="15"/>
    <n v="197677"/>
    <n v="398"/>
    <n v="97494"/>
    <n v="15"/>
    <n v="1109"/>
    <n v="12834"/>
    <n v="91"/>
    <n v="16"/>
    <n v="197052"/>
    <n v="97273"/>
    <n v="396"/>
    <n v="17"/>
    <n v="-89"/>
    <n v="2"/>
    <x v="6"/>
    <n v="625"/>
    <n v="221"/>
    <n v="846"/>
    <n v="0.91974752028854823"/>
    <n v="104"/>
    <x v="46"/>
  </r>
  <r>
    <x v="46"/>
    <x v="4"/>
    <n v="11907"/>
    <n v="46"/>
    <n v="1539"/>
    <n v="10229"/>
    <n v="81"/>
    <n v="15"/>
    <n v="157661"/>
    <n v="142"/>
    <n v="73386"/>
    <n v="36"/>
    <n v="1634"/>
    <n v="10086"/>
    <n v="86"/>
    <n v="17"/>
    <n v="156949"/>
    <n v="72245"/>
    <n v="141"/>
    <n v="49"/>
    <n v="-95"/>
    <n v="-5"/>
    <x v="2"/>
    <n v="712"/>
    <n v="1141"/>
    <n v="1853"/>
    <n v="0.94186046511627908"/>
    <n v="143"/>
    <x v="46"/>
  </r>
  <r>
    <x v="46"/>
    <x v="5"/>
    <n v="17577"/>
    <n v="44"/>
    <n v="1469"/>
    <n v="15806"/>
    <n v="99"/>
    <n v="26"/>
    <n v="279491"/>
    <n v="313"/>
    <n v="132034"/>
    <n v="39"/>
    <n v="1610"/>
    <n v="15604"/>
    <n v="101"/>
    <n v="30"/>
    <n v="278422"/>
    <n v="131381"/>
    <n v="312"/>
    <n v="62"/>
    <n v="-141"/>
    <n v="-2"/>
    <x v="7"/>
    <n v="1069"/>
    <n v="653"/>
    <n v="1722"/>
    <n v="0.91242236024844725"/>
    <n v="202"/>
    <x v="46"/>
  </r>
  <r>
    <x v="46"/>
    <x v="6"/>
    <n v="20587"/>
    <n v="61"/>
    <n v="1826"/>
    <n v="18381"/>
    <n v="102"/>
    <n v="24"/>
    <n v="343048"/>
    <n v="382"/>
    <n v="90862"/>
    <n v="75"/>
    <n v="1935"/>
    <n v="18207"/>
    <n v="109"/>
    <n v="24"/>
    <n v="341236"/>
    <n v="90661"/>
    <n v="380"/>
    <n v="67"/>
    <n v="-109"/>
    <n v="-7"/>
    <x v="0"/>
    <n v="1812"/>
    <n v="201"/>
    <n v="2013"/>
    <n v="0.94366925064599483"/>
    <n v="174"/>
    <x v="46"/>
  </r>
  <r>
    <x v="46"/>
    <x v="7"/>
    <n v="109328"/>
    <n v="323"/>
    <n v="11742"/>
    <n v="95465"/>
    <n v="737"/>
    <n v="187"/>
    <n v="1592797"/>
    <n v="2138"/>
    <n v="702058"/>
    <n v="310"/>
    <n v="12464"/>
    <n v="94400"/>
    <n v="746"/>
    <n v="205"/>
    <n v="1585669"/>
    <n v="696139"/>
    <n v="2124"/>
    <n v="357"/>
    <n v="-722"/>
    <n v="-9"/>
    <x v="25"/>
    <n v="7128"/>
    <n v="5919"/>
    <n v="13047"/>
    <n v="0.94207317073170727"/>
    <n v="1065"/>
    <x v="46"/>
  </r>
  <r>
    <x v="47"/>
    <x v="0"/>
    <n v="25929"/>
    <n v="100"/>
    <n v="3468"/>
    <n v="21954"/>
    <n v="186"/>
    <n v="63"/>
    <n v="328954"/>
    <n v="518"/>
    <n v="183480"/>
    <n v="83"/>
    <n v="3676"/>
    <n v="21638"/>
    <n v="203"/>
    <n v="62"/>
    <n v="327478"/>
    <n v="180289"/>
    <n v="516"/>
    <n v="110"/>
    <n v="-208"/>
    <n v="-17"/>
    <x v="3"/>
    <n v="1476"/>
    <n v="3191"/>
    <n v="4667"/>
    <n v="0.94341675734494013"/>
    <n v="316"/>
    <x v="47"/>
  </r>
  <r>
    <x v="47"/>
    <x v="1"/>
    <n v="7738"/>
    <n v="36"/>
    <n v="1066"/>
    <n v="6475"/>
    <n v="98"/>
    <n v="19"/>
    <n v="110000"/>
    <n v="193"/>
    <n v="37966"/>
    <n v="35"/>
    <n v="1126"/>
    <n v="6379"/>
    <n v="106"/>
    <n v="20"/>
    <n v="109230"/>
    <n v="37814"/>
    <n v="191"/>
    <n v="38"/>
    <n v="-60"/>
    <n v="-8"/>
    <x v="6"/>
    <n v="770"/>
    <n v="152"/>
    <n v="922"/>
    <n v="0.94671403197158077"/>
    <n v="96"/>
    <x v="47"/>
  </r>
  <r>
    <x v="47"/>
    <x v="2"/>
    <n v="11418"/>
    <n v="34"/>
    <n v="1020"/>
    <n v="10196"/>
    <n v="49"/>
    <n v="22"/>
    <n v="178945"/>
    <n v="196"/>
    <n v="90431"/>
    <n v="35"/>
    <n v="1086"/>
    <n v="10094"/>
    <n v="53"/>
    <n v="25"/>
    <n v="178212"/>
    <n v="90179"/>
    <n v="196"/>
    <n v="36"/>
    <n v="-66"/>
    <n v="-4"/>
    <x v="4"/>
    <n v="733"/>
    <n v="252"/>
    <n v="985"/>
    <n v="0.93922651933701662"/>
    <n v="102"/>
    <x v="47"/>
  </r>
  <r>
    <x v="47"/>
    <x v="3"/>
    <n v="14376"/>
    <n v="18"/>
    <n v="935"/>
    <n v="13043"/>
    <n v="91"/>
    <n v="13"/>
    <n v="198913"/>
    <n v="398"/>
    <n v="97923"/>
    <n v="19"/>
    <n v="1020"/>
    <n v="12938"/>
    <n v="93"/>
    <n v="15"/>
    <n v="197677"/>
    <n v="97494"/>
    <n v="398"/>
    <n v="20"/>
    <n v="-85"/>
    <n v="-2"/>
    <x v="2"/>
    <n v="1236"/>
    <n v="429"/>
    <n v="1665"/>
    <n v="0.91666666666666663"/>
    <n v="105"/>
    <x v="47"/>
  </r>
  <r>
    <x v="47"/>
    <x v="4"/>
    <n v="11958"/>
    <n v="38"/>
    <n v="1447"/>
    <n v="10371"/>
    <n v="77"/>
    <n v="15"/>
    <n v="158607"/>
    <n v="142"/>
    <n v="74623"/>
    <n v="46"/>
    <n v="1539"/>
    <n v="10229"/>
    <n v="81"/>
    <n v="15"/>
    <n v="157661"/>
    <n v="73386"/>
    <n v="142"/>
    <n v="51"/>
    <n v="-92"/>
    <n v="-4"/>
    <x v="0"/>
    <n v="946"/>
    <n v="1237"/>
    <n v="2183"/>
    <n v="0.94022092267706303"/>
    <n v="142"/>
    <x v="47"/>
  </r>
  <r>
    <x v="47"/>
    <x v="5"/>
    <n v="17617"/>
    <n v="31"/>
    <n v="1351"/>
    <n v="15965"/>
    <n v="94"/>
    <n v="25"/>
    <n v="280534"/>
    <n v="313"/>
    <n v="132383"/>
    <n v="44"/>
    <n v="1469"/>
    <n v="15806"/>
    <n v="99"/>
    <n v="26"/>
    <n v="279491"/>
    <n v="132034"/>
    <n v="313"/>
    <n v="40"/>
    <n v="-118"/>
    <n v="-5"/>
    <x v="6"/>
    <n v="1043"/>
    <n v="349"/>
    <n v="1392"/>
    <n v="0.91967324710687548"/>
    <n v="159"/>
    <x v="47"/>
  </r>
  <r>
    <x v="47"/>
    <x v="6"/>
    <n v="20643"/>
    <n v="50"/>
    <n v="1621"/>
    <n v="18637"/>
    <n v="88"/>
    <n v="23"/>
    <n v="344857"/>
    <n v="387"/>
    <n v="91012"/>
    <n v="61"/>
    <n v="1826"/>
    <n v="18381"/>
    <n v="102"/>
    <n v="24"/>
    <n v="343048"/>
    <n v="90862"/>
    <n v="382"/>
    <n v="56"/>
    <n v="-205"/>
    <n v="-14"/>
    <x v="6"/>
    <n v="1809"/>
    <n v="150"/>
    <n v="1959"/>
    <n v="0.88773274917853229"/>
    <n v="256"/>
    <x v="47"/>
  </r>
  <r>
    <x v="47"/>
    <x v="7"/>
    <n v="109679"/>
    <n v="307"/>
    <n v="10908"/>
    <n v="96641"/>
    <n v="683"/>
    <n v="180"/>
    <n v="1600810"/>
    <n v="2147"/>
    <n v="707818"/>
    <n v="323"/>
    <n v="11742"/>
    <n v="95465"/>
    <n v="737"/>
    <n v="187"/>
    <n v="1592797"/>
    <n v="702058"/>
    <n v="2138"/>
    <n v="351"/>
    <n v="-834"/>
    <n v="-54"/>
    <x v="24"/>
    <n v="8013"/>
    <n v="5760"/>
    <n v="13773"/>
    <n v="0.92897291773122126"/>
    <n v="1176"/>
    <x v="47"/>
  </r>
  <r>
    <x v="48"/>
    <x v="0"/>
    <n v="26016"/>
    <n v="84"/>
    <n v="3262"/>
    <n v="22248"/>
    <n v="188"/>
    <n v="59"/>
    <n v="330097"/>
    <n v="518"/>
    <n v="186045"/>
    <n v="100"/>
    <n v="3468"/>
    <n v="21954"/>
    <n v="186"/>
    <n v="63"/>
    <n v="328954"/>
    <n v="183480"/>
    <n v="518"/>
    <n v="87"/>
    <n v="-206"/>
    <n v="2"/>
    <x v="7"/>
    <n v="1143"/>
    <n v="2565"/>
    <n v="3708"/>
    <n v="0.94059976931949252"/>
    <n v="294"/>
    <x v="48"/>
  </r>
  <r>
    <x v="48"/>
    <x v="1"/>
    <n v="7772"/>
    <n v="32"/>
    <n v="993"/>
    <n v="6580"/>
    <n v="98"/>
    <n v="16"/>
    <n v="110619"/>
    <n v="194"/>
    <n v="38058"/>
    <n v="36"/>
    <n v="1066"/>
    <n v="6475"/>
    <n v="98"/>
    <n v="19"/>
    <n v="110000"/>
    <n v="37966"/>
    <n v="193"/>
    <n v="34"/>
    <n v="-73"/>
    <n v="0"/>
    <x v="4"/>
    <n v="619"/>
    <n v="92"/>
    <n v="711"/>
    <n v="0.9315196998123827"/>
    <n v="105"/>
    <x v="48"/>
  </r>
  <r>
    <x v="48"/>
    <x v="2"/>
    <n v="11452"/>
    <n v="36"/>
    <n v="942"/>
    <n v="10307"/>
    <n v="41"/>
    <n v="21"/>
    <n v="179929"/>
    <n v="198"/>
    <n v="90686"/>
    <n v="34"/>
    <n v="1020"/>
    <n v="10196"/>
    <n v="49"/>
    <n v="22"/>
    <n v="178945"/>
    <n v="90431"/>
    <n v="196"/>
    <n v="34"/>
    <n v="-78"/>
    <n v="-8"/>
    <x v="6"/>
    <n v="984"/>
    <n v="255"/>
    <n v="1239"/>
    <n v="0.92352941176470593"/>
    <n v="111"/>
    <x v="48"/>
  </r>
  <r>
    <x v="48"/>
    <x v="3"/>
    <n v="14399"/>
    <n v="19"/>
    <n v="843"/>
    <n v="13158"/>
    <n v="83"/>
    <n v="13"/>
    <n v="199849"/>
    <n v="398"/>
    <n v="98473"/>
    <n v="18"/>
    <n v="935"/>
    <n v="13043"/>
    <n v="91"/>
    <n v="13"/>
    <n v="198913"/>
    <n v="97923"/>
    <n v="398"/>
    <n v="23"/>
    <n v="-92"/>
    <n v="-8"/>
    <x v="0"/>
    <n v="936"/>
    <n v="550"/>
    <n v="1486"/>
    <n v="0.90160427807486632"/>
    <n v="115"/>
    <x v="48"/>
  </r>
  <r>
    <x v="48"/>
    <x v="4"/>
    <n v="12017"/>
    <n v="54"/>
    <n v="1398"/>
    <n v="10479"/>
    <n v="78"/>
    <n v="16"/>
    <n v="159043"/>
    <n v="142"/>
    <n v="75583"/>
    <n v="38"/>
    <n v="1447"/>
    <n v="10371"/>
    <n v="77"/>
    <n v="15"/>
    <n v="158607"/>
    <n v="74623"/>
    <n v="142"/>
    <n v="59"/>
    <n v="-49"/>
    <n v="1"/>
    <x v="3"/>
    <n v="436"/>
    <n v="960"/>
    <n v="1396"/>
    <n v="0.96613683483068413"/>
    <n v="108"/>
    <x v="48"/>
  </r>
  <r>
    <x v="48"/>
    <x v="5"/>
    <n v="17655"/>
    <n v="25"/>
    <n v="1150"/>
    <n v="16200"/>
    <n v="85"/>
    <n v="24"/>
    <n v="281955"/>
    <n v="317"/>
    <n v="132733"/>
    <n v="31"/>
    <n v="1351"/>
    <n v="15965"/>
    <n v="94"/>
    <n v="25"/>
    <n v="280534"/>
    <n v="132383"/>
    <n v="313"/>
    <n v="38"/>
    <n v="-201"/>
    <n v="-9"/>
    <x v="6"/>
    <n v="1421"/>
    <n v="350"/>
    <n v="1771"/>
    <n v="0.85122131754256103"/>
    <n v="235"/>
    <x v="48"/>
  </r>
  <r>
    <x v="48"/>
    <x v="6"/>
    <n v="20720"/>
    <n v="75"/>
    <n v="1452"/>
    <n v="18883"/>
    <n v="71"/>
    <n v="20"/>
    <n v="346606"/>
    <n v="387"/>
    <n v="91181"/>
    <n v="50"/>
    <n v="1621"/>
    <n v="18637"/>
    <n v="88"/>
    <n v="23"/>
    <n v="344857"/>
    <n v="91012"/>
    <n v="387"/>
    <n v="77"/>
    <n v="-169"/>
    <n v="-17"/>
    <x v="4"/>
    <n v="1749"/>
    <n v="169"/>
    <n v="1918"/>
    <n v="0.89574336829117829"/>
    <n v="246"/>
    <x v="48"/>
  </r>
  <r>
    <x v="48"/>
    <x v="7"/>
    <n v="110031"/>
    <n v="325"/>
    <n v="10040"/>
    <n v="97855"/>
    <n v="644"/>
    <n v="169"/>
    <n v="1608098"/>
    <n v="2154"/>
    <n v="712759"/>
    <n v="307"/>
    <n v="10908"/>
    <n v="96641"/>
    <n v="683"/>
    <n v="180"/>
    <n v="1600810"/>
    <n v="707818"/>
    <n v="2147"/>
    <n v="352"/>
    <n v="-868"/>
    <n v="-39"/>
    <x v="26"/>
    <n v="7288"/>
    <n v="4941"/>
    <n v="12229"/>
    <n v="0.92042537587092044"/>
    <n v="1214"/>
    <x v="48"/>
  </r>
  <r>
    <x v="49"/>
    <x v="0"/>
    <n v="26166"/>
    <n v="71"/>
    <n v="3032"/>
    <n v="22627"/>
    <n v="177"/>
    <n v="56"/>
    <n v="332173"/>
    <n v="518"/>
    <n v="190384"/>
    <n v="84"/>
    <n v="3262"/>
    <n v="22248"/>
    <n v="188"/>
    <n v="59"/>
    <n v="330097"/>
    <n v="186045"/>
    <n v="518"/>
    <n v="150"/>
    <n v="-230"/>
    <n v="-11"/>
    <x v="4"/>
    <n v="2076"/>
    <n v="4339"/>
    <n v="6415"/>
    <n v="0.92949110974862048"/>
    <n v="379"/>
    <x v="49"/>
  </r>
  <r>
    <x v="49"/>
    <x v="1"/>
    <n v="7807"/>
    <n v="34"/>
    <n v="953"/>
    <n v="6653"/>
    <n v="92"/>
    <n v="16"/>
    <n v="111299"/>
    <n v="196"/>
    <n v="38167"/>
    <n v="32"/>
    <n v="993"/>
    <n v="6580"/>
    <n v="98"/>
    <n v="16"/>
    <n v="110619"/>
    <n v="38058"/>
    <n v="194"/>
    <n v="35"/>
    <n v="-40"/>
    <n v="-6"/>
    <x v="0"/>
    <n v="680"/>
    <n v="109"/>
    <n v="789"/>
    <n v="0.95971802618328295"/>
    <n v="73"/>
    <x v="49"/>
  </r>
  <r>
    <x v="49"/>
    <x v="2"/>
    <n v="11490"/>
    <n v="28"/>
    <n v="901"/>
    <n v="10386"/>
    <n v="38"/>
    <n v="21"/>
    <n v="180896"/>
    <n v="198"/>
    <n v="90973"/>
    <n v="36"/>
    <n v="942"/>
    <n v="10307"/>
    <n v="41"/>
    <n v="21"/>
    <n v="179929"/>
    <n v="90686"/>
    <n v="198"/>
    <n v="38"/>
    <n v="-41"/>
    <n v="-3"/>
    <x v="0"/>
    <n v="967"/>
    <n v="287"/>
    <n v="1254"/>
    <n v="0.95647558386411891"/>
    <n v="79"/>
    <x v="49"/>
  </r>
  <r>
    <x v="49"/>
    <x v="3"/>
    <n v="14424"/>
    <n v="23"/>
    <n v="713"/>
    <n v="13313"/>
    <n v="60"/>
    <n v="8"/>
    <n v="200422"/>
    <n v="398"/>
    <n v="99025"/>
    <n v="19"/>
    <n v="843"/>
    <n v="13158"/>
    <n v="83"/>
    <n v="13"/>
    <n v="199849"/>
    <n v="98473"/>
    <n v="398"/>
    <n v="25"/>
    <n v="-130"/>
    <n v="-23"/>
    <x v="18"/>
    <n v="573"/>
    <n v="552"/>
    <n v="1125"/>
    <n v="0.84578884934756826"/>
    <n v="155"/>
    <x v="49"/>
  </r>
  <r>
    <x v="49"/>
    <x v="4"/>
    <n v="12069"/>
    <n v="52"/>
    <n v="1270"/>
    <n v="10658"/>
    <n v="69"/>
    <n v="20"/>
    <n v="159559"/>
    <n v="143"/>
    <n v="76319"/>
    <n v="54"/>
    <n v="1398"/>
    <n v="10479"/>
    <n v="78"/>
    <n v="16"/>
    <n v="159043"/>
    <n v="75583"/>
    <n v="142"/>
    <n v="52"/>
    <n v="-128"/>
    <n v="-9"/>
    <x v="13"/>
    <n v="516"/>
    <n v="736"/>
    <n v="1252"/>
    <n v="0.90844062947067239"/>
    <n v="179"/>
    <x v="49"/>
  </r>
  <r>
    <x v="49"/>
    <x v="5"/>
    <n v="17705"/>
    <n v="41"/>
    <n v="1045"/>
    <n v="16349"/>
    <n v="77"/>
    <n v="23"/>
    <n v="283069"/>
    <n v="323"/>
    <n v="133126"/>
    <n v="25"/>
    <n v="1150"/>
    <n v="16200"/>
    <n v="85"/>
    <n v="24"/>
    <n v="281955"/>
    <n v="132733"/>
    <n v="317"/>
    <n v="50"/>
    <n v="-105"/>
    <n v="-8"/>
    <x v="6"/>
    <n v="1114"/>
    <n v="393"/>
    <n v="1507"/>
    <n v="0.90869565217391302"/>
    <n v="149"/>
    <x v="49"/>
  </r>
  <r>
    <x v="49"/>
    <x v="6"/>
    <n v="20788"/>
    <n v="60"/>
    <n v="1375"/>
    <n v="19027"/>
    <n v="64"/>
    <n v="19"/>
    <n v="348487"/>
    <n v="388"/>
    <n v="91402"/>
    <n v="75"/>
    <n v="1452"/>
    <n v="18883"/>
    <n v="71"/>
    <n v="20"/>
    <n v="346606"/>
    <n v="91181"/>
    <n v="387"/>
    <n v="68"/>
    <n v="-77"/>
    <n v="-7"/>
    <x v="6"/>
    <n v="1881"/>
    <n v="221"/>
    <n v="2102"/>
    <n v="0.94696969696969702"/>
    <n v="144"/>
    <x v="49"/>
  </r>
  <r>
    <x v="49"/>
    <x v="7"/>
    <n v="110449"/>
    <n v="309"/>
    <n v="9289"/>
    <n v="99013"/>
    <n v="577"/>
    <n v="163"/>
    <n v="1615905"/>
    <n v="2164"/>
    <n v="719396"/>
    <n v="325"/>
    <n v="10040"/>
    <n v="97855"/>
    <n v="644"/>
    <n v="169"/>
    <n v="1608098"/>
    <n v="712759"/>
    <n v="2154"/>
    <n v="418"/>
    <n v="-751"/>
    <n v="-67"/>
    <x v="21"/>
    <n v="7807"/>
    <n v="6637"/>
    <n v="14444"/>
    <n v="0.92519920318725102"/>
    <n v="1158"/>
    <x v="49"/>
  </r>
  <r>
    <x v="50"/>
    <x v="0"/>
    <n v="26253"/>
    <n v="79"/>
    <n v="2869"/>
    <n v="22875"/>
    <n v="168"/>
    <n v="53"/>
    <n v="334318"/>
    <n v="520"/>
    <n v="192289"/>
    <n v="71"/>
    <n v="3032"/>
    <n v="22627"/>
    <n v="177"/>
    <n v="56"/>
    <n v="332173"/>
    <n v="190384"/>
    <n v="518"/>
    <n v="87"/>
    <n v="-163"/>
    <n v="-9"/>
    <x v="4"/>
    <n v="2145"/>
    <n v="1905"/>
    <n v="4050"/>
    <n v="0.9462401055408971"/>
    <n v="248"/>
    <x v="50"/>
  </r>
  <r>
    <x v="50"/>
    <x v="1"/>
    <n v="7844"/>
    <n v="31"/>
    <n v="861"/>
    <n v="6781"/>
    <n v="93"/>
    <n v="15"/>
    <n v="111928"/>
    <n v="197"/>
    <n v="38206"/>
    <n v="34"/>
    <n v="953"/>
    <n v="6653"/>
    <n v="92"/>
    <n v="16"/>
    <n v="111299"/>
    <n v="38167"/>
    <n v="196"/>
    <n v="37"/>
    <n v="-92"/>
    <n v="1"/>
    <x v="6"/>
    <n v="629"/>
    <n v="39"/>
    <n v="668"/>
    <n v="0.90346274921301151"/>
    <n v="128"/>
    <x v="50"/>
  </r>
  <r>
    <x v="50"/>
    <x v="2"/>
    <n v="11524"/>
    <n v="25"/>
    <n v="838"/>
    <n v="10483"/>
    <n v="43"/>
    <n v="21"/>
    <n v="181725"/>
    <n v="198"/>
    <n v="91108"/>
    <n v="28"/>
    <n v="901"/>
    <n v="10386"/>
    <n v="38"/>
    <n v="21"/>
    <n v="180896"/>
    <n v="90973"/>
    <n v="198"/>
    <n v="34"/>
    <n v="-63"/>
    <n v="5"/>
    <x v="0"/>
    <n v="829"/>
    <n v="135"/>
    <n v="964"/>
    <n v="0.93007769145394004"/>
    <n v="97"/>
    <x v="50"/>
  </r>
  <r>
    <x v="50"/>
    <x v="3"/>
    <n v="14442"/>
    <n v="17"/>
    <n v="632"/>
    <n v="13410"/>
    <n v="65"/>
    <n v="6"/>
    <n v="200924"/>
    <n v="400"/>
    <n v="99311"/>
    <n v="23"/>
    <n v="713"/>
    <n v="13313"/>
    <n v="60"/>
    <n v="8"/>
    <n v="200422"/>
    <n v="99025"/>
    <n v="398"/>
    <n v="18"/>
    <n v="-81"/>
    <n v="5"/>
    <x v="2"/>
    <n v="502"/>
    <n v="286"/>
    <n v="788"/>
    <n v="0.8863955119214586"/>
    <n v="97"/>
    <x v="50"/>
  </r>
  <r>
    <x v="50"/>
    <x v="4"/>
    <n v="12099"/>
    <n v="24"/>
    <n v="1150"/>
    <n v="10806"/>
    <n v="67"/>
    <n v="21"/>
    <n v="160196"/>
    <n v="145"/>
    <n v="77540"/>
    <n v="52"/>
    <n v="1270"/>
    <n v="10658"/>
    <n v="69"/>
    <n v="20"/>
    <n v="159559"/>
    <n v="76319"/>
    <n v="143"/>
    <n v="30"/>
    <n v="-120"/>
    <n v="-2"/>
    <x v="3"/>
    <n v="637"/>
    <n v="1221"/>
    <n v="1858"/>
    <n v="0.90551181102362199"/>
    <n v="148"/>
    <x v="50"/>
  </r>
  <r>
    <x v="50"/>
    <x v="5"/>
    <n v="17738"/>
    <n v="26"/>
    <n v="950"/>
    <n v="16476"/>
    <n v="81"/>
    <n v="19"/>
    <n v="283741"/>
    <n v="324"/>
    <n v="133355"/>
    <n v="41"/>
    <n v="1045"/>
    <n v="16349"/>
    <n v="77"/>
    <n v="23"/>
    <n v="283069"/>
    <n v="133126"/>
    <n v="323"/>
    <n v="33"/>
    <n v="-95"/>
    <n v="4"/>
    <x v="7"/>
    <n v="672"/>
    <n v="229"/>
    <n v="901"/>
    <n v="0.90909090909090906"/>
    <n v="127"/>
    <x v="50"/>
  </r>
  <r>
    <x v="50"/>
    <x v="6"/>
    <n v="20838"/>
    <n v="50"/>
    <n v="1316"/>
    <n v="19136"/>
    <n v="63"/>
    <n v="20"/>
    <n v="350240"/>
    <n v="388"/>
    <n v="91614"/>
    <n v="60"/>
    <n v="1375"/>
    <n v="19027"/>
    <n v="64"/>
    <n v="19"/>
    <n v="348487"/>
    <n v="91402"/>
    <n v="388"/>
    <n v="50"/>
    <n v="-59"/>
    <n v="-1"/>
    <x v="3"/>
    <n v="1753"/>
    <n v="212"/>
    <n v="1965"/>
    <n v="0.9570909090909091"/>
    <n v="109"/>
    <x v="50"/>
  </r>
  <r>
    <x v="50"/>
    <x v="7"/>
    <n v="110738"/>
    <n v="252"/>
    <n v="8616"/>
    <n v="99967"/>
    <n v="580"/>
    <n v="155"/>
    <n v="1623072"/>
    <n v="2172"/>
    <n v="723423"/>
    <n v="309"/>
    <n v="9289"/>
    <n v="99013"/>
    <n v="577"/>
    <n v="163"/>
    <n v="1615905"/>
    <n v="719396"/>
    <n v="2164"/>
    <n v="289"/>
    <n v="-673"/>
    <n v="3"/>
    <x v="20"/>
    <n v="7167"/>
    <n v="4027"/>
    <n v="11194"/>
    <n v="0.92754871353213475"/>
    <n v="954"/>
    <x v="50"/>
  </r>
  <r>
    <x v="51"/>
    <x v="0"/>
    <n v="26318"/>
    <n v="63"/>
    <n v="2647"/>
    <n v="23162"/>
    <n v="171"/>
    <n v="46"/>
    <n v="335940"/>
    <n v="520"/>
    <n v="195293"/>
    <n v="79"/>
    <n v="2869"/>
    <n v="22875"/>
    <n v="168"/>
    <n v="53"/>
    <n v="334318"/>
    <n v="192289"/>
    <n v="520"/>
    <n v="65"/>
    <n v="-222"/>
    <n v="3"/>
    <x v="24"/>
    <n v="1622"/>
    <n v="3004"/>
    <n v="4626"/>
    <n v="0.92262112234227955"/>
    <n v="287"/>
    <x v="51"/>
  </r>
  <r>
    <x v="51"/>
    <x v="1"/>
    <n v="7871"/>
    <n v="26"/>
    <n v="838"/>
    <n v="6831"/>
    <n v="95"/>
    <n v="15"/>
    <n v="112307"/>
    <n v="197"/>
    <n v="38240"/>
    <n v="31"/>
    <n v="861"/>
    <n v="6781"/>
    <n v="93"/>
    <n v="15"/>
    <n v="111928"/>
    <n v="38206"/>
    <n v="197"/>
    <n v="27"/>
    <n v="-23"/>
    <n v="2"/>
    <x v="0"/>
    <n v="379"/>
    <n v="34"/>
    <n v="413"/>
    <n v="0.97328687572590011"/>
    <n v="50"/>
    <x v="51"/>
  </r>
  <r>
    <x v="51"/>
    <x v="2"/>
    <n v="11559"/>
    <n v="36"/>
    <n v="795"/>
    <n v="10561"/>
    <n v="43"/>
    <n v="21"/>
    <n v="182425"/>
    <n v="198"/>
    <n v="91207"/>
    <n v="25"/>
    <n v="838"/>
    <n v="10483"/>
    <n v="43"/>
    <n v="21"/>
    <n v="181725"/>
    <n v="91108"/>
    <n v="198"/>
    <n v="35"/>
    <n v="-43"/>
    <n v="0"/>
    <x v="0"/>
    <n v="700"/>
    <n v="99"/>
    <n v="799"/>
    <n v="0.94868735083532219"/>
    <n v="78"/>
    <x v="51"/>
  </r>
  <r>
    <x v="51"/>
    <x v="3"/>
    <n v="14457"/>
    <n v="12"/>
    <n v="578"/>
    <n v="13478"/>
    <n v="67"/>
    <n v="6"/>
    <n v="201392"/>
    <n v="401"/>
    <n v="99512"/>
    <n v="17"/>
    <n v="632"/>
    <n v="13410"/>
    <n v="65"/>
    <n v="6"/>
    <n v="200924"/>
    <n v="99311"/>
    <n v="400"/>
    <n v="15"/>
    <n v="-54"/>
    <n v="2"/>
    <x v="0"/>
    <n v="468"/>
    <n v="201"/>
    <n v="669"/>
    <n v="0.91455696202531644"/>
    <n v="68"/>
    <x v="51"/>
  </r>
  <r>
    <x v="51"/>
    <x v="4"/>
    <n v="12128"/>
    <n v="28"/>
    <n v="1078"/>
    <n v="10906"/>
    <n v="64"/>
    <n v="17"/>
    <n v="160872"/>
    <n v="146"/>
    <n v="77874"/>
    <n v="24"/>
    <n v="1150"/>
    <n v="10806"/>
    <n v="67"/>
    <n v="21"/>
    <n v="160196"/>
    <n v="77540"/>
    <n v="145"/>
    <n v="29"/>
    <n v="-72"/>
    <n v="-3"/>
    <x v="7"/>
    <n v="676"/>
    <n v="334"/>
    <n v="1010"/>
    <n v="0.93739130434782614"/>
    <n v="100"/>
    <x v="51"/>
  </r>
  <r>
    <x v="51"/>
    <x v="5"/>
    <n v="17759"/>
    <n v="19"/>
    <n v="869"/>
    <n v="16577"/>
    <n v="82"/>
    <n v="20"/>
    <n v="284584"/>
    <n v="325"/>
    <n v="133487"/>
    <n v="26"/>
    <n v="950"/>
    <n v="16476"/>
    <n v="81"/>
    <n v="19"/>
    <n v="283741"/>
    <n v="133355"/>
    <n v="324"/>
    <n v="21"/>
    <n v="-81"/>
    <n v="1"/>
    <x v="3"/>
    <n v="843"/>
    <n v="132"/>
    <n v="975"/>
    <n v="0.91473684210526318"/>
    <n v="101"/>
    <x v="51"/>
  </r>
  <r>
    <x v="51"/>
    <x v="6"/>
    <n v="20859"/>
    <n v="22"/>
    <n v="1261"/>
    <n v="19211"/>
    <n v="61"/>
    <n v="21"/>
    <n v="352773"/>
    <n v="389"/>
    <n v="91720"/>
    <n v="50"/>
    <n v="1316"/>
    <n v="19136"/>
    <n v="63"/>
    <n v="20"/>
    <n v="350240"/>
    <n v="91614"/>
    <n v="388"/>
    <n v="21"/>
    <n v="-55"/>
    <n v="-2"/>
    <x v="3"/>
    <n v="2533"/>
    <n v="106"/>
    <n v="2639"/>
    <n v="0.95820668693009114"/>
    <n v="75"/>
    <x v="51"/>
  </r>
  <r>
    <x v="51"/>
    <x v="7"/>
    <n v="110951"/>
    <n v="206"/>
    <n v="8066"/>
    <n v="100726"/>
    <n v="583"/>
    <n v="146"/>
    <n v="1630293"/>
    <n v="2176"/>
    <n v="727333"/>
    <n v="252"/>
    <n v="8616"/>
    <n v="99967"/>
    <n v="580"/>
    <n v="155"/>
    <n v="1623072"/>
    <n v="723423"/>
    <n v="2172"/>
    <n v="213"/>
    <n v="-550"/>
    <n v="3"/>
    <x v="27"/>
    <n v="7221"/>
    <n v="3910"/>
    <n v="11131"/>
    <n v="0.9361652739090065"/>
    <n v="759"/>
    <x v="51"/>
  </r>
  <r>
    <x v="52"/>
    <x v="0"/>
    <n v="26390"/>
    <n v="61"/>
    <n v="2524"/>
    <n v="23353"/>
    <n v="168"/>
    <n v="48"/>
    <n v="337598"/>
    <n v="525"/>
    <n v="197347"/>
    <n v="63"/>
    <n v="2647"/>
    <n v="23162"/>
    <n v="171"/>
    <n v="46"/>
    <n v="335940"/>
    <n v="195293"/>
    <n v="520"/>
    <n v="72"/>
    <n v="-123"/>
    <n v="-3"/>
    <x v="1"/>
    <n v="1658"/>
    <n v="2054"/>
    <n v="3712"/>
    <n v="0.95353230071779371"/>
    <n v="191"/>
    <x v="52"/>
  </r>
  <r>
    <x v="52"/>
    <x v="1"/>
    <n v="7888"/>
    <n v="14"/>
    <n v="817"/>
    <n v="6866"/>
    <n v="89"/>
    <n v="12"/>
    <n v="112700"/>
    <n v="200"/>
    <n v="38331"/>
    <n v="26"/>
    <n v="838"/>
    <n v="6831"/>
    <n v="95"/>
    <n v="15"/>
    <n v="112307"/>
    <n v="38240"/>
    <n v="197"/>
    <n v="17"/>
    <n v="-21"/>
    <n v="-6"/>
    <x v="4"/>
    <n v="393"/>
    <n v="91"/>
    <n v="484"/>
    <n v="0.97494033412887826"/>
    <n v="35"/>
    <x v="52"/>
  </r>
  <r>
    <x v="52"/>
    <x v="2"/>
    <n v="11590"/>
    <n v="30"/>
    <n v="767"/>
    <n v="10619"/>
    <n v="43"/>
    <n v="19"/>
    <n v="183040"/>
    <n v="199"/>
    <n v="91541"/>
    <n v="36"/>
    <n v="795"/>
    <n v="10561"/>
    <n v="43"/>
    <n v="21"/>
    <n v="182425"/>
    <n v="91207"/>
    <n v="198"/>
    <n v="31"/>
    <n v="-28"/>
    <n v="0"/>
    <x v="2"/>
    <n v="615"/>
    <n v="334"/>
    <n v="949"/>
    <n v="0.96477987421383649"/>
    <n v="58"/>
    <x v="52"/>
  </r>
  <r>
    <x v="52"/>
    <x v="3"/>
    <n v="14473"/>
    <n v="8"/>
    <n v="552"/>
    <n v="13519"/>
    <n v="59"/>
    <n v="8"/>
    <n v="201805"/>
    <n v="401"/>
    <n v="99971"/>
    <n v="12"/>
    <n v="578"/>
    <n v="13478"/>
    <n v="67"/>
    <n v="6"/>
    <n v="201392"/>
    <n v="99512"/>
    <n v="401"/>
    <n v="16"/>
    <n v="-26"/>
    <n v="-8"/>
    <x v="1"/>
    <n v="413"/>
    <n v="459"/>
    <n v="872"/>
    <n v="0.95501730103806226"/>
    <n v="41"/>
    <x v="52"/>
  </r>
  <r>
    <x v="52"/>
    <x v="4"/>
    <n v="12145"/>
    <n v="13"/>
    <n v="1036"/>
    <n v="10964"/>
    <n v="62"/>
    <n v="17"/>
    <n v="161219"/>
    <n v="147"/>
    <n v="78608"/>
    <n v="28"/>
    <n v="1078"/>
    <n v="10906"/>
    <n v="64"/>
    <n v="17"/>
    <n v="160872"/>
    <n v="77874"/>
    <n v="146"/>
    <n v="17"/>
    <n v="-42"/>
    <n v="-2"/>
    <x v="0"/>
    <n v="347"/>
    <n v="734"/>
    <n v="1081"/>
    <n v="0.96103896103896103"/>
    <n v="58"/>
    <x v="52"/>
  </r>
  <r>
    <x v="52"/>
    <x v="5"/>
    <n v="17794"/>
    <n v="26"/>
    <n v="838"/>
    <n v="16642"/>
    <n v="65"/>
    <n v="19"/>
    <n v="285097"/>
    <n v="326"/>
    <n v="133846"/>
    <n v="19"/>
    <n v="869"/>
    <n v="16577"/>
    <n v="82"/>
    <n v="20"/>
    <n v="284584"/>
    <n v="133487"/>
    <n v="325"/>
    <n v="35"/>
    <n v="-31"/>
    <n v="-17"/>
    <x v="6"/>
    <n v="513"/>
    <n v="359"/>
    <n v="872"/>
    <n v="0.96432681242807827"/>
    <n v="65"/>
    <x v="52"/>
  </r>
  <r>
    <x v="52"/>
    <x v="6"/>
    <n v="20887"/>
    <n v="37"/>
    <n v="1214"/>
    <n v="19286"/>
    <n v="61"/>
    <n v="23"/>
    <n v="353943"/>
    <n v="389"/>
    <n v="92126"/>
    <n v="22"/>
    <n v="1261"/>
    <n v="19211"/>
    <n v="61"/>
    <n v="21"/>
    <n v="352773"/>
    <n v="91720"/>
    <n v="389"/>
    <n v="28"/>
    <n v="-47"/>
    <n v="0"/>
    <x v="1"/>
    <n v="1170"/>
    <n v="406"/>
    <n v="1576"/>
    <n v="0.96272799365582873"/>
    <n v="75"/>
    <x v="52"/>
  </r>
  <r>
    <x v="52"/>
    <x v="7"/>
    <n v="111167"/>
    <n v="189"/>
    <n v="7748"/>
    <n v="101249"/>
    <n v="547"/>
    <n v="146"/>
    <n v="1635402"/>
    <n v="2187"/>
    <n v="731770"/>
    <n v="206"/>
    <n v="8066"/>
    <n v="100726"/>
    <n v="583"/>
    <n v="146"/>
    <n v="1630293"/>
    <n v="727333"/>
    <n v="2176"/>
    <n v="216"/>
    <n v="-318"/>
    <n v="-36"/>
    <x v="0"/>
    <n v="5109"/>
    <n v="4437"/>
    <n v="9546"/>
    <n v="0.96057525415323586"/>
    <n v="523"/>
    <x v="52"/>
  </r>
  <r>
    <x v="53"/>
    <x v="0"/>
    <n v="26469"/>
    <n v="58"/>
    <n v="2351"/>
    <n v="23600"/>
    <n v="143"/>
    <n v="42"/>
    <n v="338888"/>
    <n v="530"/>
    <n v="197877"/>
    <n v="61"/>
    <n v="2524"/>
    <n v="23353"/>
    <n v="168"/>
    <n v="48"/>
    <n v="337598"/>
    <n v="197347"/>
    <n v="525"/>
    <n v="79"/>
    <n v="-173"/>
    <n v="-25"/>
    <x v="21"/>
    <n v="1290"/>
    <n v="530"/>
    <n v="1820"/>
    <n v="0.93145800316957206"/>
    <n v="247"/>
    <x v="53"/>
  </r>
  <r>
    <x v="53"/>
    <x v="1"/>
    <n v="7904"/>
    <n v="16"/>
    <n v="767"/>
    <n v="6931"/>
    <n v="85"/>
    <n v="11"/>
    <n v="113077"/>
    <n v="201"/>
    <n v="38481"/>
    <n v="14"/>
    <n v="817"/>
    <n v="6866"/>
    <n v="89"/>
    <n v="12"/>
    <n v="112700"/>
    <n v="38331"/>
    <n v="200"/>
    <n v="16"/>
    <n v="-50"/>
    <n v="-4"/>
    <x v="6"/>
    <n v="377"/>
    <n v="150"/>
    <n v="527"/>
    <n v="0.9388004895960832"/>
    <n v="65"/>
    <x v="53"/>
  </r>
  <r>
    <x v="53"/>
    <x v="2"/>
    <n v="11617"/>
    <n v="25"/>
    <n v="748"/>
    <n v="10664"/>
    <n v="37"/>
    <n v="16"/>
    <n v="184020"/>
    <n v="200"/>
    <n v="91796"/>
    <n v="30"/>
    <n v="767"/>
    <n v="10619"/>
    <n v="43"/>
    <n v="19"/>
    <n v="183040"/>
    <n v="91541"/>
    <n v="199"/>
    <n v="27"/>
    <n v="-19"/>
    <n v="-6"/>
    <x v="4"/>
    <n v="980"/>
    <n v="255"/>
    <n v="1235"/>
    <n v="0.97522816166883963"/>
    <n v="45"/>
    <x v="53"/>
  </r>
  <r>
    <x v="53"/>
    <x v="3"/>
    <n v="14482"/>
    <n v="10"/>
    <n v="509"/>
    <n v="13571"/>
    <n v="56"/>
    <n v="8"/>
    <n v="202264"/>
    <n v="401"/>
    <n v="100269"/>
    <n v="8"/>
    <n v="552"/>
    <n v="13519"/>
    <n v="59"/>
    <n v="8"/>
    <n v="201805"/>
    <n v="99971"/>
    <n v="401"/>
    <n v="9"/>
    <n v="-43"/>
    <n v="-3"/>
    <x v="0"/>
    <n v="459"/>
    <n v="298"/>
    <n v="757"/>
    <n v="0.92210144927536231"/>
    <n v="52"/>
    <x v="53"/>
  </r>
  <r>
    <x v="53"/>
    <x v="4"/>
    <n v="12189"/>
    <n v="28"/>
    <n v="983"/>
    <n v="11061"/>
    <n v="55"/>
    <n v="17"/>
    <n v="161816"/>
    <n v="147"/>
    <n v="79762"/>
    <n v="13"/>
    <n v="1036"/>
    <n v="10964"/>
    <n v="62"/>
    <n v="17"/>
    <n v="161219"/>
    <n v="78608"/>
    <n v="147"/>
    <n v="44"/>
    <n v="-53"/>
    <n v="-7"/>
    <x v="0"/>
    <n v="597"/>
    <n v="1154"/>
    <n v="1751"/>
    <n v="0.94884169884169889"/>
    <n v="97"/>
    <x v="53"/>
  </r>
  <r>
    <x v="53"/>
    <x v="5"/>
    <n v="17843"/>
    <n v="38"/>
    <n v="807"/>
    <n v="16720"/>
    <n v="70"/>
    <n v="18"/>
    <n v="286448"/>
    <n v="328"/>
    <n v="134250"/>
    <n v="26"/>
    <n v="838"/>
    <n v="16642"/>
    <n v="65"/>
    <n v="19"/>
    <n v="285097"/>
    <n v="133846"/>
    <n v="326"/>
    <n v="49"/>
    <n v="-31"/>
    <n v="5"/>
    <x v="6"/>
    <n v="1351"/>
    <n v="404"/>
    <n v="1755"/>
    <n v="0.96300715990453456"/>
    <n v="78"/>
    <x v="53"/>
  </r>
  <r>
    <x v="53"/>
    <x v="6"/>
    <n v="20942"/>
    <n v="48"/>
    <n v="1127"/>
    <n v="19428"/>
    <n v="55"/>
    <n v="21"/>
    <n v="355362"/>
    <n v="389"/>
    <n v="92322"/>
    <n v="37"/>
    <n v="1214"/>
    <n v="19286"/>
    <n v="61"/>
    <n v="23"/>
    <n v="353943"/>
    <n v="92126"/>
    <n v="389"/>
    <n v="55"/>
    <n v="-87"/>
    <n v="-6"/>
    <x v="2"/>
    <n v="1419"/>
    <n v="196"/>
    <n v="1615"/>
    <n v="0.92833607907742999"/>
    <n v="142"/>
    <x v="53"/>
  </r>
  <r>
    <x v="53"/>
    <x v="7"/>
    <n v="111446"/>
    <n v="223"/>
    <n v="7292"/>
    <n v="101975"/>
    <n v="501"/>
    <n v="133"/>
    <n v="1641875"/>
    <n v="2196"/>
    <n v="734757"/>
    <n v="189"/>
    <n v="7748"/>
    <n v="101249"/>
    <n v="547"/>
    <n v="146"/>
    <n v="1635402"/>
    <n v="731770"/>
    <n v="2187"/>
    <n v="279"/>
    <n v="-456"/>
    <n v="-46"/>
    <x v="28"/>
    <n v="6473"/>
    <n v="2987"/>
    <n v="9460"/>
    <n v="0.94114610221992767"/>
    <n v="726"/>
    <x v="53"/>
  </r>
  <r>
    <x v="54"/>
    <x v="0"/>
    <n v="26557"/>
    <n v="76"/>
    <n v="2185"/>
    <n v="23853"/>
    <n v="145"/>
    <n v="42"/>
    <n v="340323"/>
    <n v="531"/>
    <n v="198345"/>
    <n v="58"/>
    <n v="2351"/>
    <n v="23600"/>
    <n v="143"/>
    <n v="42"/>
    <n v="338888"/>
    <n v="197877"/>
    <n v="530"/>
    <n v="88"/>
    <n v="-166"/>
    <n v="2"/>
    <x v="0"/>
    <n v="1435"/>
    <n v="468"/>
    <n v="1903"/>
    <n v="0.92939174819225856"/>
    <n v="253"/>
    <x v="54"/>
  </r>
  <r>
    <x v="54"/>
    <x v="1"/>
    <n v="7925"/>
    <n v="19"/>
    <n v="719"/>
    <n v="7000"/>
    <n v="74"/>
    <n v="11"/>
    <n v="113553"/>
    <n v="201"/>
    <n v="38582"/>
    <n v="16"/>
    <n v="767"/>
    <n v="6931"/>
    <n v="85"/>
    <n v="11"/>
    <n v="113077"/>
    <n v="38481"/>
    <n v="201"/>
    <n v="21"/>
    <n v="-48"/>
    <n v="-11"/>
    <x v="0"/>
    <n v="476"/>
    <n v="101"/>
    <n v="577"/>
    <n v="0.93741851368970008"/>
    <n v="69"/>
    <x v="54"/>
  </r>
  <r>
    <x v="54"/>
    <x v="2"/>
    <n v="11650"/>
    <n v="22"/>
    <n v="702"/>
    <n v="10741"/>
    <n v="27"/>
    <n v="13"/>
    <n v="185060"/>
    <n v="202"/>
    <n v="91962"/>
    <n v="25"/>
    <n v="748"/>
    <n v="10664"/>
    <n v="37"/>
    <n v="16"/>
    <n v="184020"/>
    <n v="91796"/>
    <n v="200"/>
    <n v="33"/>
    <n v="-46"/>
    <n v="-10"/>
    <x v="4"/>
    <n v="1040"/>
    <n v="166"/>
    <n v="1206"/>
    <n v="0.93850267379679142"/>
    <n v="77"/>
    <x v="54"/>
  </r>
  <r>
    <x v="54"/>
    <x v="3"/>
    <n v="14500"/>
    <n v="15"/>
    <n v="438"/>
    <n v="13660"/>
    <n v="47"/>
    <n v="5"/>
    <n v="202746"/>
    <n v="401"/>
    <n v="100597"/>
    <n v="10"/>
    <n v="509"/>
    <n v="13571"/>
    <n v="56"/>
    <n v="8"/>
    <n v="202264"/>
    <n v="100269"/>
    <n v="401"/>
    <n v="18"/>
    <n v="-71"/>
    <n v="-9"/>
    <x v="4"/>
    <n v="482"/>
    <n v="328"/>
    <n v="810"/>
    <n v="0.86051080550098236"/>
    <n v="89"/>
    <x v="54"/>
  </r>
  <r>
    <x v="54"/>
    <x v="4"/>
    <n v="12243"/>
    <n v="39"/>
    <n v="930"/>
    <n v="11164"/>
    <n v="49"/>
    <n v="16"/>
    <n v="162323"/>
    <n v="151"/>
    <n v="80659"/>
    <n v="28"/>
    <n v="983"/>
    <n v="11061"/>
    <n v="55"/>
    <n v="17"/>
    <n v="161816"/>
    <n v="79762"/>
    <n v="147"/>
    <n v="54"/>
    <n v="-53"/>
    <n v="-6"/>
    <x v="6"/>
    <n v="507"/>
    <n v="897"/>
    <n v="1404"/>
    <n v="0.94608341810783314"/>
    <n v="103"/>
    <x v="54"/>
  </r>
  <r>
    <x v="54"/>
    <x v="5"/>
    <n v="17886"/>
    <n v="27"/>
    <n v="742"/>
    <n v="16826"/>
    <n v="70"/>
    <n v="16"/>
    <n v="287081"/>
    <n v="330"/>
    <n v="134764"/>
    <n v="38"/>
    <n v="807"/>
    <n v="16720"/>
    <n v="70"/>
    <n v="18"/>
    <n v="286448"/>
    <n v="134250"/>
    <n v="328"/>
    <n v="43"/>
    <n v="-65"/>
    <n v="0"/>
    <x v="2"/>
    <n v="633"/>
    <n v="514"/>
    <n v="1147"/>
    <n v="0.919454770755886"/>
    <n v="106"/>
    <x v="54"/>
  </r>
  <r>
    <x v="54"/>
    <x v="6"/>
    <n v="21005"/>
    <n v="62"/>
    <n v="1056"/>
    <n v="19562"/>
    <n v="53"/>
    <n v="18"/>
    <n v="356610"/>
    <n v="389"/>
    <n v="92472"/>
    <n v="48"/>
    <n v="1127"/>
    <n v="19428"/>
    <n v="55"/>
    <n v="21"/>
    <n v="355362"/>
    <n v="92322"/>
    <n v="389"/>
    <n v="63"/>
    <n v="-71"/>
    <n v="-2"/>
    <x v="4"/>
    <n v="1248"/>
    <n v="150"/>
    <n v="1398"/>
    <n v="0.93700088731144626"/>
    <n v="134"/>
    <x v="54"/>
  </r>
  <r>
    <x v="54"/>
    <x v="7"/>
    <n v="111766"/>
    <n v="260"/>
    <n v="6772"/>
    <n v="102806"/>
    <n v="465"/>
    <n v="121"/>
    <n v="1647696"/>
    <n v="2205"/>
    <n v="737381"/>
    <n v="223"/>
    <n v="7292"/>
    <n v="101975"/>
    <n v="501"/>
    <n v="133"/>
    <n v="1641875"/>
    <n v="734757"/>
    <n v="2196"/>
    <n v="320"/>
    <n v="-520"/>
    <n v="-36"/>
    <x v="29"/>
    <n v="5821"/>
    <n v="2624"/>
    <n v="8445"/>
    <n v="0.92868897421832142"/>
    <n v="831"/>
    <x v="54"/>
  </r>
  <r>
    <x v="55"/>
    <x v="0"/>
    <n v="26645"/>
    <n v="70"/>
    <n v="2019"/>
    <n v="24104"/>
    <n v="145"/>
    <n v="42"/>
    <n v="342187"/>
    <n v="534"/>
    <n v="198834"/>
    <n v="76"/>
    <n v="2185"/>
    <n v="23853"/>
    <n v="145"/>
    <n v="42"/>
    <n v="340323"/>
    <n v="198345"/>
    <n v="531"/>
    <n v="88"/>
    <n v="-166"/>
    <n v="0"/>
    <x v="0"/>
    <n v="1864"/>
    <n v="489"/>
    <n v="2353"/>
    <n v="0.92402745995423341"/>
    <n v="251"/>
    <x v="55"/>
  </r>
  <r>
    <x v="55"/>
    <x v="1"/>
    <n v="7938"/>
    <n v="13"/>
    <n v="665"/>
    <n v="7067"/>
    <n v="68"/>
    <n v="10"/>
    <n v="114087"/>
    <n v="201"/>
    <n v="38644"/>
    <n v="19"/>
    <n v="719"/>
    <n v="7000"/>
    <n v="74"/>
    <n v="11"/>
    <n v="113553"/>
    <n v="38582"/>
    <n v="201"/>
    <n v="13"/>
    <n v="-54"/>
    <n v="-6"/>
    <x v="6"/>
    <n v="534"/>
    <n v="62"/>
    <n v="596"/>
    <n v="0.92489568845618919"/>
    <n v="67"/>
    <x v="55"/>
  </r>
  <r>
    <x v="55"/>
    <x v="2"/>
    <n v="11663"/>
    <n v="9"/>
    <n v="631"/>
    <n v="10824"/>
    <n v="27"/>
    <n v="13"/>
    <n v="186066"/>
    <n v="203"/>
    <n v="92203"/>
    <n v="22"/>
    <n v="702"/>
    <n v="10741"/>
    <n v="27"/>
    <n v="13"/>
    <n v="185060"/>
    <n v="91962"/>
    <n v="202"/>
    <n v="13"/>
    <n v="-71"/>
    <n v="0"/>
    <x v="0"/>
    <n v="1006"/>
    <n v="241"/>
    <n v="1247"/>
    <n v="0.89886039886039881"/>
    <n v="83"/>
    <x v="55"/>
  </r>
  <r>
    <x v="55"/>
    <x v="3"/>
    <n v="14508"/>
    <n v="9"/>
    <n v="386"/>
    <n v="13720"/>
    <n v="44"/>
    <n v="5"/>
    <n v="203257"/>
    <n v="401"/>
    <n v="100933"/>
    <n v="15"/>
    <n v="438"/>
    <n v="13660"/>
    <n v="47"/>
    <n v="5"/>
    <n v="202746"/>
    <n v="100597"/>
    <n v="401"/>
    <n v="8"/>
    <n v="-52"/>
    <n v="-3"/>
    <x v="0"/>
    <n v="511"/>
    <n v="336"/>
    <n v="847"/>
    <n v="0.88127853881278539"/>
    <n v="60"/>
    <x v="55"/>
  </r>
  <r>
    <x v="55"/>
    <x v="4"/>
    <n v="12284"/>
    <n v="28"/>
    <n v="884"/>
    <n v="11249"/>
    <n v="49"/>
    <n v="14"/>
    <n v="162990"/>
    <n v="153"/>
    <n v="81097"/>
    <n v="39"/>
    <n v="930"/>
    <n v="11164"/>
    <n v="49"/>
    <n v="16"/>
    <n v="162323"/>
    <n v="80659"/>
    <n v="151"/>
    <n v="41"/>
    <n v="-46"/>
    <n v="0"/>
    <x v="2"/>
    <n v="667"/>
    <n v="438"/>
    <n v="1105"/>
    <n v="0.95053763440860217"/>
    <n v="85"/>
    <x v="55"/>
  </r>
  <r>
    <x v="55"/>
    <x v="5"/>
    <n v="17924"/>
    <n v="28"/>
    <n v="694"/>
    <n v="16911"/>
    <n v="62"/>
    <n v="17"/>
    <n v="288007"/>
    <n v="331"/>
    <n v="135242"/>
    <n v="27"/>
    <n v="742"/>
    <n v="16826"/>
    <n v="70"/>
    <n v="16"/>
    <n v="287081"/>
    <n v="134764"/>
    <n v="330"/>
    <n v="38"/>
    <n v="-48"/>
    <n v="-8"/>
    <x v="3"/>
    <n v="926"/>
    <n v="478"/>
    <n v="1404"/>
    <n v="0.93530997304582209"/>
    <n v="85"/>
    <x v="55"/>
  </r>
  <r>
    <x v="55"/>
    <x v="6"/>
    <n v="21076"/>
    <n v="65"/>
    <n v="994"/>
    <n v="19694"/>
    <n v="52"/>
    <n v="16"/>
    <n v="358082"/>
    <n v="390"/>
    <n v="92672"/>
    <n v="62"/>
    <n v="1056"/>
    <n v="19562"/>
    <n v="53"/>
    <n v="18"/>
    <n v="356610"/>
    <n v="92472"/>
    <n v="389"/>
    <n v="71"/>
    <n v="-62"/>
    <n v="-1"/>
    <x v="2"/>
    <n v="1472"/>
    <n v="200"/>
    <n v="1672"/>
    <n v="0.94128787878787878"/>
    <n v="132"/>
    <x v="55"/>
  </r>
  <r>
    <x v="55"/>
    <x v="7"/>
    <n v="112038"/>
    <n v="222"/>
    <n v="6273"/>
    <n v="103569"/>
    <n v="447"/>
    <n v="117"/>
    <n v="1654676"/>
    <n v="2213"/>
    <n v="739625"/>
    <n v="260"/>
    <n v="6772"/>
    <n v="102806"/>
    <n v="465"/>
    <n v="121"/>
    <n v="1647696"/>
    <n v="737381"/>
    <n v="2205"/>
    <n v="272"/>
    <n v="-499"/>
    <n v="-18"/>
    <x v="7"/>
    <n v="6980"/>
    <n v="2244"/>
    <n v="9224"/>
    <n v="0.92631423508564681"/>
    <n v="763"/>
    <x v="55"/>
  </r>
  <r>
    <x v="56"/>
    <x v="0"/>
    <n v="26755"/>
    <n v="98"/>
    <n v="1890"/>
    <n v="24340"/>
    <n v="137"/>
    <n v="40"/>
    <n v="344088"/>
    <n v="537"/>
    <n v="199438"/>
    <n v="70"/>
    <n v="2019"/>
    <n v="24104"/>
    <n v="145"/>
    <n v="42"/>
    <n v="342187"/>
    <n v="198834"/>
    <n v="534"/>
    <n v="110"/>
    <n v="-129"/>
    <n v="-8"/>
    <x v="2"/>
    <n v="1901"/>
    <n v="604"/>
    <n v="2505"/>
    <n v="0.93610698365527489"/>
    <n v="236"/>
    <x v="56"/>
  </r>
  <r>
    <x v="56"/>
    <x v="1"/>
    <n v="7951"/>
    <n v="13"/>
    <n v="621"/>
    <n v="7122"/>
    <n v="65"/>
    <n v="10"/>
    <n v="114625"/>
    <n v="203"/>
    <n v="38765"/>
    <n v="13"/>
    <n v="665"/>
    <n v="7067"/>
    <n v="68"/>
    <n v="10"/>
    <n v="114087"/>
    <n v="38644"/>
    <n v="201"/>
    <n v="13"/>
    <n v="-44"/>
    <n v="-3"/>
    <x v="0"/>
    <n v="538"/>
    <n v="121"/>
    <n v="659"/>
    <n v="0.93383458646616546"/>
    <n v="55"/>
    <x v="56"/>
  </r>
  <r>
    <x v="56"/>
    <x v="2"/>
    <n v="11686"/>
    <n v="22"/>
    <n v="591"/>
    <n v="10886"/>
    <n v="25"/>
    <n v="13"/>
    <n v="186840"/>
    <n v="204"/>
    <n v="92433"/>
    <n v="9"/>
    <n v="631"/>
    <n v="10824"/>
    <n v="27"/>
    <n v="13"/>
    <n v="186066"/>
    <n v="92203"/>
    <n v="203"/>
    <n v="23"/>
    <n v="-40"/>
    <n v="-2"/>
    <x v="0"/>
    <n v="774"/>
    <n v="230"/>
    <n v="1004"/>
    <n v="0.93660855784469099"/>
    <n v="62"/>
    <x v="56"/>
  </r>
  <r>
    <x v="56"/>
    <x v="3"/>
    <n v="14528"/>
    <n v="11"/>
    <n v="366"/>
    <n v="13760"/>
    <n v="38"/>
    <n v="5"/>
    <n v="203899"/>
    <n v="401"/>
    <n v="101324"/>
    <n v="9"/>
    <n v="386"/>
    <n v="13720"/>
    <n v="44"/>
    <n v="5"/>
    <n v="203257"/>
    <n v="100933"/>
    <n v="401"/>
    <n v="20"/>
    <n v="-20"/>
    <n v="-6"/>
    <x v="0"/>
    <n v="642"/>
    <n v="391"/>
    <n v="1033"/>
    <n v="0.94818652849740936"/>
    <n v="40"/>
    <x v="56"/>
  </r>
  <r>
    <x v="56"/>
    <x v="4"/>
    <n v="12327"/>
    <n v="41"/>
    <n v="842"/>
    <n v="11334"/>
    <n v="44"/>
    <n v="13"/>
    <n v="163504"/>
    <n v="153"/>
    <n v="81475"/>
    <n v="28"/>
    <n v="884"/>
    <n v="11249"/>
    <n v="49"/>
    <n v="14"/>
    <n v="162990"/>
    <n v="81097"/>
    <n v="153"/>
    <n v="43"/>
    <n v="-42"/>
    <n v="-5"/>
    <x v="6"/>
    <n v="514"/>
    <n v="378"/>
    <n v="892"/>
    <n v="0.95248868778280538"/>
    <n v="85"/>
    <x v="56"/>
  </r>
  <r>
    <x v="56"/>
    <x v="5"/>
    <n v="17941"/>
    <n v="11"/>
    <n v="645"/>
    <n v="16977"/>
    <n v="57"/>
    <n v="17"/>
    <n v="288663"/>
    <n v="331"/>
    <n v="135555"/>
    <n v="28"/>
    <n v="694"/>
    <n v="16911"/>
    <n v="62"/>
    <n v="17"/>
    <n v="288007"/>
    <n v="135242"/>
    <n v="331"/>
    <n v="17"/>
    <n v="-49"/>
    <n v="-5"/>
    <x v="0"/>
    <n v="656"/>
    <n v="313"/>
    <n v="969"/>
    <n v="0.92939481268011526"/>
    <n v="66"/>
    <x v="56"/>
  </r>
  <r>
    <x v="56"/>
    <x v="6"/>
    <n v="21122"/>
    <n v="48"/>
    <n v="945"/>
    <n v="19788"/>
    <n v="53"/>
    <n v="16"/>
    <n v="358831"/>
    <n v="391"/>
    <n v="92938"/>
    <n v="65"/>
    <n v="994"/>
    <n v="19694"/>
    <n v="52"/>
    <n v="16"/>
    <n v="358082"/>
    <n v="92672"/>
    <n v="390"/>
    <n v="46"/>
    <n v="-49"/>
    <n v="1"/>
    <x v="0"/>
    <n v="749"/>
    <n v="266"/>
    <n v="1015"/>
    <n v="0.95070422535211263"/>
    <n v="94"/>
    <x v="56"/>
  </r>
  <r>
    <x v="56"/>
    <x v="7"/>
    <n v="112310"/>
    <n v="244"/>
    <n v="5900"/>
    <n v="104207"/>
    <n v="419"/>
    <n v="114"/>
    <n v="1660450"/>
    <n v="2220"/>
    <n v="741928"/>
    <n v="222"/>
    <n v="6273"/>
    <n v="103569"/>
    <n v="447"/>
    <n v="117"/>
    <n v="1654676"/>
    <n v="739625"/>
    <n v="2213"/>
    <n v="272"/>
    <n v="-373"/>
    <n v="-28"/>
    <x v="4"/>
    <n v="5774"/>
    <n v="2303"/>
    <n v="8077"/>
    <n v="0.94053881715287746"/>
    <n v="638"/>
    <x v="56"/>
  </r>
  <r>
    <x v="57"/>
    <x v="0"/>
    <n v="26845"/>
    <n v="86"/>
    <n v="1810"/>
    <n v="24508"/>
    <n v="138"/>
    <n v="38"/>
    <n v="345346"/>
    <n v="538"/>
    <n v="200478"/>
    <n v="98"/>
    <n v="1890"/>
    <n v="24340"/>
    <n v="137"/>
    <n v="40"/>
    <n v="344088"/>
    <n v="199438"/>
    <n v="537"/>
    <n v="90"/>
    <n v="-80"/>
    <n v="1"/>
    <x v="2"/>
    <n v="1258"/>
    <n v="1040"/>
    <n v="2298"/>
    <n v="0.95767195767195767"/>
    <n v="168"/>
    <x v="57"/>
  </r>
  <r>
    <x v="57"/>
    <x v="1"/>
    <n v="7959"/>
    <n v="8"/>
    <n v="544"/>
    <n v="7207"/>
    <n v="63"/>
    <n v="8"/>
    <n v="115201"/>
    <n v="203"/>
    <n v="38946"/>
    <n v="13"/>
    <n v="621"/>
    <n v="7122"/>
    <n v="65"/>
    <n v="10"/>
    <n v="114625"/>
    <n v="38765"/>
    <n v="203"/>
    <n v="8"/>
    <n v="-77"/>
    <n v="-2"/>
    <x v="2"/>
    <n v="576"/>
    <n v="181"/>
    <n v="757"/>
    <n v="0.87600644122383253"/>
    <n v="85"/>
    <x v="57"/>
  </r>
  <r>
    <x v="57"/>
    <x v="2"/>
    <n v="11694"/>
    <n v="6"/>
    <n v="511"/>
    <n v="10974"/>
    <n v="30"/>
    <n v="13"/>
    <n v="187553"/>
    <n v="205"/>
    <n v="92502"/>
    <n v="22"/>
    <n v="591"/>
    <n v="10886"/>
    <n v="25"/>
    <n v="13"/>
    <n v="186840"/>
    <n v="92433"/>
    <n v="204"/>
    <n v="8"/>
    <n v="-80"/>
    <n v="5"/>
    <x v="0"/>
    <n v="713"/>
    <n v="69"/>
    <n v="782"/>
    <n v="0.86463620981387479"/>
    <n v="88"/>
    <x v="57"/>
  </r>
  <r>
    <x v="57"/>
    <x v="3"/>
    <n v="14537"/>
    <n v="8"/>
    <n v="322"/>
    <n v="13810"/>
    <n v="34"/>
    <n v="3"/>
    <n v="204811"/>
    <n v="404"/>
    <n v="101678"/>
    <n v="11"/>
    <n v="366"/>
    <n v="13760"/>
    <n v="38"/>
    <n v="5"/>
    <n v="203899"/>
    <n v="101324"/>
    <n v="401"/>
    <n v="9"/>
    <n v="-44"/>
    <n v="-4"/>
    <x v="2"/>
    <n v="912"/>
    <n v="354"/>
    <n v="1266"/>
    <n v="0.8797814207650273"/>
    <n v="50"/>
    <x v="57"/>
  </r>
  <r>
    <x v="57"/>
    <x v="4"/>
    <n v="12360"/>
    <n v="29"/>
    <n v="783"/>
    <n v="11425"/>
    <n v="45"/>
    <n v="14"/>
    <n v="164385"/>
    <n v="154"/>
    <n v="81778"/>
    <n v="41"/>
    <n v="842"/>
    <n v="11334"/>
    <n v="44"/>
    <n v="13"/>
    <n v="163504"/>
    <n v="81475"/>
    <n v="153"/>
    <n v="33"/>
    <n v="-59"/>
    <n v="1"/>
    <x v="3"/>
    <n v="881"/>
    <n v="303"/>
    <n v="1184"/>
    <n v="0.92992874109263657"/>
    <n v="91"/>
    <x v="57"/>
  </r>
  <r>
    <x v="57"/>
    <x v="5"/>
    <n v="17956"/>
    <n v="9"/>
    <n v="588"/>
    <n v="17048"/>
    <n v="55"/>
    <n v="17"/>
    <n v="289309"/>
    <n v="332"/>
    <n v="135700"/>
    <n v="11"/>
    <n v="645"/>
    <n v="16977"/>
    <n v="57"/>
    <n v="17"/>
    <n v="288663"/>
    <n v="135555"/>
    <n v="331"/>
    <n v="15"/>
    <n v="-57"/>
    <n v="-2"/>
    <x v="0"/>
    <n v="646"/>
    <n v="145"/>
    <n v="791"/>
    <n v="0.91162790697674423"/>
    <n v="71"/>
    <x v="57"/>
  </r>
  <r>
    <x v="57"/>
    <x v="6"/>
    <n v="21167"/>
    <n v="48"/>
    <n v="927"/>
    <n v="19851"/>
    <n v="59"/>
    <n v="15"/>
    <n v="360490"/>
    <n v="391"/>
    <n v="93018"/>
    <n v="48"/>
    <n v="945"/>
    <n v="19788"/>
    <n v="53"/>
    <n v="16"/>
    <n v="358831"/>
    <n v="92938"/>
    <n v="391"/>
    <n v="45"/>
    <n v="-18"/>
    <n v="6"/>
    <x v="6"/>
    <n v="1659"/>
    <n v="80"/>
    <n v="1739"/>
    <n v="0.98095238095238091"/>
    <n v="63"/>
    <x v="57"/>
  </r>
  <r>
    <x v="57"/>
    <x v="7"/>
    <n v="112518"/>
    <n v="194"/>
    <n v="5485"/>
    <n v="104823"/>
    <n v="424"/>
    <n v="108"/>
    <n v="1667095"/>
    <n v="2227"/>
    <n v="744100"/>
    <n v="244"/>
    <n v="5900"/>
    <n v="104207"/>
    <n v="419"/>
    <n v="114"/>
    <n v="1660450"/>
    <n v="741928"/>
    <n v="2220"/>
    <n v="208"/>
    <n v="-415"/>
    <n v="5"/>
    <x v="21"/>
    <n v="6645"/>
    <n v="2172"/>
    <n v="8817"/>
    <n v="0.9296610169491526"/>
    <n v="616"/>
    <x v="57"/>
  </r>
  <r>
    <x v="58"/>
    <x v="0"/>
    <n v="26862"/>
    <n v="17"/>
    <n v="1711"/>
    <n v="24620"/>
    <n v="142"/>
    <n v="34"/>
    <n v="346940"/>
    <n v="542"/>
    <n v="201496"/>
    <n v="86"/>
    <n v="1810"/>
    <n v="24508"/>
    <n v="138"/>
    <n v="38"/>
    <n v="345346"/>
    <n v="200478"/>
    <n v="538"/>
    <n v="17"/>
    <n v="-99"/>
    <n v="4"/>
    <x v="7"/>
    <n v="1594"/>
    <n v="1018"/>
    <n v="2612"/>
    <n v="0.94530386740331496"/>
    <n v="112"/>
    <x v="58"/>
  </r>
  <r>
    <x v="58"/>
    <x v="1"/>
    <n v="7967"/>
    <n v="7"/>
    <n v="512"/>
    <n v="7247"/>
    <n v="63"/>
    <n v="8"/>
    <n v="115754"/>
    <n v="203"/>
    <n v="39226"/>
    <n v="8"/>
    <n v="544"/>
    <n v="7207"/>
    <n v="63"/>
    <n v="8"/>
    <n v="115201"/>
    <n v="38946"/>
    <n v="203"/>
    <n v="8"/>
    <n v="-32"/>
    <n v="0"/>
    <x v="0"/>
    <n v="553"/>
    <n v="280"/>
    <n v="833"/>
    <n v="0.94117647058823528"/>
    <n v="40"/>
    <x v="58"/>
  </r>
  <r>
    <x v="58"/>
    <x v="2"/>
    <n v="11706"/>
    <n v="12"/>
    <n v="500"/>
    <n v="10997"/>
    <n v="29"/>
    <n v="14"/>
    <n v="188081"/>
    <n v="205"/>
    <n v="92675"/>
    <n v="6"/>
    <n v="511"/>
    <n v="10974"/>
    <n v="30"/>
    <n v="13"/>
    <n v="187553"/>
    <n v="92502"/>
    <n v="205"/>
    <n v="12"/>
    <n v="-11"/>
    <n v="-1"/>
    <x v="3"/>
    <n v="528"/>
    <n v="173"/>
    <n v="701"/>
    <n v="0.97847358121330719"/>
    <n v="23"/>
    <x v="58"/>
  </r>
  <r>
    <x v="58"/>
    <x v="3"/>
    <n v="14544"/>
    <n v="7"/>
    <n v="291"/>
    <n v="13846"/>
    <n v="36"/>
    <n v="3"/>
    <n v="205164"/>
    <n v="407"/>
    <n v="102770"/>
    <n v="8"/>
    <n v="322"/>
    <n v="13810"/>
    <n v="34"/>
    <n v="3"/>
    <n v="204811"/>
    <n v="101678"/>
    <n v="404"/>
    <n v="7"/>
    <n v="-31"/>
    <n v="2"/>
    <x v="0"/>
    <n v="353"/>
    <n v="1092"/>
    <n v="1445"/>
    <n v="0.90372670807453415"/>
    <n v="36"/>
    <x v="58"/>
  </r>
  <r>
    <x v="58"/>
    <x v="4"/>
    <n v="12383"/>
    <n v="27"/>
    <n v="753"/>
    <n v="11478"/>
    <n v="48"/>
    <n v="12"/>
    <n v="165003"/>
    <n v="154"/>
    <n v="82039"/>
    <n v="29"/>
    <n v="783"/>
    <n v="11425"/>
    <n v="45"/>
    <n v="14"/>
    <n v="164385"/>
    <n v="81778"/>
    <n v="154"/>
    <n v="23"/>
    <n v="-30"/>
    <n v="3"/>
    <x v="2"/>
    <n v="618"/>
    <n v="261"/>
    <n v="879"/>
    <n v="0.96168582375478928"/>
    <n v="53"/>
    <x v="58"/>
  </r>
  <r>
    <x v="58"/>
    <x v="5"/>
    <n v="17971"/>
    <n v="11"/>
    <n v="569"/>
    <n v="17081"/>
    <n v="50"/>
    <n v="18"/>
    <n v="290019"/>
    <n v="333"/>
    <n v="135849"/>
    <n v="9"/>
    <n v="588"/>
    <n v="17048"/>
    <n v="55"/>
    <n v="17"/>
    <n v="289309"/>
    <n v="135700"/>
    <n v="332"/>
    <n v="15"/>
    <n v="-19"/>
    <n v="-5"/>
    <x v="3"/>
    <n v="710"/>
    <n v="149"/>
    <n v="859"/>
    <n v="0.96768707482993199"/>
    <n v="33"/>
    <x v="58"/>
  </r>
  <r>
    <x v="58"/>
    <x v="6"/>
    <n v="21188"/>
    <n v="20"/>
    <n v="871"/>
    <n v="19925"/>
    <n v="63"/>
    <n v="16"/>
    <n v="361008"/>
    <n v="394"/>
    <n v="93095"/>
    <n v="48"/>
    <n v="927"/>
    <n v="19851"/>
    <n v="59"/>
    <n v="15"/>
    <n v="360490"/>
    <n v="93018"/>
    <n v="391"/>
    <n v="21"/>
    <n v="-56"/>
    <n v="4"/>
    <x v="3"/>
    <n v="518"/>
    <n v="77"/>
    <n v="595"/>
    <n v="0.93959007551240559"/>
    <n v="74"/>
    <x v="58"/>
  </r>
  <r>
    <x v="58"/>
    <x v="7"/>
    <n v="112621"/>
    <n v="101"/>
    <n v="5207"/>
    <n v="105194"/>
    <n v="431"/>
    <n v="105"/>
    <n v="1671969"/>
    <n v="2238"/>
    <n v="747150"/>
    <n v="194"/>
    <n v="5485"/>
    <n v="104823"/>
    <n v="424"/>
    <n v="108"/>
    <n v="1667095"/>
    <n v="744100"/>
    <n v="2227"/>
    <n v="103"/>
    <n v="-278"/>
    <n v="7"/>
    <x v="4"/>
    <n v="4874"/>
    <n v="3050"/>
    <n v="7924"/>
    <n v="0.94931631722880583"/>
    <n v="371"/>
    <x v="58"/>
  </r>
  <r>
    <x v="59"/>
    <x v="0"/>
    <n v="26892"/>
    <n v="12"/>
    <n v="1612"/>
    <n v="24745"/>
    <n v="137"/>
    <n v="37"/>
    <n v="348308"/>
    <n v="547"/>
    <n v="203540"/>
    <n v="17"/>
    <n v="1711"/>
    <n v="24620"/>
    <n v="142"/>
    <n v="34"/>
    <n v="346940"/>
    <n v="201496"/>
    <n v="542"/>
    <n v="30"/>
    <n v="-99"/>
    <n v="-5"/>
    <x v="5"/>
    <n v="1368"/>
    <n v="2044"/>
    <n v="3412"/>
    <n v="0.94213909994155465"/>
    <n v="125"/>
    <x v="59"/>
  </r>
  <r>
    <x v="59"/>
    <x v="1"/>
    <n v="7973"/>
    <n v="3"/>
    <n v="487"/>
    <n v="7275"/>
    <n v="47"/>
    <n v="7"/>
    <n v="116252"/>
    <n v="206"/>
    <n v="39551"/>
    <n v="7"/>
    <n v="512"/>
    <n v="7247"/>
    <n v="63"/>
    <n v="8"/>
    <n v="115754"/>
    <n v="39226"/>
    <n v="203"/>
    <n v="6"/>
    <n v="-25"/>
    <n v="-16"/>
    <x v="6"/>
    <n v="498"/>
    <n v="325"/>
    <n v="823"/>
    <n v="0.951171875"/>
    <n v="28"/>
    <x v="59"/>
  </r>
  <r>
    <x v="59"/>
    <x v="2"/>
    <n v="11716"/>
    <n v="3"/>
    <n v="456"/>
    <n v="11050"/>
    <n v="22"/>
    <n v="14"/>
    <n v="188549"/>
    <n v="206"/>
    <n v="93722"/>
    <n v="12"/>
    <n v="500"/>
    <n v="10997"/>
    <n v="29"/>
    <n v="14"/>
    <n v="188081"/>
    <n v="92675"/>
    <n v="205"/>
    <n v="10"/>
    <n v="-44"/>
    <n v="-7"/>
    <x v="0"/>
    <n v="468"/>
    <n v="1047"/>
    <n v="1515"/>
    <n v="0.91200000000000003"/>
    <n v="53"/>
    <x v="59"/>
  </r>
  <r>
    <x v="59"/>
    <x v="3"/>
    <n v="14551"/>
    <n v="5"/>
    <n v="280"/>
    <n v="13863"/>
    <n v="35"/>
    <n v="3"/>
    <n v="205471"/>
    <n v="408"/>
    <n v="104477"/>
    <n v="7"/>
    <n v="291"/>
    <n v="13846"/>
    <n v="36"/>
    <n v="3"/>
    <n v="205164"/>
    <n v="102770"/>
    <n v="407"/>
    <n v="7"/>
    <n v="-11"/>
    <n v="-1"/>
    <x v="0"/>
    <n v="307"/>
    <n v="1707"/>
    <n v="2014"/>
    <n v="0.96219931271477666"/>
    <n v="17"/>
    <x v="59"/>
  </r>
  <r>
    <x v="59"/>
    <x v="4"/>
    <n v="12403"/>
    <n v="15"/>
    <n v="722"/>
    <n v="11528"/>
    <n v="44"/>
    <n v="11"/>
    <n v="165376"/>
    <n v="155"/>
    <n v="83034"/>
    <n v="27"/>
    <n v="753"/>
    <n v="11478"/>
    <n v="48"/>
    <n v="12"/>
    <n v="165003"/>
    <n v="82039"/>
    <n v="154"/>
    <n v="20"/>
    <n v="-31"/>
    <n v="-4"/>
    <x v="6"/>
    <n v="373"/>
    <n v="995"/>
    <n v="1368"/>
    <n v="0.95883134130146086"/>
    <n v="50"/>
    <x v="59"/>
  </r>
  <r>
    <x v="59"/>
    <x v="5"/>
    <n v="17980"/>
    <n v="5"/>
    <n v="554"/>
    <n v="17103"/>
    <n v="38"/>
    <n v="18"/>
    <n v="290476"/>
    <n v="335"/>
    <n v="137453"/>
    <n v="11"/>
    <n v="569"/>
    <n v="17081"/>
    <n v="50"/>
    <n v="18"/>
    <n v="290019"/>
    <n v="135849"/>
    <n v="333"/>
    <n v="9"/>
    <n v="-15"/>
    <n v="-12"/>
    <x v="0"/>
    <n v="457"/>
    <n v="1604"/>
    <n v="2061"/>
    <n v="0.97363796133567659"/>
    <n v="22"/>
    <x v="59"/>
  </r>
  <r>
    <x v="59"/>
    <x v="6"/>
    <n v="21223"/>
    <n v="27"/>
    <n v="842"/>
    <n v="19988"/>
    <n v="60"/>
    <n v="15"/>
    <n v="361627"/>
    <n v="395"/>
    <n v="93411"/>
    <n v="20"/>
    <n v="871"/>
    <n v="19925"/>
    <n v="63"/>
    <n v="16"/>
    <n v="361008"/>
    <n v="93095"/>
    <n v="394"/>
    <n v="35"/>
    <n v="-29"/>
    <n v="-3"/>
    <x v="6"/>
    <n v="619"/>
    <n v="316"/>
    <n v="935"/>
    <n v="0.96670493685419057"/>
    <n v="63"/>
    <x v="59"/>
  </r>
  <r>
    <x v="59"/>
    <x v="7"/>
    <n v="112738"/>
    <n v="70"/>
    <n v="4953"/>
    <n v="105552"/>
    <n v="383"/>
    <n v="105"/>
    <n v="1676059"/>
    <n v="2252"/>
    <n v="755188"/>
    <n v="101"/>
    <n v="5207"/>
    <n v="105194"/>
    <n v="431"/>
    <n v="105"/>
    <n v="1671969"/>
    <n v="747150"/>
    <n v="2238"/>
    <n v="117"/>
    <n v="-254"/>
    <n v="-48"/>
    <x v="0"/>
    <n v="4090"/>
    <n v="8038"/>
    <n v="12128"/>
    <n v="0.95121951219512191"/>
    <n v="358"/>
    <x v="59"/>
  </r>
  <r>
    <x v="60"/>
    <x v="0"/>
    <n v="26962"/>
    <n v="62"/>
    <n v="1543"/>
    <n v="24883"/>
    <n v="129"/>
    <n v="34"/>
    <n v="350958"/>
    <n v="548"/>
    <n v="206539"/>
    <n v="12"/>
    <n v="1612"/>
    <n v="24745"/>
    <n v="137"/>
    <n v="37"/>
    <n v="348308"/>
    <n v="203540"/>
    <n v="547"/>
    <n v="70"/>
    <n v="-69"/>
    <n v="-8"/>
    <x v="4"/>
    <n v="2650"/>
    <n v="2999"/>
    <n v="5649"/>
    <n v="0.95719602977667495"/>
    <n v="138"/>
    <x v="60"/>
  </r>
  <r>
    <x v="60"/>
    <x v="1"/>
    <n v="7980"/>
    <n v="7"/>
    <n v="459"/>
    <n v="7309"/>
    <n v="41"/>
    <n v="7"/>
    <n v="116956"/>
    <n v="207"/>
    <n v="39813"/>
    <n v="3"/>
    <n v="487"/>
    <n v="7275"/>
    <n v="47"/>
    <n v="7"/>
    <n v="116252"/>
    <n v="39551"/>
    <n v="206"/>
    <n v="7"/>
    <n v="-28"/>
    <n v="-6"/>
    <x v="0"/>
    <n v="704"/>
    <n v="262"/>
    <n v="966"/>
    <n v="0.94250513347022591"/>
    <n v="34"/>
    <x v="60"/>
  </r>
  <r>
    <x v="60"/>
    <x v="2"/>
    <n v="11729"/>
    <n v="11"/>
    <n v="427"/>
    <n v="11092"/>
    <n v="23"/>
    <n v="14"/>
    <n v="189341"/>
    <n v="206"/>
    <n v="94902"/>
    <n v="3"/>
    <n v="456"/>
    <n v="11050"/>
    <n v="22"/>
    <n v="14"/>
    <n v="188549"/>
    <n v="93722"/>
    <n v="206"/>
    <n v="13"/>
    <n v="-29"/>
    <n v="1"/>
    <x v="0"/>
    <n v="792"/>
    <n v="1180"/>
    <n v="1972"/>
    <n v="0.93640350877192979"/>
    <n v="42"/>
    <x v="60"/>
  </r>
  <r>
    <x v="60"/>
    <x v="3"/>
    <n v="14582"/>
    <n v="26"/>
    <n v="284"/>
    <n v="13889"/>
    <n v="34"/>
    <n v="2"/>
    <n v="206013"/>
    <n v="409"/>
    <n v="104792"/>
    <n v="5"/>
    <n v="280"/>
    <n v="13863"/>
    <n v="35"/>
    <n v="3"/>
    <n v="205471"/>
    <n v="104477"/>
    <n v="408"/>
    <n v="31"/>
    <n v="4"/>
    <n v="-1"/>
    <x v="6"/>
    <n v="542"/>
    <n v="315"/>
    <n v="857"/>
    <n v="1.0142857142857142"/>
    <n v="26"/>
    <x v="60"/>
  </r>
  <r>
    <x v="60"/>
    <x v="4"/>
    <n v="12415"/>
    <n v="13"/>
    <n v="683"/>
    <n v="11579"/>
    <n v="39"/>
    <n v="11"/>
    <n v="166073"/>
    <n v="155"/>
    <n v="84237"/>
    <n v="15"/>
    <n v="722"/>
    <n v="11528"/>
    <n v="44"/>
    <n v="11"/>
    <n v="165376"/>
    <n v="83034"/>
    <n v="155"/>
    <n v="12"/>
    <n v="-39"/>
    <n v="-5"/>
    <x v="0"/>
    <n v="697"/>
    <n v="1203"/>
    <n v="1900"/>
    <n v="0.945983379501385"/>
    <n v="51"/>
    <x v="60"/>
  </r>
  <r>
    <x v="60"/>
    <x v="5"/>
    <n v="17997"/>
    <n v="12"/>
    <n v="519"/>
    <n v="17155"/>
    <n v="45"/>
    <n v="15"/>
    <n v="291116"/>
    <n v="335"/>
    <n v="140089"/>
    <n v="5"/>
    <n v="554"/>
    <n v="17103"/>
    <n v="38"/>
    <n v="18"/>
    <n v="290476"/>
    <n v="137453"/>
    <n v="335"/>
    <n v="17"/>
    <n v="-35"/>
    <n v="7"/>
    <x v="4"/>
    <n v="640"/>
    <n v="2636"/>
    <n v="3276"/>
    <n v="0.93682310469314078"/>
    <n v="52"/>
    <x v="60"/>
  </r>
  <r>
    <x v="60"/>
    <x v="6"/>
    <n v="21246"/>
    <n v="25"/>
    <n v="771"/>
    <n v="20081"/>
    <n v="64"/>
    <n v="14"/>
    <n v="364133"/>
    <n v="396"/>
    <n v="95260"/>
    <n v="27"/>
    <n v="842"/>
    <n v="19988"/>
    <n v="60"/>
    <n v="15"/>
    <n v="361627"/>
    <n v="93411"/>
    <n v="395"/>
    <n v="23"/>
    <n v="-71"/>
    <n v="4"/>
    <x v="6"/>
    <n v="2506"/>
    <n v="1849"/>
    <n v="4355"/>
    <n v="0.91567695961995255"/>
    <n v="93"/>
    <x v="60"/>
  </r>
  <r>
    <x v="60"/>
    <x v="7"/>
    <n v="112911"/>
    <n v="156"/>
    <n v="4686"/>
    <n v="105988"/>
    <n v="375"/>
    <n v="97"/>
    <n v="1684590"/>
    <n v="2256"/>
    <n v="765632"/>
    <n v="70"/>
    <n v="4953"/>
    <n v="105552"/>
    <n v="383"/>
    <n v="105"/>
    <n v="1676059"/>
    <n v="755188"/>
    <n v="2252"/>
    <n v="173"/>
    <n v="-267"/>
    <n v="-8"/>
    <x v="20"/>
    <n v="8531"/>
    <n v="10444"/>
    <n v="18975"/>
    <n v="0.94609327680193822"/>
    <n v="436"/>
    <x v="60"/>
  </r>
  <r>
    <x v="61"/>
    <x v="0"/>
    <n v="27038"/>
    <n v="63"/>
    <n v="1492"/>
    <n v="25010"/>
    <n v="126"/>
    <n v="33"/>
    <n v="352787"/>
    <n v="548"/>
    <n v="209110"/>
    <n v="62"/>
    <n v="1543"/>
    <n v="24883"/>
    <n v="129"/>
    <n v="34"/>
    <n v="350958"/>
    <n v="206539"/>
    <n v="548"/>
    <n v="76"/>
    <n v="-51"/>
    <n v="-3"/>
    <x v="6"/>
    <n v="1829"/>
    <n v="2571"/>
    <n v="4400"/>
    <n v="0.96694750486066106"/>
    <n v="127"/>
    <x v="61"/>
  </r>
  <r>
    <x v="61"/>
    <x v="1"/>
    <n v="7997"/>
    <n v="16"/>
    <n v="424"/>
    <n v="7361"/>
    <n v="37"/>
    <n v="7"/>
    <n v="117481"/>
    <n v="207"/>
    <n v="40060"/>
    <n v="7"/>
    <n v="459"/>
    <n v="7309"/>
    <n v="41"/>
    <n v="7"/>
    <n v="116956"/>
    <n v="39813"/>
    <n v="207"/>
    <n v="17"/>
    <n v="-35"/>
    <n v="-4"/>
    <x v="0"/>
    <n v="525"/>
    <n v="247"/>
    <n v="772"/>
    <n v="0.92374727668845313"/>
    <n v="52"/>
    <x v="61"/>
  </r>
  <r>
    <x v="61"/>
    <x v="2"/>
    <n v="11739"/>
    <n v="9"/>
    <n v="401"/>
    <n v="11128"/>
    <n v="20"/>
    <n v="14"/>
    <n v="189824"/>
    <n v="206"/>
    <n v="95406"/>
    <n v="11"/>
    <n v="427"/>
    <n v="11092"/>
    <n v="23"/>
    <n v="14"/>
    <n v="189341"/>
    <n v="94902"/>
    <n v="206"/>
    <n v="10"/>
    <n v="-26"/>
    <n v="-3"/>
    <x v="0"/>
    <n v="483"/>
    <n v="504"/>
    <n v="987"/>
    <n v="0.93911007025761128"/>
    <n v="36"/>
    <x v="61"/>
  </r>
  <r>
    <x v="61"/>
    <x v="3"/>
    <n v="14593"/>
    <n v="11"/>
    <n v="277"/>
    <n v="13907"/>
    <n v="34"/>
    <n v="2"/>
    <n v="206311"/>
    <n v="409"/>
    <n v="105108"/>
    <n v="26"/>
    <n v="284"/>
    <n v="13889"/>
    <n v="34"/>
    <n v="2"/>
    <n v="206013"/>
    <n v="104792"/>
    <n v="409"/>
    <n v="11"/>
    <n v="-7"/>
    <n v="0"/>
    <x v="0"/>
    <n v="298"/>
    <n v="316"/>
    <n v="614"/>
    <n v="0.97535211267605637"/>
    <n v="18"/>
    <x v="61"/>
  </r>
  <r>
    <x v="61"/>
    <x v="4"/>
    <n v="12434"/>
    <n v="18"/>
    <n v="632"/>
    <n v="11648"/>
    <n v="32"/>
    <n v="11"/>
    <n v="166652"/>
    <n v="156"/>
    <n v="84898"/>
    <n v="13"/>
    <n v="683"/>
    <n v="11579"/>
    <n v="39"/>
    <n v="11"/>
    <n v="166073"/>
    <n v="84237"/>
    <n v="155"/>
    <n v="19"/>
    <n v="-51"/>
    <n v="-7"/>
    <x v="0"/>
    <n v="579"/>
    <n v="661"/>
    <n v="1240"/>
    <n v="0.92532942898975112"/>
    <n v="69"/>
    <x v="61"/>
  </r>
  <r>
    <x v="61"/>
    <x v="5"/>
    <n v="18016"/>
    <n v="9"/>
    <n v="469"/>
    <n v="17222"/>
    <n v="44"/>
    <n v="14"/>
    <n v="291952"/>
    <n v="337"/>
    <n v="143079"/>
    <n v="12"/>
    <n v="519"/>
    <n v="17155"/>
    <n v="45"/>
    <n v="15"/>
    <n v="291116"/>
    <n v="140089"/>
    <n v="335"/>
    <n v="19"/>
    <n v="-50"/>
    <n v="-1"/>
    <x v="6"/>
    <n v="836"/>
    <n v="2990"/>
    <n v="3826"/>
    <n v="0.90366088631984587"/>
    <n v="67"/>
    <x v="61"/>
  </r>
  <r>
    <x v="61"/>
    <x v="6"/>
    <n v="21285"/>
    <n v="35"/>
    <n v="758"/>
    <n v="20133"/>
    <n v="62"/>
    <n v="12"/>
    <n v="366992"/>
    <n v="396"/>
    <n v="97214"/>
    <n v="25"/>
    <n v="771"/>
    <n v="20081"/>
    <n v="64"/>
    <n v="14"/>
    <n v="364133"/>
    <n v="95260"/>
    <n v="396"/>
    <n v="39"/>
    <n v="-13"/>
    <n v="-2"/>
    <x v="2"/>
    <n v="2859"/>
    <n v="1954"/>
    <n v="4813"/>
    <n v="0.9831387808041504"/>
    <n v="52"/>
    <x v="61"/>
  </r>
  <r>
    <x v="61"/>
    <x v="7"/>
    <n v="113102"/>
    <n v="161"/>
    <n v="4453"/>
    <n v="106409"/>
    <n v="355"/>
    <n v="93"/>
    <n v="1691999"/>
    <n v="2259"/>
    <n v="774875"/>
    <n v="156"/>
    <n v="4686"/>
    <n v="105988"/>
    <n v="375"/>
    <n v="97"/>
    <n v="1684590"/>
    <n v="765632"/>
    <n v="2256"/>
    <n v="191"/>
    <n v="-233"/>
    <n v="-20"/>
    <x v="7"/>
    <n v="7409"/>
    <n v="9243"/>
    <n v="16652"/>
    <n v="0.95027742210840804"/>
    <n v="421"/>
    <x v="61"/>
  </r>
  <r>
    <x v="62"/>
    <x v="0"/>
    <n v="27120"/>
    <n v="71"/>
    <n v="1388"/>
    <n v="25194"/>
    <n v="97"/>
    <n v="31"/>
    <n v="354800"/>
    <n v="550"/>
    <n v="210095"/>
    <n v="63"/>
    <n v="1492"/>
    <n v="25010"/>
    <n v="126"/>
    <n v="33"/>
    <n v="352787"/>
    <n v="209110"/>
    <n v="548"/>
    <n v="82"/>
    <n v="-104"/>
    <n v="-29"/>
    <x v="2"/>
    <n v="2013"/>
    <n v="985"/>
    <n v="2998"/>
    <n v="0.93029490616621979"/>
    <n v="184"/>
    <x v="62"/>
  </r>
  <r>
    <x v="62"/>
    <x v="1"/>
    <n v="8009"/>
    <n v="7"/>
    <n v="376"/>
    <n v="7420"/>
    <n v="35"/>
    <n v="6"/>
    <n v="118169"/>
    <n v="208"/>
    <n v="40247"/>
    <n v="16"/>
    <n v="424"/>
    <n v="7361"/>
    <n v="37"/>
    <n v="7"/>
    <n v="117481"/>
    <n v="40060"/>
    <n v="207"/>
    <n v="12"/>
    <n v="-48"/>
    <n v="-2"/>
    <x v="6"/>
    <n v="688"/>
    <n v="187"/>
    <n v="875"/>
    <n v="0.8867924528301887"/>
    <n v="59"/>
    <x v="62"/>
  </r>
  <r>
    <x v="62"/>
    <x v="2"/>
    <n v="11757"/>
    <n v="18"/>
    <n v="373"/>
    <n v="11174"/>
    <n v="20"/>
    <n v="13"/>
    <n v="190451"/>
    <n v="206"/>
    <n v="95657"/>
    <n v="9"/>
    <n v="401"/>
    <n v="11128"/>
    <n v="20"/>
    <n v="14"/>
    <n v="189824"/>
    <n v="95406"/>
    <n v="206"/>
    <n v="18"/>
    <n v="-28"/>
    <n v="0"/>
    <x v="6"/>
    <n v="627"/>
    <n v="251"/>
    <n v="878"/>
    <n v="0.93017456359102246"/>
    <n v="46"/>
    <x v="62"/>
  </r>
  <r>
    <x v="62"/>
    <x v="3"/>
    <n v="14610"/>
    <n v="6"/>
    <n v="250"/>
    <n v="13951"/>
    <n v="25"/>
    <n v="3"/>
    <n v="207256"/>
    <n v="409"/>
    <n v="105470"/>
    <n v="11"/>
    <n v="277"/>
    <n v="13907"/>
    <n v="34"/>
    <n v="2"/>
    <n v="206311"/>
    <n v="105108"/>
    <n v="409"/>
    <n v="17"/>
    <n v="-27"/>
    <n v="-9"/>
    <x v="3"/>
    <n v="945"/>
    <n v="362"/>
    <n v="1307"/>
    <n v="0.90252707581227432"/>
    <n v="44"/>
    <x v="62"/>
  </r>
  <r>
    <x v="62"/>
    <x v="4"/>
    <n v="12451"/>
    <n v="14"/>
    <n v="599"/>
    <n v="11698"/>
    <n v="29"/>
    <n v="9"/>
    <n v="167601"/>
    <n v="156"/>
    <n v="85330"/>
    <n v="18"/>
    <n v="632"/>
    <n v="11648"/>
    <n v="32"/>
    <n v="11"/>
    <n v="166652"/>
    <n v="84898"/>
    <n v="156"/>
    <n v="17"/>
    <n v="-33"/>
    <n v="-3"/>
    <x v="2"/>
    <n v="949"/>
    <n v="432"/>
    <n v="1381"/>
    <n v="0.94778481012658233"/>
    <n v="50"/>
    <x v="62"/>
  </r>
  <r>
    <x v="62"/>
    <x v="5"/>
    <n v="18045"/>
    <n v="22"/>
    <n v="460"/>
    <n v="17260"/>
    <n v="49"/>
    <n v="14"/>
    <n v="292311"/>
    <n v="337"/>
    <n v="145870"/>
    <n v="9"/>
    <n v="469"/>
    <n v="17222"/>
    <n v="44"/>
    <n v="14"/>
    <n v="291952"/>
    <n v="143079"/>
    <n v="337"/>
    <n v="29"/>
    <n v="-9"/>
    <n v="5"/>
    <x v="0"/>
    <n v="359"/>
    <n v="2791"/>
    <n v="3150"/>
    <n v="0.98081023454157779"/>
    <n v="38"/>
    <x v="62"/>
  </r>
  <r>
    <x v="62"/>
    <x v="6"/>
    <n v="21320"/>
    <n v="38"/>
    <n v="722"/>
    <n v="20204"/>
    <n v="56"/>
    <n v="13"/>
    <n v="369525"/>
    <n v="396"/>
    <n v="99162"/>
    <n v="35"/>
    <n v="758"/>
    <n v="20133"/>
    <n v="62"/>
    <n v="12"/>
    <n v="366992"/>
    <n v="97214"/>
    <n v="396"/>
    <n v="35"/>
    <n v="-36"/>
    <n v="-6"/>
    <x v="3"/>
    <n v="2533"/>
    <n v="1948"/>
    <n v="4481"/>
    <n v="0.9525065963060686"/>
    <n v="71"/>
    <x v="62"/>
  </r>
  <r>
    <x v="62"/>
    <x v="7"/>
    <n v="113312"/>
    <n v="176"/>
    <n v="4168"/>
    <n v="106901"/>
    <n v="311"/>
    <n v="89"/>
    <n v="1700113"/>
    <n v="2262"/>
    <n v="781831"/>
    <n v="161"/>
    <n v="4453"/>
    <n v="106409"/>
    <n v="355"/>
    <n v="93"/>
    <n v="1691999"/>
    <n v="774875"/>
    <n v="2259"/>
    <n v="210"/>
    <n v="-285"/>
    <n v="-44"/>
    <x v="7"/>
    <n v="8114"/>
    <n v="6956"/>
    <n v="15070"/>
    <n v="0.93599820345834273"/>
    <n v="492"/>
    <x v="62"/>
  </r>
  <r>
    <x v="63"/>
    <x v="0"/>
    <n v="27203"/>
    <n v="62"/>
    <n v="1342"/>
    <n v="25323"/>
    <n v="104"/>
    <n v="29"/>
    <n v="357204"/>
    <n v="550"/>
    <n v="212453"/>
    <n v="71"/>
    <n v="1388"/>
    <n v="25194"/>
    <n v="97"/>
    <n v="31"/>
    <n v="354800"/>
    <n v="210095"/>
    <n v="550"/>
    <n v="83"/>
    <n v="-46"/>
    <n v="7"/>
    <x v="2"/>
    <n v="2404"/>
    <n v="2358"/>
    <n v="4762"/>
    <n v="0.9668587896253602"/>
    <n v="129"/>
    <x v="63"/>
  </r>
  <r>
    <x v="63"/>
    <x v="1"/>
    <n v="8027"/>
    <n v="12"/>
    <n v="359"/>
    <n v="7455"/>
    <n v="34"/>
    <n v="6"/>
    <n v="118871"/>
    <n v="208"/>
    <n v="40331"/>
    <n v="7"/>
    <n v="376"/>
    <n v="7420"/>
    <n v="35"/>
    <n v="6"/>
    <n v="118169"/>
    <n v="40247"/>
    <n v="208"/>
    <n v="18"/>
    <n v="-17"/>
    <n v="-1"/>
    <x v="0"/>
    <n v="702"/>
    <n v="84"/>
    <n v="786"/>
    <n v="0.95478723404255317"/>
    <n v="35"/>
    <x v="63"/>
  </r>
  <r>
    <x v="63"/>
    <x v="2"/>
    <n v="11767"/>
    <n v="7"/>
    <n v="339"/>
    <n v="11217"/>
    <n v="20"/>
    <n v="10"/>
    <n v="191012"/>
    <n v="206"/>
    <n v="95884"/>
    <n v="18"/>
    <n v="373"/>
    <n v="11174"/>
    <n v="20"/>
    <n v="13"/>
    <n v="190451"/>
    <n v="95657"/>
    <n v="206"/>
    <n v="10"/>
    <n v="-34"/>
    <n v="0"/>
    <x v="4"/>
    <n v="561"/>
    <n v="227"/>
    <n v="788"/>
    <n v="0.90884718498659522"/>
    <n v="43"/>
    <x v="63"/>
  </r>
  <r>
    <x v="63"/>
    <x v="3"/>
    <n v="14628"/>
    <n v="15"/>
    <n v="244"/>
    <n v="13976"/>
    <n v="27"/>
    <n v="2"/>
    <n v="207569"/>
    <n v="409"/>
    <n v="105935"/>
    <n v="6"/>
    <n v="250"/>
    <n v="13951"/>
    <n v="25"/>
    <n v="3"/>
    <n v="207256"/>
    <n v="105470"/>
    <n v="409"/>
    <n v="18"/>
    <n v="-6"/>
    <n v="2"/>
    <x v="6"/>
    <n v="313"/>
    <n v="465"/>
    <n v="778"/>
    <n v="0.97599999999999998"/>
    <n v="25"/>
    <x v="63"/>
  </r>
  <r>
    <x v="63"/>
    <x v="4"/>
    <n v="12462"/>
    <n v="9"/>
    <n v="541"/>
    <n v="11767"/>
    <n v="27"/>
    <n v="8"/>
    <n v="168542"/>
    <n v="156"/>
    <n v="85692"/>
    <n v="14"/>
    <n v="599"/>
    <n v="11698"/>
    <n v="29"/>
    <n v="9"/>
    <n v="167601"/>
    <n v="85330"/>
    <n v="156"/>
    <n v="11"/>
    <n v="-58"/>
    <n v="-2"/>
    <x v="6"/>
    <n v="941"/>
    <n v="362"/>
    <n v="1303"/>
    <n v="0.90317195325542576"/>
    <n v="69"/>
    <x v="63"/>
  </r>
  <r>
    <x v="63"/>
    <x v="5"/>
    <n v="18066"/>
    <n v="22"/>
    <n v="451"/>
    <n v="17289"/>
    <n v="49"/>
    <n v="13"/>
    <n v="292972"/>
    <n v="338"/>
    <n v="146864"/>
    <n v="22"/>
    <n v="460"/>
    <n v="17260"/>
    <n v="49"/>
    <n v="14"/>
    <n v="292311"/>
    <n v="145870"/>
    <n v="337"/>
    <n v="21"/>
    <n v="-9"/>
    <n v="0"/>
    <x v="6"/>
    <n v="661"/>
    <n v="994"/>
    <n v="1655"/>
    <n v="0.98043478260869565"/>
    <n v="29"/>
    <x v="63"/>
  </r>
  <r>
    <x v="63"/>
    <x v="6"/>
    <n v="21343"/>
    <n v="22"/>
    <n v="676"/>
    <n v="20272"/>
    <n v="49"/>
    <n v="14"/>
    <n v="370869"/>
    <n v="397"/>
    <n v="99377"/>
    <n v="38"/>
    <n v="722"/>
    <n v="20204"/>
    <n v="56"/>
    <n v="13"/>
    <n v="369525"/>
    <n v="99162"/>
    <n v="396"/>
    <n v="23"/>
    <n v="-46"/>
    <n v="-7"/>
    <x v="3"/>
    <n v="1344"/>
    <n v="215"/>
    <n v="1559"/>
    <n v="0.93628808864265933"/>
    <n v="68"/>
    <x v="63"/>
  </r>
  <r>
    <x v="63"/>
    <x v="7"/>
    <n v="113496"/>
    <n v="149"/>
    <n v="3952"/>
    <n v="107299"/>
    <n v="310"/>
    <n v="82"/>
    <n v="1707039"/>
    <n v="2264"/>
    <n v="786536"/>
    <n v="176"/>
    <n v="4168"/>
    <n v="106901"/>
    <n v="311"/>
    <n v="89"/>
    <n v="1700113"/>
    <n v="781831"/>
    <n v="2262"/>
    <n v="184"/>
    <n v="-216"/>
    <n v="-1"/>
    <x v="24"/>
    <n v="6926"/>
    <n v="4705"/>
    <n v="11631"/>
    <n v="0.94817658349328215"/>
    <n v="398"/>
    <x v="63"/>
  </r>
  <r>
    <x v="64"/>
    <x v="0"/>
    <n v="27253"/>
    <n v="40"/>
    <n v="1270"/>
    <n v="25444"/>
    <n v="106"/>
    <n v="29"/>
    <n v="359120"/>
    <n v="551"/>
    <n v="214511"/>
    <n v="62"/>
    <n v="1342"/>
    <n v="25323"/>
    <n v="104"/>
    <n v="29"/>
    <n v="357204"/>
    <n v="212453"/>
    <n v="550"/>
    <n v="50"/>
    <n v="-72"/>
    <n v="2"/>
    <x v="0"/>
    <n v="1916"/>
    <n v="2058"/>
    <n v="3974"/>
    <n v="0.94634873323397917"/>
    <n v="121"/>
    <x v="64"/>
  </r>
  <r>
    <x v="64"/>
    <x v="1"/>
    <n v="8038"/>
    <n v="9"/>
    <n v="321"/>
    <n v="7504"/>
    <n v="34"/>
    <n v="6"/>
    <n v="119363"/>
    <n v="208"/>
    <n v="40385"/>
    <n v="12"/>
    <n v="359"/>
    <n v="7455"/>
    <n v="34"/>
    <n v="6"/>
    <n v="118871"/>
    <n v="40331"/>
    <n v="208"/>
    <n v="11"/>
    <n v="-38"/>
    <n v="0"/>
    <x v="0"/>
    <n v="492"/>
    <n v="54"/>
    <n v="546"/>
    <n v="0.89415041782729809"/>
    <n v="49"/>
    <x v="64"/>
  </r>
  <r>
    <x v="64"/>
    <x v="2"/>
    <n v="11786"/>
    <n v="17"/>
    <n v="327"/>
    <n v="11248"/>
    <n v="24"/>
    <n v="9"/>
    <n v="191494"/>
    <n v="206"/>
    <n v="95969"/>
    <n v="7"/>
    <n v="339"/>
    <n v="11217"/>
    <n v="20"/>
    <n v="10"/>
    <n v="191012"/>
    <n v="95884"/>
    <n v="206"/>
    <n v="19"/>
    <n v="-12"/>
    <n v="4"/>
    <x v="6"/>
    <n v="482"/>
    <n v="85"/>
    <n v="567"/>
    <n v="0.96460176991150437"/>
    <n v="31"/>
    <x v="64"/>
  </r>
  <r>
    <x v="64"/>
    <x v="3"/>
    <n v="14641"/>
    <n v="8"/>
    <n v="230"/>
    <n v="14003"/>
    <n v="25"/>
    <n v="3"/>
    <n v="208562"/>
    <n v="409"/>
    <n v="106306"/>
    <n v="15"/>
    <n v="244"/>
    <n v="13976"/>
    <n v="27"/>
    <n v="2"/>
    <n v="207569"/>
    <n v="105935"/>
    <n v="409"/>
    <n v="13"/>
    <n v="-14"/>
    <n v="-2"/>
    <x v="3"/>
    <n v="993"/>
    <n v="371"/>
    <n v="1364"/>
    <n v="0.94262295081967218"/>
    <n v="27"/>
    <x v="64"/>
  </r>
  <r>
    <x v="64"/>
    <x v="4"/>
    <n v="12469"/>
    <n v="7"/>
    <n v="492"/>
    <n v="11821"/>
    <n v="22"/>
    <n v="7"/>
    <n v="169438"/>
    <n v="158"/>
    <n v="85965"/>
    <n v="9"/>
    <n v="541"/>
    <n v="11767"/>
    <n v="27"/>
    <n v="8"/>
    <n v="168542"/>
    <n v="85692"/>
    <n v="156"/>
    <n v="7"/>
    <n v="-49"/>
    <n v="-5"/>
    <x v="6"/>
    <n v="896"/>
    <n v="273"/>
    <n v="1169"/>
    <n v="0.90942698706099812"/>
    <n v="54"/>
    <x v="64"/>
  </r>
  <r>
    <x v="64"/>
    <x v="5"/>
    <n v="18081"/>
    <n v="12"/>
    <n v="405"/>
    <n v="17350"/>
    <n v="47"/>
    <n v="11"/>
    <n v="294556"/>
    <n v="338"/>
    <n v="147020"/>
    <n v="22"/>
    <n v="451"/>
    <n v="17289"/>
    <n v="49"/>
    <n v="13"/>
    <n v="292972"/>
    <n v="146864"/>
    <n v="338"/>
    <n v="15"/>
    <n v="-46"/>
    <n v="-2"/>
    <x v="2"/>
    <n v="1584"/>
    <n v="156"/>
    <n v="1740"/>
    <n v="0.89800443458980039"/>
    <n v="61"/>
    <x v="64"/>
  </r>
  <r>
    <x v="64"/>
    <x v="6"/>
    <n v="21365"/>
    <n v="19"/>
    <n v="631"/>
    <n v="20338"/>
    <n v="44"/>
    <n v="15"/>
    <n v="372225"/>
    <n v="398"/>
    <n v="99463"/>
    <n v="22"/>
    <n v="676"/>
    <n v="20272"/>
    <n v="49"/>
    <n v="14"/>
    <n v="370869"/>
    <n v="99377"/>
    <n v="397"/>
    <n v="22"/>
    <n v="-45"/>
    <n v="-5"/>
    <x v="3"/>
    <n v="1356"/>
    <n v="86"/>
    <n v="1442"/>
    <n v="0.93343195266272194"/>
    <n v="66"/>
    <x v="64"/>
  </r>
  <r>
    <x v="64"/>
    <x v="7"/>
    <n v="113633"/>
    <n v="112"/>
    <n v="3676"/>
    <n v="107708"/>
    <n v="302"/>
    <n v="80"/>
    <n v="1714758"/>
    <n v="2268"/>
    <n v="789619"/>
    <n v="149"/>
    <n v="3952"/>
    <n v="107299"/>
    <n v="310"/>
    <n v="82"/>
    <n v="1707039"/>
    <n v="786536"/>
    <n v="2264"/>
    <n v="137"/>
    <n v="-276"/>
    <n v="-8"/>
    <x v="2"/>
    <n v="7719"/>
    <n v="3083"/>
    <n v="10802"/>
    <n v="0.93016194331983804"/>
    <n v="409"/>
    <x v="64"/>
  </r>
  <r>
    <x v="65"/>
    <x v="0"/>
    <n v="27289"/>
    <n v="36"/>
    <n v="1247"/>
    <n v="25500"/>
    <n v="113"/>
    <n v="30"/>
    <n v="361613"/>
    <n v="555"/>
    <n v="216734"/>
    <n v="40"/>
    <n v="1270"/>
    <n v="25444"/>
    <n v="106"/>
    <n v="29"/>
    <n v="359120"/>
    <n v="214511"/>
    <n v="551"/>
    <n v="36"/>
    <n v="-23"/>
    <n v="7"/>
    <x v="3"/>
    <n v="2493"/>
    <n v="2223"/>
    <n v="4716"/>
    <n v="0.98188976377952752"/>
    <n v="56"/>
    <x v="65"/>
  </r>
  <r>
    <x v="65"/>
    <x v="1"/>
    <n v="8046"/>
    <n v="8"/>
    <n v="288"/>
    <n v="7544"/>
    <n v="36"/>
    <n v="7"/>
    <n v="119686"/>
    <n v="208"/>
    <n v="40411"/>
    <n v="9"/>
    <n v="321"/>
    <n v="7504"/>
    <n v="34"/>
    <n v="6"/>
    <n v="119363"/>
    <n v="40385"/>
    <n v="208"/>
    <n v="8"/>
    <n v="-33"/>
    <n v="2"/>
    <x v="3"/>
    <n v="323"/>
    <n v="26"/>
    <n v="349"/>
    <n v="0.89719626168224298"/>
    <n v="40"/>
    <x v="65"/>
  </r>
  <r>
    <x v="65"/>
    <x v="2"/>
    <n v="11789"/>
    <n v="2"/>
    <n v="304"/>
    <n v="11273"/>
    <n v="25"/>
    <n v="8"/>
    <n v="191985"/>
    <n v="207"/>
    <n v="96054"/>
    <n v="17"/>
    <n v="327"/>
    <n v="11248"/>
    <n v="24"/>
    <n v="9"/>
    <n v="191494"/>
    <n v="95969"/>
    <n v="206"/>
    <n v="3"/>
    <n v="-23"/>
    <n v="1"/>
    <x v="6"/>
    <n v="491"/>
    <n v="85"/>
    <n v="576"/>
    <n v="0.92966360856269115"/>
    <n v="25"/>
    <x v="65"/>
  </r>
  <r>
    <x v="65"/>
    <x v="3"/>
    <n v="14646"/>
    <n v="4"/>
    <n v="225"/>
    <n v="14013"/>
    <n v="27"/>
    <n v="4"/>
    <n v="208898"/>
    <n v="409"/>
    <n v="106636"/>
    <n v="8"/>
    <n v="230"/>
    <n v="14003"/>
    <n v="25"/>
    <n v="3"/>
    <n v="208562"/>
    <n v="106306"/>
    <n v="409"/>
    <n v="5"/>
    <n v="-5"/>
    <n v="2"/>
    <x v="3"/>
    <n v="336"/>
    <n v="330"/>
    <n v="666"/>
    <n v="0.97826086956521741"/>
    <n v="10"/>
    <x v="65"/>
  </r>
  <r>
    <x v="65"/>
    <x v="4"/>
    <n v="12472"/>
    <n v="3"/>
    <n v="457"/>
    <n v="11859"/>
    <n v="22"/>
    <n v="8"/>
    <n v="169795"/>
    <n v="158"/>
    <n v="86222"/>
    <n v="7"/>
    <n v="492"/>
    <n v="11821"/>
    <n v="22"/>
    <n v="7"/>
    <n v="169438"/>
    <n v="85965"/>
    <n v="158"/>
    <n v="3"/>
    <n v="-35"/>
    <n v="0"/>
    <x v="3"/>
    <n v="357"/>
    <n v="257"/>
    <n v="614"/>
    <n v="0.92886178861788615"/>
    <n v="38"/>
    <x v="65"/>
  </r>
  <r>
    <x v="65"/>
    <x v="5"/>
    <n v="18092"/>
    <n v="10"/>
    <n v="387"/>
    <n v="17377"/>
    <n v="51"/>
    <n v="8"/>
    <n v="295618"/>
    <n v="340"/>
    <n v="147189"/>
    <n v="12"/>
    <n v="405"/>
    <n v="17350"/>
    <n v="47"/>
    <n v="11"/>
    <n v="294556"/>
    <n v="147020"/>
    <n v="338"/>
    <n v="11"/>
    <n v="-18"/>
    <n v="4"/>
    <x v="4"/>
    <n v="1062"/>
    <n v="169"/>
    <n v="1231"/>
    <n v="0.9555555555555556"/>
    <n v="27"/>
    <x v="65"/>
  </r>
  <r>
    <x v="65"/>
    <x v="6"/>
    <n v="21387"/>
    <n v="18"/>
    <n v="606"/>
    <n v="20385"/>
    <n v="45"/>
    <n v="14"/>
    <n v="373706"/>
    <n v="398"/>
    <n v="99523"/>
    <n v="19"/>
    <n v="631"/>
    <n v="20338"/>
    <n v="44"/>
    <n v="15"/>
    <n v="372225"/>
    <n v="99463"/>
    <n v="398"/>
    <n v="22"/>
    <n v="-25"/>
    <n v="1"/>
    <x v="6"/>
    <n v="1481"/>
    <n v="60"/>
    <n v="1541"/>
    <n v="0.96038034865293187"/>
    <n v="47"/>
    <x v="65"/>
  </r>
  <r>
    <x v="65"/>
    <x v="7"/>
    <n v="113721"/>
    <n v="81"/>
    <n v="3514"/>
    <n v="107951"/>
    <n v="319"/>
    <n v="79"/>
    <n v="1721301"/>
    <n v="2275"/>
    <n v="792769"/>
    <n v="112"/>
    <n v="3676"/>
    <n v="107708"/>
    <n v="302"/>
    <n v="80"/>
    <n v="1714758"/>
    <n v="789619"/>
    <n v="2268"/>
    <n v="88"/>
    <n v="-162"/>
    <n v="17"/>
    <x v="6"/>
    <n v="6543"/>
    <n v="3150"/>
    <n v="9693"/>
    <n v="0.95593035908596302"/>
    <n v="243"/>
    <x v="65"/>
  </r>
  <r>
    <x v="66"/>
    <x v="0"/>
    <n v="27360"/>
    <n v="45"/>
    <n v="1211"/>
    <n v="25607"/>
    <n v="109"/>
    <n v="30"/>
    <n v="363267"/>
    <n v="555"/>
    <n v="219005"/>
    <n v="36"/>
    <n v="1247"/>
    <n v="25500"/>
    <n v="113"/>
    <n v="30"/>
    <n v="361613"/>
    <n v="216734"/>
    <n v="555"/>
    <n v="71"/>
    <n v="-36"/>
    <n v="-4"/>
    <x v="0"/>
    <n v="1654"/>
    <n v="2271"/>
    <n v="3925"/>
    <n v="0.97113071371291093"/>
    <n v="107"/>
    <x v="66"/>
  </r>
  <r>
    <x v="66"/>
    <x v="1"/>
    <n v="8059"/>
    <n v="11"/>
    <n v="279"/>
    <n v="7566"/>
    <n v="28"/>
    <n v="5"/>
    <n v="120008"/>
    <n v="208"/>
    <n v="40505"/>
    <n v="8"/>
    <n v="288"/>
    <n v="7544"/>
    <n v="36"/>
    <n v="7"/>
    <n v="119686"/>
    <n v="40411"/>
    <n v="208"/>
    <n v="13"/>
    <n v="-9"/>
    <n v="-8"/>
    <x v="2"/>
    <n v="322"/>
    <n v="94"/>
    <n v="416"/>
    <n v="0.96875"/>
    <n v="22"/>
    <x v="66"/>
  </r>
  <r>
    <x v="66"/>
    <x v="2"/>
    <n v="11803"/>
    <n v="13"/>
    <n v="282"/>
    <n v="11308"/>
    <n v="22"/>
    <n v="6"/>
    <n v="192364"/>
    <n v="208"/>
    <n v="96342"/>
    <n v="2"/>
    <n v="304"/>
    <n v="11273"/>
    <n v="25"/>
    <n v="8"/>
    <n v="191985"/>
    <n v="96054"/>
    <n v="207"/>
    <n v="14"/>
    <n v="-22"/>
    <n v="-3"/>
    <x v="2"/>
    <n v="379"/>
    <n v="288"/>
    <n v="667"/>
    <n v="0.92763157894736847"/>
    <n v="35"/>
    <x v="66"/>
  </r>
  <r>
    <x v="66"/>
    <x v="3"/>
    <n v="14650"/>
    <n v="2"/>
    <n v="219"/>
    <n v="14023"/>
    <n v="23"/>
    <n v="4"/>
    <n v="209149"/>
    <n v="409"/>
    <n v="106936"/>
    <n v="4"/>
    <n v="225"/>
    <n v="14013"/>
    <n v="27"/>
    <n v="4"/>
    <n v="208898"/>
    <n v="106636"/>
    <n v="409"/>
    <n v="4"/>
    <n v="-6"/>
    <n v="-4"/>
    <x v="0"/>
    <n v="251"/>
    <n v="300"/>
    <n v="551"/>
    <n v="0.97333333333333338"/>
    <n v="10"/>
    <x v="66"/>
  </r>
  <r>
    <x v="66"/>
    <x v="4"/>
    <n v="12486"/>
    <n v="11"/>
    <n v="442"/>
    <n v="11887"/>
    <n v="20"/>
    <n v="9"/>
    <n v="170117"/>
    <n v="159"/>
    <n v="86696"/>
    <n v="3"/>
    <n v="457"/>
    <n v="11859"/>
    <n v="22"/>
    <n v="8"/>
    <n v="169795"/>
    <n v="86222"/>
    <n v="158"/>
    <n v="14"/>
    <n v="-15"/>
    <n v="-2"/>
    <x v="3"/>
    <n v="322"/>
    <n v="474"/>
    <n v="796"/>
    <n v="0.96717724288840268"/>
    <n v="28"/>
    <x v="66"/>
  </r>
  <r>
    <x v="66"/>
    <x v="5"/>
    <n v="18105"/>
    <n v="11"/>
    <n v="379"/>
    <n v="17397"/>
    <n v="45"/>
    <n v="7"/>
    <n v="296237"/>
    <n v="341"/>
    <n v="147494"/>
    <n v="10"/>
    <n v="387"/>
    <n v="17377"/>
    <n v="51"/>
    <n v="8"/>
    <n v="295618"/>
    <n v="147189"/>
    <n v="340"/>
    <n v="13"/>
    <n v="-8"/>
    <n v="-6"/>
    <x v="6"/>
    <n v="619"/>
    <n v="305"/>
    <n v="924"/>
    <n v="0.97932816537467704"/>
    <n v="20"/>
    <x v="66"/>
  </r>
  <r>
    <x v="66"/>
    <x v="6"/>
    <n v="21410"/>
    <n v="23"/>
    <n v="610"/>
    <n v="20404"/>
    <n v="45"/>
    <n v="16"/>
    <n v="375310"/>
    <n v="398"/>
    <n v="99818"/>
    <n v="18"/>
    <n v="606"/>
    <n v="20385"/>
    <n v="45"/>
    <n v="14"/>
    <n v="373706"/>
    <n v="99523"/>
    <n v="398"/>
    <n v="23"/>
    <n v="4"/>
    <n v="0"/>
    <x v="1"/>
    <n v="1604"/>
    <n v="295"/>
    <n v="1899"/>
    <n v="1.0066006600660067"/>
    <n v="19"/>
    <x v="66"/>
  </r>
  <r>
    <x v="66"/>
    <x v="7"/>
    <n v="113873"/>
    <n v="116"/>
    <n v="3422"/>
    <n v="108192"/>
    <n v="292"/>
    <n v="77"/>
    <n v="1726452"/>
    <n v="2278"/>
    <n v="796796"/>
    <n v="81"/>
    <n v="3514"/>
    <n v="107951"/>
    <n v="319"/>
    <n v="79"/>
    <n v="1721301"/>
    <n v="792769"/>
    <n v="2275"/>
    <n v="152"/>
    <n v="-92"/>
    <n v="-27"/>
    <x v="2"/>
    <n v="5151"/>
    <n v="4027"/>
    <n v="9178"/>
    <n v="0.97381900967558344"/>
    <n v="241"/>
    <x v="66"/>
  </r>
  <r>
    <x v="67"/>
    <x v="0"/>
    <n v="27442"/>
    <n v="68"/>
    <n v="1196"/>
    <n v="25704"/>
    <n v="112"/>
    <n v="29"/>
    <n v="365169"/>
    <n v="555"/>
    <n v="221226"/>
    <n v="45"/>
    <n v="1211"/>
    <n v="25607"/>
    <n v="109"/>
    <n v="30"/>
    <n v="363267"/>
    <n v="219005"/>
    <n v="555"/>
    <n v="82"/>
    <n v="-15"/>
    <n v="3"/>
    <x v="6"/>
    <n v="1902"/>
    <n v="2221"/>
    <n v="4123"/>
    <n v="0.98761354252683731"/>
    <n v="97"/>
    <x v="67"/>
  </r>
  <r>
    <x v="67"/>
    <x v="1"/>
    <n v="8074"/>
    <n v="16"/>
    <n v="260"/>
    <n v="7599"/>
    <n v="28"/>
    <n v="6"/>
    <n v="120432"/>
    <n v="209"/>
    <n v="40591"/>
    <n v="11"/>
    <n v="279"/>
    <n v="7566"/>
    <n v="28"/>
    <n v="5"/>
    <n v="120008"/>
    <n v="40505"/>
    <n v="208"/>
    <n v="15"/>
    <n v="-19"/>
    <n v="0"/>
    <x v="3"/>
    <n v="424"/>
    <n v="86"/>
    <n v="510"/>
    <n v="0.93189964157706096"/>
    <n v="33"/>
    <x v="67"/>
  </r>
  <r>
    <x v="67"/>
    <x v="2"/>
    <n v="11808"/>
    <n v="6"/>
    <n v="244"/>
    <n v="11349"/>
    <n v="20"/>
    <n v="6"/>
    <n v="192697"/>
    <n v="210"/>
    <n v="96605"/>
    <n v="13"/>
    <n v="282"/>
    <n v="11308"/>
    <n v="22"/>
    <n v="6"/>
    <n v="192364"/>
    <n v="96342"/>
    <n v="208"/>
    <n v="5"/>
    <n v="-38"/>
    <n v="-2"/>
    <x v="0"/>
    <n v="333"/>
    <n v="263"/>
    <n v="596"/>
    <n v="0.86524822695035464"/>
    <n v="41"/>
    <x v="67"/>
  </r>
  <r>
    <x v="67"/>
    <x v="3"/>
    <n v="14656"/>
    <n v="5"/>
    <n v="208"/>
    <n v="14040"/>
    <n v="22"/>
    <n v="4"/>
    <n v="209567"/>
    <n v="409"/>
    <n v="107329"/>
    <n v="2"/>
    <n v="219"/>
    <n v="14023"/>
    <n v="23"/>
    <n v="4"/>
    <n v="209149"/>
    <n v="106936"/>
    <n v="409"/>
    <n v="6"/>
    <n v="-11"/>
    <n v="-1"/>
    <x v="0"/>
    <n v="418"/>
    <n v="393"/>
    <n v="811"/>
    <n v="0.94977168949771684"/>
    <n v="17"/>
    <x v="67"/>
  </r>
  <r>
    <x v="67"/>
    <x v="4"/>
    <n v="12503"/>
    <n v="15"/>
    <n v="419"/>
    <n v="11927"/>
    <n v="23"/>
    <n v="9"/>
    <n v="171064"/>
    <n v="159"/>
    <n v="87141"/>
    <n v="11"/>
    <n v="442"/>
    <n v="11887"/>
    <n v="20"/>
    <n v="9"/>
    <n v="170117"/>
    <n v="86696"/>
    <n v="159"/>
    <n v="17"/>
    <n v="-23"/>
    <n v="3"/>
    <x v="0"/>
    <n v="947"/>
    <n v="445"/>
    <n v="1392"/>
    <n v="0.94796380090497734"/>
    <n v="40"/>
    <x v="67"/>
  </r>
  <r>
    <x v="67"/>
    <x v="5"/>
    <n v="18123"/>
    <n v="9"/>
    <n v="357"/>
    <n v="17437"/>
    <n v="40"/>
    <n v="7"/>
    <n v="296974"/>
    <n v="341"/>
    <n v="147789"/>
    <n v="11"/>
    <n v="379"/>
    <n v="17397"/>
    <n v="45"/>
    <n v="7"/>
    <n v="296237"/>
    <n v="147494"/>
    <n v="341"/>
    <n v="18"/>
    <n v="-22"/>
    <n v="-5"/>
    <x v="0"/>
    <n v="737"/>
    <n v="295"/>
    <n v="1032"/>
    <n v="0.94195250659630603"/>
    <n v="40"/>
    <x v="67"/>
  </r>
  <r>
    <x v="67"/>
    <x v="6"/>
    <n v="21435"/>
    <n v="23"/>
    <n v="573"/>
    <n v="20464"/>
    <n v="44"/>
    <n v="16"/>
    <n v="377486"/>
    <n v="400"/>
    <n v="100000"/>
    <n v="23"/>
    <n v="610"/>
    <n v="20404"/>
    <n v="45"/>
    <n v="16"/>
    <n v="375310"/>
    <n v="99818"/>
    <n v="398"/>
    <n v="25"/>
    <n v="-37"/>
    <n v="-1"/>
    <x v="0"/>
    <n v="2176"/>
    <n v="182"/>
    <n v="2358"/>
    <n v="0.93934426229508194"/>
    <n v="60"/>
    <x v="67"/>
  </r>
  <r>
    <x v="67"/>
    <x v="7"/>
    <n v="114041"/>
    <n v="142"/>
    <n v="3257"/>
    <n v="108520"/>
    <n v="289"/>
    <n v="77"/>
    <n v="1733389"/>
    <n v="2283"/>
    <n v="800681"/>
    <n v="116"/>
    <n v="3422"/>
    <n v="108192"/>
    <n v="292"/>
    <n v="77"/>
    <n v="1726452"/>
    <n v="796796"/>
    <n v="2278"/>
    <n v="168"/>
    <n v="-165"/>
    <n v="-3"/>
    <x v="0"/>
    <n v="6937"/>
    <n v="3885"/>
    <n v="10822"/>
    <n v="0.95178258328462884"/>
    <n v="328"/>
    <x v="67"/>
  </r>
  <r>
    <x v="68"/>
    <x v="0"/>
    <n v="27498"/>
    <n v="40"/>
    <n v="1133"/>
    <n v="25822"/>
    <n v="101"/>
    <n v="28"/>
    <n v="367055"/>
    <n v="556"/>
    <n v="222791"/>
    <n v="68"/>
    <n v="1196"/>
    <n v="25704"/>
    <n v="112"/>
    <n v="29"/>
    <n v="365169"/>
    <n v="221226"/>
    <n v="555"/>
    <n v="56"/>
    <n v="-63"/>
    <n v="-11"/>
    <x v="6"/>
    <n v="1886"/>
    <n v="1565"/>
    <n v="3451"/>
    <n v="0.94732441471571904"/>
    <n v="118"/>
    <x v="68"/>
  </r>
  <r>
    <x v="68"/>
    <x v="1"/>
    <n v="8083"/>
    <n v="7"/>
    <n v="258"/>
    <n v="7610"/>
    <n v="26"/>
    <n v="7"/>
    <n v="120739"/>
    <n v="209"/>
    <n v="40667"/>
    <n v="16"/>
    <n v="260"/>
    <n v="7599"/>
    <n v="28"/>
    <n v="6"/>
    <n v="120432"/>
    <n v="40591"/>
    <n v="209"/>
    <n v="9"/>
    <n v="-2"/>
    <n v="-2"/>
    <x v="3"/>
    <n v="307"/>
    <n v="76"/>
    <n v="383"/>
    <n v="0.99230769230769234"/>
    <n v="11"/>
    <x v="68"/>
  </r>
  <r>
    <x v="68"/>
    <x v="2"/>
    <n v="11827"/>
    <n v="17"/>
    <n v="236"/>
    <n v="11376"/>
    <n v="18"/>
    <n v="6"/>
    <n v="193322"/>
    <n v="210"/>
    <n v="96755"/>
    <n v="6"/>
    <n v="244"/>
    <n v="11349"/>
    <n v="20"/>
    <n v="6"/>
    <n v="192697"/>
    <n v="96605"/>
    <n v="210"/>
    <n v="19"/>
    <n v="-8"/>
    <n v="-2"/>
    <x v="0"/>
    <n v="625"/>
    <n v="150"/>
    <n v="775"/>
    <n v="0.96721311475409832"/>
    <n v="27"/>
    <x v="68"/>
  </r>
  <r>
    <x v="68"/>
    <x v="3"/>
    <n v="14671"/>
    <n v="11"/>
    <n v="213"/>
    <n v="14050"/>
    <n v="19"/>
    <n v="4"/>
    <n v="209995"/>
    <n v="409"/>
    <n v="107651"/>
    <n v="5"/>
    <n v="208"/>
    <n v="14040"/>
    <n v="22"/>
    <n v="4"/>
    <n v="209567"/>
    <n v="107329"/>
    <n v="409"/>
    <n v="15"/>
    <n v="5"/>
    <n v="-3"/>
    <x v="0"/>
    <n v="428"/>
    <n v="322"/>
    <n v="750"/>
    <n v="1.0240384615384615"/>
    <n v="10"/>
    <x v="68"/>
  </r>
  <r>
    <x v="68"/>
    <x v="4"/>
    <n v="12514"/>
    <n v="11"/>
    <n v="385"/>
    <n v="11972"/>
    <n v="25"/>
    <n v="8"/>
    <n v="171877"/>
    <n v="159"/>
    <n v="87565"/>
    <n v="15"/>
    <n v="419"/>
    <n v="11927"/>
    <n v="23"/>
    <n v="9"/>
    <n v="171064"/>
    <n v="87141"/>
    <n v="159"/>
    <n v="11"/>
    <n v="-34"/>
    <n v="2"/>
    <x v="6"/>
    <n v="813"/>
    <n v="424"/>
    <n v="1237"/>
    <n v="0.91885441527446299"/>
    <n v="45"/>
    <x v="68"/>
  </r>
  <r>
    <x v="68"/>
    <x v="5"/>
    <n v="18135"/>
    <n v="9"/>
    <n v="324"/>
    <n v="17482"/>
    <n v="41"/>
    <n v="8"/>
    <n v="297620"/>
    <n v="341"/>
    <n v="148025"/>
    <n v="9"/>
    <n v="357"/>
    <n v="17437"/>
    <n v="40"/>
    <n v="7"/>
    <n v="296974"/>
    <n v="147789"/>
    <n v="341"/>
    <n v="12"/>
    <n v="-33"/>
    <n v="1"/>
    <x v="3"/>
    <n v="646"/>
    <n v="236"/>
    <n v="882"/>
    <n v="0.90756302521008403"/>
    <n v="45"/>
    <x v="68"/>
  </r>
  <r>
    <x v="68"/>
    <x v="6"/>
    <n v="21471"/>
    <n v="31"/>
    <n v="543"/>
    <n v="20530"/>
    <n v="41"/>
    <n v="16"/>
    <n v="380012"/>
    <n v="400"/>
    <n v="100239"/>
    <n v="23"/>
    <n v="573"/>
    <n v="20464"/>
    <n v="44"/>
    <n v="16"/>
    <n v="377486"/>
    <n v="100000"/>
    <n v="400"/>
    <n v="36"/>
    <n v="-30"/>
    <n v="-3"/>
    <x v="0"/>
    <n v="2526"/>
    <n v="239"/>
    <n v="2765"/>
    <n v="0.94764397905759157"/>
    <n v="66"/>
    <x v="68"/>
  </r>
  <r>
    <x v="68"/>
    <x v="7"/>
    <n v="114199"/>
    <n v="126"/>
    <n v="3092"/>
    <n v="108842"/>
    <n v="271"/>
    <n v="77"/>
    <n v="1740620"/>
    <n v="2284"/>
    <n v="803693"/>
    <n v="142"/>
    <n v="3257"/>
    <n v="108520"/>
    <n v="289"/>
    <n v="77"/>
    <n v="1733389"/>
    <n v="800681"/>
    <n v="2283"/>
    <n v="158"/>
    <n v="-165"/>
    <n v="-18"/>
    <x v="0"/>
    <n v="7231"/>
    <n v="3012"/>
    <n v="10243"/>
    <n v="0.94933988332821617"/>
    <n v="322"/>
    <x v="68"/>
  </r>
  <r>
    <x v="69"/>
    <x v="0"/>
    <n v="27575"/>
    <n v="57"/>
    <n v="1106"/>
    <n v="25925"/>
    <n v="95"/>
    <n v="25"/>
    <n v="368852"/>
    <n v="557"/>
    <n v="223174"/>
    <n v="40"/>
    <n v="1133"/>
    <n v="25822"/>
    <n v="101"/>
    <n v="28"/>
    <n v="367055"/>
    <n v="222791"/>
    <n v="556"/>
    <n v="77"/>
    <n v="-27"/>
    <n v="-6"/>
    <x v="4"/>
    <n v="1797"/>
    <n v="383"/>
    <n v="2180"/>
    <n v="0.97616946160635476"/>
    <n v="103"/>
    <x v="69"/>
  </r>
  <r>
    <x v="69"/>
    <x v="1"/>
    <n v="8094"/>
    <n v="12"/>
    <n v="227"/>
    <n v="7650"/>
    <n v="24"/>
    <n v="8"/>
    <n v="120989"/>
    <n v="211"/>
    <n v="40784"/>
    <n v="7"/>
    <n v="258"/>
    <n v="7610"/>
    <n v="26"/>
    <n v="7"/>
    <n v="120739"/>
    <n v="40667"/>
    <n v="209"/>
    <n v="11"/>
    <n v="-31"/>
    <n v="-2"/>
    <x v="3"/>
    <n v="250"/>
    <n v="117"/>
    <n v="367"/>
    <n v="0.87984496124031009"/>
    <n v="40"/>
    <x v="69"/>
  </r>
  <r>
    <x v="69"/>
    <x v="2"/>
    <n v="11835"/>
    <n v="3"/>
    <n v="210"/>
    <n v="11410"/>
    <n v="16"/>
    <n v="6"/>
    <n v="194140"/>
    <n v="210"/>
    <n v="96944"/>
    <n v="17"/>
    <n v="236"/>
    <n v="11376"/>
    <n v="18"/>
    <n v="6"/>
    <n v="193322"/>
    <n v="96755"/>
    <n v="210"/>
    <n v="8"/>
    <n v="-26"/>
    <n v="-2"/>
    <x v="0"/>
    <n v="818"/>
    <n v="189"/>
    <n v="1007"/>
    <n v="0.88983050847457623"/>
    <n v="34"/>
    <x v="69"/>
  </r>
  <r>
    <x v="69"/>
    <x v="3"/>
    <n v="14677"/>
    <n v="4"/>
    <n v="199"/>
    <n v="14070"/>
    <n v="20"/>
    <n v="4"/>
    <n v="210295"/>
    <n v="409"/>
    <n v="107945"/>
    <n v="11"/>
    <n v="213"/>
    <n v="14050"/>
    <n v="19"/>
    <n v="4"/>
    <n v="209995"/>
    <n v="107651"/>
    <n v="409"/>
    <n v="6"/>
    <n v="-14"/>
    <n v="1"/>
    <x v="0"/>
    <n v="300"/>
    <n v="294"/>
    <n v="594"/>
    <n v="0.93427230046948362"/>
    <n v="20"/>
    <x v="69"/>
  </r>
  <r>
    <x v="69"/>
    <x v="4"/>
    <n v="12524"/>
    <n v="10"/>
    <n v="343"/>
    <n v="12024"/>
    <n v="22"/>
    <n v="7"/>
    <n v="173112"/>
    <n v="159"/>
    <n v="87983"/>
    <n v="11"/>
    <n v="385"/>
    <n v="11972"/>
    <n v="25"/>
    <n v="8"/>
    <n v="171877"/>
    <n v="87565"/>
    <n v="159"/>
    <n v="10"/>
    <n v="-42"/>
    <n v="-3"/>
    <x v="6"/>
    <n v="1235"/>
    <n v="418"/>
    <n v="1653"/>
    <n v="0.89090909090909087"/>
    <n v="52"/>
    <x v="69"/>
  </r>
  <r>
    <x v="69"/>
    <x v="5"/>
    <n v="18159"/>
    <n v="15"/>
    <n v="314"/>
    <n v="17516"/>
    <n v="39"/>
    <n v="7"/>
    <n v="297997"/>
    <n v="341"/>
    <n v="148262"/>
    <n v="9"/>
    <n v="324"/>
    <n v="17482"/>
    <n v="41"/>
    <n v="8"/>
    <n v="297620"/>
    <n v="148025"/>
    <n v="341"/>
    <n v="24"/>
    <n v="-10"/>
    <n v="-2"/>
    <x v="6"/>
    <n v="377"/>
    <n v="237"/>
    <n v="614"/>
    <n v="0.96913580246913578"/>
    <n v="34"/>
    <x v="69"/>
  </r>
  <r>
    <x v="69"/>
    <x v="6"/>
    <n v="21502"/>
    <n v="32"/>
    <n v="532"/>
    <n v="20570"/>
    <n v="41"/>
    <n v="16"/>
    <n v="381336"/>
    <n v="402"/>
    <n v="100441"/>
    <n v="31"/>
    <n v="543"/>
    <n v="20530"/>
    <n v="41"/>
    <n v="16"/>
    <n v="380012"/>
    <n v="100239"/>
    <n v="400"/>
    <n v="31"/>
    <n v="-11"/>
    <n v="0"/>
    <x v="0"/>
    <n v="1324"/>
    <n v="202"/>
    <n v="1526"/>
    <n v="0.97974217311233891"/>
    <n v="40"/>
    <x v="69"/>
  </r>
  <r>
    <x v="69"/>
    <x v="7"/>
    <n v="114366"/>
    <n v="133"/>
    <n v="2931"/>
    <n v="109165"/>
    <n v="257"/>
    <n v="73"/>
    <n v="1746721"/>
    <n v="2289"/>
    <n v="805533"/>
    <n v="126"/>
    <n v="3092"/>
    <n v="108842"/>
    <n v="271"/>
    <n v="77"/>
    <n v="1740620"/>
    <n v="803693"/>
    <n v="2284"/>
    <n v="167"/>
    <n v="-161"/>
    <n v="-14"/>
    <x v="7"/>
    <n v="6101"/>
    <n v="1840"/>
    <n v="7941"/>
    <n v="0.94793014230271666"/>
    <n v="323"/>
    <x v="69"/>
  </r>
  <r>
    <x v="70"/>
    <x v="0"/>
    <n v="27645"/>
    <n v="57"/>
    <n v="1084"/>
    <n v="26017"/>
    <n v="94"/>
    <n v="26"/>
    <n v="370277"/>
    <n v="557"/>
    <n v="223484"/>
    <n v="57"/>
    <n v="1106"/>
    <n v="25925"/>
    <n v="95"/>
    <n v="25"/>
    <n v="368852"/>
    <n v="223174"/>
    <n v="557"/>
    <n v="70"/>
    <n v="-22"/>
    <n v="-1"/>
    <x v="3"/>
    <n v="1425"/>
    <n v="310"/>
    <n v="1735"/>
    <n v="0.98010849909584086"/>
    <n v="92"/>
    <x v="70"/>
  </r>
  <r>
    <x v="70"/>
    <x v="1"/>
    <n v="8118"/>
    <n v="22"/>
    <n v="230"/>
    <n v="7671"/>
    <n v="23"/>
    <n v="9"/>
    <n v="121484"/>
    <n v="211"/>
    <n v="40888"/>
    <n v="12"/>
    <n v="227"/>
    <n v="7650"/>
    <n v="24"/>
    <n v="8"/>
    <n v="120989"/>
    <n v="40784"/>
    <n v="211"/>
    <n v="24"/>
    <n v="3"/>
    <n v="-1"/>
    <x v="3"/>
    <n v="495"/>
    <n v="104"/>
    <n v="599"/>
    <n v="1.0132158590308371"/>
    <n v="21"/>
    <x v="70"/>
  </r>
  <r>
    <x v="70"/>
    <x v="2"/>
    <n v="11859"/>
    <n v="21"/>
    <n v="212"/>
    <n v="11432"/>
    <n v="19"/>
    <n v="6"/>
    <n v="195038"/>
    <n v="210"/>
    <n v="97127"/>
    <n v="3"/>
    <n v="210"/>
    <n v="11410"/>
    <n v="16"/>
    <n v="6"/>
    <n v="194140"/>
    <n v="96944"/>
    <n v="210"/>
    <n v="24"/>
    <n v="2"/>
    <n v="3"/>
    <x v="0"/>
    <n v="898"/>
    <n v="183"/>
    <n v="1081"/>
    <n v="1.0095238095238095"/>
    <n v="22"/>
    <x v="70"/>
  </r>
  <r>
    <x v="70"/>
    <x v="3"/>
    <n v="14688"/>
    <n v="7"/>
    <n v="196"/>
    <n v="14084"/>
    <n v="17"/>
    <n v="4"/>
    <n v="210964"/>
    <n v="409"/>
    <n v="108421"/>
    <n v="4"/>
    <n v="199"/>
    <n v="14070"/>
    <n v="20"/>
    <n v="4"/>
    <n v="210295"/>
    <n v="107945"/>
    <n v="409"/>
    <n v="11"/>
    <n v="-3"/>
    <n v="-3"/>
    <x v="0"/>
    <n v="669"/>
    <n v="476"/>
    <n v="1145"/>
    <n v="0.98492462311557794"/>
    <n v="14"/>
    <x v="70"/>
  </r>
  <r>
    <x v="70"/>
    <x v="4"/>
    <n v="12541"/>
    <n v="14"/>
    <n v="306"/>
    <n v="12078"/>
    <n v="18"/>
    <n v="8"/>
    <n v="173816"/>
    <n v="159"/>
    <n v="88326"/>
    <n v="10"/>
    <n v="343"/>
    <n v="12024"/>
    <n v="22"/>
    <n v="7"/>
    <n v="173112"/>
    <n v="87983"/>
    <n v="159"/>
    <n v="17"/>
    <n v="-37"/>
    <n v="-4"/>
    <x v="3"/>
    <n v="704"/>
    <n v="343"/>
    <n v="1047"/>
    <n v="0.89212827988338195"/>
    <n v="54"/>
    <x v="70"/>
  </r>
  <r>
    <x v="70"/>
    <x v="5"/>
    <n v="18256"/>
    <n v="43"/>
    <n v="321"/>
    <n v="17606"/>
    <n v="31"/>
    <n v="8"/>
    <n v="298672"/>
    <n v="341"/>
    <n v="148759"/>
    <n v="15"/>
    <n v="314"/>
    <n v="17516"/>
    <n v="39"/>
    <n v="7"/>
    <n v="297997"/>
    <n v="148262"/>
    <n v="341"/>
    <n v="97"/>
    <n v="7"/>
    <n v="-8"/>
    <x v="3"/>
    <n v="675"/>
    <n v="497"/>
    <n v="1172"/>
    <n v="1.0222929936305734"/>
    <n v="90"/>
    <x v="70"/>
  </r>
  <r>
    <x v="70"/>
    <x v="6"/>
    <n v="21536"/>
    <n v="31"/>
    <n v="505"/>
    <n v="20630"/>
    <n v="43"/>
    <n v="17"/>
    <n v="382746"/>
    <n v="403"/>
    <n v="100704"/>
    <n v="32"/>
    <n v="532"/>
    <n v="20570"/>
    <n v="41"/>
    <n v="16"/>
    <n v="381336"/>
    <n v="100441"/>
    <n v="402"/>
    <n v="34"/>
    <n v="-27"/>
    <n v="2"/>
    <x v="3"/>
    <n v="1410"/>
    <n v="263"/>
    <n v="1673"/>
    <n v="0.9492481203007519"/>
    <n v="60"/>
    <x v="70"/>
  </r>
  <r>
    <x v="70"/>
    <x v="7"/>
    <n v="114643"/>
    <n v="195"/>
    <n v="2854"/>
    <n v="109518"/>
    <n v="245"/>
    <n v="78"/>
    <n v="1752997"/>
    <n v="2290"/>
    <n v="807709"/>
    <n v="133"/>
    <n v="2931"/>
    <n v="109165"/>
    <n v="257"/>
    <n v="73"/>
    <n v="1746721"/>
    <n v="805533"/>
    <n v="2289"/>
    <n v="277"/>
    <n v="-77"/>
    <n v="-12"/>
    <x v="10"/>
    <n v="6276"/>
    <n v="2176"/>
    <n v="8452"/>
    <n v="0.97372910269532587"/>
    <n v="353"/>
    <x v="70"/>
  </r>
  <r>
    <x v="71"/>
    <x v="0"/>
    <n v="27687"/>
    <n v="33"/>
    <n v="1050"/>
    <n v="26093"/>
    <n v="95"/>
    <n v="28"/>
    <n v="371932"/>
    <n v="557"/>
    <n v="223729"/>
    <n v="57"/>
    <n v="1084"/>
    <n v="26017"/>
    <n v="94"/>
    <n v="26"/>
    <n v="370277"/>
    <n v="223484"/>
    <n v="557"/>
    <n v="42"/>
    <n v="-34"/>
    <n v="1"/>
    <x v="1"/>
    <n v="1655"/>
    <n v="245"/>
    <n v="1900"/>
    <n v="0.96863468634686345"/>
    <n v="76"/>
    <x v="71"/>
  </r>
  <r>
    <x v="71"/>
    <x v="1"/>
    <n v="8126"/>
    <n v="9"/>
    <n v="231"/>
    <n v="7678"/>
    <n v="24"/>
    <n v="9"/>
    <n v="121760"/>
    <n v="211"/>
    <n v="40926"/>
    <n v="22"/>
    <n v="230"/>
    <n v="7671"/>
    <n v="23"/>
    <n v="9"/>
    <n v="121484"/>
    <n v="40888"/>
    <n v="211"/>
    <n v="8"/>
    <n v="1"/>
    <n v="1"/>
    <x v="0"/>
    <n v="276"/>
    <n v="38"/>
    <n v="314"/>
    <n v="1.0043478260869565"/>
    <n v="7"/>
    <x v="71"/>
  </r>
  <r>
    <x v="71"/>
    <x v="2"/>
    <n v="11871"/>
    <n v="12"/>
    <n v="204"/>
    <n v="11452"/>
    <n v="18"/>
    <n v="6"/>
    <n v="195643"/>
    <n v="210"/>
    <n v="97264"/>
    <n v="21"/>
    <n v="212"/>
    <n v="11432"/>
    <n v="19"/>
    <n v="6"/>
    <n v="195038"/>
    <n v="97127"/>
    <n v="210"/>
    <n v="12"/>
    <n v="-8"/>
    <n v="-1"/>
    <x v="0"/>
    <n v="605"/>
    <n v="137"/>
    <n v="742"/>
    <n v="0.96226415094339623"/>
    <n v="20"/>
    <x v="71"/>
  </r>
  <r>
    <x v="71"/>
    <x v="3"/>
    <n v="14701"/>
    <n v="8"/>
    <n v="190"/>
    <n v="14103"/>
    <n v="18"/>
    <n v="3"/>
    <n v="211806"/>
    <n v="409"/>
    <n v="108762"/>
    <n v="7"/>
    <n v="196"/>
    <n v="14084"/>
    <n v="17"/>
    <n v="4"/>
    <n v="210964"/>
    <n v="108421"/>
    <n v="409"/>
    <n v="13"/>
    <n v="-6"/>
    <n v="1"/>
    <x v="6"/>
    <n v="842"/>
    <n v="341"/>
    <n v="1183"/>
    <n v="0.96938775510204078"/>
    <n v="19"/>
    <x v="71"/>
  </r>
  <r>
    <x v="71"/>
    <x v="4"/>
    <n v="12548"/>
    <n v="5"/>
    <n v="278"/>
    <n v="12112"/>
    <n v="17"/>
    <n v="8"/>
    <n v="174548"/>
    <n v="160"/>
    <n v="88625"/>
    <n v="14"/>
    <n v="306"/>
    <n v="12078"/>
    <n v="18"/>
    <n v="8"/>
    <n v="173816"/>
    <n v="88326"/>
    <n v="159"/>
    <n v="7"/>
    <n v="-28"/>
    <n v="-1"/>
    <x v="0"/>
    <n v="732"/>
    <n v="299"/>
    <n v="1031"/>
    <n v="0.90849673202614378"/>
    <n v="34"/>
    <x v="71"/>
  </r>
  <r>
    <x v="71"/>
    <x v="5"/>
    <n v="18264"/>
    <n v="7"/>
    <n v="307"/>
    <n v="17623"/>
    <n v="29"/>
    <n v="7"/>
    <n v="299343"/>
    <n v="346"/>
    <n v="148928"/>
    <n v="43"/>
    <n v="321"/>
    <n v="17606"/>
    <n v="31"/>
    <n v="8"/>
    <n v="298672"/>
    <n v="148759"/>
    <n v="341"/>
    <n v="8"/>
    <n v="-14"/>
    <n v="-2"/>
    <x v="6"/>
    <n v="671"/>
    <n v="169"/>
    <n v="840"/>
    <n v="0.95638629283489096"/>
    <n v="17"/>
    <x v="71"/>
  </r>
  <r>
    <x v="71"/>
    <x v="6"/>
    <n v="21558"/>
    <n v="20"/>
    <n v="489"/>
    <n v="20668"/>
    <n v="44"/>
    <n v="14"/>
    <n v="384180"/>
    <n v="403"/>
    <n v="100866"/>
    <n v="31"/>
    <n v="505"/>
    <n v="20630"/>
    <n v="43"/>
    <n v="17"/>
    <n v="382746"/>
    <n v="100704"/>
    <n v="403"/>
    <n v="22"/>
    <n v="-16"/>
    <n v="1"/>
    <x v="4"/>
    <n v="1434"/>
    <n v="162"/>
    <n v="1596"/>
    <n v="0.96831683168316829"/>
    <n v="38"/>
    <x v="71"/>
  </r>
  <r>
    <x v="71"/>
    <x v="7"/>
    <n v="114755"/>
    <n v="94"/>
    <n v="2749"/>
    <n v="109729"/>
    <n v="245"/>
    <n v="75"/>
    <n v="1759212"/>
    <n v="2296"/>
    <n v="809100"/>
    <n v="195"/>
    <n v="2854"/>
    <n v="109518"/>
    <n v="245"/>
    <n v="78"/>
    <n v="1752997"/>
    <n v="807709"/>
    <n v="2290"/>
    <n v="112"/>
    <n v="-105"/>
    <n v="0"/>
    <x v="4"/>
    <n v="6215"/>
    <n v="1391"/>
    <n v="7606"/>
    <n v="0.96320953048353186"/>
    <n v="211"/>
    <x v="71"/>
  </r>
  <r>
    <x v="72"/>
    <x v="0"/>
    <n v="27740"/>
    <n v="45"/>
    <n v="1053"/>
    <n v="26142"/>
    <n v="97"/>
    <n v="27"/>
    <n v="373416"/>
    <n v="558"/>
    <n v="223974"/>
    <n v="33"/>
    <n v="1050"/>
    <n v="26093"/>
    <n v="95"/>
    <n v="28"/>
    <n v="371932"/>
    <n v="223729"/>
    <n v="557"/>
    <n v="53"/>
    <n v="3"/>
    <n v="2"/>
    <x v="6"/>
    <n v="1484"/>
    <n v="245"/>
    <n v="1729"/>
    <n v="1.0028571428571429"/>
    <n v="49"/>
    <x v="72"/>
  </r>
  <r>
    <x v="72"/>
    <x v="1"/>
    <n v="8144"/>
    <n v="20"/>
    <n v="246"/>
    <n v="7681"/>
    <n v="24"/>
    <n v="9"/>
    <n v="122054"/>
    <n v="211"/>
    <n v="40953"/>
    <n v="9"/>
    <n v="231"/>
    <n v="7678"/>
    <n v="24"/>
    <n v="9"/>
    <n v="121760"/>
    <n v="40926"/>
    <n v="211"/>
    <n v="18"/>
    <n v="15"/>
    <n v="0"/>
    <x v="0"/>
    <n v="294"/>
    <n v="27"/>
    <n v="321"/>
    <n v="1.0649350649350648"/>
    <n v="3"/>
    <x v="72"/>
  </r>
  <r>
    <x v="72"/>
    <x v="2"/>
    <n v="11880"/>
    <n v="9"/>
    <n v="203"/>
    <n v="11462"/>
    <n v="19"/>
    <n v="6"/>
    <n v="196587"/>
    <n v="210"/>
    <n v="97375"/>
    <n v="12"/>
    <n v="204"/>
    <n v="11452"/>
    <n v="18"/>
    <n v="6"/>
    <n v="195643"/>
    <n v="97264"/>
    <n v="210"/>
    <n v="9"/>
    <n v="-1"/>
    <n v="1"/>
    <x v="0"/>
    <n v="944"/>
    <n v="111"/>
    <n v="1055"/>
    <n v="0.99509803921568629"/>
    <n v="10"/>
    <x v="72"/>
  </r>
  <r>
    <x v="72"/>
    <x v="3"/>
    <n v="14709"/>
    <n v="5"/>
    <n v="186"/>
    <n v="14115"/>
    <n v="22"/>
    <n v="3"/>
    <n v="212155"/>
    <n v="409"/>
    <n v="109132"/>
    <n v="8"/>
    <n v="190"/>
    <n v="14103"/>
    <n v="18"/>
    <n v="3"/>
    <n v="211806"/>
    <n v="108762"/>
    <n v="409"/>
    <n v="8"/>
    <n v="-4"/>
    <n v="4"/>
    <x v="0"/>
    <n v="349"/>
    <n v="370"/>
    <n v="719"/>
    <n v="0.97894736842105268"/>
    <n v="12"/>
    <x v="72"/>
  </r>
  <r>
    <x v="72"/>
    <x v="4"/>
    <n v="12553"/>
    <n v="5"/>
    <n v="244"/>
    <n v="12151"/>
    <n v="17"/>
    <n v="8"/>
    <n v="175172"/>
    <n v="160"/>
    <n v="88927"/>
    <n v="5"/>
    <n v="278"/>
    <n v="12112"/>
    <n v="17"/>
    <n v="8"/>
    <n v="174548"/>
    <n v="88625"/>
    <n v="160"/>
    <n v="5"/>
    <n v="-34"/>
    <n v="0"/>
    <x v="0"/>
    <n v="624"/>
    <n v="302"/>
    <n v="926"/>
    <n v="0.87769784172661869"/>
    <n v="39"/>
    <x v="72"/>
  </r>
  <r>
    <x v="72"/>
    <x v="5"/>
    <n v="18271"/>
    <n v="4"/>
    <n v="299"/>
    <n v="17636"/>
    <n v="27"/>
    <n v="7"/>
    <n v="300038"/>
    <n v="348"/>
    <n v="149031"/>
    <n v="7"/>
    <n v="307"/>
    <n v="17623"/>
    <n v="29"/>
    <n v="7"/>
    <n v="299343"/>
    <n v="148928"/>
    <n v="346"/>
    <n v="7"/>
    <n v="-8"/>
    <n v="-2"/>
    <x v="0"/>
    <n v="695"/>
    <n v="103"/>
    <n v="798"/>
    <n v="0.97394136807817588"/>
    <n v="13"/>
    <x v="72"/>
  </r>
  <r>
    <x v="72"/>
    <x v="6"/>
    <n v="21570"/>
    <n v="10"/>
    <n v="451"/>
    <n v="20717"/>
    <n v="45"/>
    <n v="14"/>
    <n v="384994"/>
    <n v="404"/>
    <n v="100957"/>
    <n v="20"/>
    <n v="489"/>
    <n v="20668"/>
    <n v="44"/>
    <n v="14"/>
    <n v="384180"/>
    <n v="100866"/>
    <n v="403"/>
    <n v="12"/>
    <n v="-38"/>
    <n v="1"/>
    <x v="0"/>
    <n v="814"/>
    <n v="91"/>
    <n v="905"/>
    <n v="0.92229038854805723"/>
    <n v="49"/>
    <x v="72"/>
  </r>
  <r>
    <x v="72"/>
    <x v="7"/>
    <n v="114867"/>
    <n v="98"/>
    <n v="2682"/>
    <n v="109904"/>
    <n v="251"/>
    <n v="74"/>
    <n v="1764416"/>
    <n v="2300"/>
    <n v="810349"/>
    <n v="94"/>
    <n v="2749"/>
    <n v="109729"/>
    <n v="245"/>
    <n v="75"/>
    <n v="1759212"/>
    <n v="809100"/>
    <n v="2296"/>
    <n v="112"/>
    <n v="-67"/>
    <n v="6"/>
    <x v="6"/>
    <n v="5204"/>
    <n v="1249"/>
    <n v="6453"/>
    <n v="0.97562750090942163"/>
    <n v="175"/>
    <x v="72"/>
  </r>
  <r>
    <x v="73"/>
    <x v="0"/>
    <n v="27800"/>
    <n v="55"/>
    <n v="1076"/>
    <n v="26178"/>
    <n v="100"/>
    <n v="22"/>
    <n v="375049"/>
    <n v="559"/>
    <n v="224327"/>
    <n v="45"/>
    <n v="1053"/>
    <n v="26142"/>
    <n v="97"/>
    <n v="27"/>
    <n v="373416"/>
    <n v="223974"/>
    <n v="558"/>
    <n v="60"/>
    <n v="23"/>
    <n v="3"/>
    <x v="18"/>
    <n v="1633"/>
    <n v="353"/>
    <n v="1986"/>
    <n v="1.0218423551756886"/>
    <n v="36"/>
    <x v="73"/>
  </r>
  <r>
    <x v="73"/>
    <x v="1"/>
    <n v="8146"/>
    <n v="2"/>
    <n v="243"/>
    <n v="7686"/>
    <n v="23"/>
    <n v="8"/>
    <n v="122384"/>
    <n v="211"/>
    <n v="41082"/>
    <n v="20"/>
    <n v="246"/>
    <n v="7681"/>
    <n v="24"/>
    <n v="9"/>
    <n v="122054"/>
    <n v="40953"/>
    <n v="211"/>
    <n v="2"/>
    <n v="-3"/>
    <n v="-1"/>
    <x v="6"/>
    <n v="330"/>
    <n v="129"/>
    <n v="459"/>
    <n v="0.98780487804878048"/>
    <n v="5"/>
    <x v="73"/>
  </r>
  <r>
    <x v="73"/>
    <x v="2"/>
    <n v="11887"/>
    <n v="7"/>
    <n v="205"/>
    <n v="11467"/>
    <n v="19"/>
    <n v="6"/>
    <n v="197118"/>
    <n v="210"/>
    <n v="97617"/>
    <n v="9"/>
    <n v="203"/>
    <n v="11462"/>
    <n v="19"/>
    <n v="6"/>
    <n v="196587"/>
    <n v="97375"/>
    <n v="210"/>
    <n v="7"/>
    <n v="2"/>
    <n v="0"/>
    <x v="0"/>
    <n v="531"/>
    <n v="242"/>
    <n v="773"/>
    <n v="1.0098522167487685"/>
    <n v="5"/>
    <x v="73"/>
  </r>
  <r>
    <x v="73"/>
    <x v="3"/>
    <n v="14714"/>
    <n v="3"/>
    <n v="181"/>
    <n v="14125"/>
    <n v="18"/>
    <n v="2"/>
    <n v="212457"/>
    <n v="409"/>
    <n v="109621"/>
    <n v="5"/>
    <n v="186"/>
    <n v="14115"/>
    <n v="22"/>
    <n v="3"/>
    <n v="212155"/>
    <n v="109132"/>
    <n v="409"/>
    <n v="5"/>
    <n v="-5"/>
    <n v="-4"/>
    <x v="6"/>
    <n v="302"/>
    <n v="489"/>
    <n v="791"/>
    <n v="0.9731182795698925"/>
    <n v="10"/>
    <x v="73"/>
  </r>
  <r>
    <x v="73"/>
    <x v="4"/>
    <n v="12561"/>
    <n v="2"/>
    <n v="230"/>
    <n v="12173"/>
    <n v="15"/>
    <n v="7"/>
    <n v="175478"/>
    <n v="160"/>
    <n v="89456"/>
    <n v="5"/>
    <n v="244"/>
    <n v="12151"/>
    <n v="17"/>
    <n v="8"/>
    <n v="175172"/>
    <n v="88927"/>
    <n v="160"/>
    <n v="8"/>
    <n v="-14"/>
    <n v="-2"/>
    <x v="6"/>
    <n v="306"/>
    <n v="529"/>
    <n v="835"/>
    <n v="0.94262295081967218"/>
    <n v="22"/>
    <x v="73"/>
  </r>
  <r>
    <x v="73"/>
    <x v="5"/>
    <n v="18279"/>
    <n v="9"/>
    <n v="293"/>
    <n v="17649"/>
    <n v="24"/>
    <n v="7"/>
    <n v="300447"/>
    <n v="349"/>
    <n v="149453"/>
    <n v="4"/>
    <n v="299"/>
    <n v="17636"/>
    <n v="27"/>
    <n v="7"/>
    <n v="300038"/>
    <n v="149031"/>
    <n v="348"/>
    <n v="8"/>
    <n v="-6"/>
    <n v="-3"/>
    <x v="0"/>
    <n v="409"/>
    <n v="422"/>
    <n v="831"/>
    <n v="0.97993311036789299"/>
    <n v="13"/>
    <x v="73"/>
  </r>
  <r>
    <x v="73"/>
    <x v="6"/>
    <n v="21602"/>
    <n v="27"/>
    <n v="457"/>
    <n v="20743"/>
    <n v="49"/>
    <n v="13"/>
    <n v="386184"/>
    <n v="405"/>
    <n v="101239"/>
    <n v="10"/>
    <n v="451"/>
    <n v="20717"/>
    <n v="45"/>
    <n v="14"/>
    <n v="384994"/>
    <n v="100957"/>
    <n v="404"/>
    <n v="32"/>
    <n v="6"/>
    <n v="4"/>
    <x v="6"/>
    <n v="1190"/>
    <n v="282"/>
    <n v="1472"/>
    <n v="1.0133037694013303"/>
    <n v="26"/>
    <x v="73"/>
  </r>
  <r>
    <x v="73"/>
    <x v="7"/>
    <n v="114989"/>
    <n v="105"/>
    <n v="2685"/>
    <n v="110021"/>
    <n v="248"/>
    <n v="65"/>
    <n v="1769117"/>
    <n v="2303"/>
    <n v="812795"/>
    <n v="98"/>
    <n v="2682"/>
    <n v="109904"/>
    <n v="251"/>
    <n v="74"/>
    <n v="1764416"/>
    <n v="810349"/>
    <n v="2300"/>
    <n v="122"/>
    <n v="3"/>
    <n v="-3"/>
    <x v="27"/>
    <n v="4701"/>
    <n v="2446"/>
    <n v="7147"/>
    <n v="1.0011185682326622"/>
    <n v="117"/>
    <x v="73"/>
  </r>
  <r>
    <x v="74"/>
    <x v="0"/>
    <n v="27845"/>
    <n v="35"/>
    <n v="1064"/>
    <n v="26235"/>
    <n v="90"/>
    <n v="19"/>
    <n v="376762"/>
    <n v="559"/>
    <n v="224809"/>
    <n v="55"/>
    <n v="1076"/>
    <n v="26178"/>
    <n v="100"/>
    <n v="22"/>
    <n v="375049"/>
    <n v="224327"/>
    <n v="559"/>
    <n v="45"/>
    <n v="-12"/>
    <n v="-10"/>
    <x v="4"/>
    <n v="1713"/>
    <n v="482"/>
    <n v="2195"/>
    <n v="0.98884758364312264"/>
    <n v="57"/>
    <x v="74"/>
  </r>
  <r>
    <x v="74"/>
    <x v="1"/>
    <n v="8152"/>
    <n v="5"/>
    <n v="232"/>
    <n v="7702"/>
    <n v="22"/>
    <n v="8"/>
    <n v="122892"/>
    <n v="212"/>
    <n v="41197"/>
    <n v="2"/>
    <n v="243"/>
    <n v="7686"/>
    <n v="23"/>
    <n v="8"/>
    <n v="122384"/>
    <n v="41082"/>
    <n v="211"/>
    <n v="6"/>
    <n v="-11"/>
    <n v="-1"/>
    <x v="0"/>
    <n v="508"/>
    <n v="115"/>
    <n v="623"/>
    <n v="0.95473251028806583"/>
    <n v="16"/>
    <x v="74"/>
  </r>
  <r>
    <x v="74"/>
    <x v="2"/>
    <n v="11898"/>
    <n v="10"/>
    <n v="210"/>
    <n v="11473"/>
    <n v="18"/>
    <n v="5"/>
    <n v="197854"/>
    <n v="210"/>
    <n v="97932"/>
    <n v="7"/>
    <n v="205"/>
    <n v="11467"/>
    <n v="19"/>
    <n v="6"/>
    <n v="197118"/>
    <n v="97617"/>
    <n v="210"/>
    <n v="11"/>
    <n v="5"/>
    <n v="-1"/>
    <x v="6"/>
    <n v="736"/>
    <n v="315"/>
    <n v="1051"/>
    <n v="1.024390243902439"/>
    <n v="6"/>
    <x v="74"/>
  </r>
  <r>
    <x v="74"/>
    <x v="3"/>
    <n v="14731"/>
    <n v="16"/>
    <n v="170"/>
    <n v="14152"/>
    <n v="21"/>
    <n v="2"/>
    <n v="213068"/>
    <n v="410"/>
    <n v="110063"/>
    <n v="3"/>
    <n v="181"/>
    <n v="14125"/>
    <n v="18"/>
    <n v="2"/>
    <n v="212457"/>
    <n v="109621"/>
    <n v="409"/>
    <n v="17"/>
    <n v="-11"/>
    <n v="3"/>
    <x v="0"/>
    <n v="611"/>
    <n v="442"/>
    <n v="1053"/>
    <n v="0.93922651933701662"/>
    <n v="27"/>
    <x v="74"/>
  </r>
  <r>
    <x v="74"/>
    <x v="4"/>
    <n v="12573"/>
    <n v="8"/>
    <n v="222"/>
    <n v="12192"/>
    <n v="13"/>
    <n v="7"/>
    <n v="176256"/>
    <n v="161"/>
    <n v="89829"/>
    <n v="2"/>
    <n v="230"/>
    <n v="12173"/>
    <n v="15"/>
    <n v="7"/>
    <n v="175478"/>
    <n v="89456"/>
    <n v="160"/>
    <n v="12"/>
    <n v="-8"/>
    <n v="-2"/>
    <x v="0"/>
    <n v="778"/>
    <n v="373"/>
    <n v="1151"/>
    <n v="0.9652173913043478"/>
    <n v="19"/>
    <x v="74"/>
  </r>
  <r>
    <x v="74"/>
    <x v="5"/>
    <n v="18285"/>
    <n v="4"/>
    <n v="288"/>
    <n v="17660"/>
    <n v="23"/>
    <n v="7"/>
    <n v="300897"/>
    <n v="349"/>
    <n v="149807"/>
    <n v="9"/>
    <n v="293"/>
    <n v="17649"/>
    <n v="24"/>
    <n v="7"/>
    <n v="300447"/>
    <n v="149453"/>
    <n v="349"/>
    <n v="6"/>
    <n v="-5"/>
    <n v="-1"/>
    <x v="0"/>
    <n v="450"/>
    <n v="354"/>
    <n v="804"/>
    <n v="0.98293515358361772"/>
    <n v="11"/>
    <x v="74"/>
  </r>
  <r>
    <x v="74"/>
    <x v="6"/>
    <n v="21653"/>
    <n v="46"/>
    <n v="472"/>
    <n v="20779"/>
    <n v="48"/>
    <n v="10"/>
    <n v="387877"/>
    <n v="405"/>
    <n v="101474"/>
    <n v="27"/>
    <n v="457"/>
    <n v="20743"/>
    <n v="49"/>
    <n v="13"/>
    <n v="386184"/>
    <n v="101239"/>
    <n v="405"/>
    <n v="51"/>
    <n v="15"/>
    <n v="-1"/>
    <x v="4"/>
    <n v="1693"/>
    <n v="235"/>
    <n v="1928"/>
    <n v="1.0328227571115973"/>
    <n v="36"/>
    <x v="74"/>
  </r>
  <r>
    <x v="74"/>
    <x v="7"/>
    <n v="115137"/>
    <n v="124"/>
    <n v="2658"/>
    <n v="110193"/>
    <n v="235"/>
    <n v="58"/>
    <n v="1775606"/>
    <n v="2306"/>
    <n v="815111"/>
    <n v="105"/>
    <n v="2685"/>
    <n v="110021"/>
    <n v="248"/>
    <n v="65"/>
    <n v="1769117"/>
    <n v="812795"/>
    <n v="2303"/>
    <n v="148"/>
    <n v="-27"/>
    <n v="-13"/>
    <x v="24"/>
    <n v="6489"/>
    <n v="2316"/>
    <n v="8805"/>
    <n v="0.98994413407821225"/>
    <n v="172"/>
    <x v="74"/>
  </r>
  <r>
    <x v="75"/>
    <x v="0"/>
    <n v="27898"/>
    <n v="46"/>
    <n v="1028"/>
    <n v="26321"/>
    <n v="83"/>
    <n v="20"/>
    <n v="378876"/>
    <n v="562"/>
    <n v="225242"/>
    <n v="35"/>
    <n v="1064"/>
    <n v="26235"/>
    <n v="90"/>
    <n v="19"/>
    <n v="376762"/>
    <n v="224809"/>
    <n v="559"/>
    <n v="53"/>
    <n v="-36"/>
    <n v="-7"/>
    <x v="3"/>
    <n v="2114"/>
    <n v="433"/>
    <n v="2547"/>
    <n v="0.96616541353383456"/>
    <n v="86"/>
    <x v="75"/>
  </r>
  <r>
    <x v="75"/>
    <x v="1"/>
    <n v="8163"/>
    <n v="8"/>
    <n v="223"/>
    <n v="7722"/>
    <n v="20"/>
    <n v="7"/>
    <n v="123350"/>
    <n v="212"/>
    <n v="41294"/>
    <n v="5"/>
    <n v="232"/>
    <n v="7702"/>
    <n v="22"/>
    <n v="8"/>
    <n v="122892"/>
    <n v="41197"/>
    <n v="212"/>
    <n v="11"/>
    <n v="-9"/>
    <n v="-2"/>
    <x v="6"/>
    <n v="458"/>
    <n v="97"/>
    <n v="555"/>
    <n v="0.96120689655172409"/>
    <n v="20"/>
    <x v="75"/>
  </r>
  <r>
    <x v="75"/>
    <x v="2"/>
    <n v="11905"/>
    <n v="8"/>
    <n v="205"/>
    <n v="11485"/>
    <n v="15"/>
    <n v="5"/>
    <n v="198567"/>
    <n v="210"/>
    <n v="98089"/>
    <n v="10"/>
    <n v="210"/>
    <n v="11473"/>
    <n v="18"/>
    <n v="5"/>
    <n v="197854"/>
    <n v="97932"/>
    <n v="210"/>
    <n v="7"/>
    <n v="-5"/>
    <n v="-3"/>
    <x v="0"/>
    <n v="713"/>
    <n v="157"/>
    <n v="870"/>
    <n v="0.97619047619047616"/>
    <n v="12"/>
    <x v="75"/>
  </r>
  <r>
    <x v="75"/>
    <x v="3"/>
    <n v="14736"/>
    <n v="4"/>
    <n v="155"/>
    <n v="14171"/>
    <n v="17"/>
    <n v="2"/>
    <n v="213312"/>
    <n v="411"/>
    <n v="110348"/>
    <n v="16"/>
    <n v="170"/>
    <n v="14152"/>
    <n v="21"/>
    <n v="2"/>
    <n v="213068"/>
    <n v="110063"/>
    <n v="410"/>
    <n v="5"/>
    <n v="-15"/>
    <n v="-4"/>
    <x v="0"/>
    <n v="244"/>
    <n v="285"/>
    <n v="529"/>
    <n v="0.91176470588235292"/>
    <n v="19"/>
    <x v="75"/>
  </r>
  <r>
    <x v="75"/>
    <x v="4"/>
    <n v="12584"/>
    <n v="9"/>
    <n v="212"/>
    <n v="12213"/>
    <n v="11"/>
    <n v="7"/>
    <n v="176812"/>
    <n v="161"/>
    <n v="90279"/>
    <n v="8"/>
    <n v="222"/>
    <n v="12192"/>
    <n v="13"/>
    <n v="7"/>
    <n v="176256"/>
    <n v="89829"/>
    <n v="161"/>
    <n v="11"/>
    <n v="-10"/>
    <n v="-2"/>
    <x v="0"/>
    <n v="556"/>
    <n v="450"/>
    <n v="1006"/>
    <n v="0.95495495495495497"/>
    <n v="21"/>
    <x v="75"/>
  </r>
  <r>
    <x v="75"/>
    <x v="5"/>
    <n v="18297"/>
    <n v="6"/>
    <n v="279"/>
    <n v="17681"/>
    <n v="21"/>
    <n v="6"/>
    <n v="301333"/>
    <n v="349"/>
    <n v="150216"/>
    <n v="4"/>
    <n v="288"/>
    <n v="17660"/>
    <n v="23"/>
    <n v="7"/>
    <n v="300897"/>
    <n v="149807"/>
    <n v="349"/>
    <n v="12"/>
    <n v="-9"/>
    <n v="-2"/>
    <x v="6"/>
    <n v="436"/>
    <n v="409"/>
    <n v="845"/>
    <n v="0.96875"/>
    <n v="21"/>
    <x v="75"/>
  </r>
  <r>
    <x v="75"/>
    <x v="6"/>
    <n v="21700"/>
    <n v="41"/>
    <n v="484"/>
    <n v="20814"/>
    <n v="47"/>
    <n v="10"/>
    <n v="389726"/>
    <n v="405"/>
    <n v="101694"/>
    <n v="46"/>
    <n v="472"/>
    <n v="20779"/>
    <n v="48"/>
    <n v="10"/>
    <n v="387877"/>
    <n v="101474"/>
    <n v="405"/>
    <n v="47"/>
    <n v="12"/>
    <n v="-1"/>
    <x v="0"/>
    <n v="1849"/>
    <n v="220"/>
    <n v="2069"/>
    <n v="1.0254237288135593"/>
    <n v="35"/>
    <x v="75"/>
  </r>
  <r>
    <x v="75"/>
    <x v="7"/>
    <n v="115283"/>
    <n v="122"/>
    <n v="2586"/>
    <n v="110407"/>
    <n v="214"/>
    <n v="57"/>
    <n v="1781976"/>
    <n v="2310"/>
    <n v="817162"/>
    <n v="124"/>
    <n v="2658"/>
    <n v="110193"/>
    <n v="235"/>
    <n v="58"/>
    <n v="1775606"/>
    <n v="815111"/>
    <n v="2306"/>
    <n v="146"/>
    <n v="-72"/>
    <n v="-21"/>
    <x v="6"/>
    <n v="6370"/>
    <n v="2051"/>
    <n v="8421"/>
    <n v="0.97291196388261847"/>
    <n v="214"/>
    <x v="75"/>
  </r>
  <r>
    <x v="76"/>
    <x v="0"/>
    <n v="27957"/>
    <n v="59"/>
    <n v="1017"/>
    <n v="26389"/>
    <n v="75"/>
    <n v="20"/>
    <n v="381373"/>
    <n v="564"/>
    <n v="225603"/>
    <n v="46"/>
    <n v="1028"/>
    <n v="26321"/>
    <n v="83"/>
    <n v="20"/>
    <n v="378876"/>
    <n v="225242"/>
    <n v="562"/>
    <n v="59"/>
    <n v="-11"/>
    <n v="-8"/>
    <x v="0"/>
    <n v="2497"/>
    <n v="361"/>
    <n v="2858"/>
    <n v="0.98929961089494167"/>
    <n v="68"/>
    <x v="76"/>
  </r>
  <r>
    <x v="76"/>
    <x v="1"/>
    <n v="8178"/>
    <n v="10"/>
    <n v="220"/>
    <n v="7740"/>
    <n v="14"/>
    <n v="6"/>
    <n v="123987"/>
    <n v="212"/>
    <n v="41363"/>
    <n v="8"/>
    <n v="223"/>
    <n v="7722"/>
    <n v="20"/>
    <n v="7"/>
    <n v="123350"/>
    <n v="41294"/>
    <n v="212"/>
    <n v="15"/>
    <n v="-3"/>
    <n v="-6"/>
    <x v="6"/>
    <n v="637"/>
    <n v="69"/>
    <n v="706"/>
    <n v="0.98654708520179368"/>
    <n v="18"/>
    <x v="76"/>
  </r>
  <r>
    <x v="76"/>
    <x v="2"/>
    <n v="11930"/>
    <n v="25"/>
    <n v="210"/>
    <n v="11504"/>
    <n v="15"/>
    <n v="4"/>
    <n v="199254"/>
    <n v="211"/>
    <n v="98332"/>
    <n v="8"/>
    <n v="205"/>
    <n v="11485"/>
    <n v="15"/>
    <n v="5"/>
    <n v="198567"/>
    <n v="98089"/>
    <n v="210"/>
    <n v="25"/>
    <n v="5"/>
    <n v="0"/>
    <x v="6"/>
    <n v="687"/>
    <n v="243"/>
    <n v="930"/>
    <n v="1.024390243902439"/>
    <n v="19"/>
    <x v="76"/>
  </r>
  <r>
    <x v="76"/>
    <x v="3"/>
    <n v="14753"/>
    <n v="13"/>
    <n v="162"/>
    <n v="14181"/>
    <n v="20"/>
    <n v="2"/>
    <n v="213732"/>
    <n v="411"/>
    <n v="110718"/>
    <n v="4"/>
    <n v="155"/>
    <n v="14171"/>
    <n v="17"/>
    <n v="2"/>
    <n v="213312"/>
    <n v="110348"/>
    <n v="411"/>
    <n v="17"/>
    <n v="7"/>
    <n v="3"/>
    <x v="0"/>
    <n v="420"/>
    <n v="370"/>
    <n v="790"/>
    <n v="1.0451612903225806"/>
    <n v="10"/>
    <x v="76"/>
  </r>
  <r>
    <x v="76"/>
    <x v="4"/>
    <n v="12600"/>
    <n v="13"/>
    <n v="204"/>
    <n v="12237"/>
    <n v="11"/>
    <n v="6"/>
    <n v="177497"/>
    <n v="161"/>
    <n v="90714"/>
    <n v="9"/>
    <n v="212"/>
    <n v="12213"/>
    <n v="11"/>
    <n v="7"/>
    <n v="176812"/>
    <n v="90279"/>
    <n v="161"/>
    <n v="16"/>
    <n v="-8"/>
    <n v="0"/>
    <x v="6"/>
    <n v="685"/>
    <n v="435"/>
    <n v="1120"/>
    <n v="0.96226415094339623"/>
    <n v="24"/>
    <x v="76"/>
  </r>
  <r>
    <x v="76"/>
    <x v="5"/>
    <n v="18307"/>
    <n v="10"/>
    <n v="275"/>
    <n v="17694"/>
    <n v="19"/>
    <n v="5"/>
    <n v="301741"/>
    <n v="350"/>
    <n v="150500"/>
    <n v="6"/>
    <n v="279"/>
    <n v="17681"/>
    <n v="21"/>
    <n v="6"/>
    <n v="301333"/>
    <n v="150216"/>
    <n v="349"/>
    <n v="10"/>
    <n v="-4"/>
    <n v="-2"/>
    <x v="6"/>
    <n v="408"/>
    <n v="284"/>
    <n v="692"/>
    <n v="0.98566308243727596"/>
    <n v="13"/>
    <x v="76"/>
  </r>
  <r>
    <x v="76"/>
    <x v="6"/>
    <n v="21746"/>
    <n v="42"/>
    <n v="487"/>
    <n v="20856"/>
    <n v="43"/>
    <n v="12"/>
    <n v="391256"/>
    <n v="406"/>
    <n v="101928"/>
    <n v="41"/>
    <n v="484"/>
    <n v="20814"/>
    <n v="47"/>
    <n v="10"/>
    <n v="389726"/>
    <n v="101694"/>
    <n v="405"/>
    <n v="46"/>
    <n v="3"/>
    <n v="-4"/>
    <x v="1"/>
    <n v="1530"/>
    <n v="234"/>
    <n v="1764"/>
    <n v="1.0061983471074381"/>
    <n v="42"/>
    <x v="76"/>
  </r>
  <r>
    <x v="76"/>
    <x v="7"/>
    <n v="115471"/>
    <n v="172"/>
    <n v="2575"/>
    <n v="110601"/>
    <n v="197"/>
    <n v="55"/>
    <n v="1788840"/>
    <n v="2315"/>
    <n v="819158"/>
    <n v="122"/>
    <n v="2586"/>
    <n v="110407"/>
    <n v="214"/>
    <n v="57"/>
    <n v="1781976"/>
    <n v="817162"/>
    <n v="2310"/>
    <n v="188"/>
    <n v="-11"/>
    <n v="-17"/>
    <x v="2"/>
    <n v="6864"/>
    <n v="1996"/>
    <n v="8860"/>
    <n v="0.99574632637277649"/>
    <n v="194"/>
    <x v="76"/>
  </r>
  <r>
    <x v="77"/>
    <x v="0"/>
    <n v="28012"/>
    <n v="51"/>
    <n v="1007"/>
    <n v="26453"/>
    <n v="74"/>
    <n v="21"/>
    <n v="383471"/>
    <n v="565"/>
    <n v="225857"/>
    <n v="59"/>
    <n v="1017"/>
    <n v="26389"/>
    <n v="75"/>
    <n v="20"/>
    <n v="381373"/>
    <n v="225603"/>
    <n v="564"/>
    <n v="55"/>
    <n v="-10"/>
    <n v="-1"/>
    <x v="3"/>
    <n v="2098"/>
    <n v="254"/>
    <n v="2352"/>
    <n v="0.99016715830875124"/>
    <n v="64"/>
    <x v="77"/>
  </r>
  <r>
    <x v="77"/>
    <x v="1"/>
    <n v="8184"/>
    <n v="6"/>
    <n v="213"/>
    <n v="7753"/>
    <n v="14"/>
    <n v="5"/>
    <n v="124474"/>
    <n v="212"/>
    <n v="41394"/>
    <n v="10"/>
    <n v="220"/>
    <n v="7740"/>
    <n v="14"/>
    <n v="6"/>
    <n v="123987"/>
    <n v="41363"/>
    <n v="212"/>
    <n v="6"/>
    <n v="-7"/>
    <n v="0"/>
    <x v="6"/>
    <n v="487"/>
    <n v="31"/>
    <n v="518"/>
    <n v="0.96818181818181814"/>
    <n v="13"/>
    <x v="77"/>
  </r>
  <r>
    <x v="77"/>
    <x v="2"/>
    <n v="11950"/>
    <n v="20"/>
    <n v="216"/>
    <n v="11518"/>
    <n v="15"/>
    <n v="3"/>
    <n v="199806"/>
    <n v="211"/>
    <n v="98398"/>
    <n v="25"/>
    <n v="210"/>
    <n v="11504"/>
    <n v="15"/>
    <n v="4"/>
    <n v="199254"/>
    <n v="98332"/>
    <n v="211"/>
    <n v="20"/>
    <n v="6"/>
    <n v="0"/>
    <x v="6"/>
    <n v="552"/>
    <n v="66"/>
    <n v="618"/>
    <n v="1.0285714285714285"/>
    <n v="14"/>
    <x v="77"/>
  </r>
  <r>
    <x v="77"/>
    <x v="3"/>
    <n v="14767"/>
    <n v="14"/>
    <n v="159"/>
    <n v="14198"/>
    <n v="22"/>
    <n v="2"/>
    <n v="214671"/>
    <n v="411"/>
    <n v="110913"/>
    <n v="13"/>
    <n v="162"/>
    <n v="14181"/>
    <n v="20"/>
    <n v="2"/>
    <n v="213732"/>
    <n v="110718"/>
    <n v="411"/>
    <n v="14"/>
    <n v="-3"/>
    <n v="2"/>
    <x v="0"/>
    <n v="939"/>
    <n v="195"/>
    <n v="1134"/>
    <n v="0.98148148148148151"/>
    <n v="17"/>
    <x v="77"/>
  </r>
  <r>
    <x v="77"/>
    <x v="4"/>
    <n v="12627"/>
    <n v="27"/>
    <n v="210"/>
    <n v="12258"/>
    <n v="12"/>
    <n v="4"/>
    <n v="177928"/>
    <n v="161"/>
    <n v="91011"/>
    <n v="13"/>
    <n v="204"/>
    <n v="12237"/>
    <n v="11"/>
    <n v="6"/>
    <n v="177497"/>
    <n v="90714"/>
    <n v="161"/>
    <n v="27"/>
    <n v="6"/>
    <n v="1"/>
    <x v="2"/>
    <n v="431"/>
    <n v="297"/>
    <n v="728"/>
    <n v="1.0294117647058822"/>
    <n v="21"/>
    <x v="77"/>
  </r>
  <r>
    <x v="77"/>
    <x v="5"/>
    <n v="18321"/>
    <n v="29"/>
    <n v="271"/>
    <n v="17712"/>
    <n v="19"/>
    <n v="6"/>
    <n v="302347"/>
    <n v="350"/>
    <n v="150660"/>
    <n v="10"/>
    <n v="275"/>
    <n v="17694"/>
    <n v="19"/>
    <n v="5"/>
    <n v="301741"/>
    <n v="150500"/>
    <n v="350"/>
    <n v="14"/>
    <n v="-4"/>
    <n v="0"/>
    <x v="3"/>
    <n v="606"/>
    <n v="160"/>
    <n v="766"/>
    <n v="0.98545454545454547"/>
    <n v="18"/>
    <x v="77"/>
  </r>
  <r>
    <x v="77"/>
    <x v="6"/>
    <n v="21771"/>
    <n v="26"/>
    <n v="487"/>
    <n v="20881"/>
    <n v="49"/>
    <n v="12"/>
    <n v="393044"/>
    <n v="406"/>
    <n v="102009"/>
    <n v="42"/>
    <n v="487"/>
    <n v="20856"/>
    <n v="43"/>
    <n v="12"/>
    <n v="391256"/>
    <n v="101928"/>
    <n v="406"/>
    <n v="25"/>
    <n v="0"/>
    <n v="6"/>
    <x v="0"/>
    <n v="1788"/>
    <n v="81"/>
    <n v="1869"/>
    <n v="1"/>
    <n v="25"/>
    <x v="77"/>
  </r>
  <r>
    <x v="77"/>
    <x v="7"/>
    <n v="115632"/>
    <n v="173"/>
    <n v="2563"/>
    <n v="110773"/>
    <n v="205"/>
    <n v="53"/>
    <n v="1795741"/>
    <n v="2316"/>
    <n v="820242"/>
    <n v="172"/>
    <n v="2575"/>
    <n v="110601"/>
    <n v="197"/>
    <n v="55"/>
    <n v="1788840"/>
    <n v="819158"/>
    <n v="2315"/>
    <n v="161"/>
    <n v="-12"/>
    <n v="8"/>
    <x v="2"/>
    <n v="6901"/>
    <n v="1084"/>
    <n v="7985"/>
    <n v="0.99533980582524273"/>
    <n v="172"/>
    <x v="77"/>
  </r>
  <r>
    <x v="78"/>
    <x v="0"/>
    <n v="28046"/>
    <n v="27"/>
    <n v="998"/>
    <n v="26496"/>
    <n v="77"/>
    <n v="22"/>
    <n v="384263"/>
    <n v="565"/>
    <n v="226182"/>
    <n v="51"/>
    <n v="1007"/>
    <n v="26453"/>
    <n v="74"/>
    <n v="21"/>
    <n v="383471"/>
    <n v="225857"/>
    <n v="565"/>
    <n v="34"/>
    <n v="-9"/>
    <n v="3"/>
    <x v="3"/>
    <n v="792"/>
    <n v="325"/>
    <n v="1117"/>
    <n v="0.99106256206554122"/>
    <n v="43"/>
    <x v="78"/>
  </r>
  <r>
    <x v="78"/>
    <x v="1"/>
    <n v="8190"/>
    <n v="5"/>
    <n v="203"/>
    <n v="7769"/>
    <n v="18"/>
    <n v="3"/>
    <n v="124655"/>
    <n v="212"/>
    <n v="41409"/>
    <n v="6"/>
    <n v="213"/>
    <n v="7753"/>
    <n v="14"/>
    <n v="5"/>
    <n v="124474"/>
    <n v="41394"/>
    <n v="212"/>
    <n v="6"/>
    <n v="-10"/>
    <n v="4"/>
    <x v="2"/>
    <n v="181"/>
    <n v="15"/>
    <n v="196"/>
    <n v="0.95305164319248825"/>
    <n v="16"/>
    <x v="78"/>
  </r>
  <r>
    <x v="78"/>
    <x v="2"/>
    <n v="11954"/>
    <n v="6"/>
    <n v="198"/>
    <n v="11540"/>
    <n v="13"/>
    <n v="3"/>
    <n v="200268"/>
    <n v="211"/>
    <n v="98467"/>
    <n v="20"/>
    <n v="216"/>
    <n v="11518"/>
    <n v="15"/>
    <n v="3"/>
    <n v="199806"/>
    <n v="98398"/>
    <n v="211"/>
    <n v="4"/>
    <n v="-18"/>
    <n v="-2"/>
    <x v="0"/>
    <n v="462"/>
    <n v="69"/>
    <n v="531"/>
    <n v="0.91666666666666663"/>
    <n v="22"/>
    <x v="78"/>
  </r>
  <r>
    <x v="78"/>
    <x v="3"/>
    <n v="14776"/>
    <n v="8"/>
    <n v="154"/>
    <n v="14210"/>
    <n v="22"/>
    <n v="2"/>
    <n v="214839"/>
    <n v="413"/>
    <n v="111148"/>
    <n v="14"/>
    <n v="159"/>
    <n v="14198"/>
    <n v="22"/>
    <n v="2"/>
    <n v="214671"/>
    <n v="110913"/>
    <n v="411"/>
    <n v="9"/>
    <n v="-5"/>
    <n v="0"/>
    <x v="0"/>
    <n v="168"/>
    <n v="235"/>
    <n v="403"/>
    <n v="0.96855345911949686"/>
    <n v="12"/>
    <x v="78"/>
  </r>
  <r>
    <x v="78"/>
    <x v="4"/>
    <n v="12637"/>
    <n v="9"/>
    <n v="200"/>
    <n v="12278"/>
    <n v="13"/>
    <n v="4"/>
    <n v="178238"/>
    <n v="161"/>
    <n v="91322"/>
    <n v="27"/>
    <n v="210"/>
    <n v="12258"/>
    <n v="12"/>
    <n v="4"/>
    <n v="177928"/>
    <n v="91011"/>
    <n v="161"/>
    <n v="10"/>
    <n v="-10"/>
    <n v="1"/>
    <x v="0"/>
    <n v="310"/>
    <n v="311"/>
    <n v="621"/>
    <n v="0.95238095238095233"/>
    <n v="20"/>
    <x v="78"/>
  </r>
  <r>
    <x v="78"/>
    <x v="5"/>
    <n v="18341"/>
    <n v="25"/>
    <n v="280"/>
    <n v="17723"/>
    <n v="19"/>
    <n v="5"/>
    <n v="302838"/>
    <n v="350"/>
    <n v="150816"/>
    <n v="29"/>
    <n v="271"/>
    <n v="17712"/>
    <n v="19"/>
    <n v="6"/>
    <n v="302347"/>
    <n v="150660"/>
    <n v="350"/>
    <n v="20"/>
    <n v="9"/>
    <n v="0"/>
    <x v="6"/>
    <n v="491"/>
    <n v="156"/>
    <n v="647"/>
    <n v="1.033210332103321"/>
    <n v="11"/>
    <x v="78"/>
  </r>
  <r>
    <x v="78"/>
    <x v="6"/>
    <n v="21795"/>
    <n v="24"/>
    <n v="486"/>
    <n v="20905"/>
    <n v="53"/>
    <n v="12"/>
    <n v="393871"/>
    <n v="407"/>
    <n v="102109"/>
    <n v="26"/>
    <n v="487"/>
    <n v="20881"/>
    <n v="49"/>
    <n v="12"/>
    <n v="393044"/>
    <n v="102009"/>
    <n v="406"/>
    <n v="24"/>
    <n v="-1"/>
    <n v="4"/>
    <x v="0"/>
    <n v="827"/>
    <n v="100"/>
    <n v="927"/>
    <n v="0.99794661190965095"/>
    <n v="24"/>
    <x v="78"/>
  </r>
  <r>
    <x v="78"/>
    <x v="7"/>
    <n v="115739"/>
    <n v="104"/>
    <n v="2519"/>
    <n v="110921"/>
    <n v="215"/>
    <n v="51"/>
    <n v="1798972"/>
    <n v="2319"/>
    <n v="821453"/>
    <n v="173"/>
    <n v="2563"/>
    <n v="110773"/>
    <n v="205"/>
    <n v="53"/>
    <n v="1795741"/>
    <n v="820242"/>
    <n v="2316"/>
    <n v="107"/>
    <n v="-44"/>
    <n v="10"/>
    <x v="2"/>
    <n v="3231"/>
    <n v="1211"/>
    <n v="4442"/>
    <n v="0.98283261802575106"/>
    <n v="148"/>
    <x v="78"/>
  </r>
  <r>
    <x v="79"/>
    <x v="0"/>
    <n v="28075"/>
    <n v="25"/>
    <n v="959"/>
    <n v="26564"/>
    <n v="76"/>
    <n v="20"/>
    <n v="385336"/>
    <n v="565"/>
    <n v="226338"/>
    <n v="27"/>
    <n v="998"/>
    <n v="26496"/>
    <n v="77"/>
    <n v="22"/>
    <n v="384263"/>
    <n v="226182"/>
    <n v="565"/>
    <n v="29"/>
    <n v="-39"/>
    <n v="-1"/>
    <x v="2"/>
    <n v="1073"/>
    <n v="156"/>
    <n v="1229"/>
    <n v="0.96092184368737477"/>
    <n v="68"/>
    <x v="79"/>
  </r>
  <r>
    <x v="79"/>
    <x v="1"/>
    <n v="8195"/>
    <n v="5"/>
    <n v="197"/>
    <n v="7780"/>
    <n v="17"/>
    <n v="3"/>
    <n v="124836"/>
    <n v="212"/>
    <n v="41430"/>
    <n v="5"/>
    <n v="203"/>
    <n v="7769"/>
    <n v="18"/>
    <n v="3"/>
    <n v="124655"/>
    <n v="41409"/>
    <n v="212"/>
    <n v="5"/>
    <n v="-6"/>
    <n v="-1"/>
    <x v="0"/>
    <n v="181"/>
    <n v="21"/>
    <n v="202"/>
    <n v="0.97044334975369462"/>
    <n v="11"/>
    <x v="79"/>
  </r>
  <r>
    <x v="79"/>
    <x v="2"/>
    <n v="11957"/>
    <n v="1"/>
    <n v="193"/>
    <n v="11548"/>
    <n v="11"/>
    <n v="3"/>
    <n v="200552"/>
    <n v="211"/>
    <n v="98536"/>
    <n v="6"/>
    <n v="198"/>
    <n v="11540"/>
    <n v="13"/>
    <n v="3"/>
    <n v="200268"/>
    <n v="98467"/>
    <n v="211"/>
    <n v="3"/>
    <n v="-5"/>
    <n v="-2"/>
    <x v="0"/>
    <n v="284"/>
    <n v="69"/>
    <n v="353"/>
    <n v="0.9747474747474747"/>
    <n v="8"/>
    <x v="79"/>
  </r>
  <r>
    <x v="79"/>
    <x v="3"/>
    <n v="14785"/>
    <n v="8"/>
    <n v="153"/>
    <n v="14220"/>
    <n v="24"/>
    <n v="2"/>
    <n v="215110"/>
    <n v="413"/>
    <n v="111629"/>
    <n v="8"/>
    <n v="154"/>
    <n v="14210"/>
    <n v="22"/>
    <n v="2"/>
    <n v="214839"/>
    <n v="111148"/>
    <n v="413"/>
    <n v="9"/>
    <n v="-1"/>
    <n v="2"/>
    <x v="0"/>
    <n v="271"/>
    <n v="481"/>
    <n v="752"/>
    <n v="0.99350649350649356"/>
    <n v="10"/>
    <x v="79"/>
  </r>
  <r>
    <x v="79"/>
    <x v="4"/>
    <n v="12649"/>
    <n v="9"/>
    <n v="208"/>
    <n v="12282"/>
    <n v="13"/>
    <n v="5"/>
    <n v="178571"/>
    <n v="161"/>
    <n v="91616"/>
    <n v="9"/>
    <n v="200"/>
    <n v="12278"/>
    <n v="13"/>
    <n v="4"/>
    <n v="178238"/>
    <n v="91322"/>
    <n v="161"/>
    <n v="12"/>
    <n v="8"/>
    <n v="0"/>
    <x v="3"/>
    <n v="333"/>
    <n v="294"/>
    <n v="627"/>
    <n v="1.04"/>
    <n v="4"/>
    <x v="79"/>
  </r>
  <r>
    <x v="79"/>
    <x v="5"/>
    <n v="18351"/>
    <n v="8"/>
    <n v="271"/>
    <n v="17741"/>
    <n v="19"/>
    <n v="5"/>
    <n v="303312"/>
    <n v="351"/>
    <n v="150955"/>
    <n v="25"/>
    <n v="280"/>
    <n v="17723"/>
    <n v="19"/>
    <n v="5"/>
    <n v="302838"/>
    <n v="150816"/>
    <n v="350"/>
    <n v="10"/>
    <n v="-9"/>
    <n v="0"/>
    <x v="0"/>
    <n v="474"/>
    <n v="139"/>
    <n v="613"/>
    <n v="0.96785714285714286"/>
    <n v="18"/>
    <x v="79"/>
  </r>
  <r>
    <x v="79"/>
    <x v="6"/>
    <n v="21830"/>
    <n v="36"/>
    <n v="500"/>
    <n v="20926"/>
    <n v="55"/>
    <n v="11"/>
    <n v="394585"/>
    <n v="407"/>
    <n v="102198"/>
    <n v="24"/>
    <n v="486"/>
    <n v="20905"/>
    <n v="53"/>
    <n v="12"/>
    <n v="393871"/>
    <n v="102109"/>
    <n v="407"/>
    <n v="35"/>
    <n v="14"/>
    <n v="2"/>
    <x v="6"/>
    <n v="714"/>
    <n v="89"/>
    <n v="803"/>
    <n v="1.0288065843621399"/>
    <n v="21"/>
    <x v="79"/>
  </r>
  <r>
    <x v="79"/>
    <x v="7"/>
    <n v="115842"/>
    <n v="92"/>
    <n v="2481"/>
    <n v="111061"/>
    <n v="215"/>
    <n v="49"/>
    <n v="1802302"/>
    <n v="2320"/>
    <n v="822702"/>
    <n v="104"/>
    <n v="2519"/>
    <n v="110921"/>
    <n v="215"/>
    <n v="51"/>
    <n v="1798972"/>
    <n v="821453"/>
    <n v="2319"/>
    <n v="103"/>
    <n v="-38"/>
    <n v="0"/>
    <x v="2"/>
    <n v="3330"/>
    <n v="1249"/>
    <n v="4579"/>
    <n v="0.98491464867010714"/>
    <n v="140"/>
    <x v="79"/>
  </r>
  <r>
    <x v="80"/>
    <x v="0"/>
    <n v="28105"/>
    <n v="29"/>
    <n v="955"/>
    <n v="26597"/>
    <n v="72"/>
    <n v="20"/>
    <n v="386005"/>
    <n v="566"/>
    <n v="226704"/>
    <n v="25"/>
    <n v="959"/>
    <n v="26564"/>
    <n v="76"/>
    <n v="20"/>
    <n v="385336"/>
    <n v="226338"/>
    <n v="565"/>
    <n v="30"/>
    <n v="-4"/>
    <n v="-4"/>
    <x v="0"/>
    <n v="669"/>
    <n v="366"/>
    <n v="1035"/>
    <n v="0.99582898852971846"/>
    <n v="33"/>
    <x v="80"/>
  </r>
  <r>
    <x v="80"/>
    <x v="1"/>
    <n v="8203"/>
    <n v="7"/>
    <n v="195"/>
    <n v="7790"/>
    <n v="15"/>
    <n v="2"/>
    <n v="125100"/>
    <n v="212"/>
    <n v="41493"/>
    <n v="5"/>
    <n v="197"/>
    <n v="7780"/>
    <n v="17"/>
    <n v="3"/>
    <n v="124836"/>
    <n v="41430"/>
    <n v="212"/>
    <n v="8"/>
    <n v="-2"/>
    <n v="-2"/>
    <x v="6"/>
    <n v="264"/>
    <n v="63"/>
    <n v="327"/>
    <n v="0.98984771573604058"/>
    <n v="10"/>
    <x v="80"/>
  </r>
  <r>
    <x v="80"/>
    <x v="2"/>
    <n v="11960"/>
    <n v="2"/>
    <n v="188"/>
    <n v="11556"/>
    <n v="9"/>
    <n v="3"/>
    <n v="201018"/>
    <n v="211"/>
    <n v="98928"/>
    <n v="1"/>
    <n v="193"/>
    <n v="11548"/>
    <n v="11"/>
    <n v="3"/>
    <n v="200552"/>
    <n v="98536"/>
    <n v="211"/>
    <n v="3"/>
    <n v="-5"/>
    <n v="-2"/>
    <x v="0"/>
    <n v="466"/>
    <n v="392"/>
    <n v="858"/>
    <n v="0.97409326424870468"/>
    <n v="8"/>
    <x v="80"/>
  </r>
  <r>
    <x v="80"/>
    <x v="3"/>
    <n v="14793"/>
    <n v="6"/>
    <n v="160"/>
    <n v="14221"/>
    <n v="22"/>
    <n v="2"/>
    <n v="215388"/>
    <n v="413"/>
    <n v="112026"/>
    <n v="8"/>
    <n v="153"/>
    <n v="14220"/>
    <n v="24"/>
    <n v="2"/>
    <n v="215110"/>
    <n v="111629"/>
    <n v="413"/>
    <n v="8"/>
    <n v="7"/>
    <n v="-2"/>
    <x v="0"/>
    <n v="278"/>
    <n v="397"/>
    <n v="675"/>
    <n v="1.0457516339869282"/>
    <n v="1"/>
    <x v="80"/>
  </r>
  <r>
    <x v="80"/>
    <x v="4"/>
    <n v="12658"/>
    <n v="10"/>
    <n v="215"/>
    <n v="12284"/>
    <n v="13"/>
    <n v="5"/>
    <n v="178915"/>
    <n v="161"/>
    <n v="92017"/>
    <n v="9"/>
    <n v="208"/>
    <n v="12282"/>
    <n v="13"/>
    <n v="5"/>
    <n v="178571"/>
    <n v="91616"/>
    <n v="161"/>
    <n v="9"/>
    <n v="7"/>
    <n v="0"/>
    <x v="0"/>
    <n v="344"/>
    <n v="401"/>
    <n v="745"/>
    <n v="1.0336538461538463"/>
    <n v="2"/>
    <x v="80"/>
  </r>
  <r>
    <x v="80"/>
    <x v="5"/>
    <n v="18363"/>
    <n v="4"/>
    <n v="276"/>
    <n v="17748"/>
    <n v="19"/>
    <n v="5"/>
    <n v="303756"/>
    <n v="351"/>
    <n v="151213"/>
    <n v="8"/>
    <n v="271"/>
    <n v="17741"/>
    <n v="19"/>
    <n v="5"/>
    <n v="303312"/>
    <n v="150955"/>
    <n v="351"/>
    <n v="12"/>
    <n v="5"/>
    <n v="0"/>
    <x v="0"/>
    <n v="444"/>
    <n v="258"/>
    <n v="702"/>
    <n v="1.018450184501845"/>
    <n v="7"/>
    <x v="80"/>
  </r>
  <r>
    <x v="80"/>
    <x v="6"/>
    <n v="21850"/>
    <n v="15"/>
    <n v="501"/>
    <n v="20945"/>
    <n v="53"/>
    <n v="9"/>
    <n v="395260"/>
    <n v="407"/>
    <n v="102499"/>
    <n v="36"/>
    <n v="500"/>
    <n v="20926"/>
    <n v="55"/>
    <n v="11"/>
    <n v="394585"/>
    <n v="102198"/>
    <n v="407"/>
    <n v="20"/>
    <n v="1"/>
    <n v="-2"/>
    <x v="2"/>
    <n v="675"/>
    <n v="301"/>
    <n v="976"/>
    <n v="1.002"/>
    <n v="19"/>
    <x v="80"/>
  </r>
  <r>
    <x v="80"/>
    <x v="7"/>
    <n v="115932"/>
    <n v="73"/>
    <n v="2490"/>
    <n v="111141"/>
    <n v="203"/>
    <n v="46"/>
    <n v="1805442"/>
    <n v="2321"/>
    <n v="824880"/>
    <n v="92"/>
    <n v="2481"/>
    <n v="111061"/>
    <n v="215"/>
    <n v="49"/>
    <n v="1802302"/>
    <n v="822702"/>
    <n v="2320"/>
    <n v="90"/>
    <n v="9"/>
    <n v="-12"/>
    <x v="4"/>
    <n v="3140"/>
    <n v="2178"/>
    <n v="5318"/>
    <n v="1.003627569528416"/>
    <n v="80"/>
    <x v="80"/>
  </r>
  <r>
    <x v="81"/>
    <x v="0"/>
    <n v="28144"/>
    <n v="37"/>
    <n v="934"/>
    <n v="26657"/>
    <n v="67"/>
    <n v="18"/>
    <n v="388208"/>
    <n v="566"/>
    <n v="227203"/>
    <n v="29"/>
    <n v="955"/>
    <n v="26597"/>
    <n v="72"/>
    <n v="20"/>
    <n v="386005"/>
    <n v="226704"/>
    <n v="566"/>
    <n v="39"/>
    <n v="-21"/>
    <n v="-5"/>
    <x v="2"/>
    <n v="2203"/>
    <n v="499"/>
    <n v="2702"/>
    <n v="0.97801047120418849"/>
    <n v="60"/>
    <x v="81"/>
  </r>
  <r>
    <x v="81"/>
    <x v="1"/>
    <n v="8214"/>
    <n v="10"/>
    <n v="189"/>
    <n v="7807"/>
    <n v="16"/>
    <n v="2"/>
    <n v="125686"/>
    <n v="212"/>
    <n v="41603"/>
    <n v="7"/>
    <n v="195"/>
    <n v="7790"/>
    <n v="15"/>
    <n v="2"/>
    <n v="125100"/>
    <n v="41493"/>
    <n v="212"/>
    <n v="11"/>
    <n v="-6"/>
    <n v="1"/>
    <x v="0"/>
    <n v="586"/>
    <n v="110"/>
    <n v="696"/>
    <n v="0.96923076923076923"/>
    <n v="17"/>
    <x v="81"/>
  </r>
  <r>
    <x v="81"/>
    <x v="2"/>
    <n v="11965"/>
    <n v="4"/>
    <n v="182"/>
    <n v="11567"/>
    <n v="11"/>
    <n v="2"/>
    <n v="201591"/>
    <n v="211"/>
    <n v="99230"/>
    <n v="2"/>
    <n v="188"/>
    <n v="11556"/>
    <n v="9"/>
    <n v="3"/>
    <n v="201018"/>
    <n v="98928"/>
    <n v="211"/>
    <n v="5"/>
    <n v="-6"/>
    <n v="2"/>
    <x v="6"/>
    <n v="573"/>
    <n v="302"/>
    <n v="875"/>
    <n v="0.96808510638297873"/>
    <n v="11"/>
    <x v="81"/>
  </r>
  <r>
    <x v="81"/>
    <x v="3"/>
    <n v="14800"/>
    <n v="6"/>
    <n v="160"/>
    <n v="14228"/>
    <n v="23"/>
    <n v="2"/>
    <n v="215939"/>
    <n v="413"/>
    <n v="112293"/>
    <n v="6"/>
    <n v="160"/>
    <n v="14221"/>
    <n v="22"/>
    <n v="2"/>
    <n v="215388"/>
    <n v="112026"/>
    <n v="413"/>
    <n v="7"/>
    <n v="0"/>
    <n v="1"/>
    <x v="0"/>
    <n v="551"/>
    <n v="267"/>
    <n v="818"/>
    <n v="1"/>
    <n v="7"/>
    <x v="81"/>
  </r>
  <r>
    <x v="81"/>
    <x v="4"/>
    <n v="12668"/>
    <n v="10"/>
    <n v="209"/>
    <n v="12300"/>
    <n v="13"/>
    <n v="4"/>
    <n v="179190"/>
    <n v="161"/>
    <n v="92497"/>
    <n v="10"/>
    <n v="215"/>
    <n v="12284"/>
    <n v="13"/>
    <n v="5"/>
    <n v="178915"/>
    <n v="92017"/>
    <n v="161"/>
    <n v="10"/>
    <n v="-6"/>
    <n v="0"/>
    <x v="6"/>
    <n v="275"/>
    <n v="480"/>
    <n v="755"/>
    <n v="0.97209302325581393"/>
    <n v="16"/>
    <x v="81"/>
  </r>
  <r>
    <x v="81"/>
    <x v="5"/>
    <n v="18376"/>
    <n v="11"/>
    <n v="272"/>
    <n v="17764"/>
    <n v="24"/>
    <n v="3"/>
    <n v="304410"/>
    <n v="353"/>
    <n v="151551"/>
    <n v="4"/>
    <n v="276"/>
    <n v="17748"/>
    <n v="19"/>
    <n v="5"/>
    <n v="303756"/>
    <n v="151213"/>
    <n v="351"/>
    <n v="13"/>
    <n v="-4"/>
    <n v="5"/>
    <x v="2"/>
    <n v="654"/>
    <n v="338"/>
    <n v="992"/>
    <n v="0.98550724637681164"/>
    <n v="16"/>
    <x v="81"/>
  </r>
  <r>
    <x v="81"/>
    <x v="6"/>
    <n v="21898"/>
    <n v="46"/>
    <n v="501"/>
    <n v="20990"/>
    <n v="44"/>
    <n v="8"/>
    <n v="396798"/>
    <n v="409"/>
    <n v="102678"/>
    <n v="15"/>
    <n v="501"/>
    <n v="20945"/>
    <n v="53"/>
    <n v="9"/>
    <n v="395260"/>
    <n v="102499"/>
    <n v="407"/>
    <n v="48"/>
    <n v="0"/>
    <n v="-9"/>
    <x v="6"/>
    <n v="1538"/>
    <n v="179"/>
    <n v="1717"/>
    <n v="1"/>
    <n v="45"/>
    <x v="81"/>
  </r>
  <r>
    <x v="81"/>
    <x v="7"/>
    <n v="116065"/>
    <n v="124"/>
    <n v="2447"/>
    <n v="111313"/>
    <n v="198"/>
    <n v="39"/>
    <n v="1811822"/>
    <n v="2325"/>
    <n v="827055"/>
    <n v="73"/>
    <n v="2490"/>
    <n v="111141"/>
    <n v="203"/>
    <n v="46"/>
    <n v="1805442"/>
    <n v="824880"/>
    <n v="2321"/>
    <n v="133"/>
    <n v="-43"/>
    <n v="-5"/>
    <x v="24"/>
    <n v="6380"/>
    <n v="2175"/>
    <n v="8555"/>
    <n v="0.9827309236947791"/>
    <n v="172"/>
    <x v="81"/>
  </r>
  <r>
    <x v="82"/>
    <x v="0"/>
    <n v="28197"/>
    <n v="60"/>
    <n v="927"/>
    <n v="26717"/>
    <n v="65"/>
    <n v="17"/>
    <n v="390054"/>
    <n v="566"/>
    <n v="227699"/>
    <n v="37"/>
    <n v="934"/>
    <n v="26657"/>
    <n v="67"/>
    <n v="18"/>
    <n v="388208"/>
    <n v="227203"/>
    <n v="566"/>
    <n v="53"/>
    <n v="-7"/>
    <n v="-2"/>
    <x v="6"/>
    <n v="1846"/>
    <n v="496"/>
    <n v="2342"/>
    <n v="0.99250535331905787"/>
    <n v="60"/>
    <x v="82"/>
  </r>
  <r>
    <x v="82"/>
    <x v="1"/>
    <n v="8225"/>
    <n v="11"/>
    <n v="177"/>
    <n v="7829"/>
    <n v="12"/>
    <n v="2"/>
    <n v="126014"/>
    <n v="213"/>
    <n v="41685"/>
    <n v="10"/>
    <n v="189"/>
    <n v="7807"/>
    <n v="16"/>
    <n v="2"/>
    <n v="125686"/>
    <n v="41603"/>
    <n v="212"/>
    <n v="11"/>
    <n v="-12"/>
    <n v="-4"/>
    <x v="0"/>
    <n v="328"/>
    <n v="82"/>
    <n v="410"/>
    <n v="0.93650793650793651"/>
    <n v="22"/>
    <x v="82"/>
  </r>
  <r>
    <x v="82"/>
    <x v="2"/>
    <n v="11979"/>
    <n v="8"/>
    <n v="185"/>
    <n v="11578"/>
    <n v="11"/>
    <n v="2"/>
    <n v="202328"/>
    <n v="211"/>
    <n v="99408"/>
    <n v="4"/>
    <n v="182"/>
    <n v="11567"/>
    <n v="11"/>
    <n v="2"/>
    <n v="201591"/>
    <n v="99230"/>
    <n v="211"/>
    <n v="14"/>
    <n v="3"/>
    <n v="0"/>
    <x v="0"/>
    <n v="737"/>
    <n v="178"/>
    <n v="915"/>
    <n v="1.0164835164835164"/>
    <n v="11"/>
    <x v="82"/>
  </r>
  <r>
    <x v="82"/>
    <x v="3"/>
    <n v="14808"/>
    <n v="8"/>
    <n v="156"/>
    <n v="14240"/>
    <n v="20"/>
    <n v="2"/>
    <n v="216313"/>
    <n v="413"/>
    <n v="112678"/>
    <n v="6"/>
    <n v="160"/>
    <n v="14228"/>
    <n v="23"/>
    <n v="2"/>
    <n v="215939"/>
    <n v="112293"/>
    <n v="413"/>
    <n v="8"/>
    <n v="-4"/>
    <n v="-3"/>
    <x v="0"/>
    <n v="374"/>
    <n v="385"/>
    <n v="759"/>
    <n v="0.97499999999999998"/>
    <n v="12"/>
    <x v="82"/>
  </r>
  <r>
    <x v="82"/>
    <x v="4"/>
    <n v="12683"/>
    <n v="12"/>
    <n v="209"/>
    <n v="12315"/>
    <n v="14"/>
    <n v="2"/>
    <n v="179665"/>
    <n v="161"/>
    <n v="92877"/>
    <n v="10"/>
    <n v="209"/>
    <n v="12300"/>
    <n v="13"/>
    <n v="4"/>
    <n v="179190"/>
    <n v="92497"/>
    <n v="161"/>
    <n v="15"/>
    <n v="0"/>
    <n v="1"/>
    <x v="2"/>
    <n v="475"/>
    <n v="380"/>
    <n v="855"/>
    <n v="1"/>
    <n v="15"/>
    <x v="82"/>
  </r>
  <r>
    <x v="82"/>
    <x v="5"/>
    <n v="18392"/>
    <n v="18"/>
    <n v="269"/>
    <n v="17782"/>
    <n v="22"/>
    <n v="3"/>
    <n v="305089"/>
    <n v="354"/>
    <n v="151830"/>
    <n v="11"/>
    <n v="272"/>
    <n v="17764"/>
    <n v="24"/>
    <n v="3"/>
    <n v="304410"/>
    <n v="151551"/>
    <n v="353"/>
    <n v="16"/>
    <n v="-3"/>
    <n v="-2"/>
    <x v="0"/>
    <n v="679"/>
    <n v="279"/>
    <n v="958"/>
    <n v="0.98897058823529416"/>
    <n v="18"/>
    <x v="82"/>
  </r>
  <r>
    <x v="82"/>
    <x v="6"/>
    <n v="21943"/>
    <n v="40"/>
    <n v="517"/>
    <n v="21017"/>
    <n v="43"/>
    <n v="8"/>
    <n v="398288"/>
    <n v="411"/>
    <n v="102890"/>
    <n v="46"/>
    <n v="501"/>
    <n v="20990"/>
    <n v="44"/>
    <n v="8"/>
    <n v="396798"/>
    <n v="102678"/>
    <n v="409"/>
    <n v="45"/>
    <n v="16"/>
    <n v="-1"/>
    <x v="0"/>
    <n v="1490"/>
    <n v="212"/>
    <n v="1702"/>
    <n v="1.0319361277445109"/>
    <n v="27"/>
    <x v="82"/>
  </r>
  <r>
    <x v="82"/>
    <x v="7"/>
    <n v="116227"/>
    <n v="157"/>
    <n v="2440"/>
    <n v="111478"/>
    <n v="187"/>
    <n v="36"/>
    <n v="1817751"/>
    <n v="2329"/>
    <n v="829067"/>
    <n v="124"/>
    <n v="2447"/>
    <n v="111313"/>
    <n v="198"/>
    <n v="39"/>
    <n v="1811822"/>
    <n v="827055"/>
    <n v="2325"/>
    <n v="162"/>
    <n v="-7"/>
    <n v="-11"/>
    <x v="4"/>
    <n v="5929"/>
    <n v="2012"/>
    <n v="7941"/>
    <n v="0.99713935431140177"/>
    <n v="165"/>
    <x v="82"/>
  </r>
  <r>
    <x v="83"/>
    <x v="0"/>
    <n v="28232"/>
    <n v="32"/>
    <n v="900"/>
    <n v="26778"/>
    <n v="63"/>
    <n v="16"/>
    <n v="391680"/>
    <n v="567"/>
    <n v="228220"/>
    <n v="60"/>
    <n v="927"/>
    <n v="26717"/>
    <n v="65"/>
    <n v="17"/>
    <n v="390054"/>
    <n v="227699"/>
    <n v="566"/>
    <n v="35"/>
    <n v="-27"/>
    <n v="-2"/>
    <x v="6"/>
    <n v="1626"/>
    <n v="521"/>
    <n v="2147"/>
    <n v="0.970873786407767"/>
    <n v="61"/>
    <x v="83"/>
  </r>
  <r>
    <x v="83"/>
    <x v="1"/>
    <n v="8235"/>
    <n v="8"/>
    <n v="176"/>
    <n v="7840"/>
    <n v="12"/>
    <n v="2"/>
    <n v="126360"/>
    <n v="213"/>
    <n v="41733"/>
    <n v="11"/>
    <n v="177"/>
    <n v="7829"/>
    <n v="12"/>
    <n v="2"/>
    <n v="126014"/>
    <n v="41685"/>
    <n v="213"/>
    <n v="10"/>
    <n v="-1"/>
    <n v="0"/>
    <x v="0"/>
    <n v="346"/>
    <n v="48"/>
    <n v="394"/>
    <n v="0.99435028248587576"/>
    <n v="11"/>
    <x v="83"/>
  </r>
  <r>
    <x v="83"/>
    <x v="2"/>
    <n v="11984"/>
    <n v="4"/>
    <n v="177"/>
    <n v="11591"/>
    <n v="8"/>
    <n v="3"/>
    <n v="202984"/>
    <n v="211"/>
    <n v="99560"/>
    <n v="8"/>
    <n v="185"/>
    <n v="11578"/>
    <n v="11"/>
    <n v="2"/>
    <n v="202328"/>
    <n v="99408"/>
    <n v="211"/>
    <n v="5"/>
    <n v="-8"/>
    <n v="-3"/>
    <x v="3"/>
    <n v="656"/>
    <n v="152"/>
    <n v="808"/>
    <n v="0.95675675675675675"/>
    <n v="13"/>
    <x v="83"/>
  </r>
  <r>
    <x v="83"/>
    <x v="3"/>
    <n v="14812"/>
    <n v="5"/>
    <n v="150"/>
    <n v="14250"/>
    <n v="16"/>
    <n v="2"/>
    <n v="216916"/>
    <n v="413"/>
    <n v="113036"/>
    <n v="8"/>
    <n v="156"/>
    <n v="14240"/>
    <n v="20"/>
    <n v="2"/>
    <n v="216313"/>
    <n v="112678"/>
    <n v="413"/>
    <n v="4"/>
    <n v="-6"/>
    <n v="-4"/>
    <x v="0"/>
    <n v="603"/>
    <n v="358"/>
    <n v="961"/>
    <n v="0.96153846153846156"/>
    <n v="10"/>
    <x v="83"/>
  </r>
  <r>
    <x v="83"/>
    <x v="4"/>
    <n v="12703"/>
    <n v="16"/>
    <n v="215"/>
    <n v="12329"/>
    <n v="17"/>
    <n v="3"/>
    <n v="180130"/>
    <n v="161"/>
    <n v="93327"/>
    <n v="12"/>
    <n v="209"/>
    <n v="12315"/>
    <n v="14"/>
    <n v="2"/>
    <n v="179665"/>
    <n v="92877"/>
    <n v="161"/>
    <n v="20"/>
    <n v="6"/>
    <n v="3"/>
    <x v="3"/>
    <n v="465"/>
    <n v="450"/>
    <n v="915"/>
    <n v="1.0287081339712918"/>
    <n v="14"/>
    <x v="83"/>
  </r>
  <r>
    <x v="83"/>
    <x v="5"/>
    <n v="18400"/>
    <n v="9"/>
    <n v="270"/>
    <n v="17788"/>
    <n v="18"/>
    <n v="3"/>
    <n v="305506"/>
    <n v="355"/>
    <n v="152178"/>
    <n v="18"/>
    <n v="269"/>
    <n v="17782"/>
    <n v="22"/>
    <n v="3"/>
    <n v="305089"/>
    <n v="151830"/>
    <n v="354"/>
    <n v="8"/>
    <n v="1"/>
    <n v="-4"/>
    <x v="0"/>
    <n v="417"/>
    <n v="348"/>
    <n v="765"/>
    <n v="1.003717472118959"/>
    <n v="6"/>
    <x v="83"/>
  </r>
  <r>
    <x v="83"/>
    <x v="6"/>
    <n v="21976"/>
    <n v="21"/>
    <n v="515"/>
    <n v="21052"/>
    <n v="44"/>
    <n v="7"/>
    <n v="399258"/>
    <n v="411"/>
    <n v="103173"/>
    <n v="40"/>
    <n v="517"/>
    <n v="21017"/>
    <n v="43"/>
    <n v="8"/>
    <n v="398288"/>
    <n v="102890"/>
    <n v="411"/>
    <n v="33"/>
    <n v="-2"/>
    <n v="1"/>
    <x v="6"/>
    <n v="970"/>
    <n v="283"/>
    <n v="1253"/>
    <n v="0.99613152804642169"/>
    <n v="35"/>
    <x v="83"/>
  </r>
  <r>
    <x v="83"/>
    <x v="7"/>
    <n v="116342"/>
    <n v="95"/>
    <n v="2403"/>
    <n v="111628"/>
    <n v="178"/>
    <n v="36"/>
    <n v="1822834"/>
    <n v="2331"/>
    <n v="831227"/>
    <n v="157"/>
    <n v="2440"/>
    <n v="111478"/>
    <n v="187"/>
    <n v="36"/>
    <n v="1817751"/>
    <n v="829067"/>
    <n v="2329"/>
    <n v="115"/>
    <n v="-37"/>
    <n v="-9"/>
    <x v="0"/>
    <n v="5083"/>
    <n v="2160"/>
    <n v="7243"/>
    <n v="0.98483606557377046"/>
    <n v="150"/>
    <x v="83"/>
  </r>
  <r>
    <x v="84"/>
    <x v="0"/>
    <n v="28283"/>
    <n v="45"/>
    <n v="891"/>
    <n v="26838"/>
    <n v="54"/>
    <n v="19"/>
    <n v="393399"/>
    <n v="567"/>
    <n v="228781"/>
    <n v="32"/>
    <n v="900"/>
    <n v="26778"/>
    <n v="63"/>
    <n v="16"/>
    <n v="391680"/>
    <n v="228220"/>
    <n v="567"/>
    <n v="51"/>
    <n v="-9"/>
    <n v="-9"/>
    <x v="5"/>
    <n v="1719"/>
    <n v="561"/>
    <n v="2280"/>
    <n v="0.99"/>
    <n v="60"/>
    <x v="84"/>
  </r>
  <r>
    <x v="84"/>
    <x v="1"/>
    <n v="8238"/>
    <n v="3"/>
    <n v="157"/>
    <n v="7861"/>
    <n v="11"/>
    <n v="0"/>
    <n v="126585"/>
    <n v="214"/>
    <n v="41810"/>
    <n v="8"/>
    <n v="176"/>
    <n v="7840"/>
    <n v="12"/>
    <n v="2"/>
    <n v="126360"/>
    <n v="41733"/>
    <n v="213"/>
    <n v="3"/>
    <n v="-19"/>
    <n v="-1"/>
    <x v="2"/>
    <n v="225"/>
    <n v="77"/>
    <n v="302"/>
    <n v="0.89204545454545459"/>
    <n v="21"/>
    <x v="84"/>
  </r>
  <r>
    <x v="84"/>
    <x v="2"/>
    <n v="11999"/>
    <n v="15"/>
    <n v="167"/>
    <n v="11616"/>
    <n v="11"/>
    <n v="3"/>
    <n v="203903"/>
    <n v="211"/>
    <n v="99834"/>
    <n v="4"/>
    <n v="177"/>
    <n v="11591"/>
    <n v="8"/>
    <n v="3"/>
    <n v="202984"/>
    <n v="99560"/>
    <n v="211"/>
    <n v="15"/>
    <n v="-10"/>
    <n v="3"/>
    <x v="0"/>
    <n v="919"/>
    <n v="274"/>
    <n v="1193"/>
    <n v="0.94350282485875703"/>
    <n v="25"/>
    <x v="84"/>
  </r>
  <r>
    <x v="84"/>
    <x v="3"/>
    <n v="14817"/>
    <n v="5"/>
    <n v="145"/>
    <n v="14260"/>
    <n v="15"/>
    <n v="1"/>
    <n v="217334"/>
    <n v="413"/>
    <n v="113612"/>
    <n v="5"/>
    <n v="150"/>
    <n v="14250"/>
    <n v="16"/>
    <n v="2"/>
    <n v="216916"/>
    <n v="113036"/>
    <n v="413"/>
    <n v="5"/>
    <n v="-5"/>
    <n v="-1"/>
    <x v="6"/>
    <n v="418"/>
    <n v="576"/>
    <n v="994"/>
    <n v="0.96666666666666667"/>
    <n v="10"/>
    <x v="84"/>
  </r>
  <r>
    <x v="84"/>
    <x v="4"/>
    <n v="12712"/>
    <n v="10"/>
    <n v="206"/>
    <n v="12347"/>
    <n v="18"/>
    <n v="1"/>
    <n v="180998"/>
    <n v="161"/>
    <n v="93728"/>
    <n v="16"/>
    <n v="215"/>
    <n v="12329"/>
    <n v="17"/>
    <n v="3"/>
    <n v="180130"/>
    <n v="93327"/>
    <n v="161"/>
    <n v="9"/>
    <n v="-9"/>
    <n v="1"/>
    <x v="2"/>
    <n v="868"/>
    <n v="401"/>
    <n v="1269"/>
    <n v="0.95813953488372094"/>
    <n v="18"/>
    <x v="84"/>
  </r>
  <r>
    <x v="84"/>
    <x v="5"/>
    <n v="18412"/>
    <n v="9"/>
    <n v="254"/>
    <n v="17816"/>
    <n v="20"/>
    <n v="2"/>
    <n v="306133"/>
    <n v="355"/>
    <n v="152417"/>
    <n v="9"/>
    <n v="270"/>
    <n v="17788"/>
    <n v="18"/>
    <n v="3"/>
    <n v="305506"/>
    <n v="152178"/>
    <n v="355"/>
    <n v="12"/>
    <n v="-16"/>
    <n v="2"/>
    <x v="6"/>
    <n v="627"/>
    <n v="239"/>
    <n v="866"/>
    <n v="0.94074074074074077"/>
    <n v="28"/>
    <x v="84"/>
  </r>
  <r>
    <x v="84"/>
    <x v="6"/>
    <n v="22033"/>
    <n v="50"/>
    <n v="537"/>
    <n v="21087"/>
    <n v="43"/>
    <n v="6"/>
    <n v="400411"/>
    <n v="411"/>
    <n v="103510"/>
    <n v="21"/>
    <n v="515"/>
    <n v="21052"/>
    <n v="44"/>
    <n v="7"/>
    <n v="399258"/>
    <n v="103173"/>
    <n v="411"/>
    <n v="57"/>
    <n v="22"/>
    <n v="-1"/>
    <x v="6"/>
    <n v="1153"/>
    <n v="337"/>
    <n v="1490"/>
    <n v="1.0427184466019417"/>
    <n v="35"/>
    <x v="84"/>
  </r>
  <r>
    <x v="84"/>
    <x v="7"/>
    <n v="116494"/>
    <n v="137"/>
    <n v="2357"/>
    <n v="111825"/>
    <n v="172"/>
    <n v="32"/>
    <n v="1828763"/>
    <n v="2332"/>
    <n v="833692"/>
    <n v="95"/>
    <n v="2403"/>
    <n v="111628"/>
    <n v="178"/>
    <n v="36"/>
    <n v="1822834"/>
    <n v="831227"/>
    <n v="2331"/>
    <n v="152"/>
    <n v="-46"/>
    <n v="-6"/>
    <x v="7"/>
    <n v="5929"/>
    <n v="2465"/>
    <n v="8394"/>
    <n v="0.98085726175613819"/>
    <n v="197"/>
    <x v="84"/>
  </r>
  <r>
    <x v="85"/>
    <x v="0"/>
    <n v="28309"/>
    <n v="28"/>
    <n v="867"/>
    <n v="26888"/>
    <n v="59"/>
    <n v="15"/>
    <n v="395488"/>
    <n v="567"/>
    <n v="229882"/>
    <n v="45"/>
    <n v="891"/>
    <n v="26838"/>
    <n v="54"/>
    <n v="19"/>
    <n v="393399"/>
    <n v="228781"/>
    <n v="567"/>
    <n v="26"/>
    <n v="-24"/>
    <n v="5"/>
    <x v="7"/>
    <n v="2089"/>
    <n v="1101"/>
    <n v="3190"/>
    <n v="0.97306397306397308"/>
    <n v="50"/>
    <x v="85"/>
  </r>
  <r>
    <x v="85"/>
    <x v="1"/>
    <n v="8243"/>
    <n v="5"/>
    <n v="146"/>
    <n v="7877"/>
    <n v="12"/>
    <n v="0"/>
    <n v="127101"/>
    <n v="214"/>
    <n v="41832"/>
    <n v="3"/>
    <n v="157"/>
    <n v="7861"/>
    <n v="11"/>
    <n v="0"/>
    <n v="126585"/>
    <n v="41810"/>
    <n v="214"/>
    <n v="5"/>
    <n v="-11"/>
    <n v="1"/>
    <x v="0"/>
    <n v="516"/>
    <n v="22"/>
    <n v="538"/>
    <n v="0.92993630573248409"/>
    <n v="16"/>
    <x v="85"/>
  </r>
  <r>
    <x v="85"/>
    <x v="2"/>
    <n v="12009"/>
    <n v="10"/>
    <n v="162"/>
    <n v="11631"/>
    <n v="11"/>
    <n v="2"/>
    <n v="204688"/>
    <n v="211"/>
    <n v="99917"/>
    <n v="15"/>
    <n v="167"/>
    <n v="11616"/>
    <n v="11"/>
    <n v="3"/>
    <n v="203903"/>
    <n v="99834"/>
    <n v="211"/>
    <n v="10"/>
    <n v="-5"/>
    <n v="0"/>
    <x v="6"/>
    <n v="785"/>
    <n v="83"/>
    <n v="868"/>
    <n v="0.97005988023952094"/>
    <n v="15"/>
    <x v="85"/>
  </r>
  <r>
    <x v="85"/>
    <x v="3"/>
    <n v="14821"/>
    <n v="3"/>
    <n v="132"/>
    <n v="14277"/>
    <n v="17"/>
    <n v="1"/>
    <n v="217817"/>
    <n v="413"/>
    <n v="113842"/>
    <n v="5"/>
    <n v="145"/>
    <n v="14260"/>
    <n v="15"/>
    <n v="1"/>
    <n v="217334"/>
    <n v="113612"/>
    <n v="413"/>
    <n v="4"/>
    <n v="-13"/>
    <n v="2"/>
    <x v="0"/>
    <n v="483"/>
    <n v="230"/>
    <n v="713"/>
    <n v="0.91034482758620694"/>
    <n v="17"/>
    <x v="85"/>
  </r>
  <r>
    <x v="85"/>
    <x v="4"/>
    <n v="12718"/>
    <n v="6"/>
    <n v="209"/>
    <n v="12350"/>
    <n v="18"/>
    <n v="1"/>
    <n v="181652"/>
    <n v="161"/>
    <n v="94008"/>
    <n v="10"/>
    <n v="206"/>
    <n v="12347"/>
    <n v="18"/>
    <n v="1"/>
    <n v="180998"/>
    <n v="93728"/>
    <n v="161"/>
    <n v="6"/>
    <n v="3"/>
    <n v="0"/>
    <x v="0"/>
    <n v="654"/>
    <n v="280"/>
    <n v="934"/>
    <n v="1.0145631067961165"/>
    <n v="3"/>
    <x v="85"/>
  </r>
  <r>
    <x v="85"/>
    <x v="5"/>
    <n v="18431"/>
    <n v="18"/>
    <n v="233"/>
    <n v="17855"/>
    <n v="17"/>
    <n v="2"/>
    <n v="306829"/>
    <n v="355"/>
    <n v="152603"/>
    <n v="9"/>
    <n v="254"/>
    <n v="17816"/>
    <n v="20"/>
    <n v="2"/>
    <n v="306133"/>
    <n v="152417"/>
    <n v="355"/>
    <n v="19"/>
    <n v="-21"/>
    <n v="-3"/>
    <x v="0"/>
    <n v="696"/>
    <n v="186"/>
    <n v="882"/>
    <n v="0.91732283464566933"/>
    <n v="39"/>
    <x v="85"/>
  </r>
  <r>
    <x v="85"/>
    <x v="6"/>
    <n v="22085"/>
    <n v="47"/>
    <n v="560"/>
    <n v="21117"/>
    <n v="40"/>
    <n v="5"/>
    <n v="402122"/>
    <n v="411"/>
    <n v="103608"/>
    <n v="50"/>
    <n v="537"/>
    <n v="21087"/>
    <n v="43"/>
    <n v="6"/>
    <n v="400411"/>
    <n v="103510"/>
    <n v="411"/>
    <n v="52"/>
    <n v="23"/>
    <n v="-3"/>
    <x v="6"/>
    <n v="1711"/>
    <n v="98"/>
    <n v="1809"/>
    <n v="1.042830540037244"/>
    <n v="30"/>
    <x v="85"/>
  </r>
  <r>
    <x v="85"/>
    <x v="7"/>
    <n v="116616"/>
    <n v="117"/>
    <n v="2309"/>
    <n v="111995"/>
    <n v="174"/>
    <n v="26"/>
    <n v="1835697"/>
    <n v="2332"/>
    <n v="835692"/>
    <n v="137"/>
    <n v="2357"/>
    <n v="111825"/>
    <n v="172"/>
    <n v="32"/>
    <n v="1828763"/>
    <n v="833692"/>
    <n v="2332"/>
    <n v="122"/>
    <n v="-48"/>
    <n v="2"/>
    <x v="21"/>
    <n v="6934"/>
    <n v="2000"/>
    <n v="8934"/>
    <n v="0.97963512940178188"/>
    <n v="170"/>
    <x v="85"/>
  </r>
  <r>
    <x v="86"/>
    <x v="0"/>
    <n v="28345"/>
    <n v="35"/>
    <n v="847"/>
    <n v="26944"/>
    <n v="63"/>
    <n v="14"/>
    <n v="397194"/>
    <n v="567"/>
    <n v="230342"/>
    <n v="28"/>
    <n v="867"/>
    <n v="26888"/>
    <n v="59"/>
    <n v="15"/>
    <n v="395488"/>
    <n v="229882"/>
    <n v="567"/>
    <n v="36"/>
    <n v="-20"/>
    <n v="4"/>
    <x v="6"/>
    <n v="1706"/>
    <n v="460"/>
    <n v="2166"/>
    <n v="0.97693194925028837"/>
    <n v="56"/>
    <x v="86"/>
  </r>
  <r>
    <x v="86"/>
    <x v="1"/>
    <n v="8247"/>
    <n v="4"/>
    <n v="139"/>
    <n v="7888"/>
    <n v="12"/>
    <n v="0"/>
    <n v="127369"/>
    <n v="214"/>
    <n v="41858"/>
    <n v="5"/>
    <n v="146"/>
    <n v="7877"/>
    <n v="12"/>
    <n v="0"/>
    <n v="127101"/>
    <n v="41832"/>
    <n v="214"/>
    <n v="4"/>
    <n v="-7"/>
    <n v="0"/>
    <x v="0"/>
    <n v="268"/>
    <n v="26"/>
    <n v="294"/>
    <n v="0.95205479452054798"/>
    <n v="11"/>
    <x v="86"/>
  </r>
  <r>
    <x v="86"/>
    <x v="2"/>
    <n v="12028"/>
    <n v="18"/>
    <n v="175"/>
    <n v="11637"/>
    <n v="11"/>
    <n v="2"/>
    <n v="205024"/>
    <n v="211"/>
    <n v="100000"/>
    <n v="10"/>
    <n v="162"/>
    <n v="11631"/>
    <n v="11"/>
    <n v="2"/>
    <n v="204688"/>
    <n v="99917"/>
    <n v="211"/>
    <n v="19"/>
    <n v="13"/>
    <n v="0"/>
    <x v="0"/>
    <n v="336"/>
    <n v="83"/>
    <n v="419"/>
    <n v="1.0802469135802468"/>
    <n v="6"/>
    <x v="86"/>
  </r>
  <r>
    <x v="86"/>
    <x v="3"/>
    <n v="14825"/>
    <n v="2"/>
    <n v="127"/>
    <n v="14286"/>
    <n v="20"/>
    <n v="1"/>
    <n v="219052"/>
    <n v="413"/>
    <n v="113972"/>
    <n v="3"/>
    <n v="132"/>
    <n v="14277"/>
    <n v="17"/>
    <n v="1"/>
    <n v="217817"/>
    <n v="113842"/>
    <n v="413"/>
    <n v="4"/>
    <n v="-5"/>
    <n v="3"/>
    <x v="0"/>
    <n v="1235"/>
    <n v="130"/>
    <n v="1365"/>
    <n v="0.96212121212121215"/>
    <n v="9"/>
    <x v="86"/>
  </r>
  <r>
    <x v="86"/>
    <x v="4"/>
    <n v="12733"/>
    <n v="12"/>
    <n v="217"/>
    <n v="12357"/>
    <n v="20"/>
    <n v="1"/>
    <n v="182427"/>
    <n v="161"/>
    <n v="94263"/>
    <n v="6"/>
    <n v="209"/>
    <n v="12350"/>
    <n v="18"/>
    <n v="1"/>
    <n v="181652"/>
    <n v="94008"/>
    <n v="161"/>
    <n v="15"/>
    <n v="8"/>
    <n v="2"/>
    <x v="0"/>
    <n v="775"/>
    <n v="255"/>
    <n v="1030"/>
    <n v="1.0382775119617225"/>
    <n v="7"/>
    <x v="86"/>
  </r>
  <r>
    <x v="86"/>
    <x v="5"/>
    <n v="18454"/>
    <n v="20"/>
    <n v="248"/>
    <n v="17863"/>
    <n v="15"/>
    <n v="3"/>
    <n v="307272"/>
    <n v="355"/>
    <n v="152725"/>
    <n v="18"/>
    <n v="233"/>
    <n v="17855"/>
    <n v="17"/>
    <n v="2"/>
    <n v="306829"/>
    <n v="152603"/>
    <n v="355"/>
    <n v="23"/>
    <n v="15"/>
    <n v="-2"/>
    <x v="3"/>
    <n v="443"/>
    <n v="122"/>
    <n v="565"/>
    <n v="1.0643776824034334"/>
    <n v="8"/>
    <x v="86"/>
  </r>
  <r>
    <x v="86"/>
    <x v="6"/>
    <n v="22117"/>
    <n v="27"/>
    <n v="574"/>
    <n v="21133"/>
    <n v="38"/>
    <n v="6"/>
    <n v="402857"/>
    <n v="413"/>
    <n v="103804"/>
    <n v="47"/>
    <n v="560"/>
    <n v="21117"/>
    <n v="40"/>
    <n v="5"/>
    <n v="402122"/>
    <n v="103608"/>
    <n v="411"/>
    <n v="32"/>
    <n v="14"/>
    <n v="-2"/>
    <x v="3"/>
    <n v="735"/>
    <n v="196"/>
    <n v="931"/>
    <n v="1.0249999999999999"/>
    <n v="16"/>
    <x v="86"/>
  </r>
  <r>
    <x v="86"/>
    <x v="7"/>
    <n v="116749"/>
    <n v="118"/>
    <n v="2327"/>
    <n v="112108"/>
    <n v="179"/>
    <n v="27"/>
    <n v="1841195"/>
    <n v="2334"/>
    <n v="836964"/>
    <n v="117"/>
    <n v="2309"/>
    <n v="111995"/>
    <n v="174"/>
    <n v="26"/>
    <n v="1835697"/>
    <n v="835692"/>
    <n v="2332"/>
    <n v="133"/>
    <n v="18"/>
    <n v="5"/>
    <x v="3"/>
    <n v="5498"/>
    <n v="1272"/>
    <n v="6770"/>
    <n v="1.0077955825032481"/>
    <n v="113"/>
    <x v="86"/>
  </r>
  <r>
    <x v="87"/>
    <x v="0"/>
    <n v="28380"/>
    <n v="25"/>
    <n v="816"/>
    <n v="27010"/>
    <n v="61"/>
    <n v="15"/>
    <n v="398219"/>
    <n v="567"/>
    <n v="230706"/>
    <n v="35"/>
    <n v="847"/>
    <n v="26944"/>
    <n v="63"/>
    <n v="14"/>
    <n v="397194"/>
    <n v="230342"/>
    <n v="567"/>
    <n v="35"/>
    <n v="-31"/>
    <n v="-2"/>
    <x v="3"/>
    <n v="1025"/>
    <n v="364"/>
    <n v="1389"/>
    <n v="0.9634002361275088"/>
    <n v="66"/>
    <x v="87"/>
  </r>
  <r>
    <x v="87"/>
    <x v="1"/>
    <n v="8252"/>
    <n v="5"/>
    <n v="130"/>
    <n v="7902"/>
    <n v="10"/>
    <n v="0"/>
    <n v="127575"/>
    <n v="214"/>
    <n v="41928"/>
    <n v="4"/>
    <n v="139"/>
    <n v="7888"/>
    <n v="12"/>
    <n v="0"/>
    <n v="127369"/>
    <n v="41858"/>
    <n v="214"/>
    <n v="5"/>
    <n v="-9"/>
    <n v="-2"/>
    <x v="0"/>
    <n v="206"/>
    <n v="70"/>
    <n v="276"/>
    <n v="0.93525179856115104"/>
    <n v="14"/>
    <x v="87"/>
  </r>
  <r>
    <x v="87"/>
    <x v="2"/>
    <n v="12031"/>
    <n v="3"/>
    <n v="168"/>
    <n v="11647"/>
    <n v="12"/>
    <n v="2"/>
    <n v="205349"/>
    <n v="211"/>
    <n v="100324"/>
    <n v="18"/>
    <n v="175"/>
    <n v="11637"/>
    <n v="11"/>
    <n v="2"/>
    <n v="205024"/>
    <n v="100000"/>
    <n v="211"/>
    <n v="3"/>
    <n v="-7"/>
    <n v="1"/>
    <x v="0"/>
    <n v="325"/>
    <n v="324"/>
    <n v="649"/>
    <n v="0.96"/>
    <n v="10"/>
    <x v="87"/>
  </r>
  <r>
    <x v="87"/>
    <x v="3"/>
    <n v="14834"/>
    <n v="8"/>
    <n v="131"/>
    <n v="14291"/>
    <n v="20"/>
    <n v="2"/>
    <n v="219290"/>
    <n v="413"/>
    <n v="114336"/>
    <n v="2"/>
    <n v="127"/>
    <n v="14286"/>
    <n v="20"/>
    <n v="1"/>
    <n v="219052"/>
    <n v="113972"/>
    <n v="413"/>
    <n v="9"/>
    <n v="4"/>
    <n v="0"/>
    <x v="3"/>
    <n v="238"/>
    <n v="364"/>
    <n v="602"/>
    <n v="1.0314960629921259"/>
    <n v="5"/>
    <x v="87"/>
  </r>
  <r>
    <x v="87"/>
    <x v="4"/>
    <n v="12749"/>
    <n v="9"/>
    <n v="218"/>
    <n v="12371"/>
    <n v="19"/>
    <n v="1"/>
    <n v="182677"/>
    <n v="162"/>
    <n v="94737"/>
    <n v="12"/>
    <n v="217"/>
    <n v="12357"/>
    <n v="20"/>
    <n v="1"/>
    <n v="182427"/>
    <n v="94263"/>
    <n v="161"/>
    <n v="16"/>
    <n v="1"/>
    <n v="-1"/>
    <x v="0"/>
    <n v="250"/>
    <n v="474"/>
    <n v="724"/>
    <n v="1.0046082949308757"/>
    <n v="14"/>
    <x v="87"/>
  </r>
  <r>
    <x v="87"/>
    <x v="5"/>
    <n v="18469"/>
    <n v="14"/>
    <n v="255"/>
    <n v="17871"/>
    <n v="18"/>
    <n v="2"/>
    <n v="307866"/>
    <n v="355"/>
    <n v="153071"/>
    <n v="20"/>
    <n v="248"/>
    <n v="17863"/>
    <n v="15"/>
    <n v="3"/>
    <n v="307272"/>
    <n v="152725"/>
    <n v="355"/>
    <n v="15"/>
    <n v="7"/>
    <n v="3"/>
    <x v="6"/>
    <n v="594"/>
    <n v="346"/>
    <n v="940"/>
    <n v="1.028225806451613"/>
    <n v="8"/>
    <x v="87"/>
  </r>
  <r>
    <x v="87"/>
    <x v="6"/>
    <n v="22141"/>
    <n v="21"/>
    <n v="589"/>
    <n v="21141"/>
    <n v="41"/>
    <n v="4"/>
    <n v="405408"/>
    <n v="414"/>
    <n v="104109"/>
    <n v="27"/>
    <n v="574"/>
    <n v="21133"/>
    <n v="38"/>
    <n v="6"/>
    <n v="402857"/>
    <n v="103804"/>
    <n v="413"/>
    <n v="24"/>
    <n v="15"/>
    <n v="3"/>
    <x v="2"/>
    <n v="2551"/>
    <n v="305"/>
    <n v="2856"/>
    <n v="1.0261324041811846"/>
    <n v="8"/>
    <x v="87"/>
  </r>
  <r>
    <x v="87"/>
    <x v="7"/>
    <n v="116856"/>
    <n v="85"/>
    <n v="2307"/>
    <n v="112233"/>
    <n v="181"/>
    <n v="26"/>
    <n v="1846384"/>
    <n v="2336"/>
    <n v="839211"/>
    <n v="118"/>
    <n v="2327"/>
    <n v="112108"/>
    <n v="179"/>
    <n v="27"/>
    <n v="1841195"/>
    <n v="836964"/>
    <n v="2334"/>
    <n v="107"/>
    <n v="-20"/>
    <n v="2"/>
    <x v="6"/>
    <n v="5189"/>
    <n v="2247"/>
    <n v="7436"/>
    <n v="0.9914052428018908"/>
    <n v="125"/>
    <x v="87"/>
  </r>
  <r>
    <x v="88"/>
    <x v="0"/>
    <n v="28407"/>
    <n v="26"/>
    <n v="791"/>
    <n v="27061"/>
    <n v="57"/>
    <n v="15"/>
    <n v="399674"/>
    <n v="568"/>
    <n v="231235"/>
    <n v="25"/>
    <n v="816"/>
    <n v="27010"/>
    <n v="61"/>
    <n v="15"/>
    <n v="398219"/>
    <n v="230706"/>
    <n v="567"/>
    <n v="27"/>
    <n v="-25"/>
    <n v="-4"/>
    <x v="0"/>
    <n v="1455"/>
    <n v="529"/>
    <n v="1984"/>
    <n v="0.96936274509803921"/>
    <n v="51"/>
    <x v="88"/>
  </r>
  <r>
    <x v="88"/>
    <x v="1"/>
    <n v="8256"/>
    <n v="2"/>
    <n v="131"/>
    <n v="7905"/>
    <n v="10"/>
    <n v="2"/>
    <n v="127889"/>
    <n v="214"/>
    <n v="41983"/>
    <n v="5"/>
    <n v="130"/>
    <n v="7902"/>
    <n v="10"/>
    <n v="0"/>
    <n v="127575"/>
    <n v="41928"/>
    <n v="214"/>
    <n v="4"/>
    <n v="1"/>
    <n v="0"/>
    <x v="1"/>
    <n v="314"/>
    <n v="55"/>
    <n v="369"/>
    <n v="1.0076923076923077"/>
    <n v="3"/>
    <x v="88"/>
  </r>
  <r>
    <x v="88"/>
    <x v="2"/>
    <n v="12046"/>
    <n v="10"/>
    <n v="169"/>
    <n v="11661"/>
    <n v="10"/>
    <n v="2"/>
    <n v="205997"/>
    <n v="211"/>
    <n v="100613"/>
    <n v="3"/>
    <n v="168"/>
    <n v="11647"/>
    <n v="12"/>
    <n v="2"/>
    <n v="205349"/>
    <n v="100324"/>
    <n v="211"/>
    <n v="15"/>
    <n v="1"/>
    <n v="-2"/>
    <x v="0"/>
    <n v="648"/>
    <n v="289"/>
    <n v="937"/>
    <n v="1.0059523809523809"/>
    <n v="14"/>
    <x v="88"/>
  </r>
  <r>
    <x v="88"/>
    <x v="3"/>
    <n v="14852"/>
    <n v="12"/>
    <n v="145"/>
    <n v="14295"/>
    <n v="18"/>
    <n v="2"/>
    <n v="219734"/>
    <n v="413"/>
    <n v="114679"/>
    <n v="8"/>
    <n v="131"/>
    <n v="14291"/>
    <n v="20"/>
    <n v="2"/>
    <n v="219290"/>
    <n v="114336"/>
    <n v="413"/>
    <n v="18"/>
    <n v="14"/>
    <n v="-2"/>
    <x v="0"/>
    <n v="444"/>
    <n v="343"/>
    <n v="787"/>
    <n v="1.1068702290076335"/>
    <n v="4"/>
    <x v="88"/>
  </r>
  <r>
    <x v="88"/>
    <x v="4"/>
    <n v="12767"/>
    <n v="21"/>
    <n v="231"/>
    <n v="12375"/>
    <n v="18"/>
    <n v="2"/>
    <n v="183058"/>
    <n v="163"/>
    <n v="95181"/>
    <n v="9"/>
    <n v="218"/>
    <n v="12371"/>
    <n v="19"/>
    <n v="1"/>
    <n v="182677"/>
    <n v="94737"/>
    <n v="162"/>
    <n v="18"/>
    <n v="13"/>
    <n v="-1"/>
    <x v="3"/>
    <n v="381"/>
    <n v="444"/>
    <n v="825"/>
    <n v="1.0596330275229358"/>
    <n v="4"/>
    <x v="88"/>
  </r>
  <r>
    <x v="88"/>
    <x v="5"/>
    <n v="18492"/>
    <n v="18"/>
    <n v="268"/>
    <n v="17880"/>
    <n v="15"/>
    <n v="2"/>
    <n v="308367"/>
    <n v="356"/>
    <n v="153408"/>
    <n v="14"/>
    <n v="255"/>
    <n v="17871"/>
    <n v="18"/>
    <n v="2"/>
    <n v="307866"/>
    <n v="153071"/>
    <n v="355"/>
    <n v="23"/>
    <n v="13"/>
    <n v="-3"/>
    <x v="0"/>
    <n v="501"/>
    <n v="337"/>
    <n v="838"/>
    <n v="1.0509803921568628"/>
    <n v="9"/>
    <x v="88"/>
  </r>
  <r>
    <x v="88"/>
    <x v="6"/>
    <n v="22204"/>
    <n v="59"/>
    <n v="619"/>
    <n v="21172"/>
    <n v="39"/>
    <n v="5"/>
    <n v="407167"/>
    <n v="417"/>
    <n v="104410"/>
    <n v="21"/>
    <n v="589"/>
    <n v="21141"/>
    <n v="41"/>
    <n v="4"/>
    <n v="405408"/>
    <n v="104109"/>
    <n v="414"/>
    <n v="63"/>
    <n v="30"/>
    <n v="-2"/>
    <x v="3"/>
    <n v="1759"/>
    <n v="301"/>
    <n v="2060"/>
    <n v="1.0509337860780985"/>
    <n v="31"/>
    <x v="88"/>
  </r>
  <r>
    <x v="88"/>
    <x v="7"/>
    <n v="117024"/>
    <n v="148"/>
    <n v="2354"/>
    <n v="112349"/>
    <n v="167"/>
    <n v="30"/>
    <n v="1851886"/>
    <n v="2342"/>
    <n v="841509"/>
    <n v="85"/>
    <n v="2307"/>
    <n v="112233"/>
    <n v="181"/>
    <n v="26"/>
    <n v="1846384"/>
    <n v="839211"/>
    <n v="2336"/>
    <n v="168"/>
    <n v="47"/>
    <n v="-14"/>
    <x v="13"/>
    <n v="5502"/>
    <n v="2298"/>
    <n v="7800"/>
    <n v="1.0203727785002168"/>
    <n v="116"/>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14">
        <item m="1" x="94"/>
        <item m="1" x="112"/>
        <item m="1" x="106"/>
        <item m="1" x="100"/>
        <item m="1" x="93"/>
        <item m="1" x="111"/>
        <item m="1" x="105"/>
        <item m="1" x="99"/>
        <item m="1" x="92"/>
        <item m="1" x="110"/>
        <item m="1" x="104"/>
        <item m="1" x="98"/>
        <item m="1" x="91"/>
        <item m="1" x="109"/>
        <item m="1" x="103"/>
        <item m="1" x="97"/>
        <item m="1" x="90"/>
        <item m="1" x="108"/>
        <item m="1" x="102"/>
        <item m="1" x="96"/>
        <item m="1" x="89"/>
        <item m="1" x="107"/>
        <item m="1" x="101"/>
        <item m="1" x="95"/>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4">
        <item m="1" x="112"/>
        <item m="1" x="97"/>
        <item m="1" x="107"/>
        <item m="1" x="92"/>
        <item m="1" x="102"/>
        <item m="1" x="111"/>
        <item m="1" x="96"/>
        <item m="1" x="106"/>
        <item m="1" x="91"/>
        <item m="1" x="101"/>
        <item m="1" x="110"/>
        <item m="1" x="95"/>
        <item m="1" x="105"/>
        <item m="1" x="90"/>
        <item m="1" x="100"/>
        <item m="1" x="109"/>
        <item m="1" x="94"/>
        <item m="1" x="104"/>
        <item m="1" x="89"/>
        <item m="1" x="99"/>
        <item m="1" x="108"/>
        <item m="1" x="93"/>
        <item m="1" x="103"/>
        <item m="1" x="88"/>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9"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8">
        <item m="1" x="240"/>
        <item m="1" x="210"/>
        <item m="1" x="187"/>
        <item m="1" x="161"/>
        <item m="1" x="134"/>
        <item m="1" x="108"/>
        <item m="1" x="245"/>
        <item m="1" x="217"/>
        <item m="1" x="194"/>
        <item m="1" x="166"/>
        <item m="1" x="139"/>
        <item m="1" x="113"/>
        <item m="1" x="92"/>
        <item m="1" x="221"/>
        <item m="1" x="202"/>
        <item m="1" x="177"/>
        <item m="1" x="145"/>
        <item m="1" x="123"/>
        <item m="1" x="97"/>
        <item m="1" x="229"/>
        <item m="1" x="206"/>
        <item m="1" x="183"/>
        <item m="1" x="151"/>
        <item m="1" x="128"/>
        <item m="1" x="104"/>
        <item m="1" x="234"/>
        <item m="1" x="213"/>
        <item m="1" x="222"/>
        <item m="1" x="197"/>
        <item m="1" x="167"/>
        <item m="1" x="146"/>
        <item m="1" x="117"/>
        <item m="1" x="93"/>
        <item m="1" x="230"/>
        <item m="1" x="204"/>
        <item m="1" x="178"/>
        <item m="1" x="152"/>
        <item m="1" x="125"/>
        <item m="1" x="98"/>
        <item m="1" x="235"/>
        <item m="1" x="209"/>
        <item m="1" x="184"/>
        <item m="1" x="157"/>
        <item m="1" x="132"/>
        <item m="1" x="105"/>
        <item m="1" x="242"/>
        <item m="1" x="215"/>
        <item m="1" x="192"/>
        <item m="1" x="163"/>
        <item m="1" x="137"/>
        <item m="1" x="111"/>
        <item m="1" x="89"/>
        <item m="1" x="220"/>
        <item m="1" x="199"/>
        <item m="1" x="173"/>
        <item m="1" x="143"/>
        <item m="1" x="120"/>
        <item m="1" x="133"/>
        <item m="1" x="100"/>
        <item m="1" x="236"/>
        <item m="1" x="188"/>
        <item m="1" x="160"/>
        <item m="1" x="109"/>
        <item m="1" x="244"/>
        <item m="1" x="196"/>
        <item m="1" x="165"/>
        <item m="1" x="140"/>
        <item m="1" x="116"/>
        <item m="1" x="91"/>
        <item m="1" x="225"/>
        <item m="1" x="203"/>
        <item m="1" x="176"/>
        <item m="1" x="149"/>
        <item m="1" x="124"/>
        <item m="1" x="96"/>
        <item m="1" x="232"/>
        <item m="1" x="208"/>
        <item m="1" x="182"/>
        <item m="1" x="153"/>
        <item m="1" x="131"/>
        <item m="1" x="103"/>
        <item m="1" x="239"/>
        <item m="1" x="214"/>
        <item m="1" x="191"/>
        <item m="1" x="198"/>
        <item m="1" x="171"/>
        <item m="1" x="144"/>
        <item m="1" x="119"/>
        <item m="1" x="228"/>
        <item m="1" x="101"/>
        <item m="1" x="114"/>
        <item m="1" x="129"/>
        <item m="1" x="141"/>
        <item m="1" x="154"/>
        <item m="1" x="168"/>
        <item m="1" x="156"/>
        <item m="1" x="172"/>
        <item m="1" x="169"/>
        <item m="1" x="185"/>
        <item m="1" x="200"/>
        <item m="1" x="211"/>
        <item m="1" x="223"/>
        <item m="1" x="237"/>
        <item m="1" x="90"/>
        <item m="1" x="102"/>
        <item m="1" x="118"/>
        <item m="1" x="106"/>
        <item m="1" x="121"/>
        <item m="1" x="135"/>
        <item m="1" x="147"/>
        <item m="1" x="158"/>
        <item m="1" x="174"/>
        <item m="1" x="189"/>
        <item m="1" x="205"/>
        <item m="1" x="216"/>
        <item m="1" x="227"/>
        <item m="1" x="218"/>
        <item m="1" x="231"/>
        <item m="1" x="243"/>
        <item m="1" x="95"/>
        <item m="1" x="110"/>
        <item m="1" x="126"/>
        <item m="1" x="138"/>
        <item m="1" x="150"/>
        <item m="1" x="162"/>
        <item m="1" x="180"/>
        <item m="1" x="164"/>
        <item m="1" x="181"/>
        <item m="1" x="195"/>
        <item m="1" x="207"/>
        <item m="1" x="219"/>
        <item m="1" x="233"/>
        <item m="1" x="246"/>
        <item m="1" x="99"/>
        <item m="1" x="112"/>
        <item m="1" x="127"/>
        <item m="1" x="115"/>
        <item m="1" x="130"/>
        <item m="1" x="142"/>
        <item m="1" x="155"/>
        <item m="1" x="170"/>
        <item m="1" x="186"/>
        <item m="1" x="201"/>
        <item m="1" x="212"/>
        <item m="1" x="224"/>
        <item m="1" x="238"/>
        <item m="1" x="226"/>
        <item m="1" x="241"/>
        <item m="1" x="94"/>
        <item m="1" x="107"/>
        <item m="1" x="122"/>
        <item m="1" x="136"/>
        <item m="1" x="148"/>
        <item m="1" x="159"/>
        <item m="1" x="175"/>
        <item m="1" x="190"/>
        <item m="1" x="179"/>
        <item m="1" x="1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7">
        <item m="1" x="112"/>
        <item m="1" x="115"/>
        <item m="1" x="90"/>
        <item m="1" x="92"/>
        <item m="1" x="95"/>
        <item m="1" x="93"/>
        <item m="1" x="96"/>
        <item m="1" x="98"/>
        <item m="1" x="100"/>
        <item m="1" x="102"/>
        <item m="1" x="105"/>
        <item m="1" x="108"/>
        <item m="1" x="109"/>
        <item m="1" x="110"/>
        <item m="1" x="113"/>
        <item m="1" x="111"/>
        <item m="1" x="114"/>
        <item m="1" x="89"/>
        <item m="1" x="91"/>
        <item m="1" x="94"/>
        <item m="1" x="97"/>
        <item m="1" x="99"/>
        <item m="1" x="101"/>
        <item m="1" x="103"/>
        <item m="1" x="106"/>
        <item m="1" x="104"/>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7">
        <item m="1" x="112"/>
        <item m="1" x="115"/>
        <item m="1" x="90"/>
        <item m="1" x="92"/>
        <item m="1" x="95"/>
        <item m="1" x="93"/>
        <item m="1" x="96"/>
        <item m="1" x="98"/>
        <item m="1" x="100"/>
        <item m="1" x="102"/>
        <item m="1" x="105"/>
        <item m="1" x="108"/>
        <item m="1" x="109"/>
        <item m="1" x="110"/>
        <item m="1" x="113"/>
        <item m="1" x="111"/>
        <item m="1" x="114"/>
        <item m="1" x="89"/>
        <item m="1" x="91"/>
        <item m="1" x="94"/>
        <item m="1" x="97"/>
        <item m="1" x="99"/>
        <item m="1" x="101"/>
        <item m="1" x="103"/>
        <item m="1" x="106"/>
        <item m="1" x="104"/>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6">
  <location ref="D30:H120" firstHeaderRow="0" firstDataRow="1" firstDataCol="1"/>
  <pivotFields count="24">
    <pivotField axis="axisRow" showAll="0">
      <items count="172">
        <item m="1" x="98"/>
        <item m="1" x="106"/>
        <item m="1" x="113"/>
        <item m="1" x="119"/>
        <item m="1" x="126"/>
        <item m="1" x="136"/>
        <item m="1" x="144"/>
        <item m="1" x="149"/>
        <item m="1" x="156"/>
        <item m="1" x="151"/>
        <item m="1" x="158"/>
        <item m="1" x="165"/>
        <item m="1" x="89"/>
        <item m="1" x="94"/>
        <item m="1" x="101"/>
        <item m="1" x="109"/>
        <item m="1" x="115"/>
        <item m="1" x="121"/>
        <item m="1" x="129"/>
        <item m="1" x="123"/>
        <item m="1" x="132"/>
        <item m="1" x="130"/>
        <item m="1" x="139"/>
        <item m="1" x="146"/>
        <item m="1" x="152"/>
        <item m="1" x="159"/>
        <item m="1" x="166"/>
        <item m="1" x="90"/>
        <item m="1" x="95"/>
        <item m="1" x="103"/>
        <item m="1" x="96"/>
        <item m="1" x="104"/>
        <item m="1" x="111"/>
        <item m="1" x="117"/>
        <item m="1" x="124"/>
        <item m="1" x="133"/>
        <item m="1" x="141"/>
        <item m="1" x="148"/>
        <item m="1" x="154"/>
        <item m="1" x="162"/>
        <item m="1" x="155"/>
        <item m="1" x="163"/>
        <item m="1" x="169"/>
        <item m="1" x="92"/>
        <item m="1" x="99"/>
        <item m="1" x="107"/>
        <item m="1" x="114"/>
        <item m="1" x="120"/>
        <item m="1" x="127"/>
        <item m="1" x="137"/>
        <item m="1" x="128"/>
        <item m="1" x="138"/>
        <item m="1" x="145"/>
        <item m="1" x="150"/>
        <item m="1" x="157"/>
        <item m="1" x="164"/>
        <item m="1" x="170"/>
        <item m="1" x="93"/>
        <item m="1" x="100"/>
        <item m="1" x="108"/>
        <item m="1" x="102"/>
        <item m="1" x="110"/>
        <item m="1" x="116"/>
        <item m="1" x="122"/>
        <item m="1" x="131"/>
        <item m="1" x="140"/>
        <item m="1" x="147"/>
        <item m="1" x="153"/>
        <item m="1" x="160"/>
        <item m="1" x="167"/>
        <item m="1" x="161"/>
        <item m="1" x="168"/>
        <item m="1" x="91"/>
        <item m="1" x="97"/>
        <item m="1" x="105"/>
        <item m="1" x="112"/>
        <item m="1" x="118"/>
        <item m="1" x="125"/>
        <item m="1" x="134"/>
        <item m="1" x="142"/>
        <item m="1" x="135"/>
        <item m="1" x="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2">
        <item m="1" x="98"/>
        <item m="1" x="132"/>
        <item m="1" x="167"/>
        <item m="1" x="120"/>
        <item m="1" x="155"/>
        <item m="1" x="108"/>
        <item m="1" x="142"/>
        <item m="1" x="94"/>
        <item m="1" x="128"/>
        <item m="1" x="163"/>
        <item m="1" x="116"/>
        <item m="1" x="151"/>
        <item m="1" x="104"/>
        <item m="1" x="138"/>
        <item m="1" x="90"/>
        <item m="1" x="125"/>
        <item m="1" x="160"/>
        <item m="1" x="113"/>
        <item m="1" x="148"/>
        <item m="1" x="101"/>
        <item m="1" x="135"/>
        <item m="1" x="154"/>
        <item m="1" x="107"/>
        <item m="1" x="141"/>
        <item m="1" x="93"/>
        <item m="1" x="127"/>
        <item m="1" x="162"/>
        <item m="1" x="115"/>
        <item m="1" x="150"/>
        <item m="1" x="103"/>
        <item m="1" x="137"/>
        <item m="1" x="89"/>
        <item m="1" x="124"/>
        <item m="1" x="159"/>
        <item m="1" x="112"/>
        <item m="1" x="147"/>
        <item m="1" x="100"/>
        <item m="1" x="134"/>
        <item m="1" x="169"/>
        <item m="1" x="122"/>
        <item m="1" x="157"/>
        <item m="1" x="110"/>
        <item m="1" x="144"/>
        <item m="1" x="96"/>
        <item m="1" x="130"/>
        <item m="1" x="165"/>
        <item m="1" x="118"/>
        <item m="1" x="153"/>
        <item m="1" x="106"/>
        <item m="1" x="140"/>
        <item m="1" x="92"/>
        <item m="1" x="146"/>
        <item m="1" x="99"/>
        <item m="1" x="133"/>
        <item m="1" x="168"/>
        <item m="1" x="121"/>
        <item m="1" x="156"/>
        <item m="1" x="109"/>
        <item m="1" x="143"/>
        <item m="1" x="95"/>
        <item m="1" x="129"/>
        <item m="1" x="164"/>
        <item m="1" x="117"/>
        <item m="1" x="152"/>
        <item m="1" x="105"/>
        <item m="1" x="139"/>
        <item m="1" x="91"/>
        <item m="1" x="126"/>
        <item m="1" x="161"/>
        <item m="1" x="114"/>
        <item m="1" x="149"/>
        <item m="1" x="102"/>
        <item m="1" x="136"/>
        <item m="1" x="170"/>
        <item m="1" x="123"/>
        <item m="1" x="158"/>
        <item m="1" x="111"/>
        <item m="1" x="145"/>
        <item m="1" x="97"/>
        <item m="1" x="131"/>
        <item m="1" x="16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72">
        <item m="1" x="98"/>
        <item m="1" x="132"/>
        <item m="1" x="167"/>
        <item m="1" x="120"/>
        <item m="1" x="155"/>
        <item m="1" x="108"/>
        <item m="1" x="142"/>
        <item m="1" x="94"/>
        <item m="1" x="128"/>
        <item m="1" x="163"/>
        <item m="1" x="116"/>
        <item m="1" x="151"/>
        <item m="1" x="104"/>
        <item m="1" x="138"/>
        <item m="1" x="90"/>
        <item m="1" x="125"/>
        <item m="1" x="160"/>
        <item m="1" x="113"/>
        <item m="1" x="148"/>
        <item m="1" x="101"/>
        <item m="1" x="135"/>
        <item m="1" x="154"/>
        <item m="1" x="107"/>
        <item m="1" x="141"/>
        <item m="1" x="93"/>
        <item m="1" x="127"/>
        <item m="1" x="162"/>
        <item m="1" x="115"/>
        <item m="1" x="150"/>
        <item m="1" x="103"/>
        <item m="1" x="137"/>
        <item m="1" x="89"/>
        <item m="1" x="124"/>
        <item m="1" x="159"/>
        <item m="1" x="112"/>
        <item m="1" x="147"/>
        <item m="1" x="100"/>
        <item m="1" x="134"/>
        <item m="1" x="169"/>
        <item m="1" x="122"/>
        <item m="1" x="157"/>
        <item m="1" x="110"/>
        <item m="1" x="144"/>
        <item m="1" x="96"/>
        <item m="1" x="130"/>
        <item m="1" x="165"/>
        <item m="1" x="118"/>
        <item m="1" x="153"/>
        <item m="1" x="106"/>
        <item m="1" x="140"/>
        <item m="1" x="92"/>
        <item m="1" x="146"/>
        <item m="1" x="99"/>
        <item m="1" x="133"/>
        <item m="1" x="168"/>
        <item m="1" x="121"/>
        <item m="1" x="156"/>
        <item m="1" x="109"/>
        <item m="1" x="143"/>
        <item m="1" x="95"/>
        <item m="1" x="129"/>
        <item m="1" x="164"/>
        <item m="1" x="117"/>
        <item m="1" x="152"/>
        <item m="1" x="105"/>
        <item m="1" x="139"/>
        <item m="1" x="91"/>
        <item m="1" x="126"/>
        <item m="1" x="161"/>
        <item m="1" x="114"/>
        <item m="1" x="149"/>
        <item m="1" x="102"/>
        <item m="1" x="136"/>
        <item m="1" x="170"/>
        <item m="1" x="123"/>
        <item m="1" x="158"/>
        <item m="1" x="111"/>
        <item m="1" x="145"/>
        <item m="1" x="97"/>
        <item m="1" x="131"/>
        <item m="1" x="16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72">
        <item m="1" x="98"/>
        <item m="1" x="132"/>
        <item m="1" x="167"/>
        <item m="1" x="120"/>
        <item m="1" x="155"/>
        <item m="1" x="108"/>
        <item m="1" x="142"/>
        <item m="1" x="94"/>
        <item m="1" x="128"/>
        <item m="1" x="163"/>
        <item m="1" x="116"/>
        <item m="1" x="151"/>
        <item m="1" x="104"/>
        <item m="1" x="138"/>
        <item m="1" x="90"/>
        <item m="1" x="125"/>
        <item m="1" x="160"/>
        <item m="1" x="113"/>
        <item m="1" x="148"/>
        <item m="1" x="101"/>
        <item m="1" x="135"/>
        <item m="1" x="154"/>
        <item m="1" x="107"/>
        <item m="1" x="141"/>
        <item m="1" x="93"/>
        <item m="1" x="127"/>
        <item m="1" x="162"/>
        <item m="1" x="115"/>
        <item m="1" x="150"/>
        <item m="1" x="103"/>
        <item m="1" x="137"/>
        <item m="1" x="89"/>
        <item m="1" x="124"/>
        <item m="1" x="159"/>
        <item m="1" x="112"/>
        <item m="1" x="147"/>
        <item m="1" x="100"/>
        <item m="1" x="134"/>
        <item m="1" x="169"/>
        <item m="1" x="122"/>
        <item m="1" x="157"/>
        <item m="1" x="110"/>
        <item m="1" x="144"/>
        <item m="1" x="96"/>
        <item m="1" x="130"/>
        <item m="1" x="165"/>
        <item m="1" x="118"/>
        <item m="1" x="153"/>
        <item m="1" x="106"/>
        <item m="1" x="140"/>
        <item m="1" x="92"/>
        <item m="1" x="146"/>
        <item m="1" x="99"/>
        <item m="1" x="133"/>
        <item m="1" x="168"/>
        <item m="1" x="121"/>
        <item m="1" x="156"/>
        <item m="1" x="109"/>
        <item m="1" x="143"/>
        <item m="1" x="95"/>
        <item m="1" x="129"/>
        <item m="1" x="164"/>
        <item m="1" x="117"/>
        <item m="1" x="152"/>
        <item m="1" x="105"/>
        <item m="1" x="139"/>
        <item m="1" x="91"/>
        <item m="1" x="126"/>
        <item m="1" x="161"/>
        <item m="1" x="114"/>
        <item m="1" x="149"/>
        <item m="1" x="102"/>
        <item m="1" x="136"/>
        <item m="1" x="170"/>
        <item m="1" x="123"/>
        <item m="1" x="158"/>
        <item m="1" x="111"/>
        <item m="1" x="145"/>
        <item m="1" x="97"/>
        <item m="1" x="131"/>
        <item m="1" x="16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72">
        <item m="1" x="98"/>
        <item m="1" x="132"/>
        <item m="1" x="167"/>
        <item m="1" x="120"/>
        <item m="1" x="155"/>
        <item m="1" x="108"/>
        <item m="1" x="142"/>
        <item m="1" x="94"/>
        <item m="1" x="128"/>
        <item m="1" x="163"/>
        <item m="1" x="116"/>
        <item m="1" x="151"/>
        <item m="1" x="104"/>
        <item m="1" x="138"/>
        <item m="1" x="90"/>
        <item m="1" x="125"/>
        <item m="1" x="160"/>
        <item m="1" x="113"/>
        <item m="1" x="148"/>
        <item m="1" x="101"/>
        <item m="1" x="135"/>
        <item m="1" x="154"/>
        <item m="1" x="107"/>
        <item m="1" x="141"/>
        <item m="1" x="93"/>
        <item m="1" x="127"/>
        <item m="1" x="162"/>
        <item m="1" x="115"/>
        <item m="1" x="150"/>
        <item m="1" x="103"/>
        <item m="1" x="137"/>
        <item m="1" x="89"/>
        <item m="1" x="124"/>
        <item m="1" x="159"/>
        <item m="1" x="112"/>
        <item m="1" x="147"/>
        <item m="1" x="100"/>
        <item m="1" x="134"/>
        <item m="1" x="169"/>
        <item m="1" x="122"/>
        <item m="1" x="157"/>
        <item m="1" x="110"/>
        <item m="1" x="144"/>
        <item m="1" x="96"/>
        <item m="1" x="130"/>
        <item m="1" x="165"/>
        <item m="1" x="118"/>
        <item m="1" x="153"/>
        <item m="1" x="106"/>
        <item m="1" x="140"/>
        <item m="1" x="92"/>
        <item m="1" x="146"/>
        <item m="1" x="99"/>
        <item m="1" x="133"/>
        <item m="1" x="168"/>
        <item m="1" x="121"/>
        <item m="1" x="156"/>
        <item m="1" x="109"/>
        <item m="1" x="143"/>
        <item m="1" x="95"/>
        <item m="1" x="129"/>
        <item m="1" x="164"/>
        <item m="1" x="117"/>
        <item m="1" x="152"/>
        <item m="1" x="105"/>
        <item m="1" x="139"/>
        <item m="1" x="91"/>
        <item m="1" x="126"/>
        <item m="1" x="161"/>
        <item m="1" x="114"/>
        <item m="1" x="149"/>
        <item m="1" x="102"/>
        <item m="1" x="136"/>
        <item m="1" x="170"/>
        <item m="1" x="123"/>
        <item m="1" x="158"/>
        <item m="1" x="111"/>
        <item m="1" x="145"/>
        <item m="1" x="97"/>
        <item m="1" x="131"/>
        <item m="1" x="16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7">
        <item m="1" x="99"/>
        <item m="1" x="110"/>
        <item m="1" x="94"/>
        <item m="1" x="106"/>
        <item m="1" x="90"/>
        <item m="1" x="102"/>
        <item m="1" x="113"/>
        <item m="1" x="97"/>
        <item m="1" x="109"/>
        <item m="1" x="93"/>
        <item m="1" x="105"/>
        <item m="1" x="89"/>
        <item m="1" x="101"/>
        <item m="1" x="112"/>
        <item m="1" x="96"/>
        <item m="1" x="108"/>
        <item m="1" x="92"/>
        <item m="1" x="104"/>
        <item m="1" x="115"/>
        <item m="1" x="100"/>
        <item m="1" x="111"/>
        <item m="1" x="95"/>
        <item m="1" x="107"/>
        <item m="1" x="91"/>
        <item m="1" x="103"/>
        <item m="1" x="114"/>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72">
        <item m="1" x="98"/>
        <item m="1" x="132"/>
        <item m="1" x="167"/>
        <item m="1" x="120"/>
        <item m="1" x="155"/>
        <item m="1" x="108"/>
        <item m="1" x="142"/>
        <item m="1" x="94"/>
        <item m="1" x="128"/>
        <item m="1" x="163"/>
        <item m="1" x="116"/>
        <item m="1" x="151"/>
        <item m="1" x="104"/>
        <item m="1" x="138"/>
        <item m="1" x="90"/>
        <item m="1" x="125"/>
        <item m="1" x="160"/>
        <item m="1" x="113"/>
        <item m="1" x="148"/>
        <item m="1" x="101"/>
        <item m="1" x="135"/>
        <item m="1" x="154"/>
        <item m="1" x="107"/>
        <item m="1" x="141"/>
        <item m="1" x="93"/>
        <item m="1" x="127"/>
        <item m="1" x="162"/>
        <item m="1" x="115"/>
        <item m="1" x="150"/>
        <item m="1" x="103"/>
        <item m="1" x="137"/>
        <item m="1" x="89"/>
        <item m="1" x="124"/>
        <item m="1" x="159"/>
        <item m="1" x="112"/>
        <item m="1" x="147"/>
        <item m="1" x="100"/>
        <item m="1" x="134"/>
        <item m="1" x="169"/>
        <item m="1" x="122"/>
        <item m="1" x="157"/>
        <item m="1" x="110"/>
        <item m="1" x="144"/>
        <item m="1" x="96"/>
        <item m="1" x="130"/>
        <item m="1" x="165"/>
        <item m="1" x="118"/>
        <item m="1" x="153"/>
        <item m="1" x="106"/>
        <item m="1" x="140"/>
        <item m="1" x="92"/>
        <item m="1" x="146"/>
        <item m="1" x="99"/>
        <item m="1" x="133"/>
        <item m="1" x="168"/>
        <item m="1" x="121"/>
        <item m="1" x="156"/>
        <item m="1" x="109"/>
        <item m="1" x="143"/>
        <item m="1" x="95"/>
        <item m="1" x="129"/>
        <item m="1" x="164"/>
        <item m="1" x="117"/>
        <item m="1" x="152"/>
        <item m="1" x="105"/>
        <item m="1" x="139"/>
        <item m="1" x="91"/>
        <item m="1" x="126"/>
        <item m="1" x="161"/>
        <item m="1" x="114"/>
        <item m="1" x="149"/>
        <item m="1" x="102"/>
        <item m="1" x="136"/>
        <item m="1" x="170"/>
        <item m="1" x="123"/>
        <item m="1" x="158"/>
        <item m="1" x="111"/>
        <item m="1" x="145"/>
        <item m="1" x="97"/>
        <item m="1" x="131"/>
        <item m="1" x="16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7">
        <item m="1" x="112"/>
        <item m="1" x="115"/>
        <item m="1" x="90"/>
        <item m="1" x="92"/>
        <item m="1" x="95"/>
        <item m="1" x="93"/>
        <item m="1" x="96"/>
        <item m="1" x="98"/>
        <item m="1" x="100"/>
        <item m="1" x="102"/>
        <item m="1" x="105"/>
        <item m="1" x="108"/>
        <item m="1" x="109"/>
        <item m="1" x="110"/>
        <item m="1" x="113"/>
        <item m="1" x="111"/>
        <item m="1" x="114"/>
        <item m="1" x="89"/>
        <item m="1" x="91"/>
        <item m="1" x="94"/>
        <item m="1" x="97"/>
        <item m="1" x="99"/>
        <item m="1" x="101"/>
        <item m="1" x="103"/>
        <item m="1" x="106"/>
        <item m="1" x="104"/>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420</v>
      </c>
      <c r="B1" s="25"/>
      <c r="C1" s="26"/>
      <c r="D1" s="26"/>
      <c r="E1" s="26"/>
      <c r="F1" s="26"/>
      <c r="G1" s="26"/>
      <c r="H1" s="26"/>
      <c r="I1" s="26"/>
      <c r="J1" s="25"/>
      <c r="K1" s="25"/>
      <c r="L1" s="25"/>
      <c r="M1" s="25"/>
      <c r="N1" s="25"/>
      <c r="O1" s="25"/>
      <c r="P1" s="25"/>
      <c r="Q1" s="25"/>
      <c r="R1" s="25"/>
    </row>
    <row r="3" spans="1:18" x14ac:dyDescent="0.3">
      <c r="B3" s="17" t="s">
        <v>429</v>
      </c>
      <c r="C3" s="22"/>
      <c r="D3" s="22"/>
      <c r="E3" s="22"/>
      <c r="F3" s="22" t="s">
        <v>430</v>
      </c>
      <c r="G3" s="23">
        <f>MIN(EvolucionIncidencia[Fecha])</f>
        <v>44197</v>
      </c>
      <c r="H3" s="22" t="s">
        <v>431</v>
      </c>
      <c r="I3" s="23">
        <f>MAX(EvolucionIncidencia[Fecha])</f>
        <v>44285</v>
      </c>
      <c r="K3" s="17" t="s">
        <v>429</v>
      </c>
      <c r="L3" s="22"/>
      <c r="M3" s="22"/>
      <c r="N3" s="22"/>
      <c r="O3" s="22" t="s">
        <v>430</v>
      </c>
      <c r="P3" s="23">
        <f>R3-21</f>
        <v>44264</v>
      </c>
      <c r="Q3" s="22" t="s">
        <v>431</v>
      </c>
      <c r="R3" s="23">
        <f>MAX(EvolucionIncidencia[Fecha])</f>
        <v>44285</v>
      </c>
    </row>
    <row r="4" spans="1:18" x14ac:dyDescent="0.3">
      <c r="L4" s="19"/>
      <c r="M4" s="19"/>
      <c r="N4" s="19"/>
      <c r="O4" s="19"/>
      <c r="P4" s="19"/>
      <c r="Q4" s="19"/>
      <c r="R4" s="19"/>
    </row>
    <row r="5" spans="1:18" x14ac:dyDescent="0.3">
      <c r="B5" s="18" t="s">
        <v>428</v>
      </c>
      <c r="C5" s="20" t="s">
        <v>423</v>
      </c>
      <c r="D5" s="20" t="s">
        <v>424</v>
      </c>
      <c r="E5" s="20" t="s">
        <v>425</v>
      </c>
      <c r="F5" s="20" t="s">
        <v>426</v>
      </c>
      <c r="G5" s="20" t="s">
        <v>427</v>
      </c>
      <c r="H5" s="20" t="s">
        <v>421</v>
      </c>
      <c r="I5" s="20" t="s">
        <v>422</v>
      </c>
      <c r="K5" s="18" t="s">
        <v>428</v>
      </c>
      <c r="L5" s="20" t="s">
        <v>423</v>
      </c>
      <c r="M5" s="20" t="s">
        <v>424</v>
      </c>
      <c r="N5" s="20" t="s">
        <v>425</v>
      </c>
      <c r="O5" s="20" t="s">
        <v>426</v>
      </c>
      <c r="P5" s="20" t="s">
        <v>427</v>
      </c>
      <c r="Q5" s="20" t="s">
        <v>421</v>
      </c>
      <c r="R5" s="20" t="s">
        <v>422</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132.69230769230768</v>
      </c>
      <c r="D6" s="21">
        <f>AVERAGEIFS(EvolucionIncidencia[[NuevosCasos]:[NuevosCasos]],EvolucionIncidencia[[DiaSemana]:[DiaSemana]],D$5,EvolucionIncidencia[[Area_Sanitaria]:[Area_Sanitaria]],$B6)</f>
        <v>174.61538461538461</v>
      </c>
      <c r="E6" s="21">
        <f>AVERAGEIFS(EvolucionIncidencia[[NuevosCasos]:[NuevosCasos]],EvolucionIncidencia[[DiaSemana]:[DiaSemana]],E$5,EvolucionIncidencia[[Area_Sanitaria]:[Area_Sanitaria]],$B6)</f>
        <v>191.66666666666666</v>
      </c>
      <c r="F6" s="21">
        <f>AVERAGEIFS(EvolucionIncidencia[[NuevosCasos]:[NuevosCasos]],EvolucionIncidencia[[DiaSemana]:[DiaSemana]],F$5,EvolucionIncidencia[[Area_Sanitaria]:[Area_Sanitaria]],$B6)</f>
        <v>181.91666666666666</v>
      </c>
      <c r="G6" s="21">
        <f>AVERAGEIFS(EvolucionIncidencia[[NuevosCasos]:[NuevosCasos]],EvolucionIncidencia[[DiaSemana]:[DiaSemana]],G$5,EvolucionIncidencia[[Area_Sanitaria]:[Area_Sanitaria]],$B6)</f>
        <v>188.53846153846155</v>
      </c>
      <c r="H6" s="21">
        <f>AVERAGEIFS(EvolucionIncidencia[[NuevosCasos]:[NuevosCasos]],EvolucionIncidencia[[DiaSemana]:[DiaSemana]],H$5,EvolucionIncidencia[[Area_Sanitaria]:[Area_Sanitaria]],$B6)</f>
        <v>160.46153846153845</v>
      </c>
      <c r="I6" s="21">
        <f>AVERAGEIFS(EvolucionIncidencia[[NuevosCasos]:[NuevosCasos]],EvolucionIncidencia[[DiaSemana]:[DiaSemana]],I$5,EvolucionIncidencia[[Area_Sanitaria]:[Area_Sanitaria]],$B6)</f>
        <v>124.30769230769231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41.666666666666664</v>
      </c>
      <c r="M6" s="21">
        <f>AVERAGEIFS(EvolucionIncidencia[[NuevosCasos]:[NuevosCasos]],EvolucionIncidencia[[DiaSemana]:[DiaSemana]],M$5,EvolucionIncidencia[[Area_Sanitaria]:[Area_Sanitaria]],$K6,EvolucionIncidencia[[Fecha]:[Fecha]],"&gt;=" &amp; $P$3,EvolucionIncidencia[[Fecha]:[Fecha]],"&lt;=" &amp; $R$3)</f>
        <v>48.25</v>
      </c>
      <c r="N6" s="21">
        <f>AVERAGEIFS(EvolucionIncidencia[[NuevosCasos]:[NuevosCasos]],EvolucionIncidencia[[DiaSemana]:[DiaSemana]],N$5,EvolucionIncidencia[[Area_Sanitaria]:[Area_Sanitaria]],$K6,EvolucionIncidencia[[Fecha]:[Fecha]],"&gt;=" &amp; $P$3,EvolucionIncidencia[[Fecha]:[Fecha]],"&lt;=" &amp; $R$3)</f>
        <v>54</v>
      </c>
      <c r="O6" s="21">
        <f>AVERAGEIFS(EvolucionIncidencia[[NuevosCasos]:[NuevosCasos]],EvolucionIncidencia[[DiaSemana]:[DiaSemana]],O$5,EvolucionIncidencia[[Area_Sanitaria]:[Area_Sanitaria]],$K6,EvolucionIncidencia[[Fecha]:[Fecha]],"&gt;=" &amp; $P$3,EvolucionIncidencia[[Fecha]:[Fecha]],"&lt;=" &amp; $R$3)</f>
        <v>57</v>
      </c>
      <c r="P6" s="21">
        <f>AVERAGEIFS(EvolucionIncidencia[[NuevosCasos]:[NuevosCasos]],EvolucionIncidencia[[DiaSemana]:[DiaSemana]],P$5,EvolucionIncidencia[[Area_Sanitaria]:[Area_Sanitaria]],$K6,EvolucionIncidencia[[Fecha]:[Fecha]],"&gt;=" &amp; $P$3,EvolucionIncidencia[[Fecha]:[Fecha]],"&lt;=" &amp; $R$3)</f>
        <v>58.666666666666664</v>
      </c>
      <c r="Q6" s="21">
        <f>AVERAGEIFS(EvolucionIncidencia[[NuevosCasos]:[NuevosCasos]],EvolucionIncidencia[[DiaSemana]:[DiaSemana]],Q$5,EvolucionIncidencia[[Area_Sanitaria]:[Area_Sanitaria]],$K6,EvolucionIncidencia[[Fecha]:[Fecha]],"&gt;=" &amp; $P$3,EvolucionIncidencia[[Fecha]:[Fecha]],"&lt;=" &amp; $R$3)</f>
        <v>34</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39.230769230769234</v>
      </c>
      <c r="D7" s="21">
        <f>AVERAGEIFS(EvolucionIncidencia[[NuevosCasos]:[NuevosCasos]],EvolucionIncidencia[[DiaSemana]:[DiaSemana]],D$5,EvolucionIncidencia[[Area_Sanitaria]:[Area_Sanitaria]],$B7)</f>
        <v>45.07692307692308</v>
      </c>
      <c r="E7" s="21">
        <f>AVERAGEIFS(EvolucionIncidencia[[NuevosCasos]:[NuevosCasos]],EvolucionIncidencia[[DiaSemana]:[DiaSemana]],E$5,EvolucionIncidencia[[Area_Sanitaria]:[Area_Sanitaria]],$B7)</f>
        <v>50.75</v>
      </c>
      <c r="F7" s="21">
        <f>AVERAGEIFS(EvolucionIncidencia[[NuevosCasos]:[NuevosCasos]],EvolucionIncidencia[[DiaSemana]:[DiaSemana]],F$5,EvolucionIncidencia[[Area_Sanitaria]:[Area_Sanitaria]],$B7)</f>
        <v>57.333333333333336</v>
      </c>
      <c r="G7" s="21">
        <f>AVERAGEIFS(EvolucionIncidencia[[NuevosCasos]:[NuevosCasos]],EvolucionIncidencia[[DiaSemana]:[DiaSemana]],G$5,EvolucionIncidencia[[Area_Sanitaria]:[Area_Sanitaria]],$B7)</f>
        <v>54.692307692307693</v>
      </c>
      <c r="H7" s="21">
        <f>AVERAGEIFS(EvolucionIncidencia[[NuevosCasos]:[NuevosCasos]],EvolucionIncidencia[[DiaSemana]:[DiaSemana]],H$5,EvolucionIncidencia[[Area_Sanitaria]:[Area_Sanitaria]],$B7)</f>
        <v>41.07692307692308</v>
      </c>
      <c r="I7" s="21">
        <f>AVERAGEIFS(EvolucionIncidencia[[NuevosCasos]:[NuevosCasos]],EvolucionIncidencia[[DiaSemana]:[DiaSemana]],I$5,EvolucionIncidencia[[Area_Sanitaria]:[Area_Sanitaria]],$B7)</f>
        <v>46.230769230769234</v>
      </c>
      <c r="K7" s="16" t="str">
        <v>A.S. FERROL</v>
      </c>
      <c r="L7" s="21">
        <f>AVERAGEIFS(EvolucionIncidencia[[NuevosCasos]:[NuevosCasos]],EvolucionIncidencia[[DiaSemana]:[DiaSemana]],L$5,EvolucionIncidencia[[Area_Sanitaria]:[Area_Sanitaria]],$K7,EvolucionIncidencia[[Fecha]:[Fecha]],"&gt;=" &amp; $P$3,EvolucionIncidencia[[Fecha]:[Fecha]],"&lt;=" &amp; $R$3)</f>
        <v>5</v>
      </c>
      <c r="M7" s="21">
        <f>AVERAGEIFS(EvolucionIncidencia[[NuevosCasos]:[NuevosCasos]],EvolucionIncidencia[[DiaSemana]:[DiaSemana]],M$5,EvolucionIncidencia[[Area_Sanitaria]:[Area_Sanitaria]],$K7,EvolucionIncidencia[[Fecha]:[Fecha]],"&gt;=" &amp; $P$3,EvolucionIncidencia[[Fecha]:[Fecha]],"&lt;=" &amp; $R$3)</f>
        <v>9</v>
      </c>
      <c r="N7" s="21">
        <f>AVERAGEIFS(EvolucionIncidencia[[NuevosCasos]:[NuevosCasos]],EvolucionIncidencia[[DiaSemana]:[DiaSemana]],N$5,EvolucionIncidencia[[Area_Sanitaria]:[Area_Sanitaria]],$K7,EvolucionIncidencia[[Fecha]:[Fecha]],"&gt;=" &amp; $P$3,EvolucionIncidencia[[Fecha]:[Fecha]],"&lt;=" &amp; $R$3)</f>
        <v>10.333333333333334</v>
      </c>
      <c r="O7" s="21">
        <f>AVERAGEIFS(EvolucionIncidencia[[NuevosCasos]:[NuevosCasos]],EvolucionIncidencia[[DiaSemana]:[DiaSemana]],O$5,EvolucionIncidencia[[Area_Sanitaria]:[Area_Sanitaria]],$K7,EvolucionIncidencia[[Fecha]:[Fecha]],"&gt;=" &amp; $P$3,EvolucionIncidencia[[Fecha]:[Fecha]],"&lt;=" &amp; $R$3)</f>
        <v>12</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6.333333333333333</v>
      </c>
      <c r="R7" s="21">
        <f>AVERAGEIFS(EvolucionIncidencia[[NuevosCasos]:[NuevosCasos]],EvolucionIncidencia[[DiaSemana]:[DiaSemana]],R$5,EvolucionIncidencia[[Area_Sanitaria]:[Area_Sanitaria]],$K7,EvolucionIncidencia[[Fecha]:[Fecha]],"&gt;=" &amp; $P$3,EvolucionIncidencia[[Fecha]:[Fecha]],"&lt;=" &amp; $R$3)</f>
        <v>9</v>
      </c>
    </row>
    <row r="8" spans="1:18" x14ac:dyDescent="0.3">
      <c r="B8" s="16" t="str">
        <v>A.S. LUGO, A MARIÑA E MONFORTE</v>
      </c>
      <c r="C8" s="21">
        <f>AVERAGEIFS(EvolucionIncidencia[[NuevosCasos]:[NuevosCasos]],EvolucionIncidencia[[DiaSemana]:[DiaSemana]],C$5,EvolucionIncidencia[[Area_Sanitaria]:[Area_Sanitaria]],$B8)</f>
        <v>42.07692307692308</v>
      </c>
      <c r="D8" s="21">
        <f>AVERAGEIFS(EvolucionIncidencia[[NuevosCasos]:[NuevosCasos]],EvolucionIncidencia[[DiaSemana]:[DiaSemana]],D$5,EvolucionIncidencia[[Area_Sanitaria]:[Area_Sanitaria]],$B8)</f>
        <v>56.46153846153846</v>
      </c>
      <c r="E8" s="21">
        <f>AVERAGEIFS(EvolucionIncidencia[[NuevosCasos]:[NuevosCasos]],EvolucionIncidencia[[DiaSemana]:[DiaSemana]],E$5,EvolucionIncidencia[[Area_Sanitaria]:[Area_Sanitaria]],$B8)</f>
        <v>60.666666666666664</v>
      </c>
      <c r="F8" s="21">
        <f>AVERAGEIFS(EvolucionIncidencia[[NuevosCasos]:[NuevosCasos]],EvolucionIncidencia[[DiaSemana]:[DiaSemana]],F$5,EvolucionIncidencia[[Area_Sanitaria]:[Area_Sanitaria]],$B8)</f>
        <v>55.166666666666664</v>
      </c>
      <c r="G8" s="21">
        <f>AVERAGEIFS(EvolucionIncidencia[[NuevosCasos]:[NuevosCasos]],EvolucionIncidencia[[DiaSemana]:[DiaSemana]],G$5,EvolucionIncidencia[[Area_Sanitaria]:[Area_Sanitaria]],$B8)</f>
        <v>67.769230769230774</v>
      </c>
      <c r="H8" s="21">
        <f>AVERAGEIFS(EvolucionIncidencia[[NuevosCasos]:[NuevosCasos]],EvolucionIncidencia[[DiaSemana]:[DiaSemana]],H$5,EvolucionIncidencia[[Area_Sanitaria]:[Area_Sanitaria]],$B8)</f>
        <v>57</v>
      </c>
      <c r="I8" s="21">
        <f>AVERAGEIFS(EvolucionIncidencia[[NuevosCasos]:[NuevosCasos]],EvolucionIncidencia[[DiaSemana]:[DiaSemana]],I$5,EvolucionIncidencia[[Area_Sanitaria]:[Area_Sanitaria]],$B8)</f>
        <v>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4.333333333333333</v>
      </c>
      <c r="M8" s="21">
        <f>AVERAGEIFS(EvolucionIncidencia[[NuevosCasos]:[NuevosCasos]],EvolucionIncidencia[[DiaSemana]:[DiaSemana]],M$5,EvolucionIncidencia[[Area_Sanitaria]:[Area_Sanitaria]],$K8,EvolucionIncidencia[[Fecha]:[Fecha]],"&gt;=" &amp; $P$3,EvolucionIncidencia[[Fecha]:[Fecha]],"&lt;=" &amp; $R$3)</f>
        <v>9</v>
      </c>
      <c r="N8" s="21">
        <f>AVERAGEIFS(EvolucionIncidencia[[NuevosCasos]:[NuevosCasos]],EvolucionIncidencia[[DiaSemana]:[DiaSemana]],N$5,EvolucionIncidencia[[Area_Sanitaria]:[Area_Sanitaria]],$K8,EvolucionIncidencia[[Fecha]:[Fecha]],"&gt;=" &amp; $P$3,EvolucionIncidencia[[Fecha]:[Fecha]],"&lt;=" &amp; $R$3)</f>
        <v>13.333333333333334</v>
      </c>
      <c r="O8" s="21">
        <f>AVERAGEIFS(EvolucionIncidencia[[NuevosCasos]:[NuevosCasos]],EvolucionIncidencia[[DiaSemana]:[DiaSemana]],O$5,EvolucionIncidencia[[Area_Sanitaria]:[Area_Sanitaria]],$K8,EvolucionIncidencia[[Fecha]:[Fecha]],"&gt;=" &amp; $P$3,EvolucionIncidencia[[Fecha]:[Fecha]],"&lt;=" &amp; $R$3)</f>
        <v>12.666666666666666</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8.6666666666666661</v>
      </c>
      <c r="R8" s="21">
        <f>AVERAGEIFS(EvolucionIncidencia[[NuevosCasos]:[NuevosCasos]],EvolucionIncidencia[[DiaSemana]:[DiaSemana]],R$5,EvolucionIncidencia[[Area_Sanitaria]:[Area_Sanitaria]],$K8,EvolucionIncidencia[[Fecha]:[Fecha]],"&gt;=" &amp; $P$3,EvolucionIncidencia[[Fecha]:[Fecha]],"&lt;=" &amp; $R$3)</f>
        <v>10.333333333333334</v>
      </c>
    </row>
    <row r="9" spans="1:18" x14ac:dyDescent="0.3">
      <c r="B9" s="16" t="str">
        <v>A.S. OURENSE, VERÍN E O BARCO</v>
      </c>
      <c r="C9" s="21">
        <f>AVERAGEIFS(EvolucionIncidencia[[NuevosCasos]:[NuevosCasos]],EvolucionIncidencia[[DiaSemana]:[DiaSemana]],C$5,EvolucionIncidencia[[Area_Sanitaria]:[Area_Sanitaria]],$B9)</f>
        <v>65</v>
      </c>
      <c r="D9" s="21">
        <f>AVERAGEIFS(EvolucionIncidencia[[NuevosCasos]:[NuevosCasos]],EvolucionIncidencia[[DiaSemana]:[DiaSemana]],D$5,EvolucionIncidencia[[Area_Sanitaria]:[Area_Sanitaria]],$B9)</f>
        <v>73.15384615384616</v>
      </c>
      <c r="E9" s="21">
        <f>AVERAGEIFS(EvolucionIncidencia[[NuevosCasos]:[NuevosCasos]],EvolucionIncidencia[[DiaSemana]:[DiaSemana]],E$5,EvolucionIncidencia[[Area_Sanitaria]:[Area_Sanitaria]],$B9)</f>
        <v>76.666666666666671</v>
      </c>
      <c r="F9" s="21">
        <f>AVERAGEIFS(EvolucionIncidencia[[NuevosCasos]:[NuevosCasos]],EvolucionIncidencia[[DiaSemana]:[DiaSemana]],F$5,EvolucionIncidencia[[Area_Sanitaria]:[Area_Sanitaria]],$B9)</f>
        <v>81.5</v>
      </c>
      <c r="G9" s="21">
        <f>AVERAGEIFS(EvolucionIncidencia[[NuevosCasos]:[NuevosCasos]],EvolucionIncidencia[[DiaSemana]:[DiaSemana]],G$5,EvolucionIncidencia[[Area_Sanitaria]:[Area_Sanitaria]],$B9)</f>
        <v>71.384615384615387</v>
      </c>
      <c r="H9" s="21">
        <f>AVERAGEIFS(EvolucionIncidencia[[NuevosCasos]:[NuevosCasos]],EvolucionIncidencia[[DiaSemana]:[DiaSemana]],H$5,EvolucionIncidencia[[Area_Sanitaria]:[Area_Sanitaria]],$B9)</f>
        <v>67.07692307692308</v>
      </c>
      <c r="I9" s="21">
        <f>AVERAGEIFS(EvolucionIncidencia[[NuevosCasos]:[NuevosCasos]],EvolucionIncidencia[[DiaSemana]:[DiaSemana]],I$5,EvolucionIncidencia[[Area_Sanitaria]:[Area_Sanitaria]],$B9)</f>
        <v>56.615384615384613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7.333333333333333</v>
      </c>
      <c r="M9" s="21">
        <f>AVERAGEIFS(EvolucionIncidencia[[NuevosCasos]:[NuevosCasos]],EvolucionIncidencia[[DiaSemana]:[DiaSemana]],M$5,EvolucionIncidencia[[Area_Sanitaria]:[Area_Sanitaria]],$K9,EvolucionIncidencia[[Fecha]:[Fecha]],"&gt;=" &amp; $P$3,EvolucionIncidencia[[Fecha]:[Fecha]],"&lt;=" &amp; $R$3)</f>
        <v>12</v>
      </c>
      <c r="N9" s="21">
        <f>AVERAGEIFS(EvolucionIncidencia[[NuevosCasos]:[NuevosCasos]],EvolucionIncidencia[[DiaSemana]:[DiaSemana]],N$5,EvolucionIncidencia[[Area_Sanitaria]:[Area_Sanitaria]],$K9,EvolucionIncidencia[[Fecha]:[Fecha]],"&gt;=" &amp; $P$3,EvolucionIncidencia[[Fecha]:[Fecha]],"&lt;=" &amp; $R$3)</f>
        <v>9.3333333333333339</v>
      </c>
      <c r="O9" s="21">
        <f>AVERAGEIFS(EvolucionIncidencia[[NuevosCasos]:[NuevosCasos]],EvolucionIncidencia[[DiaSemana]:[DiaSemana]],O$5,EvolucionIncidencia[[Area_Sanitaria]:[Area_Sanitaria]],$K9,EvolucionIncidencia[[Fecha]:[Fecha]],"&gt;=" &amp; $P$3,EvolucionIncidencia[[Fecha]:[Fecha]],"&lt;=" &amp; $R$3)</f>
        <v>9</v>
      </c>
      <c r="P9" s="21">
        <f>AVERAGEIFS(EvolucionIncidencia[[NuevosCasos]:[NuevosCasos]],EvolucionIncidencia[[DiaSemana]:[DiaSemana]],P$5,EvolucionIncidencia[[Area_Sanitaria]:[Area_Sanitaria]],$K9,EvolucionIncidencia[[Fecha]:[Fecha]],"&gt;=" &amp; $P$3,EvolucionIncidencia[[Fecha]:[Fecha]],"&lt;=" &amp; $R$3)</f>
        <v>10</v>
      </c>
      <c r="Q9" s="21">
        <f>AVERAGEIFS(EvolucionIncidencia[[NuevosCasos]:[NuevosCasos]],EvolucionIncidencia[[DiaSemana]:[DiaSemana]],Q$5,EvolucionIncidencia[[Area_Sanitaria]:[Area_Sanitaria]],$K9,EvolucionIncidencia[[Fecha]:[Fecha]],"&gt;=" &amp; $P$3,EvolucionIncidencia[[Fecha]:[Fecha]],"&lt;=" &amp; $R$3)</f>
        <v>8.6666666666666661</v>
      </c>
      <c r="R9" s="21">
        <f>AVERAGEIFS(EvolucionIncidencia[[NuevosCasos]:[NuevosCasos]],EvolucionIncidencia[[DiaSemana]:[DiaSemana]],R$5,EvolucionIncidencia[[Area_Sanitaria]:[Area_Sanitaria]],$K9,EvolucionIncidencia[[Fecha]:[Fecha]],"&gt;=" &amp; $P$3,EvolucionIncidencia[[Fecha]:[Fecha]],"&lt;=" &amp; $R$3)</f>
        <v>7</v>
      </c>
    </row>
    <row r="10" spans="1:18" x14ac:dyDescent="0.3">
      <c r="B10" s="16" t="str">
        <v>A.S. PONTEVEDRA E O SALNÉS</v>
      </c>
      <c r="C10" s="21">
        <f>AVERAGEIFS(EvolucionIncidencia[[NuevosCasos]:[NuevosCasos]],EvolucionIncidencia[[DiaSemana]:[DiaSemana]],C$5,EvolucionIncidencia[[Area_Sanitaria]:[Area_Sanitaria]],$B10)</f>
        <v>64.07692307692308</v>
      </c>
      <c r="D10" s="21">
        <f>AVERAGEIFS(EvolucionIncidencia[[NuevosCasos]:[NuevosCasos]],EvolucionIncidencia[[DiaSemana]:[DiaSemana]],D$5,EvolucionIncidencia[[Area_Sanitaria]:[Area_Sanitaria]],$B10)</f>
        <v>59</v>
      </c>
      <c r="E10" s="21">
        <f>AVERAGEIFS(EvolucionIncidencia[[NuevosCasos]:[NuevosCasos]],EvolucionIncidencia[[DiaSemana]:[DiaSemana]],E$5,EvolucionIncidencia[[Area_Sanitaria]:[Area_Sanitaria]],$B10)</f>
        <v>73.333333333333329</v>
      </c>
      <c r="F10" s="21">
        <f>AVERAGEIFS(EvolucionIncidencia[[NuevosCasos]:[NuevosCasos]],EvolucionIncidencia[[DiaSemana]:[DiaSemana]],F$5,EvolucionIncidencia[[Area_Sanitaria]:[Area_Sanitaria]],$B10)</f>
        <v>73.083333333333329</v>
      </c>
      <c r="G10" s="21">
        <f>AVERAGEIFS(EvolucionIncidencia[[NuevosCasos]:[NuevosCasos]],EvolucionIncidencia[[DiaSemana]:[DiaSemana]],G$5,EvolucionIncidencia[[Area_Sanitaria]:[Area_Sanitaria]],$B10)</f>
        <v>70</v>
      </c>
      <c r="H10" s="21">
        <f>AVERAGEIFS(EvolucionIncidencia[[NuevosCasos]:[NuevosCasos]],EvolucionIncidencia[[DiaSemana]:[DiaSemana]],H$5,EvolucionIncidencia[[Area_Sanitaria]:[Area_Sanitaria]],$B10)</f>
        <v>56.615384615384613</v>
      </c>
      <c r="I10" s="21">
        <f>AVERAGEIFS(EvolucionIncidencia[[NuevosCasos]:[NuevosCasos]],EvolucionIncidencia[[DiaSemana]:[DiaSemana]],I$5,EvolucionIncidencia[[Area_Sanitaria]:[Area_Sanitaria]],$B10)</f>
        <v>59.384615384615387</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11</v>
      </c>
      <c r="M10" s="21">
        <f>AVERAGEIFS(EvolucionIncidencia[[NuevosCasos]:[NuevosCasos]],EvolucionIncidencia[[DiaSemana]:[DiaSemana]],M$5,EvolucionIncidencia[[Area_Sanitaria]:[Area_Sanitaria]],$K10,EvolucionIncidencia[[Fecha]:[Fecha]],"&gt;=" &amp; $P$3,EvolucionIncidencia[[Fecha]:[Fecha]],"&lt;=" &amp; $R$3)</f>
        <v>14.25</v>
      </c>
      <c r="N10" s="21">
        <f>AVERAGEIFS(EvolucionIncidencia[[NuevosCasos]:[NuevosCasos]],EvolucionIncidencia[[DiaSemana]:[DiaSemana]],N$5,EvolucionIncidencia[[Area_Sanitaria]:[Area_Sanitaria]],$K10,EvolucionIncidencia[[Fecha]:[Fecha]],"&gt;=" &amp; $P$3,EvolucionIncidencia[[Fecha]:[Fecha]],"&lt;=" &amp; $R$3)</f>
        <v>12.333333333333334</v>
      </c>
      <c r="O10" s="21">
        <f>AVERAGEIFS(EvolucionIncidencia[[NuevosCasos]:[NuevosCasos]],EvolucionIncidencia[[DiaSemana]:[DiaSemana]],O$5,EvolucionIncidencia[[Area_Sanitaria]:[Area_Sanitaria]],$K10,EvolucionIncidencia[[Fecha]:[Fecha]],"&gt;=" &amp; $P$3,EvolucionIncidencia[[Fecha]:[Fecha]],"&lt;=" &amp; $R$3)</f>
        <v>15.333333333333334</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7.666666666666667</v>
      </c>
      <c r="R10" s="21">
        <f>AVERAGEIFS(EvolucionIncidencia[[NuevosCasos]:[NuevosCasos]],EvolucionIncidencia[[DiaSemana]:[DiaSemana]],R$5,EvolucionIncidencia[[Area_Sanitaria]:[Area_Sanitaria]],$K10,EvolucionIncidencia[[Fecha]:[Fecha]],"&gt;=" &amp; $P$3,EvolucionIncidencia[[Fecha]:[Fecha]],"&lt;=" &amp; $R$3)</f>
        <v>10.666666666666666</v>
      </c>
    </row>
    <row r="11" spans="1:18" x14ac:dyDescent="0.3">
      <c r="B11" s="16" t="str">
        <v>A.S. SANTIAGO E BARBANZA</v>
      </c>
      <c r="C11" s="21">
        <f>AVERAGEIFS(EvolucionIncidencia[[NuevosCasos]:[NuevosCasos]],EvolucionIncidencia[[DiaSemana]:[DiaSemana]],C$5,EvolucionIncidencia[[Area_Sanitaria]:[Area_Sanitaria]],$B11)</f>
        <v>82</v>
      </c>
      <c r="D11" s="21">
        <f>AVERAGEIFS(EvolucionIncidencia[[NuevosCasos]:[NuevosCasos]],EvolucionIncidencia[[DiaSemana]:[DiaSemana]],D$5,EvolucionIncidencia[[Area_Sanitaria]:[Area_Sanitaria]],$B11)</f>
        <v>90.307692307692307</v>
      </c>
      <c r="E11" s="21">
        <f>AVERAGEIFS(EvolucionIncidencia[[NuevosCasos]:[NuevosCasos]],EvolucionIncidencia[[DiaSemana]:[DiaSemana]],E$5,EvolucionIncidencia[[Area_Sanitaria]:[Area_Sanitaria]],$B11)</f>
        <v>102.16666666666667</v>
      </c>
      <c r="F11" s="21">
        <f>AVERAGEIFS(EvolucionIncidencia[[NuevosCasos]:[NuevosCasos]],EvolucionIncidencia[[DiaSemana]:[DiaSemana]],F$5,EvolucionIncidencia[[Area_Sanitaria]:[Area_Sanitaria]],$B11)</f>
        <v>114.08333333333333</v>
      </c>
      <c r="G11" s="21">
        <f>AVERAGEIFS(EvolucionIncidencia[[NuevosCasos]:[NuevosCasos]],EvolucionIncidencia[[DiaSemana]:[DiaSemana]],G$5,EvolucionIncidencia[[Area_Sanitaria]:[Area_Sanitaria]],$B11)</f>
        <v>112.30769230769231</v>
      </c>
      <c r="H11" s="21">
        <f>AVERAGEIFS(EvolucionIncidencia[[NuevosCasos]:[NuevosCasos]],EvolucionIncidencia[[DiaSemana]:[DiaSemana]],H$5,EvolucionIncidencia[[Area_Sanitaria]:[Area_Sanitaria]],$B11)</f>
        <v>72.461538461538467</v>
      </c>
      <c r="I11" s="21">
        <f>AVERAGEIFS(EvolucionIncidencia[[NuevosCasos]:[NuevosCasos]],EvolucionIncidencia[[DiaSemana]:[DiaSemana]],I$5,EvolucionIncidencia[[Area_Sanitaria]:[Area_Sanitaria]],$B11)</f>
        <v>70.769230769230774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11.666666666666666</v>
      </c>
      <c r="M11" s="21">
        <f>AVERAGEIFS(EvolucionIncidencia[[NuevosCasos]:[NuevosCasos]],EvolucionIncidencia[[DiaSemana]:[DiaSemana]],M$5,EvolucionIncidencia[[Area_Sanitaria]:[Area_Sanitaria]],$K11,EvolucionIncidencia[[Fecha]:[Fecha]],"&gt;=" &amp; $P$3,EvolucionIncidencia[[Fecha]:[Fecha]],"&lt;=" &amp; $R$3)</f>
        <v>15</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14</v>
      </c>
      <c r="P11" s="21">
        <f>AVERAGEIFS(EvolucionIncidencia[[NuevosCasos]:[NuevosCasos]],EvolucionIncidencia[[DiaSemana]:[DiaSemana]],P$5,EvolucionIncidencia[[Area_Sanitaria]:[Area_Sanitaria]],$K11,EvolucionIncidencia[[Fecha]:[Fecha]],"&gt;=" &amp; $P$3,EvolucionIncidencia[[Fecha]:[Fecha]],"&lt;=" &amp; $R$3)</f>
        <v>41</v>
      </c>
      <c r="Q11" s="21">
        <f>AVERAGEIFS(EvolucionIncidencia[[NuevosCasos]:[NuevosCasos]],EvolucionIncidencia[[DiaSemana]:[DiaSemana]],Q$5,EvolucionIncidencia[[Area_Sanitaria]:[Area_Sanitaria]],$K11,EvolucionIncidencia[[Fecha]:[Fecha]],"&gt;=" &amp; $P$3,EvolucionIncidencia[[Fecha]:[Fecha]],"&lt;=" &amp; $R$3)</f>
        <v>15.666666666666666</v>
      </c>
      <c r="R11" s="21">
        <f>AVERAGEIFS(EvolucionIncidencia[[NuevosCasos]:[NuevosCasos]],EvolucionIncidencia[[DiaSemana]:[DiaSemana]],R$5,EvolucionIncidencia[[Area_Sanitaria]:[Area_Sanitaria]],$K11,EvolucionIncidencia[[Fecha]:[Fecha]],"&gt;=" &amp; $P$3,EvolucionIncidencia[[Fecha]:[Fecha]],"&lt;=" &amp; $R$3)</f>
        <v>13.333333333333334</v>
      </c>
    </row>
    <row r="12" spans="1:18" x14ac:dyDescent="0.3">
      <c r="B12" s="16" t="str">
        <v>A.S. VIGO</v>
      </c>
      <c r="C12" s="21">
        <f>AVERAGEIFS(EvolucionIncidencia[[NuevosCasos]:[NuevosCasos]],EvolucionIncidencia[[DiaSemana]:[DiaSemana]],C$5,EvolucionIncidencia[[Area_Sanitaria]:[Area_Sanitaria]],$B12)</f>
        <v>77.538461538461533</v>
      </c>
      <c r="D12" s="21">
        <f>AVERAGEIFS(EvolucionIncidencia[[NuevosCasos]:[NuevosCasos]],EvolucionIncidencia[[DiaSemana]:[DiaSemana]],D$5,EvolucionIncidencia[[Area_Sanitaria]:[Area_Sanitaria]],$B12)</f>
        <v>113.92307692307692</v>
      </c>
      <c r="E12" s="21">
        <f>AVERAGEIFS(EvolucionIncidencia[[NuevosCasos]:[NuevosCasos]],EvolucionIncidencia[[DiaSemana]:[DiaSemana]],E$5,EvolucionIncidencia[[Area_Sanitaria]:[Area_Sanitaria]],$B12)</f>
        <v>132.25</v>
      </c>
      <c r="F12" s="21">
        <f>AVERAGEIFS(EvolucionIncidencia[[NuevosCasos]:[NuevosCasos]],EvolucionIncidencia[[DiaSemana]:[DiaSemana]],F$5,EvolucionIncidencia[[Area_Sanitaria]:[Area_Sanitaria]],$B12)</f>
        <v>124.25</v>
      </c>
      <c r="G12" s="21">
        <f>AVERAGEIFS(EvolucionIncidencia[[NuevosCasos]:[NuevosCasos]],EvolucionIncidencia[[DiaSemana]:[DiaSemana]],G$5,EvolucionIncidencia[[Area_Sanitaria]:[Area_Sanitaria]],$B12)</f>
        <v>125.30769230769231</v>
      </c>
      <c r="H12" s="21">
        <f>AVERAGEIFS(EvolucionIncidencia[[NuevosCasos]:[NuevosCasos]],EvolucionIncidencia[[DiaSemana]:[DiaSemana]],H$5,EvolucionIncidencia[[Area_Sanitaria]:[Area_Sanitaria]],$B12)</f>
        <v>110.23076923076923</v>
      </c>
      <c r="I12" s="21">
        <f>AVERAGEIFS(EvolucionIncidencia[[NuevosCasos]:[NuevosCasos]],EvolucionIncidencia[[DiaSemana]:[DiaSemana]],I$5,EvolucionIncidencia[[Area_Sanitaria]:[Area_Sanitaria]],$B12)</f>
        <v>74</v>
      </c>
      <c r="K12" s="16" t="str">
        <v>A.S. VIGO</v>
      </c>
      <c r="L12" s="21">
        <f>AVERAGEIFS(EvolucionIncidencia[[NuevosCasos]:[NuevosCasos]],EvolucionIncidencia[[DiaSemana]:[DiaSemana]],L$5,EvolucionIncidencia[[Area_Sanitaria]:[Area_Sanitaria]],$K12,EvolucionIncidencia[[Fecha]:[Fecha]],"&gt;=" &amp; $P$3,EvolucionIncidencia[[Fecha]:[Fecha]],"&lt;=" &amp; $R$3)</f>
        <v>25.333333333333332</v>
      </c>
      <c r="M12" s="21">
        <f>AVERAGEIFS(EvolucionIncidencia[[NuevosCasos]:[NuevosCasos]],EvolucionIncidencia[[DiaSemana]:[DiaSemana]],M$5,EvolucionIncidencia[[Area_Sanitaria]:[Area_Sanitaria]],$K12,EvolucionIncidencia[[Fecha]:[Fecha]],"&gt;=" &amp; $P$3,EvolucionIncidencia[[Fecha]:[Fecha]],"&lt;=" &amp; $R$3)</f>
        <v>46.75</v>
      </c>
      <c r="N12" s="21">
        <f>AVERAGEIFS(EvolucionIncidencia[[NuevosCasos]:[NuevosCasos]],EvolucionIncidencia[[DiaSemana]:[DiaSemana]],N$5,EvolucionIncidencia[[Area_Sanitaria]:[Area_Sanitaria]],$K12,EvolucionIncidencia[[Fecha]:[Fecha]],"&gt;=" &amp; $P$3,EvolucionIncidencia[[Fecha]:[Fecha]],"&lt;=" &amp; $R$3)</f>
        <v>42.666666666666664</v>
      </c>
      <c r="O12" s="21">
        <f>AVERAGEIFS(EvolucionIncidencia[[NuevosCasos]:[NuevosCasos]],EvolucionIncidencia[[DiaSemana]:[DiaSemana]],O$5,EvolucionIncidencia[[Area_Sanitaria]:[Area_Sanitaria]],$K12,EvolucionIncidencia[[Fecha]:[Fecha]],"&gt;=" &amp; $P$3,EvolucionIncidencia[[Fecha]:[Fecha]],"&lt;=" &amp; $R$3)</f>
        <v>36.666666666666664</v>
      </c>
      <c r="P12" s="21">
        <f>AVERAGEIFS(EvolucionIncidencia[[NuevosCasos]:[NuevosCasos]],EvolucionIncidencia[[DiaSemana]:[DiaSemana]],P$5,EvolucionIncidencia[[Area_Sanitaria]:[Area_Sanitaria]],$K12,EvolucionIncidencia[[Fecha]:[Fecha]],"&gt;=" &amp; $P$3,EvolucionIncidencia[[Fecha]:[Fecha]],"&lt;=" &amp; $R$3)</f>
        <v>38.666666666666664</v>
      </c>
      <c r="Q12" s="21">
        <f>AVERAGEIFS(EvolucionIncidencia[[NuevosCasos]:[NuevosCasos]],EvolucionIncidencia[[DiaSemana]:[DiaSemana]],Q$5,EvolucionIncidencia[[Area_Sanitaria]:[Area_Sanitaria]],$K12,EvolucionIncidencia[[Fecha]:[Fecha]],"&gt;=" &amp; $P$3,EvolucionIncidencia[[Fecha]:[Fecha]],"&lt;=" &amp; $R$3)</f>
        <v>32.666666666666664</v>
      </c>
      <c r="R12" s="21">
        <f>AVERAGEIFS(EvolucionIncidencia[[NuevosCasos]:[NuevosCasos]],EvolucionIncidencia[[DiaSemana]:[DiaSemana]],R$5,EvolucionIncidencia[[Area_Sanitaria]:[Area_Sanitaria]],$K12,EvolucionIncidencia[[Fecha]:[Fecha]],"&gt;=" &amp; $P$3,EvolucionIncidencia[[Fecha]:[Fecha]],"&lt;=" &amp; $R$3)</f>
        <v>26.333333333333332</v>
      </c>
    </row>
    <row r="13" spans="1:18" x14ac:dyDescent="0.3">
      <c r="B13" s="16" t="str">
        <v>GALICIA</v>
      </c>
      <c r="C13" s="21">
        <f>AVERAGEIFS(EvolucionIncidencia[[NuevosCasos]:[NuevosCasos]],EvolucionIncidencia[[DiaSemana]:[DiaSemana]],C$5,EvolucionIncidencia[[Area_Sanitaria]:[Area_Sanitaria]],$B13)</f>
        <v>502.61538461538464</v>
      </c>
      <c r="D13" s="21">
        <f>AVERAGEIFS(EvolucionIncidencia[[NuevosCasos]:[NuevosCasos]],EvolucionIncidencia[[DiaSemana]:[DiaSemana]],D$5,EvolucionIncidencia[[Area_Sanitaria]:[Area_Sanitaria]],$B13)</f>
        <v>612.53846153846155</v>
      </c>
      <c r="E13" s="21">
        <f>AVERAGEIFS(EvolucionIncidencia[[NuevosCasos]:[NuevosCasos]],EvolucionIncidencia[[DiaSemana]:[DiaSemana]],E$5,EvolucionIncidencia[[Area_Sanitaria]:[Area_Sanitaria]],$B13)</f>
        <v>687.5</v>
      </c>
      <c r="F13" s="21">
        <f>AVERAGEIFS(EvolucionIncidencia[[NuevosCasos]:[NuevosCasos]],EvolucionIncidencia[[DiaSemana]:[DiaSemana]],F$5,EvolucionIncidencia[[Area_Sanitaria]:[Area_Sanitaria]],$B13)</f>
        <v>687.33333333333337</v>
      </c>
      <c r="G13" s="21">
        <f>AVERAGEIFS(EvolucionIncidencia[[NuevosCasos]:[NuevosCasos]],EvolucionIncidencia[[DiaSemana]:[DiaSemana]],G$5,EvolucionIncidencia[[Area_Sanitaria]:[Area_Sanitaria]],$B13)</f>
        <v>690</v>
      </c>
      <c r="H13" s="21">
        <f>AVERAGEIFS(EvolucionIncidencia[[NuevosCasos]:[NuevosCasos]],EvolucionIncidencia[[DiaSemana]:[DiaSemana]],H$5,EvolucionIncidencia[[Area_Sanitaria]:[Area_Sanitaria]],$B13)</f>
        <v>564.92307692307691</v>
      </c>
      <c r="I13" s="21">
        <f>AVERAGEIFS(EvolucionIncidencia[[NuevosCasos]:[NuevosCasos]],EvolucionIncidencia[[DiaSemana]:[DiaSemana]],I$5,EvolucionIncidencia[[Area_Sanitaria]:[Area_Sanitaria]],$B13)</f>
        <v>477.30769230769232</v>
      </c>
      <c r="K13" s="16" t="str">
        <v>GALICIA</v>
      </c>
      <c r="L13" s="21">
        <f>AVERAGEIFS(EvolucionIncidencia[[NuevosCasos]:[NuevosCasos]],EvolucionIncidencia[[DiaSemana]:[DiaSemana]],L$5,EvolucionIncidencia[[Area_Sanitaria]:[Area_Sanitaria]],$K13,EvolucionIncidencia[[Fecha]:[Fecha]],"&gt;=" &amp; $P$3,EvolucionIncidencia[[Fecha]:[Fecha]],"&lt;=" &amp; $R$3)</f>
        <v>106.33333333333333</v>
      </c>
      <c r="M13" s="21">
        <f>AVERAGEIFS(EvolucionIncidencia[[NuevosCasos]:[NuevosCasos]],EvolucionIncidencia[[DiaSemana]:[DiaSemana]],M$5,EvolucionIncidencia[[Area_Sanitaria]:[Area_Sanitaria]],$K13,EvolucionIncidencia[[Fecha]:[Fecha]],"&gt;=" &amp; $P$3,EvolucionIncidencia[[Fecha]:[Fecha]],"&lt;=" &amp; $R$3)</f>
        <v>154.25</v>
      </c>
      <c r="N13" s="21">
        <f>AVERAGEIFS(EvolucionIncidencia[[NuevosCasos]:[NuevosCasos]],EvolucionIncidencia[[DiaSemana]:[DiaSemana]],N$5,EvolucionIncidencia[[Area_Sanitaria]:[Area_Sanitaria]],$K13,EvolucionIncidencia[[Fecha]:[Fecha]],"&gt;=" &amp; $P$3,EvolucionIncidencia[[Fecha]:[Fecha]],"&lt;=" &amp; $R$3)</f>
        <v>155.33333333333334</v>
      </c>
      <c r="O13" s="21">
        <f>AVERAGEIFS(EvolucionIncidencia[[NuevosCasos]:[NuevosCasos]],EvolucionIncidencia[[DiaSemana]:[DiaSemana]],O$5,EvolucionIncidencia[[Area_Sanitaria]:[Area_Sanitaria]],$K13,EvolucionIncidencia[[Fecha]:[Fecha]],"&gt;=" &amp; $P$3,EvolucionIncidencia[[Fecha]:[Fecha]],"&lt;=" &amp; $R$3)</f>
        <v>156.66666666666666</v>
      </c>
      <c r="P13" s="21">
        <f>AVERAGEIFS(EvolucionIncidencia[[NuevosCasos]:[NuevosCasos]],EvolucionIncidencia[[DiaSemana]:[DiaSemana]],P$5,EvolucionIncidencia[[Area_Sanitaria]:[Area_Sanitaria]],$K13,EvolucionIncidencia[[Fecha]:[Fecha]],"&gt;=" &amp; $P$3,EvolucionIncidencia[[Fecha]:[Fecha]],"&lt;=" &amp; $R$3)</f>
        <v>196.66666666666666</v>
      </c>
      <c r="Q13" s="21">
        <f>AVERAGEIFS(EvolucionIncidencia[[NuevosCasos]:[NuevosCasos]],EvolucionIncidencia[[DiaSemana]:[DiaSemana]],Q$5,EvolucionIncidencia[[Area_Sanitaria]:[Area_Sanitaria]],$K13,EvolucionIncidencia[[Fecha]:[Fecha]],"&gt;=" &amp; $P$3,EvolucionIncidencia[[Fecha]:[Fecha]],"&lt;=" &amp; $R$3)</f>
        <v>113.66666666666667</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432</v>
      </c>
      <c r="C16" s="22"/>
      <c r="D16" s="22"/>
      <c r="E16" s="22"/>
      <c r="F16" s="22" t="s">
        <v>430</v>
      </c>
      <c r="G16" s="23">
        <f>MIN(EvolucionIncidencia[Fecha])</f>
        <v>44197</v>
      </c>
      <c r="H16" s="22" t="s">
        <v>431</v>
      </c>
      <c r="I16" s="23">
        <f>MAX(EvolucionIncidencia[Fecha])</f>
        <v>44285</v>
      </c>
      <c r="K16" s="17" t="s">
        <v>432</v>
      </c>
      <c r="L16" s="22"/>
      <c r="M16" s="22"/>
      <c r="N16" s="22"/>
      <c r="O16" s="22" t="s">
        <v>430</v>
      </c>
      <c r="P16" s="23">
        <f>R16-21</f>
        <v>44264</v>
      </c>
      <c r="Q16" s="22" t="s">
        <v>431</v>
      </c>
      <c r="R16" s="23">
        <f>MAX(EvolucionIncidencia[Fecha])</f>
        <v>44285</v>
      </c>
    </row>
    <row r="17" spans="2:18" x14ac:dyDescent="0.3">
      <c r="L17" s="19"/>
      <c r="M17" s="19"/>
      <c r="N17" s="19"/>
      <c r="O17" s="19"/>
      <c r="P17" s="19"/>
      <c r="Q17" s="19"/>
      <c r="R17" s="19"/>
    </row>
    <row r="18" spans="2:18" x14ac:dyDescent="0.3">
      <c r="B18" s="18" t="s">
        <v>428</v>
      </c>
      <c r="C18" s="20" t="s">
        <v>423</v>
      </c>
      <c r="D18" s="20" t="s">
        <v>424</v>
      </c>
      <c r="E18" s="20" t="s">
        <v>425</v>
      </c>
      <c r="F18" s="20" t="s">
        <v>426</v>
      </c>
      <c r="G18" s="20" t="s">
        <v>427</v>
      </c>
      <c r="H18" s="20" t="s">
        <v>421</v>
      </c>
      <c r="I18" s="20" t="s">
        <v>422</v>
      </c>
      <c r="K18" s="18" t="s">
        <v>428</v>
      </c>
      <c r="L18" s="20" t="s">
        <v>423</v>
      </c>
      <c r="M18" s="20" t="s">
        <v>424</v>
      </c>
      <c r="N18" s="20" t="s">
        <v>425</v>
      </c>
      <c r="O18" s="20" t="s">
        <v>426</v>
      </c>
      <c r="P18" s="20" t="s">
        <v>427</v>
      </c>
      <c r="Q18" s="20" t="s">
        <v>421</v>
      </c>
      <c r="R18" s="20" t="s">
        <v>422</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2874.9230769230771</v>
      </c>
      <c r="D19" s="21">
        <f>AVERAGEIFS(EvolucionIncidencia[[Pruebas_Dia]:[Pruebas_Dia]],EvolucionIncidencia[[DiaSemana]:[DiaSemana]],D$5,EvolucionIncidencia[[Area_Sanitaria]:[Area_Sanitaria]],$B19)</f>
        <v>3667.3846153846152</v>
      </c>
      <c r="E19" s="21">
        <f>AVERAGEIFS(EvolucionIncidencia[[Pruebas_Dia]:[Pruebas_Dia]],EvolucionIncidencia[[DiaSemana]:[DiaSemana]],E$5,EvolucionIncidencia[[Area_Sanitaria]:[Area_Sanitaria]],$B19)</f>
        <v>4000.4166666666665</v>
      </c>
      <c r="F19" s="21">
        <f>AVERAGEIFS(EvolucionIncidencia[[Pruebas_Dia]:[Pruebas_Dia]],EvolucionIncidencia[[DiaSemana]:[DiaSemana]],F$5,EvolucionIncidencia[[Area_Sanitaria]:[Area_Sanitaria]],$B19)</f>
        <v>3680.9166666666665</v>
      </c>
      <c r="G19" s="21">
        <f>AVERAGEIFS(EvolucionIncidencia[[Pruebas_Dia]:[Pruebas_Dia]],EvolucionIncidencia[[DiaSemana]:[DiaSemana]],G$5,EvolucionIncidencia[[Area_Sanitaria]:[Area_Sanitaria]],$B19)</f>
        <v>4084.1538461538462</v>
      </c>
      <c r="H19" s="21">
        <f>AVERAGEIFS(EvolucionIncidencia[[Pruebas_Dia]:[Pruebas_Dia]],EvolucionIncidencia[[DiaSemana]:[DiaSemana]],H$5,EvolucionIncidencia[[Area_Sanitaria]:[Area_Sanitaria]],$B19)</f>
        <v>3551.3846153846152</v>
      </c>
      <c r="I19" s="21">
        <f>AVERAGEIFS(EvolucionIncidencia[[Pruebas_Dia]:[Pruebas_Dia]],EvolucionIncidencia[[DiaSemana]:[DiaSemana]],I$5,EvolucionIncidencia[[Area_Sanitaria]:[Area_Sanitaria]],$B19)</f>
        <v>3283.0769230769229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1470</v>
      </c>
      <c r="M19" s="21">
        <f>AVERAGEIFS(EvolucionIncidencia[[Pruebas_Dia]:[Pruebas_Dia]],EvolucionIncidencia[[DiaSemana]:[DiaSemana]],M$18,EvolucionIncidencia[[Area_Sanitaria]:[Area_Sanitaria]],$K19,EvolucionIncidencia[[Fecha]:[Fecha]],"&gt;=" &amp; $P$16,EvolucionIncidencia[[Fecha]:[Fecha]],"&lt;=" &amp; $R$16)</f>
        <v>2751</v>
      </c>
      <c r="N19" s="21">
        <f>AVERAGEIFS(EvolucionIncidencia[[Pruebas_Dia]:[Pruebas_Dia]],EvolucionIncidencia[[DiaSemana]:[DiaSemana]],N$18,EvolucionIncidencia[[Area_Sanitaria]:[Area_Sanitaria]],$K19,EvolucionIncidencia[[Fecha]:[Fecha]],"&gt;=" &amp; $P$16,EvolucionIncidencia[[Fecha]:[Fecha]],"&lt;=" &amp; $R$16)</f>
        <v>2780</v>
      </c>
      <c r="O19" s="21">
        <f>AVERAGEIFS(EvolucionIncidencia[[Pruebas_Dia]:[Pruebas_Dia]],EvolucionIncidencia[[DiaSemana]:[DiaSemana]],O$18,EvolucionIncidencia[[Area_Sanitaria]:[Area_Sanitaria]],$K19,EvolucionIncidencia[[Fecha]:[Fecha]],"&gt;=" &amp; $P$16,EvolucionIncidencia[[Fecha]:[Fecha]],"&lt;=" &amp; $R$16)</f>
        <v>2395</v>
      </c>
      <c r="P19" s="21">
        <f>AVERAGEIFS(EvolucionIncidencia[[Pruebas_Dia]:[Pruebas_Dia]],EvolucionIncidencia[[DiaSemana]:[DiaSemana]],P$18,EvolucionIncidencia[[Area_Sanitaria]:[Area_Sanitaria]],$K19,EvolucionIncidencia[[Fecha]:[Fecha]],"&gt;=" &amp; $P$16,EvolucionIncidencia[[Fecha]:[Fecha]],"&lt;=" &amp; $R$16)</f>
        <v>2122.3333333333335</v>
      </c>
      <c r="Q19" s="21">
        <f>AVERAGEIFS(EvolucionIncidencia[[Pruebas_Dia]:[Pruebas_Dia]],EvolucionIncidencia[[DiaSemana]:[DiaSemana]],Q$18,EvolucionIncidencia[[Area_Sanitaria]:[Area_Sanitaria]],$K19,EvolucionIncidencia[[Fecha]:[Fecha]],"&gt;=" &amp; $P$16,EvolucionIncidencia[[Fecha]:[Fecha]],"&lt;=" &amp; $R$16)</f>
        <v>2069</v>
      </c>
      <c r="R19" s="21">
        <f>AVERAGEIFS(EvolucionIncidencia[[Pruebas_Dia]:[Pruebas_Dia]],EvolucionIncidencia[[DiaSemana]:[DiaSemana]],R$18,EvolucionIncidencia[[Area_Sanitaria]:[Area_Sanitaria]],$K19,EvolucionIncidencia[[Fecha]:[Fecha]],"&gt;=" &amp; $P$16,EvolucionIncidencia[[Fecha]:[Fecha]],"&lt;=" &amp; $R$16)</f>
        <v>1708</v>
      </c>
    </row>
    <row r="20" spans="2:18" x14ac:dyDescent="0.3">
      <c r="B20" s="16" t="str">
        <v>A.S. FERROL</v>
      </c>
      <c r="C20" s="21">
        <f>AVERAGEIFS(EvolucionIncidencia[[Pruebas_Dia]:[Pruebas_Dia]],EvolucionIncidencia[[DiaSemana]:[DiaSemana]],C$5,EvolucionIncidencia[[Area_Sanitaria]:[Area_Sanitaria]],$B20)</f>
        <v>630</v>
      </c>
      <c r="D20" s="21">
        <f>AVERAGEIFS(EvolucionIncidencia[[Pruebas_Dia]:[Pruebas_Dia]],EvolucionIncidencia[[DiaSemana]:[DiaSemana]],D$5,EvolucionIncidencia[[Area_Sanitaria]:[Area_Sanitaria]],$B20)</f>
        <v>786.84615384615381</v>
      </c>
      <c r="E20" s="21">
        <f>AVERAGEIFS(EvolucionIncidencia[[Pruebas_Dia]:[Pruebas_Dia]],EvolucionIncidencia[[DiaSemana]:[DiaSemana]],E$5,EvolucionIncidencia[[Area_Sanitaria]:[Area_Sanitaria]],$B20)</f>
        <v>799.91666666666663</v>
      </c>
      <c r="F20" s="21">
        <f>AVERAGEIFS(EvolucionIncidencia[[Pruebas_Dia]:[Pruebas_Dia]],EvolucionIncidencia[[DiaSemana]:[DiaSemana]],F$5,EvolucionIncidencia[[Area_Sanitaria]:[Area_Sanitaria]],$B20)</f>
        <v>800.83333333333337</v>
      </c>
      <c r="G20" s="21">
        <f>AVERAGEIFS(EvolucionIncidencia[[Pruebas_Dia]:[Pruebas_Dia]],EvolucionIncidencia[[DiaSemana]:[DiaSemana]],G$5,EvolucionIncidencia[[Area_Sanitaria]:[Area_Sanitaria]],$B20)</f>
        <v>753.23076923076928</v>
      </c>
      <c r="H20" s="21">
        <f>AVERAGEIFS(EvolucionIncidencia[[Pruebas_Dia]:[Pruebas_Dia]],EvolucionIncidencia[[DiaSemana]:[DiaSemana]],H$5,EvolucionIncidencia[[Area_Sanitaria]:[Area_Sanitaria]],$B20)</f>
        <v>637.07692307692309</v>
      </c>
      <c r="I20" s="21">
        <f>AVERAGEIFS(EvolucionIncidencia[[Pruebas_Dia]:[Pruebas_Dia]],EvolucionIncidencia[[DiaSemana]:[DiaSemana]],I$5,EvolucionIncidencia[[Area_Sanitaria]:[Area_Sanitaria]],$B20)</f>
        <v>522.30769230769226</v>
      </c>
      <c r="K20" s="16" t="str">
        <v>A.S. FERROL</v>
      </c>
      <c r="L20" s="21">
        <f>AVERAGEIFS(EvolucionIncidencia[[Pruebas_Dia]:[Pruebas_Dia]],EvolucionIncidencia[[DiaSemana]:[DiaSemana]],L$18,EvolucionIncidencia[[Area_Sanitaria]:[Area_Sanitaria]],$K20,EvolucionIncidencia[[Fecha]:[Fecha]],"&gt;=" &amp; $P$16,EvolucionIncidencia[[Fecha]:[Fecha]],"&lt;=" &amp; $R$16)</f>
        <v>354</v>
      </c>
      <c r="M20" s="21">
        <f>AVERAGEIFS(EvolucionIncidencia[[Pruebas_Dia]:[Pruebas_Dia]],EvolucionIncidencia[[DiaSemana]:[DiaSemana]],M$18,EvolucionIncidencia[[Area_Sanitaria]:[Area_Sanitaria]],$K20,EvolucionIncidencia[[Fecha]:[Fecha]],"&gt;=" &amp; $P$16,EvolucionIncidencia[[Fecha]:[Fecha]],"&lt;=" &amp; $R$16)</f>
        <v>549.5</v>
      </c>
      <c r="N20" s="21">
        <f>AVERAGEIFS(EvolucionIncidencia[[Pruebas_Dia]:[Pruebas_Dia]],EvolucionIncidencia[[DiaSemana]:[DiaSemana]],N$18,EvolucionIncidencia[[Area_Sanitaria]:[Area_Sanitaria]],$K20,EvolucionIncidencia[[Fecha]:[Fecha]],"&gt;=" &amp; $P$16,EvolucionIncidencia[[Fecha]:[Fecha]],"&lt;=" &amp; $R$16)</f>
        <v>449.33333333333331</v>
      </c>
      <c r="O20" s="21">
        <f>AVERAGEIFS(EvolucionIncidencia[[Pruebas_Dia]:[Pruebas_Dia]],EvolucionIncidencia[[DiaSemana]:[DiaSemana]],O$18,EvolucionIncidencia[[Area_Sanitaria]:[Area_Sanitaria]],$K20,EvolucionIncidencia[[Fecha]:[Fecha]],"&gt;=" &amp; $P$16,EvolucionIncidencia[[Fecha]:[Fecha]],"&lt;=" &amp; $R$16)</f>
        <v>489</v>
      </c>
      <c r="P20" s="21">
        <f>AVERAGEIFS(EvolucionIncidencia[[Pruebas_Dia]:[Pruebas_Dia]],EvolucionIncidencia[[DiaSemana]:[DiaSemana]],P$18,EvolucionIncidencia[[Area_Sanitaria]:[Area_Sanitaria]],$K20,EvolucionIncidencia[[Fecha]:[Fecha]],"&gt;=" &amp; $P$16,EvolucionIncidencia[[Fecha]:[Fecha]],"&lt;=" &amp; $R$16)</f>
        <v>473</v>
      </c>
      <c r="Q20" s="21">
        <f>AVERAGEIFS(EvolucionIncidencia[[Pruebas_Dia]:[Pruebas_Dia]],EvolucionIncidencia[[DiaSemana]:[DiaSemana]],Q$18,EvolucionIncidencia[[Area_Sanitaria]:[Area_Sanitaria]],$K20,EvolucionIncidencia[[Fecha]:[Fecha]],"&gt;=" &amp; $P$16,EvolucionIncidencia[[Fecha]:[Fecha]],"&lt;=" &amp; $R$16)</f>
        <v>349.33333333333331</v>
      </c>
      <c r="R20" s="21">
        <f>AVERAGEIFS(EvolucionIncidencia[[Pruebas_Dia]:[Pruebas_Dia]],EvolucionIncidencia[[DiaSemana]:[DiaSemana]],R$18,EvolucionIncidencia[[Area_Sanitaria]:[Area_Sanitaria]],$K20,EvolucionIncidencia[[Fecha]:[Fecha]],"&gt;=" &amp; $P$16,EvolucionIncidencia[[Fecha]:[Fecha]],"&lt;=" &amp; $R$16)</f>
        <v>272.33333333333331</v>
      </c>
    </row>
    <row r="21" spans="2:18" x14ac:dyDescent="0.3">
      <c r="B21" s="16" t="str">
        <v>A.S. LUGO, A MARIÑA E MONFORTE</v>
      </c>
      <c r="C21" s="21">
        <f>AVERAGEIFS(EvolucionIncidencia[[Pruebas_Dia]:[Pruebas_Dia]],EvolucionIncidencia[[DiaSemana]:[DiaSemana]],C$5,EvolucionIncidencia[[Area_Sanitaria]:[Area_Sanitaria]],$B21)</f>
        <v>1113.7692307692307</v>
      </c>
      <c r="D21" s="21">
        <f>AVERAGEIFS(EvolucionIncidencia[[Pruebas_Dia]:[Pruebas_Dia]],EvolucionIncidencia[[DiaSemana]:[DiaSemana]],D$5,EvolucionIncidencia[[Area_Sanitaria]:[Area_Sanitaria]],$B21)</f>
        <v>1393.0769230769231</v>
      </c>
      <c r="E21" s="21">
        <f>AVERAGEIFS(EvolucionIncidencia[[Pruebas_Dia]:[Pruebas_Dia]],EvolucionIncidencia[[DiaSemana]:[DiaSemana]],E$5,EvolucionIncidencia[[Area_Sanitaria]:[Area_Sanitaria]],$B21)</f>
        <v>1267.1666666666667</v>
      </c>
      <c r="F21" s="21">
        <f>AVERAGEIFS(EvolucionIncidencia[[Pruebas_Dia]:[Pruebas_Dia]],EvolucionIncidencia[[DiaSemana]:[DiaSemana]],F$5,EvolucionIncidencia[[Area_Sanitaria]:[Area_Sanitaria]],$B21)</f>
        <v>1293.5</v>
      </c>
      <c r="G21" s="21">
        <f>AVERAGEIFS(EvolucionIncidencia[[Pruebas_Dia]:[Pruebas_Dia]],EvolucionIncidencia[[DiaSemana]:[DiaSemana]],G$5,EvolucionIncidencia[[Area_Sanitaria]:[Area_Sanitaria]],$B21)</f>
        <v>1307.7692307692307</v>
      </c>
      <c r="H21" s="21">
        <f>AVERAGEIFS(EvolucionIncidencia[[Pruebas_Dia]:[Pruebas_Dia]],EvolucionIncidencia[[DiaSemana]:[DiaSemana]],H$5,EvolucionIncidencia[[Area_Sanitaria]:[Area_Sanitaria]],$B21)</f>
        <v>1049.6923076923076</v>
      </c>
      <c r="I21" s="21">
        <f>AVERAGEIFS(EvolucionIncidencia[[Pruebas_Dia]:[Pruebas_Dia]],EvolucionIncidencia[[DiaSemana]:[DiaSemana]],I$5,EvolucionIncidencia[[Area_Sanitaria]:[Area_Sanitaria]],$B21)</f>
        <v>925.30769230769226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v>
      </c>
      <c r="M21" s="21">
        <f>AVERAGEIFS(EvolucionIncidencia[[Pruebas_Dia]:[Pruebas_Dia]],EvolucionIncidencia[[DiaSemana]:[DiaSemana]],M$18,EvolucionIncidencia[[Area_Sanitaria]:[Area_Sanitaria]],$K21,EvolucionIncidencia[[Fecha]:[Fecha]],"&gt;=" &amp; $P$16,EvolucionIncidencia[[Fecha]:[Fecha]],"&lt;=" &amp; $R$16)</f>
        <v>864.75</v>
      </c>
      <c r="N21" s="21">
        <f>AVERAGEIFS(EvolucionIncidencia[[Pruebas_Dia]:[Pruebas_Dia]],EvolucionIncidencia[[DiaSemana]:[DiaSemana]],N$18,EvolucionIncidencia[[Area_Sanitaria]:[Area_Sanitaria]],$K21,EvolucionIncidencia[[Fecha]:[Fecha]],"&gt;=" &amp; $P$16,EvolucionIncidencia[[Fecha]:[Fecha]],"&lt;=" &amp; $R$16)</f>
        <v>853.33333333333337</v>
      </c>
      <c r="O21" s="21">
        <f>AVERAGEIFS(EvolucionIncidencia[[Pruebas_Dia]:[Pruebas_Dia]],EvolucionIncidencia[[DiaSemana]:[DiaSemana]],O$18,EvolucionIncidencia[[Area_Sanitaria]:[Area_Sanitaria]],$K21,EvolucionIncidencia[[Fecha]:[Fecha]],"&gt;=" &amp; $P$16,EvolucionIncidencia[[Fecha]:[Fecha]],"&lt;=" &amp; $R$16)</f>
        <v>915</v>
      </c>
      <c r="P21" s="21">
        <f>AVERAGEIFS(EvolucionIncidencia[[Pruebas_Dia]:[Pruebas_Dia]],EvolucionIncidencia[[DiaSemana]:[DiaSemana]],P$18,EvolucionIncidencia[[Area_Sanitaria]:[Area_Sanitaria]],$K21,EvolucionIncidencia[[Fecha]:[Fecha]],"&gt;=" &amp; $P$16,EvolucionIncidencia[[Fecha]:[Fecha]],"&lt;=" &amp; $R$16)</f>
        <v>964</v>
      </c>
      <c r="Q21" s="21">
        <f>AVERAGEIFS(EvolucionIncidencia[[Pruebas_Dia]:[Pruebas_Dia]],EvolucionIncidencia[[DiaSemana]:[DiaSemana]],Q$18,EvolucionIncidencia[[Area_Sanitaria]:[Area_Sanitaria]],$K21,EvolucionIncidencia[[Fecha]:[Fecha]],"&gt;=" &amp; $P$16,EvolucionIncidencia[[Fecha]:[Fecha]],"&lt;=" &amp; $R$16)</f>
        <v>713.66666666666663</v>
      </c>
      <c r="R21" s="21">
        <f>AVERAGEIFS(EvolucionIncidencia[[Pruebas_Dia]:[Pruebas_Dia]],EvolucionIncidencia[[DiaSemana]:[DiaSemana]],R$18,EvolucionIncidencia[[Area_Sanitaria]:[Area_Sanitaria]],$K21,EvolucionIncidencia[[Fecha]:[Fecha]],"&gt;=" &amp; $P$16,EvolucionIncidencia[[Fecha]:[Fecha]],"&lt;=" &amp; $R$16)</f>
        <v>609</v>
      </c>
    </row>
    <row r="22" spans="2:18" x14ac:dyDescent="0.3">
      <c r="B22" s="16" t="str">
        <v>A.S. OURENSE, VERÍN E O BARCO</v>
      </c>
      <c r="C22" s="21">
        <f>AVERAGEIFS(EvolucionIncidencia[[Pruebas_Dia]:[Pruebas_Dia]],EvolucionIncidencia[[DiaSemana]:[DiaSemana]],C$5,EvolucionIncidencia[[Area_Sanitaria]:[Area_Sanitaria]],$B22)</f>
        <v>1659.5384615384614</v>
      </c>
      <c r="D22" s="21">
        <f>AVERAGEIFS(EvolucionIncidencia[[Pruebas_Dia]:[Pruebas_Dia]],EvolucionIncidencia[[DiaSemana]:[DiaSemana]],D$5,EvolucionIncidencia[[Area_Sanitaria]:[Area_Sanitaria]],$B22)</f>
        <v>1520.6153846153845</v>
      </c>
      <c r="E22" s="21">
        <f>AVERAGEIFS(EvolucionIncidencia[[Pruebas_Dia]:[Pruebas_Dia]],EvolucionIncidencia[[DiaSemana]:[DiaSemana]],E$5,EvolucionIncidencia[[Area_Sanitaria]:[Area_Sanitaria]],$B22)</f>
        <v>1349.5833333333333</v>
      </c>
      <c r="F22" s="21">
        <f>AVERAGEIFS(EvolucionIncidencia[[Pruebas_Dia]:[Pruebas_Dia]],EvolucionIncidencia[[DiaSemana]:[DiaSemana]],F$5,EvolucionIncidencia[[Area_Sanitaria]:[Area_Sanitaria]],$B22)</f>
        <v>1454.5833333333333</v>
      </c>
      <c r="G22" s="21">
        <f>AVERAGEIFS(EvolucionIncidencia[[Pruebas_Dia]:[Pruebas_Dia]],EvolucionIncidencia[[DiaSemana]:[DiaSemana]],G$5,EvolucionIncidencia[[Area_Sanitaria]:[Area_Sanitaria]],$B22)</f>
        <v>1551.9230769230769</v>
      </c>
      <c r="H22" s="21">
        <f>AVERAGEIFS(EvolucionIncidencia[[Pruebas_Dia]:[Pruebas_Dia]],EvolucionIncidencia[[DiaSemana]:[DiaSemana]],H$5,EvolucionIncidencia[[Area_Sanitaria]:[Area_Sanitaria]],$B22)</f>
        <v>1327.3076923076924</v>
      </c>
      <c r="I22" s="21">
        <f>AVERAGEIFS(EvolucionIncidencia[[Pruebas_Dia]:[Pruebas_Dia]],EvolucionIncidencia[[DiaSemana]:[DiaSemana]],I$5,EvolucionIncidencia[[Area_Sanitaria]:[Area_Sanitaria]],$B22)</f>
        <v>1355.5384615384614</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689.33333333333337</v>
      </c>
      <c r="M22" s="21">
        <f>AVERAGEIFS(EvolucionIncidencia[[Pruebas_Dia]:[Pruebas_Dia]],EvolucionIncidencia[[DiaSemana]:[DiaSemana]],M$18,EvolucionIncidencia[[Area_Sanitaria]:[Area_Sanitaria]],$K22,EvolucionIncidencia[[Fecha]:[Fecha]],"&gt;=" &amp; $P$16,EvolucionIncidencia[[Fecha]:[Fecha]],"&lt;=" &amp; $R$16)</f>
        <v>867.25</v>
      </c>
      <c r="N22" s="21">
        <f>AVERAGEIFS(EvolucionIncidencia[[Pruebas_Dia]:[Pruebas_Dia]],EvolucionIncidencia[[DiaSemana]:[DiaSemana]],N$18,EvolucionIncidencia[[Area_Sanitaria]:[Area_Sanitaria]],$K22,EvolucionIncidencia[[Fecha]:[Fecha]],"&gt;=" &amp; $P$16,EvolucionIncidencia[[Fecha]:[Fecha]],"&lt;=" &amp; $R$16)</f>
        <v>679.33333333333337</v>
      </c>
      <c r="O22" s="21">
        <f>AVERAGEIFS(EvolucionIncidencia[[Pruebas_Dia]:[Pruebas_Dia]],EvolucionIncidencia[[DiaSemana]:[DiaSemana]],O$18,EvolucionIncidencia[[Area_Sanitaria]:[Area_Sanitaria]],$K22,EvolucionIncidencia[[Fecha]:[Fecha]],"&gt;=" &amp; $P$16,EvolucionIncidencia[[Fecha]:[Fecha]],"&lt;=" &amp; $R$16)</f>
        <v>781.66666666666663</v>
      </c>
      <c r="P22" s="21">
        <f>AVERAGEIFS(EvolucionIncidencia[[Pruebas_Dia]:[Pruebas_Dia]],EvolucionIncidencia[[DiaSemana]:[DiaSemana]],P$18,EvolucionIncidencia[[Area_Sanitaria]:[Area_Sanitaria]],$K22,EvolucionIncidencia[[Fecha]:[Fecha]],"&gt;=" &amp; $P$16,EvolucionIncidencia[[Fecha]:[Fecha]],"&lt;=" &amp; $R$16)</f>
        <v>1091</v>
      </c>
      <c r="Q22" s="21">
        <f>AVERAGEIFS(EvolucionIncidencia[[Pruebas_Dia]:[Pruebas_Dia]],EvolucionIncidencia[[DiaSemana]:[DiaSemana]],Q$18,EvolucionIncidencia[[Area_Sanitaria]:[Area_Sanitaria]],$K22,EvolucionIncidencia[[Fecha]:[Fecha]],"&gt;=" &amp; $P$16,EvolucionIncidencia[[Fecha]:[Fecha]],"&lt;=" &amp; $R$16)</f>
        <v>766.33333333333337</v>
      </c>
      <c r="R22" s="21">
        <f>AVERAGEIFS(EvolucionIncidencia[[Pruebas_Dia]:[Pruebas_Dia]],EvolucionIncidencia[[DiaSemana]:[DiaSemana]],R$18,EvolucionIncidencia[[Area_Sanitaria]:[Area_Sanitaria]],$K22,EvolucionIncidencia[[Fecha]:[Fecha]],"&gt;=" &amp; $P$16,EvolucionIncidencia[[Fecha]:[Fecha]],"&lt;=" &amp; $R$16)</f>
        <v>945.33333333333337</v>
      </c>
    </row>
    <row r="23" spans="2:18" x14ac:dyDescent="0.3">
      <c r="B23" s="16" t="str">
        <v>A.S. PONTEVEDRA E O SALNÉS</v>
      </c>
      <c r="C23" s="21">
        <f>AVERAGEIFS(EvolucionIncidencia[[Pruebas_Dia]:[Pruebas_Dia]],EvolucionIncidencia[[DiaSemana]:[DiaSemana]],C$5,EvolucionIncidencia[[Area_Sanitaria]:[Area_Sanitaria]],$B23)</f>
        <v>1063.0769230769231</v>
      </c>
      <c r="D23" s="21">
        <f>AVERAGEIFS(EvolucionIncidencia[[Pruebas_Dia]:[Pruebas_Dia]],EvolucionIncidencia[[DiaSemana]:[DiaSemana]],D$5,EvolucionIncidencia[[Area_Sanitaria]:[Area_Sanitaria]],$B23)</f>
        <v>1367.6923076923076</v>
      </c>
      <c r="E23" s="21">
        <f>AVERAGEIFS(EvolucionIncidencia[[Pruebas_Dia]:[Pruebas_Dia]],EvolucionIncidencia[[DiaSemana]:[DiaSemana]],E$5,EvolucionIncidencia[[Area_Sanitaria]:[Area_Sanitaria]],$B23)</f>
        <v>1547.4166666666667</v>
      </c>
      <c r="F23" s="21">
        <f>AVERAGEIFS(EvolucionIncidencia[[Pruebas_Dia]:[Pruebas_Dia]],EvolucionIncidencia[[DiaSemana]:[DiaSemana]],F$5,EvolucionIncidencia[[Area_Sanitaria]:[Area_Sanitaria]],$B23)</f>
        <v>1525.5</v>
      </c>
      <c r="G23" s="21">
        <f>AVERAGEIFS(EvolucionIncidencia[[Pruebas_Dia]:[Pruebas_Dia]],EvolucionIncidencia[[DiaSemana]:[DiaSemana]],G$5,EvolucionIncidencia[[Area_Sanitaria]:[Area_Sanitaria]],$B23)</f>
        <v>1427.5384615384614</v>
      </c>
      <c r="H23" s="21">
        <f>AVERAGEIFS(EvolucionIncidencia[[Pruebas_Dia]:[Pruebas_Dia]],EvolucionIncidencia[[DiaSemana]:[DiaSemana]],H$5,EvolucionIncidencia[[Area_Sanitaria]:[Area_Sanitaria]],$B23)</f>
        <v>1362.4615384615386</v>
      </c>
      <c r="I23" s="21">
        <f>AVERAGEIFS(EvolucionIncidencia[[Pruebas_Dia]:[Pruebas_Dia]],EvolucionIncidencia[[DiaSemana]:[DiaSemana]],I$5,EvolucionIncidencia[[Area_Sanitaria]:[Area_Sanitaria]],$B23)</f>
        <v>902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768</v>
      </c>
      <c r="M23" s="21">
        <f>AVERAGEIFS(EvolucionIncidencia[[Pruebas_Dia]:[Pruebas_Dia]],EvolucionIncidencia[[DiaSemana]:[DiaSemana]],M$18,EvolucionIncidencia[[Area_Sanitaria]:[Area_Sanitaria]],$K23,EvolucionIncidencia[[Fecha]:[Fecha]],"&gt;=" &amp; $P$16,EvolucionIncidencia[[Fecha]:[Fecha]],"&lt;=" &amp; $R$16)</f>
        <v>1030.75</v>
      </c>
      <c r="N23" s="21">
        <f>AVERAGEIFS(EvolucionIncidencia[[Pruebas_Dia]:[Pruebas_Dia]],EvolucionIncidencia[[DiaSemana]:[DiaSemana]],N$18,EvolucionIncidencia[[Area_Sanitaria]:[Area_Sanitaria]],$K23,EvolucionIncidencia[[Fecha]:[Fecha]],"&gt;=" &amp; $P$16,EvolucionIncidencia[[Fecha]:[Fecha]],"&lt;=" &amp; $R$16)</f>
        <v>1032.6666666666667</v>
      </c>
      <c r="O23" s="21">
        <f>AVERAGEIFS(EvolucionIncidencia[[Pruebas_Dia]:[Pruebas_Dia]],EvolucionIncidencia[[DiaSemana]:[DiaSemana]],O$18,EvolucionIncidencia[[Area_Sanitaria]:[Area_Sanitaria]],$K23,EvolucionIncidencia[[Fecha]:[Fecha]],"&gt;=" &amp; $P$16,EvolucionIncidencia[[Fecha]:[Fecha]],"&lt;=" &amp; $R$16)</f>
        <v>1229.3333333333333</v>
      </c>
      <c r="P23" s="21">
        <f>AVERAGEIFS(EvolucionIncidencia[[Pruebas_Dia]:[Pruebas_Dia]],EvolucionIncidencia[[DiaSemana]:[DiaSemana]],P$18,EvolucionIncidencia[[Area_Sanitaria]:[Area_Sanitaria]],$K23,EvolucionIncidencia[[Fecha]:[Fecha]],"&gt;=" &amp; $P$16,EvolucionIncidencia[[Fecha]:[Fecha]],"&lt;=" &amp; $R$16)</f>
        <v>1014.6666666666666</v>
      </c>
      <c r="Q23" s="21">
        <f>AVERAGEIFS(EvolucionIncidencia[[Pruebas_Dia]:[Pruebas_Dia]],EvolucionIncidencia[[DiaSemana]:[DiaSemana]],Q$18,EvolucionIncidencia[[Area_Sanitaria]:[Area_Sanitaria]],$K23,EvolucionIncidencia[[Fecha]:[Fecha]],"&gt;=" &amp; $P$16,EvolucionIncidencia[[Fecha]:[Fecha]],"&lt;=" &amp; $R$16)</f>
        <v>862</v>
      </c>
      <c r="R23" s="21">
        <f>AVERAGEIFS(EvolucionIncidencia[[Pruebas_Dia]:[Pruebas_Dia]],EvolucionIncidencia[[DiaSemana]:[DiaSemana]],R$18,EvolucionIncidencia[[Area_Sanitaria]:[Area_Sanitaria]],$K23,EvolucionIncidencia[[Fecha]:[Fecha]],"&gt;=" &amp; $P$16,EvolucionIncidencia[[Fecha]:[Fecha]],"&lt;=" &amp; $R$16)</f>
        <v>861</v>
      </c>
    </row>
    <row r="24" spans="2:18" x14ac:dyDescent="0.3">
      <c r="B24" s="16" t="str">
        <v>A.S. SANTIAGO E BARBANZA</v>
      </c>
      <c r="C24" s="21">
        <f>AVERAGEIFS(EvolucionIncidencia[[Pruebas_Dia]:[Pruebas_Dia]],EvolucionIncidencia[[DiaSemana]:[DiaSemana]],C$5,EvolucionIncidencia[[Area_Sanitaria]:[Area_Sanitaria]],$B24)</f>
        <v>1714.6923076923076</v>
      </c>
      <c r="D24" s="21">
        <f>AVERAGEIFS(EvolucionIncidencia[[Pruebas_Dia]:[Pruebas_Dia]],EvolucionIncidencia[[DiaSemana]:[DiaSemana]],D$5,EvolucionIncidencia[[Area_Sanitaria]:[Area_Sanitaria]],$B24)</f>
        <v>2187.4615384615386</v>
      </c>
      <c r="E24" s="21">
        <f>AVERAGEIFS(EvolucionIncidencia[[Pruebas_Dia]:[Pruebas_Dia]],EvolucionIncidencia[[DiaSemana]:[DiaSemana]],E$5,EvolucionIncidencia[[Area_Sanitaria]:[Area_Sanitaria]],$B24)</f>
        <v>2209.25</v>
      </c>
      <c r="F24" s="21">
        <f>AVERAGEIFS(EvolucionIncidencia[[Pruebas_Dia]:[Pruebas_Dia]],EvolucionIncidencia[[DiaSemana]:[DiaSemana]],F$5,EvolucionIncidencia[[Area_Sanitaria]:[Area_Sanitaria]],$B24)</f>
        <v>2212.25</v>
      </c>
      <c r="G24" s="21">
        <f>AVERAGEIFS(EvolucionIncidencia[[Pruebas_Dia]:[Pruebas_Dia]],EvolucionIncidencia[[DiaSemana]:[DiaSemana]],G$5,EvolucionIncidencia[[Area_Sanitaria]:[Area_Sanitaria]],$B24)</f>
        <v>1982.4615384615386</v>
      </c>
      <c r="H24" s="21">
        <f>AVERAGEIFS(EvolucionIncidencia[[Pruebas_Dia]:[Pruebas_Dia]],EvolucionIncidencia[[DiaSemana]:[DiaSemana]],H$5,EvolucionIncidencia[[Area_Sanitaria]:[Area_Sanitaria]],$B24)</f>
        <v>1927.6923076923076</v>
      </c>
      <c r="I24" s="21">
        <f>AVERAGEIFS(EvolucionIncidencia[[Pruebas_Dia]:[Pruebas_Dia]],EvolucionIncidencia[[DiaSemana]:[DiaSemana]],I$5,EvolucionIncidencia[[Area_Sanitaria]:[Area_Sanitaria]],$B24)</f>
        <v>1883.2307692307693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824.33333333333337</v>
      </c>
      <c r="M24" s="21">
        <f>AVERAGEIFS(EvolucionIncidencia[[Pruebas_Dia]:[Pruebas_Dia]],EvolucionIncidencia[[DiaSemana]:[DiaSemana]],M$18,EvolucionIncidencia[[Area_Sanitaria]:[Area_Sanitaria]],$K24,EvolucionIncidencia[[Fecha]:[Fecha]],"&gt;=" &amp; $P$16,EvolucionIncidencia[[Fecha]:[Fecha]],"&lt;=" &amp; $R$16)</f>
        <v>916.5</v>
      </c>
      <c r="N24" s="21">
        <f>AVERAGEIFS(EvolucionIncidencia[[Pruebas_Dia]:[Pruebas_Dia]],EvolucionIncidencia[[DiaSemana]:[DiaSemana]],N$18,EvolucionIncidencia[[Area_Sanitaria]:[Area_Sanitaria]],$K24,EvolucionIncidencia[[Fecha]:[Fecha]],"&gt;=" &amp; $P$16,EvolucionIncidencia[[Fecha]:[Fecha]],"&lt;=" &amp; $R$16)</f>
        <v>895</v>
      </c>
      <c r="O24" s="21">
        <f>AVERAGEIFS(EvolucionIncidencia[[Pruebas_Dia]:[Pruebas_Dia]],EvolucionIncidencia[[DiaSemana]:[DiaSemana]],O$18,EvolucionIncidencia[[Area_Sanitaria]:[Area_Sanitaria]],$K24,EvolucionIncidencia[[Fecha]:[Fecha]],"&gt;=" &amp; $P$16,EvolucionIncidencia[[Fecha]:[Fecha]],"&lt;=" &amp; $R$16)</f>
        <v>690.33333333333337</v>
      </c>
      <c r="P24" s="21">
        <f>AVERAGEIFS(EvolucionIncidencia[[Pruebas_Dia]:[Pruebas_Dia]],EvolucionIncidencia[[DiaSemana]:[DiaSemana]],P$18,EvolucionIncidencia[[Area_Sanitaria]:[Area_Sanitaria]],$K24,EvolucionIncidencia[[Fecha]:[Fecha]],"&gt;=" &amp; $P$16,EvolucionIncidencia[[Fecha]:[Fecha]],"&lt;=" &amp; $R$16)</f>
        <v>934.66666666666663</v>
      </c>
      <c r="Q24" s="21">
        <f>AVERAGEIFS(EvolucionIncidencia[[Pruebas_Dia]:[Pruebas_Dia]],EvolucionIncidencia[[DiaSemana]:[DiaSemana]],Q$18,EvolucionIncidencia[[Area_Sanitaria]:[Area_Sanitaria]],$K24,EvolucionIncidencia[[Fecha]:[Fecha]],"&gt;=" &amp; $P$16,EvolucionIncidencia[[Fecha]:[Fecha]],"&lt;=" &amp; $R$16)</f>
        <v>789.66666666666663</v>
      </c>
      <c r="R24" s="21">
        <f>AVERAGEIFS(EvolucionIncidencia[[Pruebas_Dia]:[Pruebas_Dia]],EvolucionIncidencia[[DiaSemana]:[DiaSemana]],R$18,EvolucionIncidencia[[Area_Sanitaria]:[Area_Sanitaria]],$K24,EvolucionIncidencia[[Fecha]:[Fecha]],"&gt;=" &amp; $P$16,EvolucionIncidencia[[Fecha]:[Fecha]],"&lt;=" &amp; $R$16)</f>
        <v>658.66666666666663</v>
      </c>
    </row>
    <row r="25" spans="2:18" x14ac:dyDescent="0.3">
      <c r="B25" s="16" t="str">
        <v>A.S. VIGO</v>
      </c>
      <c r="C25" s="21">
        <f>AVERAGEIFS(EvolucionIncidencia[[Pruebas_Dia]:[Pruebas_Dia]],EvolucionIncidencia[[DiaSemana]:[DiaSemana]],C$5,EvolucionIncidencia[[Area_Sanitaria]:[Area_Sanitaria]],$B25)</f>
        <v>2249.5384615384614</v>
      </c>
      <c r="D25" s="21">
        <f>AVERAGEIFS(EvolucionIncidencia[[Pruebas_Dia]:[Pruebas_Dia]],EvolucionIncidencia[[DiaSemana]:[DiaSemana]],D$5,EvolucionIncidencia[[Area_Sanitaria]:[Area_Sanitaria]],$B25)</f>
        <v>2827.6153846153848</v>
      </c>
      <c r="E25" s="21">
        <f>AVERAGEIFS(EvolucionIncidencia[[Pruebas_Dia]:[Pruebas_Dia]],EvolucionIncidencia[[DiaSemana]:[DiaSemana]],E$5,EvolucionIncidencia[[Area_Sanitaria]:[Area_Sanitaria]],$B25)</f>
        <v>3047.5833333333335</v>
      </c>
      <c r="F25" s="21">
        <f>AVERAGEIFS(EvolucionIncidencia[[Pruebas_Dia]:[Pruebas_Dia]],EvolucionIncidencia[[DiaSemana]:[DiaSemana]],F$5,EvolucionIncidencia[[Area_Sanitaria]:[Area_Sanitaria]],$B25)</f>
        <v>2575.5833333333335</v>
      </c>
      <c r="G25" s="21">
        <f>AVERAGEIFS(EvolucionIncidencia[[Pruebas_Dia]:[Pruebas_Dia]],EvolucionIncidencia[[DiaSemana]:[DiaSemana]],G$5,EvolucionIncidencia[[Area_Sanitaria]:[Area_Sanitaria]],$B25)</f>
        <v>1930.7692307692307</v>
      </c>
      <c r="H25" s="21">
        <f>AVERAGEIFS(EvolucionIncidencia[[Pruebas_Dia]:[Pruebas_Dia]],EvolucionIncidencia[[DiaSemana]:[DiaSemana]],H$5,EvolucionIncidencia[[Area_Sanitaria]:[Area_Sanitaria]],$B25)</f>
        <v>2121.3076923076924</v>
      </c>
      <c r="I25" s="21">
        <f>AVERAGEIFS(EvolucionIncidencia[[Pruebas_Dia]:[Pruebas_Dia]],EvolucionIncidencia[[DiaSemana]:[DiaSemana]],I$5,EvolucionIncidencia[[Area_Sanitaria]:[Area_Sanitaria]],$B25)</f>
        <v>1959.2307692307693</v>
      </c>
      <c r="K25" s="16" t="str">
        <v>A.S. VIGO</v>
      </c>
      <c r="L25" s="21">
        <f>AVERAGEIFS(EvolucionIncidencia[[Pruebas_Dia]:[Pruebas_Dia]],EvolucionIncidencia[[DiaSemana]:[DiaSemana]],L$18,EvolucionIncidencia[[Area_Sanitaria]:[Area_Sanitaria]],$K25,EvolucionIncidencia[[Fecha]:[Fecha]],"&gt;=" &amp; $P$16,EvolucionIncidencia[[Fecha]:[Fecha]],"&lt;=" &amp; $R$16)</f>
        <v>1768</v>
      </c>
      <c r="M25" s="21">
        <f>AVERAGEIFS(EvolucionIncidencia[[Pruebas_Dia]:[Pruebas_Dia]],EvolucionIncidencia[[DiaSemana]:[DiaSemana]],M$18,EvolucionIncidencia[[Area_Sanitaria]:[Area_Sanitaria]],$K25,EvolucionIncidencia[[Fecha]:[Fecha]],"&gt;=" &amp; $P$16,EvolucionIncidencia[[Fecha]:[Fecha]],"&lt;=" &amp; $R$16)</f>
        <v>2015.75</v>
      </c>
      <c r="N25" s="21">
        <f>AVERAGEIFS(EvolucionIncidencia[[Pruebas_Dia]:[Pruebas_Dia]],EvolucionIncidencia[[DiaSemana]:[DiaSemana]],N$18,EvolucionIncidencia[[Area_Sanitaria]:[Area_Sanitaria]],$K25,EvolucionIncidencia[[Fecha]:[Fecha]],"&gt;=" &amp; $P$16,EvolucionIncidencia[[Fecha]:[Fecha]],"&lt;=" &amp; $R$16)</f>
        <v>2178.6666666666665</v>
      </c>
      <c r="O25" s="21">
        <f>AVERAGEIFS(EvolucionIncidencia[[Pruebas_Dia]:[Pruebas_Dia]],EvolucionIncidencia[[DiaSemana]:[DiaSemana]],O$18,EvolucionIncidencia[[Area_Sanitaria]:[Area_Sanitaria]],$K25,EvolucionIncidencia[[Fecha]:[Fecha]],"&gt;=" &amp; $P$16,EvolucionIncidencia[[Fecha]:[Fecha]],"&lt;=" &amp; $R$16)</f>
        <v>1514.3333333333333</v>
      </c>
      <c r="P25" s="21">
        <f>AVERAGEIFS(EvolucionIncidencia[[Pruebas_Dia]:[Pruebas_Dia]],EvolucionIncidencia[[DiaSemana]:[DiaSemana]],P$18,EvolucionIncidencia[[Area_Sanitaria]:[Area_Sanitaria]],$K25,EvolucionIncidencia[[Fecha]:[Fecha]],"&gt;=" &amp; $P$16,EvolucionIncidencia[[Fecha]:[Fecha]],"&lt;=" &amp; $R$16)</f>
        <v>1677.3333333333333</v>
      </c>
      <c r="Q25" s="21">
        <f>AVERAGEIFS(EvolucionIncidencia[[Pruebas_Dia]:[Pruebas_Dia]],EvolucionIncidencia[[DiaSemana]:[DiaSemana]],Q$18,EvolucionIncidencia[[Area_Sanitaria]:[Area_Sanitaria]],$K25,EvolucionIncidencia[[Fecha]:[Fecha]],"&gt;=" &amp; $P$16,EvolucionIncidencia[[Fecha]:[Fecha]],"&lt;=" &amp; $R$16)</f>
        <v>1444</v>
      </c>
      <c r="R25" s="21">
        <f>AVERAGEIFS(EvolucionIncidencia[[Pruebas_Dia]:[Pruebas_Dia]],EvolucionIncidencia[[DiaSemana]:[DiaSemana]],R$18,EvolucionIncidencia[[Area_Sanitaria]:[Area_Sanitaria]],$K25,EvolucionIncidencia[[Fecha]:[Fecha]],"&gt;=" &amp; $P$16,EvolucionIncidencia[[Fecha]:[Fecha]],"&lt;=" &amp; $R$16)</f>
        <v>879.66666666666663</v>
      </c>
    </row>
    <row r="26" spans="2:18" x14ac:dyDescent="0.3">
      <c r="B26" s="16" t="str">
        <v>GALICIA</v>
      </c>
      <c r="C26" s="21">
        <f>AVERAGEIFS(EvolucionIncidencia[[Pruebas_Dia]:[Pruebas_Dia]],EvolucionIncidencia[[DiaSemana]:[DiaSemana]],C$5,EvolucionIncidencia[[Area_Sanitaria]:[Area_Sanitaria]],$B26)</f>
        <v>11305.538461538461</v>
      </c>
      <c r="D26" s="21">
        <f>AVERAGEIFS(EvolucionIncidencia[[Pruebas_Dia]:[Pruebas_Dia]],EvolucionIncidencia[[DiaSemana]:[DiaSemana]],D$5,EvolucionIncidencia[[Area_Sanitaria]:[Area_Sanitaria]],$B26)</f>
        <v>13750.692307692309</v>
      </c>
      <c r="E26" s="21">
        <f>AVERAGEIFS(EvolucionIncidencia[[Pruebas_Dia]:[Pruebas_Dia]],EvolucionIncidencia[[DiaSemana]:[DiaSemana]],E$5,EvolucionIncidencia[[Area_Sanitaria]:[Area_Sanitaria]],$B26)</f>
        <v>14221.333333333334</v>
      </c>
      <c r="F26" s="21">
        <f>AVERAGEIFS(EvolucionIncidencia[[Pruebas_Dia]:[Pruebas_Dia]],EvolucionIncidencia[[DiaSemana]:[DiaSemana]],F$5,EvolucionIncidencia[[Area_Sanitaria]:[Area_Sanitaria]],$B26)</f>
        <v>13543.166666666666</v>
      </c>
      <c r="G26" s="21">
        <f>AVERAGEIFS(EvolucionIncidencia[[Pruebas_Dia]:[Pruebas_Dia]],EvolucionIncidencia[[DiaSemana]:[DiaSemana]],G$5,EvolucionIncidencia[[Area_Sanitaria]:[Area_Sanitaria]],$B26)</f>
        <v>13037.846153846154</v>
      </c>
      <c r="H26" s="21">
        <f>AVERAGEIFS(EvolucionIncidencia[[Pruebas_Dia]:[Pruebas_Dia]],EvolucionIncidencia[[DiaSemana]:[DiaSemana]],H$5,EvolucionIncidencia[[Area_Sanitaria]:[Area_Sanitaria]],$B26)</f>
        <v>11976.923076923076</v>
      </c>
      <c r="I26" s="21">
        <f>AVERAGEIFS(EvolucionIncidencia[[Pruebas_Dia]:[Pruebas_Dia]],EvolucionIncidencia[[DiaSemana]:[DiaSemana]],I$5,EvolucionIncidencia[[Area_Sanitaria]:[Area_Sanitaria]],$B26)</f>
        <v>10830.692307692309</v>
      </c>
      <c r="K26" s="16" t="str">
        <v>GALICIA</v>
      </c>
      <c r="L26" s="21">
        <f>AVERAGEIFS(EvolucionIncidencia[[Pruebas_Dia]:[Pruebas_Dia]],EvolucionIncidencia[[DiaSemana]:[DiaSemana]],L$18,EvolucionIncidencia[[Area_Sanitaria]:[Area_Sanitaria]],$K26,EvolucionIncidencia[[Fecha]:[Fecha]],"&gt;=" &amp; $P$16,EvolucionIncidencia[[Fecha]:[Fecha]],"&lt;=" &amp; $R$16)</f>
        <v>6633.666666666667</v>
      </c>
      <c r="M26" s="21">
        <f>AVERAGEIFS(EvolucionIncidencia[[Pruebas_Dia]:[Pruebas_Dia]],EvolucionIncidencia[[DiaSemana]:[DiaSemana]],M$18,EvolucionIncidencia[[Area_Sanitaria]:[Area_Sanitaria]],$K26,EvolucionIncidencia[[Fecha]:[Fecha]],"&gt;=" &amp; $P$16,EvolucionIncidencia[[Fecha]:[Fecha]],"&lt;=" &amp; $R$16)</f>
        <v>8995.5</v>
      </c>
      <c r="N26" s="21">
        <f>AVERAGEIFS(EvolucionIncidencia[[Pruebas_Dia]:[Pruebas_Dia]],EvolucionIncidencia[[DiaSemana]:[DiaSemana]],N$18,EvolucionIncidencia[[Area_Sanitaria]:[Area_Sanitaria]],$K26,EvolucionIncidencia[[Fecha]:[Fecha]],"&gt;=" &amp; $P$16,EvolucionIncidencia[[Fecha]:[Fecha]],"&lt;=" &amp; $R$16)</f>
        <v>8868.3333333333339</v>
      </c>
      <c r="O26" s="21">
        <f>AVERAGEIFS(EvolucionIncidencia[[Pruebas_Dia]:[Pruebas_Dia]],EvolucionIncidencia[[DiaSemana]:[DiaSemana]],O$18,EvolucionIncidencia[[Area_Sanitaria]:[Area_Sanitaria]],$K26,EvolucionIncidencia[[Fecha]:[Fecha]],"&gt;=" &amp; $P$16,EvolucionIncidencia[[Fecha]:[Fecha]],"&lt;=" &amp; $R$16)</f>
        <v>8014.666666666667</v>
      </c>
      <c r="P26" s="21">
        <f>AVERAGEIFS(EvolucionIncidencia[[Pruebas_Dia]:[Pruebas_Dia]],EvolucionIncidencia[[DiaSemana]:[DiaSemana]],P$18,EvolucionIncidencia[[Area_Sanitaria]:[Area_Sanitaria]],$K26,EvolucionIncidencia[[Fecha]:[Fecha]],"&gt;=" &amp; $P$16,EvolucionIncidencia[[Fecha]:[Fecha]],"&lt;=" &amp; $R$16)</f>
        <v>8277</v>
      </c>
      <c r="Q26" s="21">
        <f>AVERAGEIFS(EvolucionIncidencia[[Pruebas_Dia]:[Pruebas_Dia]],EvolucionIncidencia[[DiaSemana]:[DiaSemana]],Q$18,EvolucionIncidencia[[Area_Sanitaria]:[Area_Sanitaria]],$K26,EvolucionIncidencia[[Fecha]:[Fecha]],"&gt;=" &amp; $P$16,EvolucionIncidencia[[Fecha]:[Fecha]],"&lt;=" &amp; $R$16)</f>
        <v>6994</v>
      </c>
      <c r="R26" s="21">
        <f>AVERAGEIFS(EvolucionIncidencia[[Pruebas_Dia]:[Pruebas_Dia]],EvolucionIncidencia[[DiaSemana]:[DiaSemana]],R$18,EvolucionIncidencia[[Area_Sanitaria]:[Area_Sanitaria]],$K26,EvolucionIncidencia[[Fecha]:[Fecha]],"&gt;=" &amp; $P$16,EvolucionIncidencia[[Fecha]:[Fecha]],"&lt;=" &amp; $R$16)</f>
        <v>5934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abSelected="1" topLeftCell="A4" workbookViewId="0">
      <selection activeCell="D31" sqref="D31"/>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444</v>
      </c>
    </row>
    <row r="26" spans="2:5" x14ac:dyDescent="0.3">
      <c r="B26" s="11" t="s">
        <v>341</v>
      </c>
      <c r="C26" t="s">
        <v>442</v>
      </c>
      <c r="D26" t="s">
        <v>441</v>
      </c>
      <c r="E26" t="s">
        <v>476</v>
      </c>
    </row>
    <row r="27" spans="2:5" x14ac:dyDescent="0.3">
      <c r="B27" s="12" t="s">
        <v>343</v>
      </c>
      <c r="C27" s="2">
        <v>0</v>
      </c>
      <c r="D27" s="2">
        <v>0</v>
      </c>
      <c r="E27" s="2">
        <v>0</v>
      </c>
    </row>
    <row r="28" spans="2:5" x14ac:dyDescent="0.3">
      <c r="B28" s="12" t="s">
        <v>344</v>
      </c>
      <c r="C28" s="2">
        <v>0</v>
      </c>
      <c r="D28" s="2">
        <v>0</v>
      </c>
      <c r="E28" s="2">
        <v>0</v>
      </c>
    </row>
    <row r="29" spans="2:5" x14ac:dyDescent="0.3">
      <c r="B29" s="12" t="s">
        <v>345</v>
      </c>
      <c r="C29" s="2">
        <v>0</v>
      </c>
      <c r="D29" s="2">
        <v>0</v>
      </c>
      <c r="E29" s="2">
        <v>0</v>
      </c>
    </row>
    <row r="30" spans="2:5" x14ac:dyDescent="0.3">
      <c r="B30" s="12" t="s">
        <v>346</v>
      </c>
      <c r="C30" s="2">
        <v>0</v>
      </c>
      <c r="D30" s="2">
        <v>0</v>
      </c>
      <c r="E30" s="2">
        <v>0</v>
      </c>
    </row>
    <row r="31" spans="2:5" x14ac:dyDescent="0.3">
      <c r="B31" s="12" t="s">
        <v>347</v>
      </c>
      <c r="C31" s="2">
        <v>0</v>
      </c>
      <c r="D31" s="2">
        <v>0</v>
      </c>
      <c r="E31" s="2">
        <v>0</v>
      </c>
    </row>
    <row r="32" spans="2:5" x14ac:dyDescent="0.3">
      <c r="B32" s="12" t="s">
        <v>348</v>
      </c>
      <c r="C32" s="2">
        <v>0</v>
      </c>
      <c r="D32" s="2">
        <v>0</v>
      </c>
      <c r="E32" s="2">
        <v>0</v>
      </c>
    </row>
    <row r="33" spans="2:5" x14ac:dyDescent="0.3">
      <c r="B33" s="12" t="s">
        <v>349</v>
      </c>
      <c r="C33" s="2">
        <v>0.26720375965088955</v>
      </c>
      <c r="D33" s="2">
        <v>0</v>
      </c>
      <c r="E33" s="2">
        <v>0</v>
      </c>
    </row>
    <row r="34" spans="2:5" x14ac:dyDescent="0.3">
      <c r="B34" s="12" t="s">
        <v>350</v>
      </c>
      <c r="C34" s="2">
        <v>0.27526015441423296</v>
      </c>
      <c r="D34" s="2">
        <v>0</v>
      </c>
      <c r="E34" s="2">
        <v>24</v>
      </c>
    </row>
    <row r="35" spans="2:5" x14ac:dyDescent="0.3">
      <c r="B35" s="12" t="s">
        <v>362</v>
      </c>
      <c r="C35" s="2">
        <v>0.29003021148036257</v>
      </c>
      <c r="D35" s="2">
        <v>0</v>
      </c>
      <c r="E35" s="2">
        <v>44</v>
      </c>
    </row>
    <row r="36" spans="2:5" x14ac:dyDescent="0.3">
      <c r="B36" s="12" t="s">
        <v>373</v>
      </c>
      <c r="C36" s="2">
        <v>0.31722054380664655</v>
      </c>
      <c r="D36" s="2">
        <v>0</v>
      </c>
      <c r="E36" s="2">
        <v>81</v>
      </c>
    </row>
    <row r="37" spans="2:5" x14ac:dyDescent="0.3">
      <c r="B37" s="12" t="s">
        <v>374</v>
      </c>
      <c r="C37" s="2">
        <v>0.36354481369587111</v>
      </c>
      <c r="D37" s="2">
        <v>0</v>
      </c>
      <c r="E37" s="2">
        <v>138</v>
      </c>
    </row>
    <row r="38" spans="2:5" x14ac:dyDescent="0.3">
      <c r="B38" s="12" t="s">
        <v>375</v>
      </c>
      <c r="C38" s="2">
        <v>0.37697213830144344</v>
      </c>
      <c r="D38" s="2">
        <v>0</v>
      </c>
      <c r="E38" s="2">
        <v>40</v>
      </c>
    </row>
    <row r="39" spans="2:5" x14ac:dyDescent="0.3">
      <c r="B39" s="12" t="s">
        <v>376</v>
      </c>
      <c r="C39" s="2">
        <v>0.40819066800939913</v>
      </c>
      <c r="D39" s="2">
        <v>0</v>
      </c>
      <c r="E39" s="2">
        <v>93</v>
      </c>
    </row>
    <row r="40" spans="2:5" x14ac:dyDescent="0.3">
      <c r="B40" s="12" t="s">
        <v>378</v>
      </c>
      <c r="C40" s="2">
        <v>0.43135280295401141</v>
      </c>
      <c r="D40" s="2">
        <v>0.38274783888173625</v>
      </c>
      <c r="E40" s="2">
        <v>69</v>
      </c>
    </row>
    <row r="41" spans="2:5" x14ac:dyDescent="0.3">
      <c r="B41" s="12" t="s">
        <v>379</v>
      </c>
      <c r="C41" s="2">
        <v>0.4783484390735146</v>
      </c>
      <c r="D41" s="2">
        <v>0.41291153209490528</v>
      </c>
      <c r="E41" s="2">
        <v>140</v>
      </c>
    </row>
    <row r="42" spans="2:5" x14ac:dyDescent="0.3">
      <c r="B42" s="12" t="s">
        <v>380</v>
      </c>
      <c r="C42" s="2">
        <v>0.52668680765357501</v>
      </c>
      <c r="D42" s="2">
        <v>0.44748942431487954</v>
      </c>
      <c r="E42" s="2">
        <v>144</v>
      </c>
    </row>
    <row r="43" spans="2:5" x14ac:dyDescent="0.3">
      <c r="B43" s="12" t="s">
        <v>381</v>
      </c>
      <c r="C43" s="2">
        <v>0.57066129573682445</v>
      </c>
      <c r="D43" s="2">
        <v>0.48648151554165903</v>
      </c>
      <c r="E43" s="2">
        <v>131</v>
      </c>
    </row>
    <row r="44" spans="2:5" x14ac:dyDescent="0.3">
      <c r="B44" s="12" t="s">
        <v>382</v>
      </c>
      <c r="C44" s="2">
        <v>0.62974152400134276</v>
      </c>
      <c r="D44" s="2">
        <v>0.54423395254736062</v>
      </c>
      <c r="E44" s="2">
        <v>176</v>
      </c>
    </row>
    <row r="45" spans="2:5" x14ac:dyDescent="0.3">
      <c r="B45" s="12" t="s">
        <v>383</v>
      </c>
      <c r="C45" s="2">
        <v>0.67136623027861697</v>
      </c>
      <c r="D45" s="2">
        <v>0.57439764576052965</v>
      </c>
      <c r="E45" s="2">
        <v>124</v>
      </c>
    </row>
    <row r="46" spans="2:5" x14ac:dyDescent="0.3">
      <c r="B46" s="12" t="s">
        <v>384</v>
      </c>
      <c r="C46" s="2">
        <v>0.70426317556226925</v>
      </c>
      <c r="D46" s="2">
        <v>0.60952731285635464</v>
      </c>
      <c r="E46" s="2">
        <v>98</v>
      </c>
    </row>
    <row r="47" spans="2:5" x14ac:dyDescent="0.3">
      <c r="B47" s="12" t="s">
        <v>385</v>
      </c>
      <c r="C47" s="2">
        <v>0.7643504531722054</v>
      </c>
      <c r="D47" s="2">
        <v>0.65514070259334189</v>
      </c>
      <c r="E47" s="2">
        <v>179</v>
      </c>
    </row>
    <row r="48" spans="2:5" x14ac:dyDescent="0.3">
      <c r="B48" s="12" t="s">
        <v>386</v>
      </c>
      <c r="C48" s="2">
        <v>0.81268882175226587</v>
      </c>
      <c r="D48" s="2">
        <v>0.70737539084053702</v>
      </c>
      <c r="E48" s="2">
        <v>144</v>
      </c>
    </row>
    <row r="49" spans="2:5" x14ac:dyDescent="0.3">
      <c r="B49" s="12" t="s">
        <v>397</v>
      </c>
      <c r="C49" s="2">
        <v>0.86337697213830145</v>
      </c>
      <c r="D49" s="2">
        <v>0.76163325363251788</v>
      </c>
      <c r="E49" s="2">
        <v>151</v>
      </c>
    </row>
    <row r="50" spans="2:5" x14ac:dyDescent="0.3">
      <c r="B50" s="12" t="s">
        <v>416</v>
      </c>
      <c r="C50" s="2">
        <v>0.93689157435380999</v>
      </c>
      <c r="D50" s="2">
        <v>0.82600698914842741</v>
      </c>
      <c r="E50" s="2">
        <v>219</v>
      </c>
    </row>
    <row r="51" spans="2:5" x14ac:dyDescent="0.3">
      <c r="B51" s="12" t="s">
        <v>417</v>
      </c>
      <c r="C51" s="2">
        <v>0.96676737160120851</v>
      </c>
      <c r="D51" s="2">
        <v>0.87474710318190174</v>
      </c>
      <c r="E51" s="2">
        <v>89</v>
      </c>
    </row>
    <row r="52" spans="2:5" x14ac:dyDescent="0.3">
      <c r="B52" s="12" t="s">
        <v>436</v>
      </c>
      <c r="C52" s="2">
        <v>0.97280966767371602</v>
      </c>
      <c r="D52" s="2">
        <v>0.90086444730549931</v>
      </c>
      <c r="E52" s="2">
        <v>18</v>
      </c>
    </row>
    <row r="53" spans="2:5" x14ac:dyDescent="0.3">
      <c r="B53" s="12" t="s">
        <v>437</v>
      </c>
      <c r="C53" s="2">
        <v>0.99630748573346761</v>
      </c>
      <c r="D53" s="2">
        <v>0.93176384035313597</v>
      </c>
      <c r="E53" s="2">
        <v>70</v>
      </c>
    </row>
    <row r="54" spans="2:5" x14ac:dyDescent="0.3">
      <c r="B54" s="12" t="s">
        <v>438</v>
      </c>
      <c r="C54" s="2">
        <v>1</v>
      </c>
      <c r="D54" s="2">
        <v>0.96670958249034389</v>
      </c>
      <c r="E54" s="2">
        <v>11</v>
      </c>
    </row>
    <row r="55" spans="2:5" x14ac:dyDescent="0.3">
      <c r="B55" s="12" t="s">
        <v>443</v>
      </c>
      <c r="C55" s="2">
        <v>0.98892245720040284</v>
      </c>
      <c r="D55" s="2">
        <v>0.98712525289681807</v>
      </c>
      <c r="E55" s="2">
        <v>-33</v>
      </c>
    </row>
    <row r="56" spans="2:5" x14ac:dyDescent="0.3">
      <c r="B56" s="12" t="s">
        <v>445</v>
      </c>
      <c r="C56" s="2">
        <v>0.96173212487411885</v>
      </c>
      <c r="D56" s="2">
        <v>1</v>
      </c>
      <c r="E56" s="2">
        <v>-81</v>
      </c>
    </row>
    <row r="57" spans="2:5" x14ac:dyDescent="0.3">
      <c r="B57" s="12" t="s">
        <v>446</v>
      </c>
      <c r="C57" s="2">
        <v>0.88486069150721713</v>
      </c>
      <c r="D57" s="2">
        <v>0.99816075041383112</v>
      </c>
      <c r="E57" s="2">
        <v>-229</v>
      </c>
    </row>
    <row r="58" spans="2:5" x14ac:dyDescent="0.3">
      <c r="B58" s="12" t="s">
        <v>447</v>
      </c>
      <c r="C58" s="2">
        <v>0.84793554884189326</v>
      </c>
      <c r="D58" s="2">
        <v>0.99429832628287662</v>
      </c>
      <c r="E58" s="2">
        <v>-110</v>
      </c>
    </row>
    <row r="59" spans="2:5" x14ac:dyDescent="0.3">
      <c r="B59" s="12" t="s">
        <v>448</v>
      </c>
      <c r="C59" s="2">
        <v>0.81906680093991269</v>
      </c>
      <c r="D59" s="2">
        <v>0.9817914290969284</v>
      </c>
      <c r="E59" s="2">
        <v>-86</v>
      </c>
    </row>
    <row r="60" spans="2:5" x14ac:dyDescent="0.3">
      <c r="B60" s="12" t="s">
        <v>452</v>
      </c>
      <c r="C60" s="2">
        <v>0.78046324269889222</v>
      </c>
      <c r="D60" s="2">
        <v>0.97351480595916862</v>
      </c>
      <c r="E60" s="2">
        <v>-115</v>
      </c>
    </row>
    <row r="61" spans="2:5" x14ac:dyDescent="0.3">
      <c r="B61" s="12" t="s">
        <v>453</v>
      </c>
      <c r="C61" s="2">
        <v>0.72910372608257801</v>
      </c>
      <c r="D61" s="2">
        <v>0.94739746183557105</v>
      </c>
      <c r="E61" s="2">
        <v>-153</v>
      </c>
    </row>
    <row r="62" spans="2:5" x14ac:dyDescent="0.3">
      <c r="B62" s="12" t="s">
        <v>454</v>
      </c>
      <c r="C62" s="2">
        <v>0.6915072171869755</v>
      </c>
      <c r="D62" s="2">
        <v>0.92072834283612282</v>
      </c>
      <c r="E62" s="2">
        <v>-112</v>
      </c>
    </row>
    <row r="63" spans="2:5" x14ac:dyDescent="0.3">
      <c r="B63" s="12" t="s">
        <v>455</v>
      </c>
      <c r="C63" s="2">
        <v>0.65592480698220879</v>
      </c>
      <c r="D63" s="2">
        <v>0.88633437557476547</v>
      </c>
      <c r="E63" s="2">
        <v>-106</v>
      </c>
    </row>
    <row r="64" spans="2:5" x14ac:dyDescent="0.3">
      <c r="B64" s="12" t="s">
        <v>456</v>
      </c>
      <c r="C64" s="2">
        <v>0.63611950318898958</v>
      </c>
      <c r="D64" s="2">
        <v>0.83336398749310281</v>
      </c>
      <c r="E64" s="2">
        <v>-59</v>
      </c>
    </row>
    <row r="65" spans="2:5" x14ac:dyDescent="0.3">
      <c r="B65" s="12" t="s">
        <v>457</v>
      </c>
      <c r="C65" s="2">
        <v>0.61799261497146696</v>
      </c>
      <c r="D65" s="2">
        <v>0.80320029427993378</v>
      </c>
      <c r="E65" s="2">
        <v>-54</v>
      </c>
    </row>
    <row r="66" spans="2:5" x14ac:dyDescent="0.3">
      <c r="B66" s="12" t="s">
        <v>458</v>
      </c>
      <c r="C66" s="2">
        <v>0.60557233971131252</v>
      </c>
      <c r="D66" s="2">
        <v>0.78057752437005701</v>
      </c>
      <c r="E66" s="2">
        <v>-37</v>
      </c>
    </row>
    <row r="67" spans="2:5" x14ac:dyDescent="0.3">
      <c r="B67" s="12" t="s">
        <v>459</v>
      </c>
      <c r="C67" s="2">
        <v>0.59483048002685468</v>
      </c>
      <c r="D67" s="2">
        <v>0.75354055545337506</v>
      </c>
      <c r="E67" s="2">
        <v>-32</v>
      </c>
    </row>
    <row r="68" spans="2:5" x14ac:dyDescent="0.3">
      <c r="B68" s="12" t="s">
        <v>460</v>
      </c>
      <c r="C68" s="2">
        <v>0.57066129573682445</v>
      </c>
      <c r="D68" s="2">
        <v>0.71215743976457602</v>
      </c>
      <c r="E68" s="2">
        <v>-72</v>
      </c>
    </row>
    <row r="69" spans="2:5" x14ac:dyDescent="0.3">
      <c r="B69" s="12" t="s">
        <v>461</v>
      </c>
      <c r="C69" s="2">
        <v>0.55824102047667001</v>
      </c>
      <c r="D69" s="2">
        <v>0.68475262093066025</v>
      </c>
      <c r="E69" s="2">
        <v>-37</v>
      </c>
    </row>
    <row r="70" spans="2:5" x14ac:dyDescent="0.3">
      <c r="B70" s="12" t="s">
        <v>462</v>
      </c>
      <c r="C70" s="2">
        <v>0.55152735817388387</v>
      </c>
      <c r="D70" s="2">
        <v>0.66157807614493291</v>
      </c>
      <c r="E70" s="2">
        <v>-20</v>
      </c>
    </row>
    <row r="71" spans="2:5" x14ac:dyDescent="0.3">
      <c r="B71" s="12" t="s">
        <v>463</v>
      </c>
      <c r="C71" s="2">
        <v>0.51594494796911716</v>
      </c>
      <c r="D71" s="2">
        <v>0.63123045797314692</v>
      </c>
      <c r="E71" s="2">
        <v>-106</v>
      </c>
    </row>
    <row r="72" spans="2:5" x14ac:dyDescent="0.3">
      <c r="B72" s="12" t="s">
        <v>464</v>
      </c>
      <c r="C72" s="2">
        <v>0.45182947297750925</v>
      </c>
      <c r="D72" s="2">
        <v>0.58616884311201034</v>
      </c>
      <c r="E72" s="2">
        <v>-191</v>
      </c>
    </row>
    <row r="73" spans="2:5" x14ac:dyDescent="0.3">
      <c r="B73" s="12" t="s">
        <v>466</v>
      </c>
      <c r="C73" s="2">
        <v>0.43638804968110106</v>
      </c>
      <c r="D73" s="2">
        <v>0.57090307154680886</v>
      </c>
      <c r="E73" s="2">
        <v>-46</v>
      </c>
    </row>
    <row r="74" spans="2:5" x14ac:dyDescent="0.3">
      <c r="B74" s="12" t="s">
        <v>467</v>
      </c>
      <c r="C74" s="2">
        <v>0.40483383685800606</v>
      </c>
      <c r="D74" s="2">
        <v>0.54772852676108152</v>
      </c>
      <c r="E74" s="2">
        <v>-94</v>
      </c>
    </row>
    <row r="75" spans="2:5" x14ac:dyDescent="0.3">
      <c r="B75" s="12" t="s">
        <v>468</v>
      </c>
      <c r="C75" s="2">
        <v>0.36085934877475662</v>
      </c>
      <c r="D75" s="2">
        <v>0.51039176016185395</v>
      </c>
      <c r="E75" s="2">
        <v>-131</v>
      </c>
    </row>
    <row r="76" spans="2:5" x14ac:dyDescent="0.3">
      <c r="B76" s="12" t="s">
        <v>469</v>
      </c>
      <c r="C76" s="2">
        <v>0.31050688150386035</v>
      </c>
      <c r="D76" s="2">
        <v>0.4759977929004966</v>
      </c>
      <c r="E76" s="2">
        <v>-150</v>
      </c>
    </row>
    <row r="77" spans="2:5" x14ac:dyDescent="0.3">
      <c r="B77" s="12" t="s">
        <v>470</v>
      </c>
      <c r="C77" s="2">
        <v>0.25948304800268546</v>
      </c>
      <c r="D77" s="2">
        <v>0.44436270001839251</v>
      </c>
      <c r="E77" s="2">
        <v>-152</v>
      </c>
    </row>
    <row r="78" spans="2:5" x14ac:dyDescent="0.3">
      <c r="B78" s="12" t="s">
        <v>471</v>
      </c>
      <c r="C78" s="2">
        <v>0.25780463242698892</v>
      </c>
      <c r="D78" s="2">
        <v>0.42394702961191832</v>
      </c>
      <c r="E78" s="2">
        <v>-5</v>
      </c>
    </row>
    <row r="79" spans="2:5" x14ac:dyDescent="0.3">
      <c r="B79" s="12" t="s">
        <v>480</v>
      </c>
      <c r="C79" s="2">
        <v>0.25545485062101375</v>
      </c>
      <c r="D79" s="2">
        <v>0.38752988780577524</v>
      </c>
      <c r="E79" s="2">
        <v>-7</v>
      </c>
    </row>
    <row r="80" spans="2:5" x14ac:dyDescent="0.3">
      <c r="B80" s="12" t="s">
        <v>481</v>
      </c>
      <c r="C80" s="2">
        <v>0.2332997650218194</v>
      </c>
      <c r="D80" s="2">
        <v>0.3669302924406842</v>
      </c>
      <c r="E80" s="2">
        <v>-66</v>
      </c>
    </row>
    <row r="81" spans="2:5" x14ac:dyDescent="0.3">
      <c r="B81" s="12" t="s">
        <v>482</v>
      </c>
      <c r="C81" s="2">
        <v>0.22188653910708292</v>
      </c>
      <c r="D81" s="2">
        <v>0.34338789773772299</v>
      </c>
      <c r="E81" s="2">
        <v>-34</v>
      </c>
    </row>
    <row r="82" spans="2:5" x14ac:dyDescent="0.3">
      <c r="B82" s="12" t="s">
        <v>483</v>
      </c>
      <c r="C82" s="2">
        <v>0.21819402484055053</v>
      </c>
      <c r="D82" s="2">
        <v>0.31727055361412543</v>
      </c>
      <c r="E82" s="2">
        <v>-11</v>
      </c>
    </row>
    <row r="83" spans="2:5" x14ac:dyDescent="0.3">
      <c r="B83" s="12" t="s">
        <v>484</v>
      </c>
      <c r="C83" s="2">
        <v>0.21080899630748573</v>
      </c>
      <c r="D83" s="2">
        <v>0.28563546073202134</v>
      </c>
      <c r="E83" s="2">
        <v>-22</v>
      </c>
    </row>
    <row r="84" spans="2:5" x14ac:dyDescent="0.3">
      <c r="B84" s="12" t="s">
        <v>485</v>
      </c>
      <c r="C84" s="2">
        <v>0.21114467942262505</v>
      </c>
      <c r="D84" s="2">
        <v>0.25786279198087181</v>
      </c>
      <c r="E84" s="2">
        <v>1</v>
      </c>
    </row>
    <row r="85" spans="2:5" x14ac:dyDescent="0.3">
      <c r="B85" s="12" t="s">
        <v>486</v>
      </c>
      <c r="C85" s="2">
        <v>0.19771735481705272</v>
      </c>
      <c r="D85" s="2">
        <v>0.24958616884311202</v>
      </c>
      <c r="E85" s="2">
        <v>-40</v>
      </c>
    </row>
    <row r="86" spans="2:5" x14ac:dyDescent="0.3">
      <c r="B86" s="12" t="s">
        <v>487</v>
      </c>
      <c r="C86" s="2">
        <v>0.19872440416247064</v>
      </c>
      <c r="D86" s="2">
        <v>0.24885046900864446</v>
      </c>
      <c r="E86" s="2">
        <v>3</v>
      </c>
    </row>
    <row r="87" spans="2:5" x14ac:dyDescent="0.3">
      <c r="B87" s="12" t="s">
        <v>488</v>
      </c>
      <c r="C87" s="2">
        <v>0.18261161463578382</v>
      </c>
      <c r="D87" s="2">
        <v>0.22788302372631966</v>
      </c>
      <c r="E87" s="2">
        <v>-48</v>
      </c>
    </row>
    <row r="88" spans="2:5" x14ac:dyDescent="0.3">
      <c r="B88" s="12" t="s">
        <v>489</v>
      </c>
      <c r="C88" s="2">
        <v>0.16851292379993285</v>
      </c>
      <c r="D88" s="2">
        <v>0.21390472687143644</v>
      </c>
      <c r="E88" s="2">
        <v>-42</v>
      </c>
    </row>
    <row r="89" spans="2:5" x14ac:dyDescent="0.3">
      <c r="B89" s="12" t="s">
        <v>490</v>
      </c>
      <c r="C89" s="2">
        <v>0.1654917757636791</v>
      </c>
      <c r="D89" s="2">
        <v>0.21022622769909877</v>
      </c>
      <c r="E89" s="2">
        <v>-9</v>
      </c>
    </row>
    <row r="90" spans="2:5" x14ac:dyDescent="0.3">
      <c r="B90" s="12" t="s">
        <v>491</v>
      </c>
      <c r="C90" s="2">
        <v>0.16146357838200739</v>
      </c>
      <c r="D90" s="2">
        <v>0.20397277910612471</v>
      </c>
      <c r="E90" s="2">
        <v>-12</v>
      </c>
    </row>
    <row r="91" spans="2:5" x14ac:dyDescent="0.3">
      <c r="B91" s="12" t="s">
        <v>492</v>
      </c>
      <c r="C91" s="2">
        <v>0.15944947969117154</v>
      </c>
      <c r="D91" s="2">
        <v>0.20305315431304027</v>
      </c>
      <c r="E91" s="2">
        <v>-6</v>
      </c>
    </row>
    <row r="92" spans="2:5" x14ac:dyDescent="0.3">
      <c r="B92" s="12" t="s">
        <v>493</v>
      </c>
      <c r="C92" s="2">
        <v>0.1503860355824102</v>
      </c>
      <c r="D92" s="2">
        <v>0.19073018208570902</v>
      </c>
      <c r="E92" s="2">
        <v>-27</v>
      </c>
    </row>
    <row r="93" spans="2:5" x14ac:dyDescent="0.3">
      <c r="B93" s="12" t="s">
        <v>494</v>
      </c>
      <c r="C93" s="2">
        <v>0.13695871097683787</v>
      </c>
      <c r="D93" s="2">
        <v>0.18392495861688432</v>
      </c>
      <c r="E93" s="2">
        <v>-40</v>
      </c>
    </row>
    <row r="94" spans="2:5" x14ac:dyDescent="0.3">
      <c r="B94" s="12" t="s">
        <v>495</v>
      </c>
      <c r="C94" s="2">
        <v>0.14333669016448472</v>
      </c>
      <c r="D94" s="2">
        <v>0.17859113481699468</v>
      </c>
      <c r="E94" s="2">
        <v>19</v>
      </c>
    </row>
    <row r="95" spans="2:5" x14ac:dyDescent="0.3">
      <c r="B95" s="12" t="s">
        <v>496</v>
      </c>
      <c r="C95" s="2">
        <v>0.15709969788519637</v>
      </c>
      <c r="D95" s="2">
        <v>0.17840720985837777</v>
      </c>
      <c r="E95" s="2">
        <v>41</v>
      </c>
    </row>
    <row r="96" spans="2:5" x14ac:dyDescent="0.3">
      <c r="B96" s="12" t="s">
        <v>497</v>
      </c>
      <c r="C96" s="2">
        <v>0.16112789526686808</v>
      </c>
      <c r="D96" s="2">
        <v>0.17895898473422844</v>
      </c>
      <c r="E96" s="2">
        <v>12</v>
      </c>
    </row>
    <row r="97" spans="2:5" x14ac:dyDescent="0.3">
      <c r="B97" s="12" t="s">
        <v>498</v>
      </c>
      <c r="C97" s="2">
        <v>0.15441423296408191</v>
      </c>
      <c r="D97" s="2">
        <v>0.17307338605848813</v>
      </c>
      <c r="E97" s="2">
        <v>-20</v>
      </c>
    </row>
    <row r="98" spans="2:5" x14ac:dyDescent="0.3">
      <c r="B98" s="12" t="s">
        <v>499</v>
      </c>
      <c r="C98" s="2">
        <v>0.15273581738838538</v>
      </c>
      <c r="D98" s="2">
        <v>0.17105021151370242</v>
      </c>
      <c r="E98" s="2">
        <v>-5</v>
      </c>
    </row>
    <row r="99" spans="2:5" x14ac:dyDescent="0.3">
      <c r="B99" s="12" t="s">
        <v>500</v>
      </c>
      <c r="C99" s="2">
        <v>0.14837193689157435</v>
      </c>
      <c r="D99" s="2">
        <v>0.16369321316902705</v>
      </c>
      <c r="E99" s="2">
        <v>-13</v>
      </c>
    </row>
    <row r="100" spans="2:5" x14ac:dyDescent="0.3">
      <c r="B100" s="12" t="s">
        <v>501</v>
      </c>
      <c r="C100" s="2">
        <v>0.14568647197045989</v>
      </c>
      <c r="D100" s="2">
        <v>0.15486481515541659</v>
      </c>
      <c r="E100" s="2">
        <v>-8</v>
      </c>
    </row>
    <row r="101" spans="2:5" x14ac:dyDescent="0.3">
      <c r="B101" s="12" t="s">
        <v>502</v>
      </c>
      <c r="C101" s="2">
        <v>0.15139308492782813</v>
      </c>
      <c r="D101" s="2">
        <v>0.16148611366562443</v>
      </c>
      <c r="E101" s="2">
        <v>17</v>
      </c>
    </row>
    <row r="102" spans="2:5" x14ac:dyDescent="0.3">
      <c r="B102" s="12" t="s">
        <v>503</v>
      </c>
      <c r="C102" s="2">
        <v>0.14770057066129574</v>
      </c>
      <c r="D102" s="2">
        <v>0.16700386242413096</v>
      </c>
      <c r="E102" s="2">
        <v>-11</v>
      </c>
    </row>
    <row r="103" spans="2:5" x14ac:dyDescent="0.3">
      <c r="B103" s="12" t="s">
        <v>504</v>
      </c>
      <c r="C103" s="2">
        <v>0.13528029540114131</v>
      </c>
      <c r="D103" s="2">
        <v>0.16240573845870884</v>
      </c>
      <c r="E103" s="2">
        <v>-37</v>
      </c>
    </row>
    <row r="104" spans="2:5" x14ac:dyDescent="0.3">
      <c r="B104" s="12" t="s">
        <v>505</v>
      </c>
      <c r="C104" s="2">
        <v>0.13427324605572341</v>
      </c>
      <c r="D104" s="2">
        <v>0.15817546441052049</v>
      </c>
      <c r="E104" s="2">
        <v>-3</v>
      </c>
    </row>
    <row r="105" spans="2:5" x14ac:dyDescent="0.3">
      <c r="B105" s="12" t="s">
        <v>506</v>
      </c>
      <c r="C105" s="2">
        <v>0.12823094998321585</v>
      </c>
      <c r="D105" s="2">
        <v>0.15394519036233217</v>
      </c>
      <c r="E105" s="2">
        <v>-18</v>
      </c>
    </row>
    <row r="106" spans="2:5" x14ac:dyDescent="0.3">
      <c r="B106" s="12" t="s">
        <v>507</v>
      </c>
      <c r="C106" s="2">
        <v>0.12319570325612622</v>
      </c>
      <c r="D106" s="2">
        <v>0.14879529152105941</v>
      </c>
      <c r="E106" s="2">
        <v>-15</v>
      </c>
    </row>
    <row r="107" spans="2:5" x14ac:dyDescent="0.3">
      <c r="B107" s="12" t="s">
        <v>508</v>
      </c>
      <c r="C107" s="2">
        <v>0.12051023833501175</v>
      </c>
      <c r="D107" s="2">
        <v>0.14585249218318927</v>
      </c>
      <c r="E107" s="2">
        <v>-8</v>
      </c>
    </row>
    <row r="108" spans="2:5" x14ac:dyDescent="0.3">
      <c r="B108" s="12" t="s">
        <v>509</v>
      </c>
      <c r="C108" s="2">
        <v>0.11245384357166835</v>
      </c>
      <c r="D108" s="2">
        <v>0.14456501747287107</v>
      </c>
      <c r="E108" s="2">
        <v>-24</v>
      </c>
    </row>
    <row r="109" spans="2:5" x14ac:dyDescent="0.3">
      <c r="B109" s="12" t="s">
        <v>510</v>
      </c>
      <c r="C109" s="2">
        <v>0.10238335011748909</v>
      </c>
      <c r="D109" s="2">
        <v>0.13702409416957881</v>
      </c>
      <c r="E109" s="2">
        <v>-30</v>
      </c>
    </row>
    <row r="110" spans="2:5" x14ac:dyDescent="0.3">
      <c r="B110" s="12" t="s">
        <v>511</v>
      </c>
      <c r="C110" s="2">
        <v>0.10036925142665323</v>
      </c>
      <c r="D110" s="2">
        <v>0.12911532094905279</v>
      </c>
      <c r="E110" s="2">
        <v>-6</v>
      </c>
    </row>
    <row r="111" spans="2:5" x14ac:dyDescent="0.3">
      <c r="B111" s="12" t="s">
        <v>512</v>
      </c>
      <c r="C111" s="2">
        <v>0.10036925142665323</v>
      </c>
      <c r="D111" s="2">
        <v>0.12856354607320214</v>
      </c>
      <c r="E111" s="2">
        <v>0</v>
      </c>
    </row>
    <row r="112" spans="2:5" x14ac:dyDescent="0.3">
      <c r="B112" s="12" t="s">
        <v>514</v>
      </c>
      <c r="C112" s="2">
        <v>9.2312856663309836E-2</v>
      </c>
      <c r="D112" s="2">
        <v>0.12083869781129299</v>
      </c>
      <c r="E112" s="2">
        <v>-24</v>
      </c>
    </row>
    <row r="113" spans="2:5" x14ac:dyDescent="0.3">
      <c r="B113" s="12" t="s">
        <v>515</v>
      </c>
      <c r="C113" s="2">
        <v>9.0970124202752606E-2</v>
      </c>
      <c r="D113" s="2">
        <v>0.11734412359757219</v>
      </c>
      <c r="E113" s="2">
        <v>-4</v>
      </c>
    </row>
    <row r="114" spans="2:5" x14ac:dyDescent="0.3">
      <c r="B114" s="12" t="s">
        <v>516</v>
      </c>
      <c r="C114" s="2">
        <v>8.8284659281638131E-2</v>
      </c>
      <c r="D114" s="2">
        <v>0.11440132425970204</v>
      </c>
      <c r="E114" s="2">
        <v>-8</v>
      </c>
    </row>
    <row r="115" spans="2:5" x14ac:dyDescent="0.3">
      <c r="B115" s="12" t="s">
        <v>342</v>
      </c>
      <c r="C115" s="2">
        <v>33.678751258811694</v>
      </c>
      <c r="D115" s="2">
        <v>35.2701857642082</v>
      </c>
      <c r="E115" s="2">
        <v>-533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351</v>
      </c>
      <c r="D1" s="15" t="s">
        <v>353</v>
      </c>
      <c r="E1" s="15" t="s">
        <v>354</v>
      </c>
      <c r="F1" t="s">
        <v>355</v>
      </c>
      <c r="G1" t="s">
        <v>356</v>
      </c>
      <c r="H1" s="15" t="s">
        <v>357</v>
      </c>
      <c r="I1" s="15" t="s">
        <v>398</v>
      </c>
      <c r="J1" s="15" t="s">
        <v>358</v>
      </c>
      <c r="K1" s="15" t="s">
        <v>400</v>
      </c>
      <c r="L1" t="s">
        <v>365</v>
      </c>
      <c r="M1" t="s">
        <v>401</v>
      </c>
      <c r="N1" t="s">
        <v>402</v>
      </c>
      <c r="O1" s="15" t="s">
        <v>366</v>
      </c>
      <c r="P1" s="15" t="s">
        <v>367</v>
      </c>
      <c r="Q1" s="15" t="s">
        <v>368</v>
      </c>
      <c r="R1" t="s">
        <v>395</v>
      </c>
      <c r="S1" s="15" t="s">
        <v>418</v>
      </c>
      <c r="T1" t="s">
        <v>396</v>
      </c>
      <c r="U1" t="s">
        <v>419</v>
      </c>
      <c r="V1" s="19" t="s">
        <v>433</v>
      </c>
      <c r="W1" t="s">
        <v>434</v>
      </c>
      <c r="X1" t="s">
        <v>435</v>
      </c>
      <c r="Y1" t="s">
        <v>473</v>
      </c>
      <c r="Z1" t="s">
        <v>474</v>
      </c>
      <c r="AA1" s="27" t="s">
        <v>439</v>
      </c>
      <c r="AB1" t="s">
        <v>440</v>
      </c>
      <c r="AC1" t="s">
        <v>465</v>
      </c>
      <c r="AD1" t="s">
        <v>472</v>
      </c>
      <c r="AE1" t="s">
        <v>475</v>
      </c>
    </row>
    <row r="2" spans="1:31" x14ac:dyDescent="0.3">
      <c r="A2" s="1">
        <v>44197</v>
      </c>
      <c r="B2" s="2" t="s">
        <v>4</v>
      </c>
      <c r="C2" s="15">
        <v>13894</v>
      </c>
      <c r="D2" s="15">
        <v>1150</v>
      </c>
      <c r="E2" s="15">
        <v>12434</v>
      </c>
      <c r="F2">
        <v>72</v>
      </c>
      <c r="G2">
        <v>20</v>
      </c>
      <c r="H2" s="15">
        <v>235418</v>
      </c>
      <c r="I2" s="15">
        <v>314</v>
      </c>
      <c r="J2" s="15">
        <v>77528</v>
      </c>
      <c r="K2" s="15">
        <v>118</v>
      </c>
      <c r="L2">
        <v>59</v>
      </c>
      <c r="M2">
        <v>5</v>
      </c>
      <c r="N2">
        <v>0</v>
      </c>
      <c r="O2" s="15">
        <v>1110</v>
      </c>
      <c r="P2" s="15">
        <v>95</v>
      </c>
      <c r="Q2" s="15">
        <v>1205</v>
      </c>
      <c r="R2">
        <v>1.0540788267644363</v>
      </c>
      <c r="S2" s="15">
        <v>57</v>
      </c>
      <c r="T2" t="s">
        <v>345</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44197</v>
      </c>
      <c r="B3" s="2" t="s">
        <v>5</v>
      </c>
      <c r="C3" s="15">
        <v>4038</v>
      </c>
      <c r="D3" s="15">
        <v>309</v>
      </c>
      <c r="E3" s="15">
        <v>3637</v>
      </c>
      <c r="F3">
        <v>37</v>
      </c>
      <c r="G3">
        <v>2</v>
      </c>
      <c r="H3" s="15">
        <v>77386</v>
      </c>
      <c r="I3" s="15">
        <v>90</v>
      </c>
      <c r="J3" s="15">
        <v>30271</v>
      </c>
      <c r="K3" s="15">
        <v>21</v>
      </c>
      <c r="L3">
        <v>2</v>
      </c>
      <c r="M3">
        <v>2</v>
      </c>
      <c r="N3">
        <v>0</v>
      </c>
      <c r="O3" s="15">
        <v>262</v>
      </c>
      <c r="P3" s="15">
        <v>15</v>
      </c>
      <c r="Q3" s="15">
        <v>277</v>
      </c>
      <c r="R3">
        <v>1.006514657980456</v>
      </c>
      <c r="S3" s="15">
        <v>19</v>
      </c>
      <c r="T3" t="s">
        <v>345</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44197</v>
      </c>
      <c r="B4" s="2" t="s">
        <v>8</v>
      </c>
      <c r="C4" s="15">
        <v>7190</v>
      </c>
      <c r="D4" s="15">
        <v>475</v>
      </c>
      <c r="E4" s="15">
        <v>6568</v>
      </c>
      <c r="F4">
        <v>14</v>
      </c>
      <c r="G4">
        <v>2</v>
      </c>
      <c r="H4" s="15">
        <v>126196</v>
      </c>
      <c r="I4" s="15">
        <v>145</v>
      </c>
      <c r="J4" s="15">
        <v>75004</v>
      </c>
      <c r="K4" s="15">
        <v>35</v>
      </c>
      <c r="L4">
        <v>12</v>
      </c>
      <c r="M4">
        <v>1</v>
      </c>
      <c r="N4">
        <v>0</v>
      </c>
      <c r="O4" s="15">
        <v>537</v>
      </c>
      <c r="P4" s="15">
        <v>46</v>
      </c>
      <c r="Q4" s="15">
        <v>583</v>
      </c>
      <c r="R4">
        <v>1.0259179265658747</v>
      </c>
      <c r="S4" s="15">
        <v>23</v>
      </c>
      <c r="T4" t="s">
        <v>345</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44197</v>
      </c>
      <c r="B5" s="2" t="s">
        <v>9</v>
      </c>
      <c r="C5" s="15">
        <v>8653</v>
      </c>
      <c r="D5" s="15">
        <v>595</v>
      </c>
      <c r="E5" s="15">
        <v>7748</v>
      </c>
      <c r="F5">
        <v>22</v>
      </c>
      <c r="G5">
        <v>2</v>
      </c>
      <c r="H5" s="15">
        <v>136922</v>
      </c>
      <c r="I5" s="15">
        <v>309</v>
      </c>
      <c r="J5" s="15">
        <v>67926</v>
      </c>
      <c r="K5" s="15">
        <v>31</v>
      </c>
      <c r="L5">
        <v>-5</v>
      </c>
      <c r="M5">
        <v>1</v>
      </c>
      <c r="N5">
        <v>0</v>
      </c>
      <c r="O5" s="15">
        <v>405</v>
      </c>
      <c r="P5" s="15">
        <v>74</v>
      </c>
      <c r="Q5" s="15">
        <v>479</v>
      </c>
      <c r="R5">
        <v>0.9916666666666667</v>
      </c>
      <c r="S5" s="15">
        <v>36</v>
      </c>
      <c r="T5" t="s">
        <v>345</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44197</v>
      </c>
      <c r="B6" s="2" t="s">
        <v>6</v>
      </c>
      <c r="C6" s="15">
        <v>7038</v>
      </c>
      <c r="D6" s="15">
        <v>773</v>
      </c>
      <c r="E6" s="15">
        <v>6188</v>
      </c>
      <c r="F6">
        <v>32</v>
      </c>
      <c r="G6">
        <v>12</v>
      </c>
      <c r="H6" s="15">
        <v>115751</v>
      </c>
      <c r="I6" s="15">
        <v>81</v>
      </c>
      <c r="J6" s="15">
        <v>46420</v>
      </c>
      <c r="K6" s="15">
        <v>46</v>
      </c>
      <c r="L6">
        <v>-16</v>
      </c>
      <c r="M6">
        <v>-7</v>
      </c>
      <c r="N6">
        <v>0</v>
      </c>
      <c r="O6" s="15">
        <v>330</v>
      </c>
      <c r="P6" s="15">
        <v>73</v>
      </c>
      <c r="Q6" s="15">
        <v>403</v>
      </c>
      <c r="R6">
        <v>0.97972116603295312</v>
      </c>
      <c r="S6" s="15">
        <v>62</v>
      </c>
      <c r="T6" t="s">
        <v>345</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44197</v>
      </c>
      <c r="B7" s="2" t="s">
        <v>7</v>
      </c>
      <c r="C7" s="15">
        <v>10457</v>
      </c>
      <c r="D7" s="15">
        <v>1356</v>
      </c>
      <c r="E7" s="15">
        <v>8910</v>
      </c>
      <c r="F7">
        <v>79</v>
      </c>
      <c r="G7">
        <v>8</v>
      </c>
      <c r="H7" s="15">
        <v>190999</v>
      </c>
      <c r="I7" s="15">
        <v>193</v>
      </c>
      <c r="J7" s="15">
        <v>92720</v>
      </c>
      <c r="K7" s="15">
        <v>122</v>
      </c>
      <c r="L7">
        <v>10</v>
      </c>
      <c r="M7">
        <v>4</v>
      </c>
      <c r="N7">
        <v>0</v>
      </c>
      <c r="O7" s="15">
        <v>948</v>
      </c>
      <c r="P7" s="15">
        <v>96</v>
      </c>
      <c r="Q7" s="15">
        <v>1044</v>
      </c>
      <c r="R7">
        <v>1.0074294205052006</v>
      </c>
      <c r="S7" s="15">
        <v>112</v>
      </c>
      <c r="T7" t="s">
        <v>345</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44197</v>
      </c>
      <c r="B8" s="2" t="s">
        <v>2</v>
      </c>
      <c r="C8" s="15">
        <v>12684</v>
      </c>
      <c r="D8" s="15">
        <v>1175</v>
      </c>
      <c r="E8" s="15">
        <v>11239</v>
      </c>
      <c r="F8">
        <v>41</v>
      </c>
      <c r="G8">
        <v>11</v>
      </c>
      <c r="H8" s="15">
        <v>242347</v>
      </c>
      <c r="I8" s="15">
        <v>271</v>
      </c>
      <c r="J8" s="15">
        <v>58492</v>
      </c>
      <c r="K8" s="15">
        <v>71</v>
      </c>
      <c r="L8">
        <v>-6</v>
      </c>
      <c r="M8">
        <v>1</v>
      </c>
      <c r="N8">
        <v>2</v>
      </c>
      <c r="O8" s="15">
        <v>837</v>
      </c>
      <c r="P8" s="15">
        <v>53</v>
      </c>
      <c r="Q8" s="15">
        <v>890</v>
      </c>
      <c r="R8">
        <v>0.99491955969517354</v>
      </c>
      <c r="S8" s="15">
        <v>77</v>
      </c>
      <c r="T8" t="s">
        <v>345</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44197</v>
      </c>
      <c r="B9" s="2" t="s">
        <v>3</v>
      </c>
      <c r="C9" s="15">
        <v>63954</v>
      </c>
      <c r="D9" s="15">
        <v>5833</v>
      </c>
      <c r="E9" s="15">
        <v>56724</v>
      </c>
      <c r="F9">
        <v>297</v>
      </c>
      <c r="G9">
        <v>57</v>
      </c>
      <c r="H9" s="15">
        <v>1125019</v>
      </c>
      <c r="I9" s="15">
        <v>1403</v>
      </c>
      <c r="J9" s="15">
        <v>448361</v>
      </c>
      <c r="K9" s="15">
        <v>444</v>
      </c>
      <c r="L9">
        <v>56</v>
      </c>
      <c r="M9">
        <v>7</v>
      </c>
      <c r="N9">
        <v>2</v>
      </c>
      <c r="O9" s="15">
        <v>4429</v>
      </c>
      <c r="P9" s="15">
        <v>452</v>
      </c>
      <c r="Q9" s="15">
        <v>4881</v>
      </c>
      <c r="R9">
        <v>1.0096936126016964</v>
      </c>
      <c r="S9" s="15">
        <v>386</v>
      </c>
      <c r="T9" t="s">
        <v>345</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44198</v>
      </c>
      <c r="B10" s="2" t="s">
        <v>4</v>
      </c>
      <c r="C10" s="15">
        <v>13940</v>
      </c>
      <c r="D10" s="15">
        <v>1134</v>
      </c>
      <c r="E10" s="15">
        <v>12496</v>
      </c>
      <c r="F10">
        <v>77</v>
      </c>
      <c r="G10">
        <v>18</v>
      </c>
      <c r="H10" s="15">
        <v>236006</v>
      </c>
      <c r="I10" s="15">
        <v>314</v>
      </c>
      <c r="J10" s="15">
        <v>77651</v>
      </c>
      <c r="K10" s="15">
        <v>46</v>
      </c>
      <c r="L10">
        <v>-16</v>
      </c>
      <c r="M10">
        <v>5</v>
      </c>
      <c r="N10">
        <v>-2</v>
      </c>
      <c r="O10" s="15">
        <v>588</v>
      </c>
      <c r="P10" s="15">
        <v>123</v>
      </c>
      <c r="Q10" s="15">
        <v>711</v>
      </c>
      <c r="R10">
        <v>0.98608695652173917</v>
      </c>
      <c r="S10" s="15">
        <v>62</v>
      </c>
      <c r="T10" t="s">
        <v>346</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44198</v>
      </c>
      <c r="B11" s="2" t="s">
        <v>5</v>
      </c>
      <c r="C11" s="15">
        <v>4049</v>
      </c>
      <c r="D11" s="15">
        <v>295</v>
      </c>
      <c r="E11" s="15">
        <v>3662</v>
      </c>
      <c r="F11">
        <v>41</v>
      </c>
      <c r="G11">
        <v>2</v>
      </c>
      <c r="H11" s="15">
        <v>77572</v>
      </c>
      <c r="I11" s="15">
        <v>90</v>
      </c>
      <c r="J11" s="15">
        <v>30286</v>
      </c>
      <c r="K11" s="15">
        <v>11</v>
      </c>
      <c r="L11">
        <v>-14</v>
      </c>
      <c r="M11">
        <v>4</v>
      </c>
      <c r="N11">
        <v>0</v>
      </c>
      <c r="O11" s="15">
        <v>186</v>
      </c>
      <c r="P11" s="15">
        <v>15</v>
      </c>
      <c r="Q11" s="15">
        <v>201</v>
      </c>
      <c r="R11">
        <v>0.95469255663430419</v>
      </c>
      <c r="S11" s="15">
        <v>25</v>
      </c>
      <c r="T11" t="s">
        <v>346</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44198</v>
      </c>
      <c r="B12" s="2" t="s">
        <v>8</v>
      </c>
      <c r="C12" s="15">
        <v>7223</v>
      </c>
      <c r="D12" s="15">
        <v>483</v>
      </c>
      <c r="E12" s="15">
        <v>6593</v>
      </c>
      <c r="F12">
        <v>16</v>
      </c>
      <c r="G12">
        <v>2</v>
      </c>
      <c r="H12" s="15">
        <v>126441</v>
      </c>
      <c r="I12" s="15">
        <v>145</v>
      </c>
      <c r="J12" s="15">
        <v>75074</v>
      </c>
      <c r="K12" s="15">
        <v>33</v>
      </c>
      <c r="L12">
        <v>8</v>
      </c>
      <c r="M12">
        <v>2</v>
      </c>
      <c r="N12">
        <v>0</v>
      </c>
      <c r="O12" s="15">
        <v>245</v>
      </c>
      <c r="P12" s="15">
        <v>70</v>
      </c>
      <c r="Q12" s="15">
        <v>315</v>
      </c>
      <c r="R12">
        <v>1.016842105263158</v>
      </c>
      <c r="S12" s="15">
        <v>25</v>
      </c>
      <c r="T12" t="s">
        <v>346</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44198</v>
      </c>
      <c r="B13" s="2" t="s">
        <v>9</v>
      </c>
      <c r="C13" s="15">
        <v>8683</v>
      </c>
      <c r="D13" s="15">
        <v>605</v>
      </c>
      <c r="E13" s="15">
        <v>7768</v>
      </c>
      <c r="F13">
        <v>23</v>
      </c>
      <c r="G13">
        <v>3</v>
      </c>
      <c r="H13" s="15">
        <v>137290</v>
      </c>
      <c r="I13" s="15">
        <v>309</v>
      </c>
      <c r="J13" s="15">
        <v>68012</v>
      </c>
      <c r="K13" s="15">
        <v>30</v>
      </c>
      <c r="L13">
        <v>10</v>
      </c>
      <c r="M13">
        <v>1</v>
      </c>
      <c r="N13">
        <v>1</v>
      </c>
      <c r="O13" s="15">
        <v>368</v>
      </c>
      <c r="P13" s="15">
        <v>86</v>
      </c>
      <c r="Q13" s="15">
        <v>454</v>
      </c>
      <c r="R13">
        <v>1.0168067226890756</v>
      </c>
      <c r="S13" s="15">
        <v>20</v>
      </c>
      <c r="T13" t="s">
        <v>346</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44198</v>
      </c>
      <c r="B14" s="2" t="s">
        <v>6</v>
      </c>
      <c r="C14" s="15">
        <v>7064</v>
      </c>
      <c r="D14" s="15">
        <v>710</v>
      </c>
      <c r="E14" s="15">
        <v>6274</v>
      </c>
      <c r="F14">
        <v>35</v>
      </c>
      <c r="G14">
        <v>9</v>
      </c>
      <c r="H14" s="15">
        <v>116039</v>
      </c>
      <c r="I14" s="15">
        <v>83</v>
      </c>
      <c r="J14" s="15">
        <v>46508</v>
      </c>
      <c r="K14" s="15">
        <v>26</v>
      </c>
      <c r="L14">
        <v>-63</v>
      </c>
      <c r="M14">
        <v>3</v>
      </c>
      <c r="N14">
        <v>-3</v>
      </c>
      <c r="O14" s="15">
        <v>288</v>
      </c>
      <c r="P14" s="15">
        <v>88</v>
      </c>
      <c r="Q14" s="15">
        <v>376</v>
      </c>
      <c r="R14">
        <v>0.91849935316946962</v>
      </c>
      <c r="S14" s="15">
        <v>86</v>
      </c>
      <c r="T14" t="s">
        <v>346</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44198</v>
      </c>
      <c r="B15" s="2" t="s">
        <v>7</v>
      </c>
      <c r="C15" s="15">
        <v>10523</v>
      </c>
      <c r="D15" s="15">
        <v>1332</v>
      </c>
      <c r="E15" s="15">
        <v>8996</v>
      </c>
      <c r="F15">
        <v>76</v>
      </c>
      <c r="G15">
        <v>11</v>
      </c>
      <c r="H15" s="15">
        <v>191595</v>
      </c>
      <c r="I15" s="15">
        <v>197</v>
      </c>
      <c r="J15" s="15">
        <v>92859</v>
      </c>
      <c r="K15" s="15">
        <v>66</v>
      </c>
      <c r="L15">
        <v>-24</v>
      </c>
      <c r="M15">
        <v>-3</v>
      </c>
      <c r="N15">
        <v>3</v>
      </c>
      <c r="O15" s="15">
        <v>596</v>
      </c>
      <c r="P15" s="15">
        <v>139</v>
      </c>
      <c r="Q15" s="15">
        <v>735</v>
      </c>
      <c r="R15">
        <v>0.98230088495575218</v>
      </c>
      <c r="S15" s="15">
        <v>86</v>
      </c>
      <c r="T15" t="s">
        <v>346</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44198</v>
      </c>
      <c r="B16" s="2" t="s">
        <v>2</v>
      </c>
      <c r="C16" s="15">
        <v>12769</v>
      </c>
      <c r="D16" s="15">
        <v>1173</v>
      </c>
      <c r="E16" s="15">
        <v>11326</v>
      </c>
      <c r="F16">
        <v>43</v>
      </c>
      <c r="G16">
        <v>12</v>
      </c>
      <c r="H16" s="15">
        <v>243394</v>
      </c>
      <c r="I16" s="15">
        <v>271</v>
      </c>
      <c r="J16" s="15">
        <v>58559</v>
      </c>
      <c r="K16" s="15">
        <v>85</v>
      </c>
      <c r="L16">
        <v>-2</v>
      </c>
      <c r="M16">
        <v>2</v>
      </c>
      <c r="N16">
        <v>1</v>
      </c>
      <c r="O16" s="15">
        <v>1047</v>
      </c>
      <c r="P16" s="15">
        <v>67</v>
      </c>
      <c r="Q16" s="15">
        <v>1114</v>
      </c>
      <c r="R16">
        <v>0.99829787234042555</v>
      </c>
      <c r="S16" s="15">
        <v>87</v>
      </c>
      <c r="T16" t="s">
        <v>346</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44198</v>
      </c>
      <c r="B17" s="2" t="s">
        <v>3</v>
      </c>
      <c r="C17" s="15">
        <v>64251</v>
      </c>
      <c r="D17" s="15">
        <v>5732</v>
      </c>
      <c r="E17" s="15">
        <v>57115</v>
      </c>
      <c r="F17">
        <v>311</v>
      </c>
      <c r="G17">
        <v>57</v>
      </c>
      <c r="H17" s="15">
        <v>1128337</v>
      </c>
      <c r="I17" s="15">
        <v>1409</v>
      </c>
      <c r="J17" s="15">
        <v>448949</v>
      </c>
      <c r="K17" s="15">
        <v>297</v>
      </c>
      <c r="L17">
        <v>-101</v>
      </c>
      <c r="M17">
        <v>14</v>
      </c>
      <c r="N17">
        <v>0</v>
      </c>
      <c r="O17" s="15">
        <v>3318</v>
      </c>
      <c r="P17" s="15">
        <v>588</v>
      </c>
      <c r="Q17" s="15">
        <v>3906</v>
      </c>
      <c r="R17">
        <v>0.98268472484141955</v>
      </c>
      <c r="S17" s="15">
        <v>391</v>
      </c>
      <c r="T17" t="s">
        <v>346</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44199</v>
      </c>
      <c r="B18" s="2" t="s">
        <v>4</v>
      </c>
      <c r="C18" s="15">
        <v>14058</v>
      </c>
      <c r="D18" s="15">
        <v>1193</v>
      </c>
      <c r="E18" s="15">
        <v>12554</v>
      </c>
      <c r="F18">
        <v>83</v>
      </c>
      <c r="G18">
        <v>19</v>
      </c>
      <c r="H18" s="15">
        <v>236832</v>
      </c>
      <c r="I18" s="15">
        <v>315</v>
      </c>
      <c r="J18" s="15">
        <v>77770</v>
      </c>
      <c r="K18" s="15">
        <v>118</v>
      </c>
      <c r="L18">
        <v>59</v>
      </c>
      <c r="M18">
        <v>6</v>
      </c>
      <c r="N18">
        <v>1</v>
      </c>
      <c r="O18" s="15">
        <v>826</v>
      </c>
      <c r="P18" s="15">
        <v>119</v>
      </c>
      <c r="Q18" s="15">
        <v>945</v>
      </c>
      <c r="R18">
        <v>1.0520282186948853</v>
      </c>
      <c r="S18" s="15">
        <v>58</v>
      </c>
      <c r="T18" t="s">
        <v>347</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44199</v>
      </c>
      <c r="B19" s="2" t="s">
        <v>5</v>
      </c>
      <c r="C19" s="15">
        <v>4103</v>
      </c>
      <c r="D19" s="15">
        <v>343</v>
      </c>
      <c r="E19" s="15">
        <v>3668</v>
      </c>
      <c r="F19">
        <v>45</v>
      </c>
      <c r="G19">
        <v>1</v>
      </c>
      <c r="H19" s="15">
        <v>77922</v>
      </c>
      <c r="I19" s="15">
        <v>90</v>
      </c>
      <c r="J19" s="15">
        <v>30308</v>
      </c>
      <c r="K19" s="15">
        <v>54</v>
      </c>
      <c r="L19">
        <v>48</v>
      </c>
      <c r="M19">
        <v>4</v>
      </c>
      <c r="N19">
        <v>-1</v>
      </c>
      <c r="O19" s="15">
        <v>350</v>
      </c>
      <c r="P19" s="15">
        <v>22</v>
      </c>
      <c r="Q19" s="15">
        <v>372</v>
      </c>
      <c r="R19">
        <v>1.1627118644067798</v>
      </c>
      <c r="S19" s="15">
        <v>6</v>
      </c>
      <c r="T19" t="s">
        <v>347</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44199</v>
      </c>
      <c r="B20" s="2" t="s">
        <v>8</v>
      </c>
      <c r="C20" s="15">
        <v>7283</v>
      </c>
      <c r="D20" s="15">
        <v>507</v>
      </c>
      <c r="E20" s="15">
        <v>6629</v>
      </c>
      <c r="F20">
        <v>17</v>
      </c>
      <c r="G20">
        <v>0</v>
      </c>
      <c r="H20" s="15">
        <v>127325</v>
      </c>
      <c r="I20" s="15">
        <v>145</v>
      </c>
      <c r="J20" s="15">
        <v>75158</v>
      </c>
      <c r="K20" s="15">
        <v>60</v>
      </c>
      <c r="L20">
        <v>24</v>
      </c>
      <c r="M20">
        <v>1</v>
      </c>
      <c r="N20">
        <v>-2</v>
      </c>
      <c r="O20" s="15">
        <v>884</v>
      </c>
      <c r="P20" s="15">
        <v>84</v>
      </c>
      <c r="Q20" s="15">
        <v>968</v>
      </c>
      <c r="R20">
        <v>1.0496894409937889</v>
      </c>
      <c r="S20" s="15">
        <v>36</v>
      </c>
      <c r="T20" t="s">
        <v>347</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44199</v>
      </c>
      <c r="B21" s="2" t="s">
        <v>9</v>
      </c>
      <c r="C21" s="15">
        <v>8770</v>
      </c>
      <c r="D21" s="15">
        <v>670</v>
      </c>
      <c r="E21" s="15">
        <v>7790</v>
      </c>
      <c r="F21">
        <v>25</v>
      </c>
      <c r="G21">
        <v>3</v>
      </c>
      <c r="H21" s="15">
        <v>138003</v>
      </c>
      <c r="I21" s="15">
        <v>309</v>
      </c>
      <c r="J21" s="15">
        <v>68096</v>
      </c>
      <c r="K21" s="15">
        <v>87</v>
      </c>
      <c r="L21">
        <v>65</v>
      </c>
      <c r="M21">
        <v>2</v>
      </c>
      <c r="N21">
        <v>0</v>
      </c>
      <c r="O21" s="15">
        <v>713</v>
      </c>
      <c r="P21" s="15">
        <v>84</v>
      </c>
      <c r="Q21" s="15">
        <v>797</v>
      </c>
      <c r="R21">
        <v>1.1074380165289257</v>
      </c>
      <c r="S21" s="15">
        <v>22</v>
      </c>
      <c r="T21" t="s">
        <v>347</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44199</v>
      </c>
      <c r="B22" s="2" t="s">
        <v>6</v>
      </c>
      <c r="C22" s="15">
        <v>7123</v>
      </c>
      <c r="D22" s="15">
        <v>731</v>
      </c>
      <c r="E22" s="15">
        <v>6312</v>
      </c>
      <c r="F22">
        <v>39</v>
      </c>
      <c r="G22">
        <v>8</v>
      </c>
      <c r="H22" s="15">
        <v>116387</v>
      </c>
      <c r="I22" s="15">
        <v>83</v>
      </c>
      <c r="J22" s="15">
        <v>46572</v>
      </c>
      <c r="K22" s="15">
        <v>59</v>
      </c>
      <c r="L22">
        <v>21</v>
      </c>
      <c r="M22">
        <v>4</v>
      </c>
      <c r="N22">
        <v>-1</v>
      </c>
      <c r="O22" s="15">
        <v>348</v>
      </c>
      <c r="P22" s="15">
        <v>64</v>
      </c>
      <c r="Q22" s="15">
        <v>412</v>
      </c>
      <c r="R22">
        <v>1.0295774647887324</v>
      </c>
      <c r="S22" s="15">
        <v>38</v>
      </c>
      <c r="T22" t="s">
        <v>347</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44199</v>
      </c>
      <c r="B23" s="2" t="s">
        <v>7</v>
      </c>
      <c r="C23" s="15">
        <v>10576</v>
      </c>
      <c r="D23" s="15">
        <v>1327</v>
      </c>
      <c r="E23" s="15">
        <v>9051</v>
      </c>
      <c r="F23">
        <v>74</v>
      </c>
      <c r="G23">
        <v>12</v>
      </c>
      <c r="H23" s="15">
        <v>192423</v>
      </c>
      <c r="I23" s="15">
        <v>200</v>
      </c>
      <c r="J23" s="15">
        <v>93010</v>
      </c>
      <c r="K23" s="15">
        <v>53</v>
      </c>
      <c r="L23">
        <v>-5</v>
      </c>
      <c r="M23">
        <v>-2</v>
      </c>
      <c r="N23">
        <v>1</v>
      </c>
      <c r="O23" s="15">
        <v>828</v>
      </c>
      <c r="P23" s="15">
        <v>151</v>
      </c>
      <c r="Q23" s="15">
        <v>979</v>
      </c>
      <c r="R23">
        <v>0.99624624624624625</v>
      </c>
      <c r="S23" s="15">
        <v>55</v>
      </c>
      <c r="T23" t="s">
        <v>347</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44199</v>
      </c>
      <c r="B24" s="2" t="s">
        <v>2</v>
      </c>
      <c r="C24" s="15">
        <v>12802</v>
      </c>
      <c r="D24" s="15">
        <v>1134</v>
      </c>
      <c r="E24" s="15">
        <v>11397</v>
      </c>
      <c r="F24">
        <v>51</v>
      </c>
      <c r="G24">
        <v>11</v>
      </c>
      <c r="H24" s="15">
        <v>244550</v>
      </c>
      <c r="I24" s="15">
        <v>272</v>
      </c>
      <c r="J24" s="15">
        <v>58615</v>
      </c>
      <c r="K24" s="15">
        <v>33</v>
      </c>
      <c r="L24">
        <v>-39</v>
      </c>
      <c r="M24">
        <v>8</v>
      </c>
      <c r="N24">
        <v>-1</v>
      </c>
      <c r="O24" s="15">
        <v>1156</v>
      </c>
      <c r="P24" s="15">
        <v>56</v>
      </c>
      <c r="Q24" s="15">
        <v>1212</v>
      </c>
      <c r="R24">
        <v>0.96675191815856776</v>
      </c>
      <c r="S24" s="15">
        <v>71</v>
      </c>
      <c r="T24" t="s">
        <v>347</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44199</v>
      </c>
      <c r="B25" s="2" t="s">
        <v>3</v>
      </c>
      <c r="C25" s="15">
        <v>64715</v>
      </c>
      <c r="D25" s="15">
        <v>5905</v>
      </c>
      <c r="E25" s="15">
        <v>57401</v>
      </c>
      <c r="F25">
        <v>334</v>
      </c>
      <c r="G25">
        <v>54</v>
      </c>
      <c r="H25" s="15">
        <v>1133442</v>
      </c>
      <c r="I25" s="15">
        <v>1414</v>
      </c>
      <c r="J25" s="15">
        <v>449529</v>
      </c>
      <c r="K25" s="15">
        <v>464</v>
      </c>
      <c r="L25">
        <v>173</v>
      </c>
      <c r="M25">
        <v>23</v>
      </c>
      <c r="N25">
        <v>-3</v>
      </c>
      <c r="O25" s="15">
        <v>5105</v>
      </c>
      <c r="P25" s="15">
        <v>580</v>
      </c>
      <c r="Q25" s="15">
        <v>5685</v>
      </c>
      <c r="R25">
        <v>1.0301814375436147</v>
      </c>
      <c r="S25" s="15">
        <v>286</v>
      </c>
      <c r="T25" t="s">
        <v>347</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44200</v>
      </c>
      <c r="B26" s="2" t="s">
        <v>4</v>
      </c>
      <c r="C26" s="15">
        <v>14144</v>
      </c>
      <c r="D26" s="15">
        <v>1224</v>
      </c>
      <c r="E26" s="15">
        <v>12604</v>
      </c>
      <c r="F26">
        <v>81</v>
      </c>
      <c r="G26">
        <v>17</v>
      </c>
      <c r="H26" s="15">
        <v>237316</v>
      </c>
      <c r="I26" s="15">
        <v>321</v>
      </c>
      <c r="J26" s="15">
        <v>77919</v>
      </c>
      <c r="K26" s="15">
        <v>86</v>
      </c>
      <c r="L26">
        <v>31</v>
      </c>
      <c r="M26">
        <v>-2</v>
      </c>
      <c r="N26">
        <v>-2</v>
      </c>
      <c r="O26" s="15">
        <v>484</v>
      </c>
      <c r="P26" s="15">
        <v>149</v>
      </c>
      <c r="Q26" s="15">
        <v>633</v>
      </c>
      <c r="R26">
        <v>1.0259849119865885</v>
      </c>
      <c r="S26" s="15">
        <v>50</v>
      </c>
      <c r="T26" t="s">
        <v>348</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44200</v>
      </c>
      <c r="B27" s="2" t="s">
        <v>5</v>
      </c>
      <c r="C27" s="15">
        <v>4125</v>
      </c>
      <c r="D27" s="15">
        <v>348</v>
      </c>
      <c r="E27" s="15">
        <v>3685</v>
      </c>
      <c r="F27">
        <v>50</v>
      </c>
      <c r="G27">
        <v>1</v>
      </c>
      <c r="H27" s="15">
        <v>78261</v>
      </c>
      <c r="I27" s="15">
        <v>90</v>
      </c>
      <c r="J27" s="15">
        <v>30348</v>
      </c>
      <c r="K27" s="15">
        <v>22</v>
      </c>
      <c r="L27">
        <v>5</v>
      </c>
      <c r="M27">
        <v>5</v>
      </c>
      <c r="N27">
        <v>0</v>
      </c>
      <c r="O27" s="15">
        <v>339</v>
      </c>
      <c r="P27" s="15">
        <v>40</v>
      </c>
      <c r="Q27" s="15">
        <v>379</v>
      </c>
      <c r="R27">
        <v>1.0145772594752187</v>
      </c>
      <c r="S27" s="15">
        <v>17</v>
      </c>
      <c r="T27" t="s">
        <v>348</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44200</v>
      </c>
      <c r="B28" s="2" t="s">
        <v>8</v>
      </c>
      <c r="C28" s="15">
        <v>7328</v>
      </c>
      <c r="D28" s="15">
        <v>531</v>
      </c>
      <c r="E28" s="15">
        <v>6649</v>
      </c>
      <c r="F28">
        <v>17</v>
      </c>
      <c r="G28">
        <v>0</v>
      </c>
      <c r="H28" s="15">
        <v>128312</v>
      </c>
      <c r="I28" s="15">
        <v>145</v>
      </c>
      <c r="J28" s="15">
        <v>75322</v>
      </c>
      <c r="K28" s="15">
        <v>45</v>
      </c>
      <c r="L28">
        <v>24</v>
      </c>
      <c r="M28">
        <v>0</v>
      </c>
      <c r="N28">
        <v>0</v>
      </c>
      <c r="O28" s="15">
        <v>987</v>
      </c>
      <c r="P28" s="15">
        <v>164</v>
      </c>
      <c r="Q28" s="15">
        <v>1151</v>
      </c>
      <c r="R28">
        <v>1.0473372781065089</v>
      </c>
      <c r="S28" s="15">
        <v>20</v>
      </c>
      <c r="T28" t="s">
        <v>348</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44200</v>
      </c>
      <c r="B29" s="2" t="s">
        <v>9</v>
      </c>
      <c r="C29" s="15">
        <v>8832</v>
      </c>
      <c r="D29" s="15">
        <v>688</v>
      </c>
      <c r="E29" s="15">
        <v>7834</v>
      </c>
      <c r="F29">
        <v>28</v>
      </c>
      <c r="G29">
        <v>2</v>
      </c>
      <c r="H29" s="15">
        <v>138494</v>
      </c>
      <c r="I29" s="15">
        <v>310</v>
      </c>
      <c r="J29" s="15">
        <v>68234</v>
      </c>
      <c r="K29" s="15">
        <v>62</v>
      </c>
      <c r="L29">
        <v>18</v>
      </c>
      <c r="M29">
        <v>3</v>
      </c>
      <c r="N29">
        <v>-1</v>
      </c>
      <c r="O29" s="15">
        <v>491</v>
      </c>
      <c r="P29" s="15">
        <v>138</v>
      </c>
      <c r="Q29" s="15">
        <v>629</v>
      </c>
      <c r="R29">
        <v>1.026865671641791</v>
      </c>
      <c r="S29" s="15">
        <v>44</v>
      </c>
      <c r="T29" t="s">
        <v>348</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44200</v>
      </c>
      <c r="B30" s="2" t="s">
        <v>6</v>
      </c>
      <c r="C30" s="15">
        <v>7167</v>
      </c>
      <c r="D30" s="15">
        <v>751</v>
      </c>
      <c r="E30" s="15">
        <v>6336</v>
      </c>
      <c r="F30">
        <v>37</v>
      </c>
      <c r="G30">
        <v>11</v>
      </c>
      <c r="H30" s="15">
        <v>116987</v>
      </c>
      <c r="I30" s="15">
        <v>83</v>
      </c>
      <c r="J30" s="15">
        <v>46682</v>
      </c>
      <c r="K30" s="15">
        <v>44</v>
      </c>
      <c r="L30">
        <v>20</v>
      </c>
      <c r="M30">
        <v>-2</v>
      </c>
      <c r="N30">
        <v>3</v>
      </c>
      <c r="O30" s="15">
        <v>600</v>
      </c>
      <c r="P30" s="15">
        <v>110</v>
      </c>
      <c r="Q30" s="15">
        <v>710</v>
      </c>
      <c r="R30">
        <v>1.027359781121751</v>
      </c>
      <c r="S30" s="15">
        <v>24</v>
      </c>
      <c r="T30" t="s">
        <v>348</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44200</v>
      </c>
      <c r="B31" s="2" t="s">
        <v>7</v>
      </c>
      <c r="C31" s="15">
        <v>10636</v>
      </c>
      <c r="D31" s="15">
        <v>1336</v>
      </c>
      <c r="E31" s="15">
        <v>9102</v>
      </c>
      <c r="F31">
        <v>80</v>
      </c>
      <c r="G31">
        <v>13</v>
      </c>
      <c r="H31" s="15">
        <v>193006</v>
      </c>
      <c r="I31" s="15">
        <v>200</v>
      </c>
      <c r="J31" s="15">
        <v>93241</v>
      </c>
      <c r="K31" s="15">
        <v>60</v>
      </c>
      <c r="L31">
        <v>9</v>
      </c>
      <c r="M31">
        <v>6</v>
      </c>
      <c r="N31">
        <v>1</v>
      </c>
      <c r="O31" s="15">
        <v>583</v>
      </c>
      <c r="P31" s="15">
        <v>231</v>
      </c>
      <c r="Q31" s="15">
        <v>814</v>
      </c>
      <c r="R31">
        <v>1.0067822155237378</v>
      </c>
      <c r="S31" s="15">
        <v>51</v>
      </c>
      <c r="T31" t="s">
        <v>348</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44200</v>
      </c>
      <c r="B32" s="2" t="s">
        <v>2</v>
      </c>
      <c r="C32" s="15">
        <v>12834</v>
      </c>
      <c r="D32" s="15">
        <v>1113</v>
      </c>
      <c r="E32" s="15">
        <v>11450</v>
      </c>
      <c r="F32">
        <v>49</v>
      </c>
      <c r="G32">
        <v>12</v>
      </c>
      <c r="H32" s="15">
        <v>245275</v>
      </c>
      <c r="I32" s="15">
        <v>272</v>
      </c>
      <c r="J32" s="15">
        <v>58724</v>
      </c>
      <c r="K32" s="15">
        <v>32</v>
      </c>
      <c r="L32">
        <v>-21</v>
      </c>
      <c r="M32">
        <v>-2</v>
      </c>
      <c r="N32">
        <v>1</v>
      </c>
      <c r="O32" s="15">
        <v>725</v>
      </c>
      <c r="P32" s="15">
        <v>109</v>
      </c>
      <c r="Q32" s="15">
        <v>834</v>
      </c>
      <c r="R32">
        <v>0.98148148148148151</v>
      </c>
      <c r="S32" s="15">
        <v>53</v>
      </c>
      <c r="T32" t="s">
        <v>348</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44200</v>
      </c>
      <c r="B33" s="2" t="s">
        <v>3</v>
      </c>
      <c r="C33" s="15">
        <v>65066</v>
      </c>
      <c r="D33" s="15">
        <v>5991</v>
      </c>
      <c r="E33" s="15">
        <v>57660</v>
      </c>
      <c r="F33">
        <v>342</v>
      </c>
      <c r="G33">
        <v>56</v>
      </c>
      <c r="H33" s="15">
        <v>1137651</v>
      </c>
      <c r="I33" s="15">
        <v>1421</v>
      </c>
      <c r="J33" s="15">
        <v>450470</v>
      </c>
      <c r="K33" s="15">
        <v>351</v>
      </c>
      <c r="L33">
        <v>86</v>
      </c>
      <c r="M33">
        <v>8</v>
      </c>
      <c r="N33">
        <v>2</v>
      </c>
      <c r="O33" s="15">
        <v>4209</v>
      </c>
      <c r="P33" s="15">
        <v>941</v>
      </c>
      <c r="Q33" s="15">
        <v>5150</v>
      </c>
      <c r="R33">
        <v>1.0145639288738357</v>
      </c>
      <c r="S33" s="15">
        <v>259</v>
      </c>
      <c r="T33" t="s">
        <v>348</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44201</v>
      </c>
      <c r="B34" s="2" t="s">
        <v>4</v>
      </c>
      <c r="C34" s="15">
        <v>14331</v>
      </c>
      <c r="D34" s="15">
        <v>1377</v>
      </c>
      <c r="E34" s="15">
        <v>12637</v>
      </c>
      <c r="F34">
        <v>79</v>
      </c>
      <c r="G34">
        <v>18</v>
      </c>
      <c r="H34" s="15">
        <v>238580</v>
      </c>
      <c r="I34" s="15">
        <v>322</v>
      </c>
      <c r="J34" s="15">
        <v>78160</v>
      </c>
      <c r="K34" s="15">
        <v>187</v>
      </c>
      <c r="L34">
        <v>153</v>
      </c>
      <c r="M34">
        <v>-2</v>
      </c>
      <c r="N34">
        <v>1</v>
      </c>
      <c r="O34" s="15">
        <v>1264</v>
      </c>
      <c r="P34" s="15">
        <v>241</v>
      </c>
      <c r="Q34" s="15">
        <v>1505</v>
      </c>
      <c r="R34">
        <v>1.125</v>
      </c>
      <c r="S34" s="15">
        <v>33</v>
      </c>
      <c r="T34" t="s">
        <v>349</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44201</v>
      </c>
      <c r="B35" s="2" t="s">
        <v>5</v>
      </c>
      <c r="C35" s="15">
        <v>4180</v>
      </c>
      <c r="D35" s="15">
        <v>387</v>
      </c>
      <c r="E35" s="15">
        <v>3700</v>
      </c>
      <c r="F35">
        <v>46</v>
      </c>
      <c r="G35">
        <v>1</v>
      </c>
      <c r="H35" s="15">
        <v>78862</v>
      </c>
      <c r="I35" s="15">
        <v>91</v>
      </c>
      <c r="J35" s="15">
        <v>30389</v>
      </c>
      <c r="K35" s="15">
        <v>55</v>
      </c>
      <c r="L35">
        <v>39</v>
      </c>
      <c r="M35">
        <v>-4</v>
      </c>
      <c r="N35">
        <v>0</v>
      </c>
      <c r="O35" s="15">
        <v>601</v>
      </c>
      <c r="P35" s="15">
        <v>41</v>
      </c>
      <c r="Q35" s="15">
        <v>642</v>
      </c>
      <c r="R35">
        <v>1.1120689655172413</v>
      </c>
      <c r="S35" s="15">
        <v>15</v>
      </c>
      <c r="T35" t="s">
        <v>349</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44201</v>
      </c>
      <c r="B36" s="2" t="s">
        <v>8</v>
      </c>
      <c r="C36" s="15">
        <v>7391</v>
      </c>
      <c r="D36" s="15">
        <v>575</v>
      </c>
      <c r="E36" s="15">
        <v>6668</v>
      </c>
      <c r="F36">
        <v>18</v>
      </c>
      <c r="G36">
        <v>0</v>
      </c>
      <c r="H36" s="15">
        <v>129326</v>
      </c>
      <c r="I36" s="15">
        <v>145</v>
      </c>
      <c r="J36" s="15">
        <v>75446</v>
      </c>
      <c r="K36" s="15">
        <v>63</v>
      </c>
      <c r="L36">
        <v>44</v>
      </c>
      <c r="M36">
        <v>1</v>
      </c>
      <c r="N36">
        <v>0</v>
      </c>
      <c r="O36" s="15">
        <v>1014</v>
      </c>
      <c r="P36" s="15">
        <v>124</v>
      </c>
      <c r="Q36" s="15">
        <v>1138</v>
      </c>
      <c r="R36">
        <v>1.0828625235404896</v>
      </c>
      <c r="S36" s="15">
        <v>19</v>
      </c>
      <c r="T36" t="s">
        <v>349</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44201</v>
      </c>
      <c r="B37" s="2" t="s">
        <v>9</v>
      </c>
      <c r="C37" s="15">
        <v>8927</v>
      </c>
      <c r="D37" s="15">
        <v>734</v>
      </c>
      <c r="E37" s="15">
        <v>7881</v>
      </c>
      <c r="F37">
        <v>31</v>
      </c>
      <c r="G37">
        <v>1</v>
      </c>
      <c r="H37" s="15">
        <v>139315</v>
      </c>
      <c r="I37" s="15">
        <v>312</v>
      </c>
      <c r="J37" s="15">
        <v>68540</v>
      </c>
      <c r="K37" s="15">
        <v>95</v>
      </c>
      <c r="L37">
        <v>46</v>
      </c>
      <c r="M37">
        <v>3</v>
      </c>
      <c r="N37">
        <v>-1</v>
      </c>
      <c r="O37" s="15">
        <v>821</v>
      </c>
      <c r="P37" s="15">
        <v>306</v>
      </c>
      <c r="Q37" s="15">
        <v>1127</v>
      </c>
      <c r="R37">
        <v>1.066860465116279</v>
      </c>
      <c r="S37" s="15">
        <v>47</v>
      </c>
      <c r="T37" t="s">
        <v>349</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44201</v>
      </c>
      <c r="B38" s="2" t="s">
        <v>6</v>
      </c>
      <c r="C38" s="15">
        <v>7200</v>
      </c>
      <c r="D38" s="15">
        <v>743</v>
      </c>
      <c r="E38" s="15">
        <v>6377</v>
      </c>
      <c r="F38">
        <v>44</v>
      </c>
      <c r="G38">
        <v>11</v>
      </c>
      <c r="H38" s="15">
        <v>117753</v>
      </c>
      <c r="I38" s="15">
        <v>83</v>
      </c>
      <c r="J38" s="15">
        <v>46801</v>
      </c>
      <c r="K38" s="15">
        <v>33</v>
      </c>
      <c r="L38">
        <v>-8</v>
      </c>
      <c r="M38">
        <v>7</v>
      </c>
      <c r="N38">
        <v>0</v>
      </c>
      <c r="O38" s="15">
        <v>766</v>
      </c>
      <c r="P38" s="15">
        <v>119</v>
      </c>
      <c r="Q38" s="15">
        <v>885</v>
      </c>
      <c r="R38">
        <v>0.98934753661784292</v>
      </c>
      <c r="S38" s="15">
        <v>41</v>
      </c>
      <c r="T38" t="s">
        <v>349</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44201</v>
      </c>
      <c r="B39" s="2" t="s">
        <v>7</v>
      </c>
      <c r="C39" s="15">
        <v>10792</v>
      </c>
      <c r="D39" s="15">
        <v>1442</v>
      </c>
      <c r="E39" s="15">
        <v>9151</v>
      </c>
      <c r="F39">
        <v>83</v>
      </c>
      <c r="G39">
        <v>13</v>
      </c>
      <c r="H39" s="15">
        <v>194985</v>
      </c>
      <c r="I39" s="15">
        <v>201</v>
      </c>
      <c r="J39" s="15">
        <v>93535</v>
      </c>
      <c r="K39" s="15">
        <v>156</v>
      </c>
      <c r="L39">
        <v>106</v>
      </c>
      <c r="M39">
        <v>3</v>
      </c>
      <c r="N39">
        <v>0</v>
      </c>
      <c r="O39" s="15">
        <v>1979</v>
      </c>
      <c r="P39" s="15">
        <v>294</v>
      </c>
      <c r="Q39" s="15">
        <v>2273</v>
      </c>
      <c r="R39">
        <v>1.0793413173652695</v>
      </c>
      <c r="S39" s="15">
        <v>49</v>
      </c>
      <c r="T39" t="s">
        <v>349</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44201</v>
      </c>
      <c r="B40" s="2" t="s">
        <v>2</v>
      </c>
      <c r="C40" s="15">
        <v>12929</v>
      </c>
      <c r="D40" s="15">
        <v>1146</v>
      </c>
      <c r="E40" s="15">
        <v>11511</v>
      </c>
      <c r="F40">
        <v>41</v>
      </c>
      <c r="G40">
        <v>13</v>
      </c>
      <c r="H40" s="15">
        <v>246582</v>
      </c>
      <c r="I40" s="15">
        <v>273</v>
      </c>
      <c r="J40" s="15">
        <v>58862</v>
      </c>
      <c r="K40" s="15">
        <v>95</v>
      </c>
      <c r="L40">
        <v>33</v>
      </c>
      <c r="M40">
        <v>-8</v>
      </c>
      <c r="N40">
        <v>1</v>
      </c>
      <c r="O40" s="15">
        <v>1307</v>
      </c>
      <c r="P40" s="15">
        <v>138</v>
      </c>
      <c r="Q40" s="15">
        <v>1445</v>
      </c>
      <c r="R40">
        <v>1.0296495956873315</v>
      </c>
      <c r="S40" s="15">
        <v>61</v>
      </c>
      <c r="T40" t="s">
        <v>349</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44201</v>
      </c>
      <c r="B41" s="2" t="s">
        <v>3</v>
      </c>
      <c r="C41" s="15">
        <v>65750</v>
      </c>
      <c r="D41" s="15">
        <v>6404</v>
      </c>
      <c r="E41" s="15">
        <v>57925</v>
      </c>
      <c r="F41">
        <v>342</v>
      </c>
      <c r="G41">
        <v>57</v>
      </c>
      <c r="H41" s="15">
        <v>1145403</v>
      </c>
      <c r="I41" s="15">
        <v>1427</v>
      </c>
      <c r="J41" s="15">
        <v>451733</v>
      </c>
      <c r="K41" s="15">
        <v>684</v>
      </c>
      <c r="L41">
        <v>413</v>
      </c>
      <c r="M41">
        <v>0</v>
      </c>
      <c r="N41">
        <v>1</v>
      </c>
      <c r="O41" s="15">
        <v>7752</v>
      </c>
      <c r="P41" s="15">
        <v>1263</v>
      </c>
      <c r="Q41" s="15">
        <v>9015</v>
      </c>
      <c r="R41">
        <v>1.0689367384409949</v>
      </c>
      <c r="S41" s="15">
        <v>265</v>
      </c>
      <c r="T41" t="s">
        <v>349</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44202</v>
      </c>
      <c r="B42" s="2" t="s">
        <v>4</v>
      </c>
      <c r="C42" s="15">
        <v>14489</v>
      </c>
      <c r="D42" s="15">
        <v>1470</v>
      </c>
      <c r="E42" s="15">
        <v>12700</v>
      </c>
      <c r="F42">
        <v>85</v>
      </c>
      <c r="G42">
        <v>19</v>
      </c>
      <c r="H42" s="15">
        <v>239718</v>
      </c>
      <c r="I42" s="15">
        <v>324</v>
      </c>
      <c r="J42" s="15">
        <v>78249</v>
      </c>
      <c r="K42" s="15">
        <v>158</v>
      </c>
      <c r="L42">
        <v>93</v>
      </c>
      <c r="M42">
        <v>6</v>
      </c>
      <c r="N42">
        <v>1</v>
      </c>
      <c r="O42" s="15">
        <v>1138</v>
      </c>
      <c r="P42" s="15">
        <v>89</v>
      </c>
      <c r="Q42" s="15">
        <v>1227</v>
      </c>
      <c r="R42">
        <v>1.0675381263616557</v>
      </c>
      <c r="S42" s="15">
        <v>63</v>
      </c>
      <c r="T42" t="s">
        <v>350</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44202</v>
      </c>
      <c r="B43" s="2" t="s">
        <v>5</v>
      </c>
      <c r="C43" s="15">
        <v>4211</v>
      </c>
      <c r="D43" s="15">
        <v>399</v>
      </c>
      <c r="E43" s="15">
        <v>3718</v>
      </c>
      <c r="F43">
        <v>44</v>
      </c>
      <c r="G43">
        <v>3</v>
      </c>
      <c r="H43" s="15">
        <v>79320</v>
      </c>
      <c r="I43" s="15">
        <v>92</v>
      </c>
      <c r="J43" s="15">
        <v>30418</v>
      </c>
      <c r="K43" s="15">
        <v>31</v>
      </c>
      <c r="L43">
        <v>12</v>
      </c>
      <c r="M43">
        <v>-2</v>
      </c>
      <c r="N43">
        <v>2</v>
      </c>
      <c r="O43" s="15">
        <v>458</v>
      </c>
      <c r="P43" s="15">
        <v>29</v>
      </c>
      <c r="Q43" s="15">
        <v>487</v>
      </c>
      <c r="R43">
        <v>1.0310077519379846</v>
      </c>
      <c r="S43" s="15">
        <v>18</v>
      </c>
      <c r="T43" t="s">
        <v>350</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44202</v>
      </c>
      <c r="B44" s="2" t="s">
        <v>8</v>
      </c>
      <c r="C44" s="15">
        <v>7460</v>
      </c>
      <c r="D44" s="15">
        <v>619</v>
      </c>
      <c r="E44" s="15">
        <v>6693</v>
      </c>
      <c r="F44">
        <v>19</v>
      </c>
      <c r="G44">
        <v>0</v>
      </c>
      <c r="H44" s="15">
        <v>130505</v>
      </c>
      <c r="I44" s="15">
        <v>145</v>
      </c>
      <c r="J44" s="15">
        <v>75518</v>
      </c>
      <c r="K44" s="15">
        <v>69</v>
      </c>
      <c r="L44">
        <v>44</v>
      </c>
      <c r="M44">
        <v>1</v>
      </c>
      <c r="N44">
        <v>0</v>
      </c>
      <c r="O44" s="15">
        <v>1179</v>
      </c>
      <c r="P44" s="15">
        <v>72</v>
      </c>
      <c r="Q44" s="15">
        <v>1251</v>
      </c>
      <c r="R44">
        <v>1.0765217391304347</v>
      </c>
      <c r="S44" s="15">
        <v>25</v>
      </c>
      <c r="T44" t="s">
        <v>350</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44202</v>
      </c>
      <c r="B45" s="2" t="s">
        <v>9</v>
      </c>
      <c r="C45" s="15">
        <v>9007</v>
      </c>
      <c r="D45" s="15">
        <v>764</v>
      </c>
      <c r="E45" s="15">
        <v>7931</v>
      </c>
      <c r="F45">
        <v>32</v>
      </c>
      <c r="G45">
        <v>2</v>
      </c>
      <c r="H45" s="15">
        <v>140160</v>
      </c>
      <c r="I45" s="15">
        <v>312</v>
      </c>
      <c r="J45" s="15">
        <v>68633</v>
      </c>
      <c r="K45" s="15">
        <v>80</v>
      </c>
      <c r="L45">
        <v>30</v>
      </c>
      <c r="M45">
        <v>1</v>
      </c>
      <c r="N45">
        <v>1</v>
      </c>
      <c r="O45" s="15">
        <v>845</v>
      </c>
      <c r="P45" s="15">
        <v>93</v>
      </c>
      <c r="Q45" s="15">
        <v>938</v>
      </c>
      <c r="R45">
        <v>1.0408719346049047</v>
      </c>
      <c r="S45" s="15">
        <v>50</v>
      </c>
      <c r="T45" t="s">
        <v>350</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44202</v>
      </c>
      <c r="B46" s="2" t="s">
        <v>6</v>
      </c>
      <c r="C46" s="15">
        <v>7250</v>
      </c>
      <c r="D46" s="15">
        <v>735</v>
      </c>
      <c r="E46" s="15">
        <v>6435</v>
      </c>
      <c r="F46">
        <v>46</v>
      </c>
      <c r="G46">
        <v>10</v>
      </c>
      <c r="H46" s="15">
        <v>118495</v>
      </c>
      <c r="I46" s="15">
        <v>83</v>
      </c>
      <c r="J46" s="15">
        <v>46878</v>
      </c>
      <c r="K46" s="15">
        <v>50</v>
      </c>
      <c r="L46">
        <v>-8</v>
      </c>
      <c r="M46">
        <v>2</v>
      </c>
      <c r="N46">
        <v>-1</v>
      </c>
      <c r="O46" s="15">
        <v>742</v>
      </c>
      <c r="P46" s="15">
        <v>77</v>
      </c>
      <c r="Q46" s="15">
        <v>819</v>
      </c>
      <c r="R46">
        <v>0.98923283983849264</v>
      </c>
      <c r="S46" s="15">
        <v>58</v>
      </c>
      <c r="T46" t="s">
        <v>350</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44202</v>
      </c>
      <c r="B47" s="2" t="s">
        <v>7</v>
      </c>
      <c r="C47" s="15">
        <v>10898</v>
      </c>
      <c r="D47" s="15">
        <v>1453</v>
      </c>
      <c r="E47" s="15">
        <v>9245</v>
      </c>
      <c r="F47">
        <v>91</v>
      </c>
      <c r="G47">
        <v>9</v>
      </c>
      <c r="H47" s="15">
        <v>197078</v>
      </c>
      <c r="I47" s="15">
        <v>202</v>
      </c>
      <c r="J47" s="15">
        <v>93644</v>
      </c>
      <c r="K47" s="15">
        <v>106</v>
      </c>
      <c r="L47">
        <v>11</v>
      </c>
      <c r="M47">
        <v>8</v>
      </c>
      <c r="N47">
        <v>-4</v>
      </c>
      <c r="O47" s="15">
        <v>2093</v>
      </c>
      <c r="P47" s="15">
        <v>109</v>
      </c>
      <c r="Q47" s="15">
        <v>2202</v>
      </c>
      <c r="R47">
        <v>1.007628294036061</v>
      </c>
      <c r="S47" s="15">
        <v>94</v>
      </c>
      <c r="T47" t="s">
        <v>350</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44202</v>
      </c>
      <c r="B48" s="2" t="s">
        <v>2</v>
      </c>
      <c r="C48" s="15">
        <v>13113</v>
      </c>
      <c r="D48" s="15">
        <v>1260</v>
      </c>
      <c r="E48" s="15">
        <v>11581</v>
      </c>
      <c r="F48">
        <v>45</v>
      </c>
      <c r="G48">
        <v>14</v>
      </c>
      <c r="H48" s="15">
        <v>248071</v>
      </c>
      <c r="I48" s="15">
        <v>273</v>
      </c>
      <c r="J48" s="15">
        <v>58939</v>
      </c>
      <c r="K48" s="15">
        <v>184</v>
      </c>
      <c r="L48">
        <v>114</v>
      </c>
      <c r="M48">
        <v>4</v>
      </c>
      <c r="N48">
        <v>1</v>
      </c>
      <c r="O48" s="15">
        <v>1489</v>
      </c>
      <c r="P48" s="15">
        <v>77</v>
      </c>
      <c r="Q48" s="15">
        <v>1566</v>
      </c>
      <c r="R48">
        <v>1.0994764397905759</v>
      </c>
      <c r="S48" s="15">
        <v>70</v>
      </c>
      <c r="T48" t="s">
        <v>350</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44202</v>
      </c>
      <c r="B49" s="2" t="s">
        <v>3</v>
      </c>
      <c r="C49" s="15">
        <v>66428</v>
      </c>
      <c r="D49" s="15">
        <v>6700</v>
      </c>
      <c r="E49" s="15">
        <v>58303</v>
      </c>
      <c r="F49">
        <v>362</v>
      </c>
      <c r="G49">
        <v>57</v>
      </c>
      <c r="H49" s="15">
        <v>1153347</v>
      </c>
      <c r="I49" s="15">
        <v>1431</v>
      </c>
      <c r="J49" s="15">
        <v>452279</v>
      </c>
      <c r="K49" s="15">
        <v>678</v>
      </c>
      <c r="L49">
        <v>296</v>
      </c>
      <c r="M49">
        <v>20</v>
      </c>
      <c r="N49">
        <v>0</v>
      </c>
      <c r="O49" s="15">
        <v>7944</v>
      </c>
      <c r="P49" s="15">
        <v>546</v>
      </c>
      <c r="Q49" s="15">
        <v>8490</v>
      </c>
      <c r="R49">
        <v>1.0462211118051219</v>
      </c>
      <c r="S49" s="15">
        <v>378</v>
      </c>
      <c r="T49" t="s">
        <v>350</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44203</v>
      </c>
      <c r="B50" s="2" t="s">
        <v>4</v>
      </c>
      <c r="C50" s="15">
        <v>14640</v>
      </c>
      <c r="D50" s="15">
        <v>1557</v>
      </c>
      <c r="E50" s="15">
        <v>12764</v>
      </c>
      <c r="F50">
        <v>88</v>
      </c>
      <c r="G50">
        <v>21</v>
      </c>
      <c r="H50" s="15">
        <v>240574</v>
      </c>
      <c r="I50" s="15">
        <v>324</v>
      </c>
      <c r="J50" s="15">
        <v>78450</v>
      </c>
      <c r="K50" s="15">
        <v>151</v>
      </c>
      <c r="L50">
        <v>87</v>
      </c>
      <c r="M50">
        <v>3</v>
      </c>
      <c r="N50">
        <v>2</v>
      </c>
      <c r="O50" s="15">
        <v>856</v>
      </c>
      <c r="P50" s="15">
        <v>201</v>
      </c>
      <c r="Q50" s="15">
        <v>1057</v>
      </c>
      <c r="R50">
        <v>1.0591836734693878</v>
      </c>
      <c r="S50" s="15">
        <v>64</v>
      </c>
      <c r="T50" t="s">
        <v>362</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0.29003021148036257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44203</v>
      </c>
      <c r="B51" s="2" t="s">
        <v>5</v>
      </c>
      <c r="C51" s="15">
        <v>4261</v>
      </c>
      <c r="D51" s="15">
        <v>432</v>
      </c>
      <c r="E51" s="15">
        <v>3735</v>
      </c>
      <c r="F51">
        <v>43</v>
      </c>
      <c r="G51">
        <v>3</v>
      </c>
      <c r="H51" s="15">
        <v>79637</v>
      </c>
      <c r="I51" s="15">
        <v>92</v>
      </c>
      <c r="J51" s="15">
        <v>30461</v>
      </c>
      <c r="K51" s="15">
        <v>50</v>
      </c>
      <c r="L51">
        <v>33</v>
      </c>
      <c r="M51">
        <v>-1</v>
      </c>
      <c r="N51">
        <v>0</v>
      </c>
      <c r="O51" s="15">
        <v>317</v>
      </c>
      <c r="P51" s="15">
        <v>43</v>
      </c>
      <c r="Q51" s="15">
        <v>360</v>
      </c>
      <c r="R51">
        <v>1.0827067669172932</v>
      </c>
      <c r="S51" s="15">
        <v>17</v>
      </c>
      <c r="T51" t="s">
        <v>362</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0.29221556886227545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44203</v>
      </c>
      <c r="B52" s="2" t="s">
        <v>8</v>
      </c>
      <c r="C52" s="15">
        <v>7502</v>
      </c>
      <c r="D52" s="15">
        <v>626</v>
      </c>
      <c r="E52" s="15">
        <v>6728</v>
      </c>
      <c r="F52">
        <v>17</v>
      </c>
      <c r="G52">
        <v>0</v>
      </c>
      <c r="H52" s="15">
        <v>131040</v>
      </c>
      <c r="I52" s="15">
        <v>145</v>
      </c>
      <c r="J52" s="15">
        <v>75694</v>
      </c>
      <c r="K52" s="15">
        <v>42</v>
      </c>
      <c r="L52">
        <v>7</v>
      </c>
      <c r="M52">
        <v>-2</v>
      </c>
      <c r="N52">
        <v>0</v>
      </c>
      <c r="O52" s="15">
        <v>535</v>
      </c>
      <c r="P52" s="15">
        <v>176</v>
      </c>
      <c r="Q52" s="15">
        <v>711</v>
      </c>
      <c r="R52">
        <v>1.0113085621970921</v>
      </c>
      <c r="S52" s="15">
        <v>35</v>
      </c>
      <c r="T52" t="s">
        <v>362</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0.31374321880650996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44203</v>
      </c>
      <c r="B53" s="2" t="s">
        <v>9</v>
      </c>
      <c r="C53" s="15">
        <v>9109</v>
      </c>
      <c r="D53" s="15">
        <v>818</v>
      </c>
      <c r="E53" s="15">
        <v>7978</v>
      </c>
      <c r="F53">
        <v>32</v>
      </c>
      <c r="G53">
        <v>2</v>
      </c>
      <c r="H53" s="15">
        <v>140922</v>
      </c>
      <c r="I53" s="15">
        <v>313</v>
      </c>
      <c r="J53" s="15">
        <v>68887</v>
      </c>
      <c r="K53" s="15">
        <v>102</v>
      </c>
      <c r="L53">
        <v>54</v>
      </c>
      <c r="M53">
        <v>0</v>
      </c>
      <c r="N53">
        <v>0</v>
      </c>
      <c r="O53" s="15">
        <v>762</v>
      </c>
      <c r="P53" s="15">
        <v>254</v>
      </c>
      <c r="Q53" s="15">
        <v>1016</v>
      </c>
      <c r="R53">
        <v>1.0706806282722514</v>
      </c>
      <c r="S53" s="15">
        <v>47</v>
      </c>
      <c r="T53" t="s">
        <v>362</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0.31038878266411729</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44203</v>
      </c>
      <c r="B54" s="2" t="s">
        <v>6</v>
      </c>
      <c r="C54" s="15">
        <v>7305</v>
      </c>
      <c r="D54" s="15">
        <v>717</v>
      </c>
      <c r="E54" s="15">
        <v>6507</v>
      </c>
      <c r="F54">
        <v>39</v>
      </c>
      <c r="G54">
        <v>12</v>
      </c>
      <c r="H54" s="15">
        <v>118973</v>
      </c>
      <c r="I54" s="15">
        <v>84</v>
      </c>
      <c r="J54" s="15">
        <v>46976</v>
      </c>
      <c r="K54" s="15">
        <v>55</v>
      </c>
      <c r="L54">
        <v>-18</v>
      </c>
      <c r="M54">
        <v>-7</v>
      </c>
      <c r="N54">
        <v>2</v>
      </c>
      <c r="O54" s="15">
        <v>478</v>
      </c>
      <c r="P54" s="15">
        <v>98</v>
      </c>
      <c r="Q54" s="15">
        <v>576</v>
      </c>
      <c r="R54">
        <v>0.97551020408163269</v>
      </c>
      <c r="S54" s="15">
        <v>72</v>
      </c>
      <c r="T54" t="s">
        <v>362</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0.23802281368821293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44203</v>
      </c>
      <c r="B55" s="2" t="s">
        <v>7</v>
      </c>
      <c r="C55" s="15">
        <v>11077</v>
      </c>
      <c r="D55" s="15">
        <v>1517</v>
      </c>
      <c r="E55" s="15">
        <v>9360</v>
      </c>
      <c r="F55">
        <v>92</v>
      </c>
      <c r="G55">
        <v>9</v>
      </c>
      <c r="H55" s="15">
        <v>199738</v>
      </c>
      <c r="I55" s="15">
        <v>202</v>
      </c>
      <c r="J55" s="15">
        <v>93851</v>
      </c>
      <c r="K55" s="15">
        <v>179</v>
      </c>
      <c r="L55">
        <v>64</v>
      </c>
      <c r="M55">
        <v>1</v>
      </c>
      <c r="N55">
        <v>0</v>
      </c>
      <c r="O55" s="15">
        <v>2660</v>
      </c>
      <c r="P55" s="15">
        <v>207</v>
      </c>
      <c r="Q55" s="15">
        <v>2867</v>
      </c>
      <c r="R55">
        <v>1.0440467997247076</v>
      </c>
      <c r="S55" s="15">
        <v>115</v>
      </c>
      <c r="T55" t="s">
        <v>362</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0.43698468786808009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44203</v>
      </c>
      <c r="B56" s="2" t="s">
        <v>2</v>
      </c>
      <c r="C56" s="15">
        <v>13191</v>
      </c>
      <c r="D56" s="15">
        <v>1222</v>
      </c>
      <c r="E56" s="15">
        <v>11694</v>
      </c>
      <c r="F56">
        <v>39</v>
      </c>
      <c r="G56">
        <v>16</v>
      </c>
      <c r="H56" s="15">
        <v>248732</v>
      </c>
      <c r="I56" s="15">
        <v>276</v>
      </c>
      <c r="J56" s="15">
        <v>59037</v>
      </c>
      <c r="K56" s="15">
        <v>78</v>
      </c>
      <c r="L56">
        <v>-38</v>
      </c>
      <c r="M56">
        <v>-6</v>
      </c>
      <c r="N56">
        <v>2</v>
      </c>
      <c r="O56" s="15">
        <v>661</v>
      </c>
      <c r="P56" s="15">
        <v>98</v>
      </c>
      <c r="Q56" s="15">
        <v>759</v>
      </c>
      <c r="R56">
        <v>0.96984126984126984</v>
      </c>
      <c r="S56" s="15">
        <v>113</v>
      </c>
      <c r="T56" t="s">
        <v>362</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0.29809179989685403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44203</v>
      </c>
      <c r="B57" s="2" t="s">
        <v>3</v>
      </c>
      <c r="C57" s="15">
        <v>67085</v>
      </c>
      <c r="D57" s="15">
        <v>6889</v>
      </c>
      <c r="E57" s="15">
        <v>58766</v>
      </c>
      <c r="F57">
        <v>350</v>
      </c>
      <c r="G57">
        <v>63</v>
      </c>
      <c r="H57" s="15">
        <v>1159616</v>
      </c>
      <c r="I57" s="15">
        <v>1436</v>
      </c>
      <c r="J57" s="15">
        <v>453356</v>
      </c>
      <c r="K57" s="15">
        <v>657</v>
      </c>
      <c r="L57">
        <v>189</v>
      </c>
      <c r="M57">
        <v>-12</v>
      </c>
      <c r="N57">
        <v>6</v>
      </c>
      <c r="O57" s="15">
        <v>6269</v>
      </c>
      <c r="P57" s="15">
        <v>1077</v>
      </c>
      <c r="Q57" s="15">
        <v>7346</v>
      </c>
      <c r="R57">
        <v>1.0282089552238807</v>
      </c>
      <c r="S57" s="15">
        <v>463</v>
      </c>
      <c r="T57" t="s">
        <v>362</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0.31514456981664318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44204</v>
      </c>
      <c r="B58" s="2" t="s">
        <v>4</v>
      </c>
      <c r="C58" s="15">
        <v>14839</v>
      </c>
      <c r="D58" s="15">
        <v>1696</v>
      </c>
      <c r="E58" s="15">
        <v>12822</v>
      </c>
      <c r="F58">
        <v>84</v>
      </c>
      <c r="G58">
        <v>18</v>
      </c>
      <c r="H58" s="15">
        <v>242068</v>
      </c>
      <c r="I58" s="15">
        <v>326</v>
      </c>
      <c r="J58" s="15">
        <v>78718</v>
      </c>
      <c r="K58" s="15">
        <v>199</v>
      </c>
      <c r="L58">
        <v>139</v>
      </c>
      <c r="M58">
        <v>-4</v>
      </c>
      <c r="N58">
        <v>-3</v>
      </c>
      <c r="O58" s="15">
        <v>1494</v>
      </c>
      <c r="P58" s="15">
        <v>268</v>
      </c>
      <c r="Q58" s="15">
        <v>1762</v>
      </c>
      <c r="R58">
        <v>1.0892742453436095</v>
      </c>
      <c r="S58" s="15">
        <v>58</v>
      </c>
      <c r="T58" t="s">
        <v>373</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0.31722054380664655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44204</v>
      </c>
      <c r="B59" s="2" t="s">
        <v>5</v>
      </c>
      <c r="C59" s="15">
        <v>4294</v>
      </c>
      <c r="D59" s="15">
        <v>437</v>
      </c>
      <c r="E59" s="15">
        <v>3762</v>
      </c>
      <c r="F59">
        <v>35</v>
      </c>
      <c r="G59">
        <v>4</v>
      </c>
      <c r="H59" s="15">
        <v>80005</v>
      </c>
      <c r="I59" s="15">
        <v>93</v>
      </c>
      <c r="J59" s="15">
        <v>30507</v>
      </c>
      <c r="K59" s="15">
        <v>33</v>
      </c>
      <c r="L59">
        <v>5</v>
      </c>
      <c r="M59">
        <v>-8</v>
      </c>
      <c r="N59">
        <v>1</v>
      </c>
      <c r="O59" s="15">
        <v>368</v>
      </c>
      <c r="P59" s="15">
        <v>46</v>
      </c>
      <c r="Q59" s="15">
        <v>414</v>
      </c>
      <c r="R59">
        <v>1.0115740740740742</v>
      </c>
      <c r="S59" s="15">
        <v>27</v>
      </c>
      <c r="T59" t="s">
        <v>373</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0.30658682634730539</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44204</v>
      </c>
      <c r="B60" s="2" t="s">
        <v>8</v>
      </c>
      <c r="C60" s="15">
        <v>7598</v>
      </c>
      <c r="D60" s="15">
        <v>699</v>
      </c>
      <c r="E60" s="15">
        <v>6750</v>
      </c>
      <c r="F60">
        <v>18</v>
      </c>
      <c r="G60">
        <v>0</v>
      </c>
      <c r="H60" s="15">
        <v>131831</v>
      </c>
      <c r="I60" s="15">
        <v>146</v>
      </c>
      <c r="J60" s="15">
        <v>75975</v>
      </c>
      <c r="K60" s="15">
        <v>96</v>
      </c>
      <c r="L60">
        <v>73</v>
      </c>
      <c r="M60">
        <v>1</v>
      </c>
      <c r="N60">
        <v>0</v>
      </c>
      <c r="O60" s="15">
        <v>791</v>
      </c>
      <c r="P60" s="15">
        <v>281</v>
      </c>
      <c r="Q60" s="15">
        <v>1072</v>
      </c>
      <c r="R60">
        <v>1.1166134185303513</v>
      </c>
      <c r="S60" s="15">
        <v>22</v>
      </c>
      <c r="T60" t="s">
        <v>373</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0.36889692585895117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44204</v>
      </c>
      <c r="B61" s="2" t="s">
        <v>9</v>
      </c>
      <c r="C61" s="15">
        <v>9209</v>
      </c>
      <c r="D61" s="15">
        <v>856</v>
      </c>
      <c r="E61" s="15">
        <v>8040</v>
      </c>
      <c r="F61">
        <v>30</v>
      </c>
      <c r="G61">
        <v>3</v>
      </c>
      <c r="H61" s="15">
        <v>142045</v>
      </c>
      <c r="I61" s="15">
        <v>313</v>
      </c>
      <c r="J61" s="15">
        <v>69256</v>
      </c>
      <c r="K61" s="15">
        <v>100</v>
      </c>
      <c r="L61">
        <v>38</v>
      </c>
      <c r="M61">
        <v>-2</v>
      </c>
      <c r="N61">
        <v>1</v>
      </c>
      <c r="O61" s="15">
        <v>1123</v>
      </c>
      <c r="P61" s="15">
        <v>369</v>
      </c>
      <c r="Q61" s="15">
        <v>1492</v>
      </c>
      <c r="R61">
        <v>1.0464547677261613</v>
      </c>
      <c r="S61" s="15">
        <v>62</v>
      </c>
      <c r="T61" t="s">
        <v>373</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0.35436583811344807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44204</v>
      </c>
      <c r="B62" s="2" t="s">
        <v>6</v>
      </c>
      <c r="C62" s="15">
        <v>7368</v>
      </c>
      <c r="D62" s="15">
        <v>724</v>
      </c>
      <c r="E62" s="15">
        <v>6563</v>
      </c>
      <c r="F62">
        <v>40</v>
      </c>
      <c r="G62">
        <v>12</v>
      </c>
      <c r="H62" s="15">
        <v>119477</v>
      </c>
      <c r="I62" s="15">
        <v>84</v>
      </c>
      <c r="J62" s="15">
        <v>47095</v>
      </c>
      <c r="K62" s="15">
        <v>63</v>
      </c>
      <c r="L62">
        <v>7</v>
      </c>
      <c r="M62">
        <v>1</v>
      </c>
      <c r="N62">
        <v>0</v>
      </c>
      <c r="O62" s="15">
        <v>504</v>
      </c>
      <c r="P62" s="15">
        <v>119</v>
      </c>
      <c r="Q62" s="15">
        <v>623</v>
      </c>
      <c r="R62">
        <v>1.0097629009762901</v>
      </c>
      <c r="S62" s="15">
        <v>56</v>
      </c>
      <c r="T62" t="s">
        <v>373</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0.2509505703422053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44204</v>
      </c>
      <c r="B63" s="2" t="s">
        <v>7</v>
      </c>
      <c r="C63" s="15">
        <v>11280</v>
      </c>
      <c r="D63" s="15">
        <v>1650</v>
      </c>
      <c r="E63" s="15">
        <v>9430</v>
      </c>
      <c r="F63">
        <v>94</v>
      </c>
      <c r="G63">
        <v>8</v>
      </c>
      <c r="H63" s="15">
        <v>201981</v>
      </c>
      <c r="I63" s="15">
        <v>202</v>
      </c>
      <c r="J63" s="15">
        <v>94266</v>
      </c>
      <c r="K63" s="15">
        <v>203</v>
      </c>
      <c r="L63">
        <v>133</v>
      </c>
      <c r="M63">
        <v>2</v>
      </c>
      <c r="N63">
        <v>-1</v>
      </c>
      <c r="O63" s="15">
        <v>2243</v>
      </c>
      <c r="P63" s="15">
        <v>415</v>
      </c>
      <c r="Q63" s="15">
        <v>2658</v>
      </c>
      <c r="R63">
        <v>1.0876730388925511</v>
      </c>
      <c r="S63" s="15">
        <v>70</v>
      </c>
      <c r="T63" t="s">
        <v>373</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0.48468786808009423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44204</v>
      </c>
      <c r="B64" s="2" t="s">
        <v>2</v>
      </c>
      <c r="C64" s="15">
        <v>13411</v>
      </c>
      <c r="D64" s="15">
        <v>1330</v>
      </c>
      <c r="E64" s="15">
        <v>11805</v>
      </c>
      <c r="F64">
        <v>41</v>
      </c>
      <c r="G64">
        <v>18</v>
      </c>
      <c r="H64" s="15">
        <v>250599</v>
      </c>
      <c r="I64" s="15">
        <v>277</v>
      </c>
      <c r="J64" s="15">
        <v>59226</v>
      </c>
      <c r="K64" s="15">
        <v>220</v>
      </c>
      <c r="L64">
        <v>108</v>
      </c>
      <c r="M64">
        <v>2</v>
      </c>
      <c r="N64">
        <v>2</v>
      </c>
      <c r="O64" s="15">
        <v>1867</v>
      </c>
      <c r="P64" s="15">
        <v>189</v>
      </c>
      <c r="Q64" s="15">
        <v>2056</v>
      </c>
      <c r="R64">
        <v>1.0883797054009821</v>
      </c>
      <c r="S64" s="15">
        <v>111</v>
      </c>
      <c r="T64" t="s">
        <v>373</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0.37493553378029915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44204</v>
      </c>
      <c r="B65" s="2" t="s">
        <v>3</v>
      </c>
      <c r="C65" s="15">
        <v>67999</v>
      </c>
      <c r="D65" s="15">
        <v>7392</v>
      </c>
      <c r="E65" s="15">
        <v>59172</v>
      </c>
      <c r="F65">
        <v>342</v>
      </c>
      <c r="G65">
        <v>63</v>
      </c>
      <c r="H65" s="15">
        <v>1168006</v>
      </c>
      <c r="I65" s="15">
        <v>1441</v>
      </c>
      <c r="J65" s="15">
        <v>455043</v>
      </c>
      <c r="K65" s="15">
        <v>914</v>
      </c>
      <c r="L65">
        <v>503</v>
      </c>
      <c r="M65">
        <v>-8</v>
      </c>
      <c r="N65">
        <v>0</v>
      </c>
      <c r="O65" s="15">
        <v>8390</v>
      </c>
      <c r="P65" s="15">
        <v>1687</v>
      </c>
      <c r="Q65" s="15">
        <v>10077</v>
      </c>
      <c r="R65">
        <v>1.0730149513717522</v>
      </c>
      <c r="S65" s="15">
        <v>406</v>
      </c>
      <c r="T65" t="s">
        <v>373</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0.35657616361071931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44205</v>
      </c>
      <c r="B66" s="2" t="s">
        <v>4</v>
      </c>
      <c r="C66" s="15">
        <v>15023</v>
      </c>
      <c r="D66" s="15">
        <v>1831</v>
      </c>
      <c r="E66" s="15">
        <v>12871</v>
      </c>
      <c r="F66">
        <v>83</v>
      </c>
      <c r="G66">
        <v>18</v>
      </c>
      <c r="H66" s="15">
        <v>243463</v>
      </c>
      <c r="I66" s="15">
        <v>327</v>
      </c>
      <c r="J66" s="15">
        <v>78812</v>
      </c>
      <c r="K66" s="15">
        <v>184</v>
      </c>
      <c r="L66">
        <v>135</v>
      </c>
      <c r="M66">
        <v>-1</v>
      </c>
      <c r="N66">
        <v>0</v>
      </c>
      <c r="O66" s="15">
        <v>1395</v>
      </c>
      <c r="P66" s="15">
        <v>94</v>
      </c>
      <c r="Q66" s="15">
        <v>1489</v>
      </c>
      <c r="R66">
        <v>1.0795990566037736</v>
      </c>
      <c r="S66" s="15">
        <v>49</v>
      </c>
      <c r="T66" t="s">
        <v>374</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0.36354481369587111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44205</v>
      </c>
      <c r="B67" s="2" t="s">
        <v>5</v>
      </c>
      <c r="C67" s="15">
        <v>4358</v>
      </c>
      <c r="D67" s="15">
        <v>491</v>
      </c>
      <c r="E67" s="15">
        <v>3772</v>
      </c>
      <c r="F67">
        <v>43</v>
      </c>
      <c r="G67">
        <v>3</v>
      </c>
      <c r="H67" s="15">
        <v>80740</v>
      </c>
      <c r="I67" s="15">
        <v>93</v>
      </c>
      <c r="J67" s="15">
        <v>30543</v>
      </c>
      <c r="K67" s="15">
        <v>64</v>
      </c>
      <c r="L67">
        <v>54</v>
      </c>
      <c r="M67">
        <v>8</v>
      </c>
      <c r="N67">
        <v>-1</v>
      </c>
      <c r="O67" s="15">
        <v>735</v>
      </c>
      <c r="P67" s="15">
        <v>36</v>
      </c>
      <c r="Q67" s="15">
        <v>771</v>
      </c>
      <c r="R67">
        <v>1.1235697940503433</v>
      </c>
      <c r="S67" s="15">
        <v>10</v>
      </c>
      <c r="T67" t="s">
        <v>374</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0.37005988023952097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44205</v>
      </c>
      <c r="B68" s="2" t="s">
        <v>8</v>
      </c>
      <c r="C68" s="15">
        <v>7673</v>
      </c>
      <c r="D68" s="15">
        <v>751</v>
      </c>
      <c r="E68" s="15">
        <v>6773</v>
      </c>
      <c r="F68">
        <v>20</v>
      </c>
      <c r="G68">
        <v>2</v>
      </c>
      <c r="H68" s="15">
        <v>132730</v>
      </c>
      <c r="I68" s="15">
        <v>146</v>
      </c>
      <c r="J68" s="15">
        <v>76051</v>
      </c>
      <c r="K68" s="15">
        <v>75</v>
      </c>
      <c r="L68">
        <v>52</v>
      </c>
      <c r="M68">
        <v>2</v>
      </c>
      <c r="N68">
        <v>2</v>
      </c>
      <c r="O68" s="15">
        <v>899</v>
      </c>
      <c r="P68" s="15">
        <v>76</v>
      </c>
      <c r="Q68" s="15">
        <v>975</v>
      </c>
      <c r="R68">
        <v>1.0743919885550788</v>
      </c>
      <c r="S68" s="15">
        <v>23</v>
      </c>
      <c r="T68" t="s">
        <v>374</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0.40687160940325495</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44205</v>
      </c>
      <c r="B69" s="2" t="s">
        <v>9</v>
      </c>
      <c r="C69" s="15">
        <v>9319</v>
      </c>
      <c r="D69" s="15">
        <v>947</v>
      </c>
      <c r="E69" s="15">
        <v>8058</v>
      </c>
      <c r="F69">
        <v>37</v>
      </c>
      <c r="G69">
        <v>3</v>
      </c>
      <c r="H69" s="15">
        <v>143165</v>
      </c>
      <c r="I69" s="15">
        <v>314</v>
      </c>
      <c r="J69" s="15">
        <v>69514</v>
      </c>
      <c r="K69" s="15">
        <v>110</v>
      </c>
      <c r="L69">
        <v>91</v>
      </c>
      <c r="M69">
        <v>7</v>
      </c>
      <c r="N69">
        <v>0</v>
      </c>
      <c r="O69" s="15">
        <v>1120</v>
      </c>
      <c r="P69" s="15">
        <v>258</v>
      </c>
      <c r="Q69" s="15">
        <v>1378</v>
      </c>
      <c r="R69">
        <v>1.1063084112149533</v>
      </c>
      <c r="S69" s="15">
        <v>18</v>
      </c>
      <c r="T69" t="s">
        <v>374</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0.40535372848948376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44205</v>
      </c>
      <c r="B70" s="2" t="s">
        <v>6</v>
      </c>
      <c r="C70" s="15">
        <v>7418</v>
      </c>
      <c r="D70" s="15">
        <v>736</v>
      </c>
      <c r="E70" s="15">
        <v>6599</v>
      </c>
      <c r="F70">
        <v>38</v>
      </c>
      <c r="G70">
        <v>12</v>
      </c>
      <c r="H70" s="15">
        <v>120151</v>
      </c>
      <c r="I70" s="15">
        <v>86</v>
      </c>
      <c r="J70" s="15">
        <v>47192</v>
      </c>
      <c r="K70" s="15">
        <v>50</v>
      </c>
      <c r="L70">
        <v>12</v>
      </c>
      <c r="M70">
        <v>-2</v>
      </c>
      <c r="N70">
        <v>0</v>
      </c>
      <c r="O70" s="15">
        <v>674</v>
      </c>
      <c r="P70" s="15">
        <v>97</v>
      </c>
      <c r="Q70" s="15">
        <v>771</v>
      </c>
      <c r="R70">
        <v>1.0165745856353592</v>
      </c>
      <c r="S70" s="15">
        <v>36</v>
      </c>
      <c r="T70" t="s">
        <v>374</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0.26920152091254751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44205</v>
      </c>
      <c r="B71" s="2" t="s">
        <v>7</v>
      </c>
      <c r="C71" s="15">
        <v>11378</v>
      </c>
      <c r="D71" s="15">
        <v>1642</v>
      </c>
      <c r="E71" s="15">
        <v>9536</v>
      </c>
      <c r="F71">
        <v>98</v>
      </c>
      <c r="G71">
        <v>7</v>
      </c>
      <c r="H71" s="15">
        <v>204277</v>
      </c>
      <c r="I71" s="15">
        <v>202</v>
      </c>
      <c r="J71" s="15">
        <v>94457</v>
      </c>
      <c r="K71" s="15">
        <v>98</v>
      </c>
      <c r="L71">
        <v>-8</v>
      </c>
      <c r="M71">
        <v>4</v>
      </c>
      <c r="N71">
        <v>-1</v>
      </c>
      <c r="O71" s="15">
        <v>2296</v>
      </c>
      <c r="P71" s="15">
        <v>191</v>
      </c>
      <c r="Q71" s="15">
        <v>2487</v>
      </c>
      <c r="R71">
        <v>0.99515151515151512</v>
      </c>
      <c r="S71" s="15">
        <v>106</v>
      </c>
      <c r="T71" t="s">
        <v>374</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0.50353356890459366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44205</v>
      </c>
      <c r="B72" s="2" t="s">
        <v>2</v>
      </c>
      <c r="C72" s="15">
        <v>13547</v>
      </c>
      <c r="D72" s="15">
        <v>1397</v>
      </c>
      <c r="E72" s="15">
        <v>11874</v>
      </c>
      <c r="F72">
        <v>41</v>
      </c>
      <c r="G72">
        <v>16</v>
      </c>
      <c r="H72" s="15">
        <v>252346</v>
      </c>
      <c r="I72" s="15">
        <v>277</v>
      </c>
      <c r="J72" s="15">
        <v>59305</v>
      </c>
      <c r="K72" s="15">
        <v>136</v>
      </c>
      <c r="L72">
        <v>67</v>
      </c>
      <c r="M72">
        <v>0</v>
      </c>
      <c r="N72">
        <v>-2</v>
      </c>
      <c r="O72" s="15">
        <v>1747</v>
      </c>
      <c r="P72" s="15">
        <v>79</v>
      </c>
      <c r="Q72" s="15">
        <v>1826</v>
      </c>
      <c r="R72">
        <v>1.050375939849624</v>
      </c>
      <c r="S72" s="15">
        <v>69</v>
      </c>
      <c r="T72" t="s">
        <v>374</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0.40123775141825685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44205</v>
      </c>
      <c r="B73" s="2" t="s">
        <v>3</v>
      </c>
      <c r="C73" s="15">
        <v>68716</v>
      </c>
      <c r="D73" s="15">
        <v>7795</v>
      </c>
      <c r="E73" s="15">
        <v>59483</v>
      </c>
      <c r="F73">
        <v>360</v>
      </c>
      <c r="G73">
        <v>61</v>
      </c>
      <c r="H73" s="15">
        <v>1176872</v>
      </c>
      <c r="I73" s="15">
        <v>1445</v>
      </c>
      <c r="J73" s="15">
        <v>455874</v>
      </c>
      <c r="K73" s="15">
        <v>717</v>
      </c>
      <c r="L73">
        <v>403</v>
      </c>
      <c r="M73">
        <v>18</v>
      </c>
      <c r="N73">
        <v>-2</v>
      </c>
      <c r="O73" s="15">
        <v>8866</v>
      </c>
      <c r="P73" s="15">
        <v>831</v>
      </c>
      <c r="Q73" s="15">
        <v>9697</v>
      </c>
      <c r="R73">
        <v>1.0545183982683983</v>
      </c>
      <c r="S73" s="15">
        <v>311</v>
      </c>
      <c r="T73" t="s">
        <v>374</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0.39360014104372354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44206</v>
      </c>
      <c r="B74" s="2" t="s">
        <v>4</v>
      </c>
      <c r="C74" s="15">
        <v>15181</v>
      </c>
      <c r="D74" s="15">
        <v>1944</v>
      </c>
      <c r="E74" s="15">
        <v>12916</v>
      </c>
      <c r="F74">
        <v>93</v>
      </c>
      <c r="G74">
        <v>21</v>
      </c>
      <c r="H74" s="15">
        <v>244567</v>
      </c>
      <c r="I74" s="15">
        <v>327</v>
      </c>
      <c r="J74" s="15">
        <v>78963</v>
      </c>
      <c r="K74" s="15">
        <v>158</v>
      </c>
      <c r="L74">
        <v>113</v>
      </c>
      <c r="M74">
        <v>10</v>
      </c>
      <c r="N74">
        <v>3</v>
      </c>
      <c r="O74" s="15">
        <v>1104</v>
      </c>
      <c r="P74" s="15">
        <v>151</v>
      </c>
      <c r="Q74" s="15">
        <v>1255</v>
      </c>
      <c r="R74">
        <v>1.0617149098853085</v>
      </c>
      <c r="S74" s="15">
        <v>45</v>
      </c>
      <c r="T74" t="s">
        <v>375</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0.37697213830144344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44206</v>
      </c>
      <c r="B75" s="2" t="s">
        <v>5</v>
      </c>
      <c r="C75" s="15">
        <v>4445</v>
      </c>
      <c r="D75" s="15">
        <v>567</v>
      </c>
      <c r="E75" s="15">
        <v>3783</v>
      </c>
      <c r="F75">
        <v>54</v>
      </c>
      <c r="G75">
        <v>6</v>
      </c>
      <c r="H75" s="15">
        <v>81369</v>
      </c>
      <c r="I75" s="15">
        <v>93</v>
      </c>
      <c r="J75" s="15">
        <v>30566</v>
      </c>
      <c r="K75" s="15">
        <v>87</v>
      </c>
      <c r="L75">
        <v>76</v>
      </c>
      <c r="M75">
        <v>11</v>
      </c>
      <c r="N75">
        <v>3</v>
      </c>
      <c r="O75" s="15">
        <v>629</v>
      </c>
      <c r="P75" s="15">
        <v>23</v>
      </c>
      <c r="Q75" s="15">
        <v>652</v>
      </c>
      <c r="R75">
        <v>1.154786150712831</v>
      </c>
      <c r="S75" s="15">
        <v>11</v>
      </c>
      <c r="T75" t="s">
        <v>375</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0.40958083832335329</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44206</v>
      </c>
      <c r="B76" s="2" t="s">
        <v>8</v>
      </c>
      <c r="C76" s="15">
        <v>7730</v>
      </c>
      <c r="D76" s="15">
        <v>778</v>
      </c>
      <c r="E76" s="15">
        <v>6802</v>
      </c>
      <c r="F76">
        <v>21</v>
      </c>
      <c r="G76">
        <v>3</v>
      </c>
      <c r="H76" s="15">
        <v>133652</v>
      </c>
      <c r="I76" s="15">
        <v>147</v>
      </c>
      <c r="J76" s="15">
        <v>76110</v>
      </c>
      <c r="K76" s="15">
        <v>57</v>
      </c>
      <c r="L76">
        <v>27</v>
      </c>
      <c r="M76">
        <v>1</v>
      </c>
      <c r="N76">
        <v>1</v>
      </c>
      <c r="O76" s="15">
        <v>922</v>
      </c>
      <c r="P76" s="15">
        <v>59</v>
      </c>
      <c r="Q76" s="15">
        <v>981</v>
      </c>
      <c r="R76">
        <v>1.0359520639147803</v>
      </c>
      <c r="S76" s="15">
        <v>29</v>
      </c>
      <c r="T76" t="s">
        <v>375</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0.40415913200723325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44206</v>
      </c>
      <c r="B77" s="2" t="s">
        <v>9</v>
      </c>
      <c r="C77" s="15">
        <v>9433</v>
      </c>
      <c r="D77" s="15">
        <v>1040</v>
      </c>
      <c r="E77" s="15">
        <v>8078</v>
      </c>
      <c r="F77">
        <v>42</v>
      </c>
      <c r="G77">
        <v>3</v>
      </c>
      <c r="H77" s="15">
        <v>144529</v>
      </c>
      <c r="I77" s="15">
        <v>315</v>
      </c>
      <c r="J77" s="15">
        <v>69623</v>
      </c>
      <c r="K77" s="15">
        <v>114</v>
      </c>
      <c r="L77">
        <v>93</v>
      </c>
      <c r="M77">
        <v>5</v>
      </c>
      <c r="N77">
        <v>0</v>
      </c>
      <c r="O77" s="15">
        <v>1364</v>
      </c>
      <c r="P77" s="15">
        <v>109</v>
      </c>
      <c r="Q77" s="15">
        <v>1473</v>
      </c>
      <c r="R77">
        <v>1.0982048574445618</v>
      </c>
      <c r="S77" s="15">
        <v>20</v>
      </c>
      <c r="T77" t="s">
        <v>375</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0.42256214149139582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44206</v>
      </c>
      <c r="B78" s="2" t="s">
        <v>6</v>
      </c>
      <c r="C78" s="15">
        <v>7485</v>
      </c>
      <c r="D78" s="15">
        <v>758</v>
      </c>
      <c r="E78" s="15">
        <v>6644</v>
      </c>
      <c r="F78">
        <v>44</v>
      </c>
      <c r="G78">
        <v>11</v>
      </c>
      <c r="H78" s="15">
        <v>120500</v>
      </c>
      <c r="I78" s="15">
        <v>87</v>
      </c>
      <c r="J78" s="15">
        <v>47268</v>
      </c>
      <c r="K78" s="15">
        <v>67</v>
      </c>
      <c r="L78">
        <v>22</v>
      </c>
      <c r="M78">
        <v>6</v>
      </c>
      <c r="N78">
        <v>-1</v>
      </c>
      <c r="O78" s="15">
        <v>349</v>
      </c>
      <c r="P78" s="15">
        <v>76</v>
      </c>
      <c r="Q78" s="15">
        <v>425</v>
      </c>
      <c r="R78">
        <v>1.0298913043478262</v>
      </c>
      <c r="S78" s="15">
        <v>45</v>
      </c>
      <c r="T78" t="s">
        <v>375</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0.2752851711026616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44206</v>
      </c>
      <c r="B79" s="2" t="s">
        <v>7</v>
      </c>
      <c r="C79" s="15">
        <v>11477</v>
      </c>
      <c r="D79" s="15">
        <v>1679</v>
      </c>
      <c r="E79" s="15">
        <v>9596</v>
      </c>
      <c r="F79">
        <v>101</v>
      </c>
      <c r="G79">
        <v>8</v>
      </c>
      <c r="H79" s="15">
        <v>206256</v>
      </c>
      <c r="I79" s="15">
        <v>204</v>
      </c>
      <c r="J79" s="15">
        <v>94568</v>
      </c>
      <c r="K79" s="15">
        <v>99</v>
      </c>
      <c r="L79">
        <v>37</v>
      </c>
      <c r="M79">
        <v>3</v>
      </c>
      <c r="N79">
        <v>1</v>
      </c>
      <c r="O79" s="15">
        <v>1979</v>
      </c>
      <c r="P79" s="15">
        <v>111</v>
      </c>
      <c r="Q79" s="15">
        <v>2090</v>
      </c>
      <c r="R79">
        <v>1.0225334957369061</v>
      </c>
      <c r="S79" s="15">
        <v>60</v>
      </c>
      <c r="T79" t="s">
        <v>375</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0.53062426383981154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44206</v>
      </c>
      <c r="B80" s="2" t="s">
        <v>2</v>
      </c>
      <c r="C80" s="15">
        <v>13667</v>
      </c>
      <c r="D80" s="15">
        <v>1484</v>
      </c>
      <c r="E80" s="15">
        <v>11906</v>
      </c>
      <c r="F80">
        <v>42</v>
      </c>
      <c r="G80">
        <v>19</v>
      </c>
      <c r="H80" s="15">
        <v>254048</v>
      </c>
      <c r="I80" s="15">
        <v>277</v>
      </c>
      <c r="J80" s="15">
        <v>59344</v>
      </c>
      <c r="K80" s="15">
        <v>120</v>
      </c>
      <c r="L80">
        <v>87</v>
      </c>
      <c r="M80">
        <v>1</v>
      </c>
      <c r="N80">
        <v>3</v>
      </c>
      <c r="O80" s="15">
        <v>1702</v>
      </c>
      <c r="P80" s="15">
        <v>39</v>
      </c>
      <c r="Q80" s="15">
        <v>1741</v>
      </c>
      <c r="R80">
        <v>1.0622763063707945</v>
      </c>
      <c r="S80" s="15">
        <v>32</v>
      </c>
      <c r="T80" t="s">
        <v>375</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0.44610624033006707</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44206</v>
      </c>
      <c r="B81" s="2" t="s">
        <v>3</v>
      </c>
      <c r="C81" s="15">
        <v>69418</v>
      </c>
      <c r="D81" s="15">
        <v>8250</v>
      </c>
      <c r="E81" s="15">
        <v>59725</v>
      </c>
      <c r="F81">
        <v>397</v>
      </c>
      <c r="G81">
        <v>71</v>
      </c>
      <c r="H81" s="15">
        <v>1184921</v>
      </c>
      <c r="I81" s="15">
        <v>1450</v>
      </c>
      <c r="J81" s="15">
        <v>456442</v>
      </c>
      <c r="K81" s="15">
        <v>702</v>
      </c>
      <c r="L81">
        <v>455</v>
      </c>
      <c r="M81">
        <v>37</v>
      </c>
      <c r="N81">
        <v>10</v>
      </c>
      <c r="O81" s="15">
        <v>8049</v>
      </c>
      <c r="P81" s="15">
        <v>568</v>
      </c>
      <c r="Q81" s="15">
        <v>8617</v>
      </c>
      <c r="R81">
        <v>1.0583707504810775</v>
      </c>
      <c r="S81" s="15">
        <v>242</v>
      </c>
      <c r="T81" t="s">
        <v>375</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0.41458039492242593</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44207</v>
      </c>
      <c r="B82" s="2" t="s">
        <v>4</v>
      </c>
      <c r="C82" s="15">
        <v>15360</v>
      </c>
      <c r="D82" s="15">
        <v>2064</v>
      </c>
      <c r="E82" s="15">
        <v>12973</v>
      </c>
      <c r="F82">
        <v>95</v>
      </c>
      <c r="G82">
        <v>22</v>
      </c>
      <c r="H82" s="15">
        <v>245390</v>
      </c>
      <c r="I82" s="15">
        <v>329</v>
      </c>
      <c r="J82" s="15">
        <v>79413</v>
      </c>
      <c r="K82" s="15">
        <v>179</v>
      </c>
      <c r="L82">
        <v>120</v>
      </c>
      <c r="M82">
        <v>2</v>
      </c>
      <c r="N82">
        <v>1</v>
      </c>
      <c r="O82" s="15">
        <v>823</v>
      </c>
      <c r="P82" s="15">
        <v>450</v>
      </c>
      <c r="Q82" s="15">
        <v>1273</v>
      </c>
      <c r="R82">
        <v>1.0617283950617284</v>
      </c>
      <c r="S82" s="15">
        <v>57</v>
      </c>
      <c r="T82" t="s">
        <v>376</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0.40819066800939913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44207</v>
      </c>
      <c r="B83" s="2" t="s">
        <v>5</v>
      </c>
      <c r="C83" s="15">
        <v>4496</v>
      </c>
      <c r="D83" s="15">
        <v>598</v>
      </c>
      <c r="E83" s="15">
        <v>3800</v>
      </c>
      <c r="F83">
        <v>62</v>
      </c>
      <c r="G83">
        <v>5</v>
      </c>
      <c r="H83" s="15">
        <v>81907</v>
      </c>
      <c r="I83" s="15">
        <v>96</v>
      </c>
      <c r="J83" s="15">
        <v>30633</v>
      </c>
      <c r="K83" s="15">
        <v>51</v>
      </c>
      <c r="L83">
        <v>31</v>
      </c>
      <c r="M83">
        <v>8</v>
      </c>
      <c r="N83">
        <v>-1</v>
      </c>
      <c r="O83" s="15">
        <v>538</v>
      </c>
      <c r="P83" s="15">
        <v>67</v>
      </c>
      <c r="Q83" s="15">
        <v>605</v>
      </c>
      <c r="R83">
        <v>1.0546737213403881</v>
      </c>
      <c r="S83" s="15">
        <v>17</v>
      </c>
      <c r="T83" t="s">
        <v>376</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0.44431137724550901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44207</v>
      </c>
      <c r="B84" s="2" t="s">
        <v>8</v>
      </c>
      <c r="C84" s="15">
        <v>7777</v>
      </c>
      <c r="D84" s="15">
        <v>810</v>
      </c>
      <c r="E84" s="15">
        <v>6815</v>
      </c>
      <c r="F84">
        <v>25</v>
      </c>
      <c r="G84">
        <v>2</v>
      </c>
      <c r="H84" s="15">
        <v>134704</v>
      </c>
      <c r="I84" s="15">
        <v>148</v>
      </c>
      <c r="J84" s="15">
        <v>76350</v>
      </c>
      <c r="K84" s="15">
        <v>47</v>
      </c>
      <c r="L84">
        <v>32</v>
      </c>
      <c r="M84">
        <v>4</v>
      </c>
      <c r="N84">
        <v>-1</v>
      </c>
      <c r="O84" s="15">
        <v>1052</v>
      </c>
      <c r="P84" s="15">
        <v>240</v>
      </c>
      <c r="Q84" s="15">
        <v>1292</v>
      </c>
      <c r="R84">
        <v>1.0411311053984575</v>
      </c>
      <c r="S84" s="15">
        <v>13</v>
      </c>
      <c r="T84" t="s">
        <v>376</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0.40596745027124775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44207</v>
      </c>
      <c r="B85" s="2" t="s">
        <v>9</v>
      </c>
      <c r="C85" s="15">
        <v>9557</v>
      </c>
      <c r="D85" s="15">
        <v>1140</v>
      </c>
      <c r="E85" s="15">
        <v>8101</v>
      </c>
      <c r="F85">
        <v>44</v>
      </c>
      <c r="G85">
        <v>4</v>
      </c>
      <c r="H85" s="15">
        <v>145561</v>
      </c>
      <c r="I85" s="15">
        <v>316</v>
      </c>
      <c r="J85" s="15">
        <v>69872</v>
      </c>
      <c r="K85" s="15">
        <v>124</v>
      </c>
      <c r="L85">
        <v>100</v>
      </c>
      <c r="M85">
        <v>2</v>
      </c>
      <c r="N85">
        <v>1</v>
      </c>
      <c r="O85" s="15">
        <v>1032</v>
      </c>
      <c r="P85" s="15">
        <v>249</v>
      </c>
      <c r="Q85" s="15">
        <v>1281</v>
      </c>
      <c r="R85">
        <v>1.0961538461538463</v>
      </c>
      <c r="S85" s="15">
        <v>23</v>
      </c>
      <c r="T85" t="s">
        <v>376</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0.46207775653282346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44207</v>
      </c>
      <c r="B86" s="2" t="s">
        <v>6</v>
      </c>
      <c r="C86" s="15">
        <v>7580</v>
      </c>
      <c r="D86" s="15">
        <v>809</v>
      </c>
      <c r="E86" s="15">
        <v>6687</v>
      </c>
      <c r="F86">
        <v>45</v>
      </c>
      <c r="G86">
        <v>10</v>
      </c>
      <c r="H86" s="15">
        <v>120914</v>
      </c>
      <c r="I86" s="15">
        <v>88</v>
      </c>
      <c r="J86" s="15">
        <v>47435</v>
      </c>
      <c r="K86" s="15">
        <v>95</v>
      </c>
      <c r="L86">
        <v>51</v>
      </c>
      <c r="M86">
        <v>1</v>
      </c>
      <c r="N86">
        <v>-1</v>
      </c>
      <c r="O86" s="15">
        <v>414</v>
      </c>
      <c r="P86" s="15">
        <v>167</v>
      </c>
      <c r="Q86" s="15">
        <v>581</v>
      </c>
      <c r="R86">
        <v>1.067282321899736</v>
      </c>
      <c r="S86" s="15">
        <v>43</v>
      </c>
      <c r="T86" t="s">
        <v>376</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0.31406844106463877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44207</v>
      </c>
      <c r="B87" s="2" t="s">
        <v>7</v>
      </c>
      <c r="C87" s="15">
        <v>11677</v>
      </c>
      <c r="D87" s="15">
        <v>1810</v>
      </c>
      <c r="E87" s="15">
        <v>9664</v>
      </c>
      <c r="F87">
        <v>105</v>
      </c>
      <c r="G87">
        <v>7</v>
      </c>
      <c r="H87" s="15">
        <v>207313</v>
      </c>
      <c r="I87" s="15">
        <v>206</v>
      </c>
      <c r="J87" s="15">
        <v>94818</v>
      </c>
      <c r="K87" s="15">
        <v>200</v>
      </c>
      <c r="L87">
        <v>131</v>
      </c>
      <c r="M87">
        <v>4</v>
      </c>
      <c r="N87">
        <v>-1</v>
      </c>
      <c r="O87" s="15">
        <v>1057</v>
      </c>
      <c r="P87" s="15">
        <v>250</v>
      </c>
      <c r="Q87" s="15">
        <v>1307</v>
      </c>
      <c r="R87">
        <v>1.0780226325193567</v>
      </c>
      <c r="S87" s="15">
        <v>68</v>
      </c>
      <c r="T87" t="s">
        <v>376</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0.61307420494699649</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44207</v>
      </c>
      <c r="B88" s="2" t="s">
        <v>2</v>
      </c>
      <c r="C88" s="15">
        <v>13815</v>
      </c>
      <c r="D88" s="15">
        <v>1579</v>
      </c>
      <c r="E88" s="15">
        <v>11957</v>
      </c>
      <c r="F88">
        <v>45</v>
      </c>
      <c r="G88">
        <v>20</v>
      </c>
      <c r="H88" s="15">
        <v>255364</v>
      </c>
      <c r="I88" s="15">
        <v>279</v>
      </c>
      <c r="J88" s="15">
        <v>59450</v>
      </c>
      <c r="K88" s="15">
        <v>148</v>
      </c>
      <c r="L88">
        <v>95</v>
      </c>
      <c r="M88">
        <v>3</v>
      </c>
      <c r="N88">
        <v>1</v>
      </c>
      <c r="O88" s="15">
        <v>1316</v>
      </c>
      <c r="P88" s="15">
        <v>106</v>
      </c>
      <c r="Q88" s="15">
        <v>1422</v>
      </c>
      <c r="R88">
        <v>1.0640161725067385</v>
      </c>
      <c r="S88" s="15">
        <v>51</v>
      </c>
      <c r="T88" t="s">
        <v>376</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0.50593089221248067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44207</v>
      </c>
      <c r="B89" s="2" t="s">
        <v>3</v>
      </c>
      <c r="C89" s="15">
        <v>70262</v>
      </c>
      <c r="D89" s="15">
        <v>8810</v>
      </c>
      <c r="E89" s="15">
        <v>59997</v>
      </c>
      <c r="F89">
        <v>421</v>
      </c>
      <c r="G89">
        <v>70</v>
      </c>
      <c r="H89" s="15">
        <v>1191153</v>
      </c>
      <c r="I89" s="15">
        <v>1462</v>
      </c>
      <c r="J89" s="15">
        <v>457971</v>
      </c>
      <c r="K89" s="15">
        <v>844</v>
      </c>
      <c r="L89">
        <v>560</v>
      </c>
      <c r="M89">
        <v>24</v>
      </c>
      <c r="N89">
        <v>-1</v>
      </c>
      <c r="O89" s="15">
        <v>6232</v>
      </c>
      <c r="P89" s="15">
        <v>1529</v>
      </c>
      <c r="Q89" s="15">
        <v>7761</v>
      </c>
      <c r="R89">
        <v>1.0678787878787879</v>
      </c>
      <c r="S89" s="15">
        <v>272</v>
      </c>
      <c r="T89" t="s">
        <v>376</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0.45803949224259521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44208</v>
      </c>
      <c r="B90" s="2" t="s">
        <v>4</v>
      </c>
      <c r="C90" s="15">
        <v>15616</v>
      </c>
      <c r="D90" s="15">
        <v>2260</v>
      </c>
      <c r="E90" s="15">
        <v>13031</v>
      </c>
      <c r="F90">
        <v>108</v>
      </c>
      <c r="G90">
        <v>22</v>
      </c>
      <c r="H90" s="15">
        <v>247114</v>
      </c>
      <c r="I90" s="15">
        <v>331</v>
      </c>
      <c r="J90" s="15">
        <v>79691</v>
      </c>
      <c r="K90" s="15">
        <v>256</v>
      </c>
      <c r="L90">
        <v>196</v>
      </c>
      <c r="M90">
        <v>13</v>
      </c>
      <c r="N90">
        <v>0</v>
      </c>
      <c r="O90" s="15">
        <v>1724</v>
      </c>
      <c r="P90" s="15">
        <v>278</v>
      </c>
      <c r="Q90" s="15">
        <v>2002</v>
      </c>
      <c r="R90">
        <v>1.0949612403100775</v>
      </c>
      <c r="S90" s="15">
        <v>58</v>
      </c>
      <c r="T90" t="s">
        <v>378</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0.43135280295401141</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44208</v>
      </c>
      <c r="B91" s="2" t="s">
        <v>5</v>
      </c>
      <c r="C91" s="15">
        <v>4570</v>
      </c>
      <c r="D91" s="15">
        <v>659</v>
      </c>
      <c r="E91" s="15">
        <v>3813</v>
      </c>
      <c r="F91">
        <v>74</v>
      </c>
      <c r="G91">
        <v>5</v>
      </c>
      <c r="H91" s="15">
        <v>82576</v>
      </c>
      <c r="I91" s="15">
        <v>96</v>
      </c>
      <c r="J91" s="15">
        <v>30702</v>
      </c>
      <c r="K91" s="15">
        <v>74</v>
      </c>
      <c r="L91">
        <v>61</v>
      </c>
      <c r="M91">
        <v>12</v>
      </c>
      <c r="N91">
        <v>0</v>
      </c>
      <c r="O91" s="15">
        <v>669</v>
      </c>
      <c r="P91" s="15">
        <v>69</v>
      </c>
      <c r="Q91" s="15">
        <v>738</v>
      </c>
      <c r="R91">
        <v>1.1020066889632107</v>
      </c>
      <c r="S91" s="15">
        <v>13</v>
      </c>
      <c r="T91" t="s">
        <v>378</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0.46706586826347307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44208</v>
      </c>
      <c r="B92" s="2" t="s">
        <v>8</v>
      </c>
      <c r="C92" s="15">
        <v>7881</v>
      </c>
      <c r="D92" s="15">
        <v>890</v>
      </c>
      <c r="E92" s="15">
        <v>6838</v>
      </c>
      <c r="F92">
        <v>28</v>
      </c>
      <c r="G92">
        <v>4</v>
      </c>
      <c r="H92" s="15">
        <v>136017</v>
      </c>
      <c r="I92" s="15">
        <v>148</v>
      </c>
      <c r="J92" s="15">
        <v>76690</v>
      </c>
      <c r="K92" s="15">
        <v>104</v>
      </c>
      <c r="L92">
        <v>80</v>
      </c>
      <c r="M92">
        <v>3</v>
      </c>
      <c r="N92">
        <v>2</v>
      </c>
      <c r="O92" s="15">
        <v>1313</v>
      </c>
      <c r="P92" s="15">
        <v>340</v>
      </c>
      <c r="Q92" s="15">
        <v>1653</v>
      </c>
      <c r="R92">
        <v>1.0987654320987654</v>
      </c>
      <c r="S92" s="15">
        <v>23</v>
      </c>
      <c r="T92" t="s">
        <v>378</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0.44303797468354428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44208</v>
      </c>
      <c r="B93" s="2" t="s">
        <v>9</v>
      </c>
      <c r="C93" s="15">
        <v>9692</v>
      </c>
      <c r="D93" s="15">
        <v>1232</v>
      </c>
      <c r="E93" s="15">
        <v>8144</v>
      </c>
      <c r="F93">
        <v>44</v>
      </c>
      <c r="G93">
        <v>4</v>
      </c>
      <c r="H93" s="15">
        <v>146929</v>
      </c>
      <c r="I93" s="15">
        <v>316</v>
      </c>
      <c r="J93" s="15">
        <v>70172</v>
      </c>
      <c r="K93" s="15">
        <v>135</v>
      </c>
      <c r="L93">
        <v>92</v>
      </c>
      <c r="M93">
        <v>0</v>
      </c>
      <c r="N93">
        <v>0</v>
      </c>
      <c r="O93" s="15">
        <v>1368</v>
      </c>
      <c r="P93" s="15">
        <v>300</v>
      </c>
      <c r="Q93" s="15">
        <v>1668</v>
      </c>
      <c r="R93">
        <v>1.0807017543859649</v>
      </c>
      <c r="S93" s="15">
        <v>43</v>
      </c>
      <c r="T93" t="s">
        <v>378</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0.4875717017208413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44208</v>
      </c>
      <c r="B94" s="2" t="s">
        <v>6</v>
      </c>
      <c r="C94" s="15">
        <v>7642</v>
      </c>
      <c r="D94" s="15">
        <v>832</v>
      </c>
      <c r="E94" s="15">
        <v>6726</v>
      </c>
      <c r="F94">
        <v>47</v>
      </c>
      <c r="G94">
        <v>10</v>
      </c>
      <c r="H94" s="15">
        <v>121546</v>
      </c>
      <c r="I94" s="15">
        <v>88</v>
      </c>
      <c r="J94" s="15">
        <v>47570</v>
      </c>
      <c r="K94" s="15">
        <v>62</v>
      </c>
      <c r="L94">
        <v>23</v>
      </c>
      <c r="M94">
        <v>2</v>
      </c>
      <c r="N94">
        <v>0</v>
      </c>
      <c r="O94" s="15">
        <v>632</v>
      </c>
      <c r="P94" s="15">
        <v>135</v>
      </c>
      <c r="Q94" s="15">
        <v>767</v>
      </c>
      <c r="R94">
        <v>1.0284301606922126</v>
      </c>
      <c r="S94" s="15">
        <v>39</v>
      </c>
      <c r="T94" t="s">
        <v>378</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0.3361216730038023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44208</v>
      </c>
      <c r="B95" s="2" t="s">
        <v>7</v>
      </c>
      <c r="C95" s="15">
        <v>11872</v>
      </c>
      <c r="D95" s="15">
        <v>1886</v>
      </c>
      <c r="E95" s="15">
        <v>9775</v>
      </c>
      <c r="F95">
        <v>93</v>
      </c>
      <c r="G95">
        <v>6</v>
      </c>
      <c r="H95" s="15">
        <v>209553</v>
      </c>
      <c r="I95" s="15">
        <v>215</v>
      </c>
      <c r="J95" s="15">
        <v>95267</v>
      </c>
      <c r="K95" s="15">
        <v>195</v>
      </c>
      <c r="L95">
        <v>76</v>
      </c>
      <c r="M95">
        <v>-12</v>
      </c>
      <c r="N95">
        <v>-1</v>
      </c>
      <c r="O95" s="15">
        <v>2240</v>
      </c>
      <c r="P95" s="15">
        <v>449</v>
      </c>
      <c r="Q95" s="15">
        <v>2689</v>
      </c>
      <c r="R95">
        <v>1.0419889502762432</v>
      </c>
      <c r="S95" s="15">
        <v>111</v>
      </c>
      <c r="T95" t="s">
        <v>378</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0.63604240282685509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44208</v>
      </c>
      <c r="B96" s="2" t="s">
        <v>2</v>
      </c>
      <c r="C96" s="15">
        <v>14036</v>
      </c>
      <c r="D96" s="15">
        <v>1720</v>
      </c>
      <c r="E96" s="15">
        <v>12036</v>
      </c>
      <c r="F96">
        <v>44</v>
      </c>
      <c r="G96">
        <v>22</v>
      </c>
      <c r="H96" s="15">
        <v>257339</v>
      </c>
      <c r="I96" s="15">
        <v>280</v>
      </c>
      <c r="J96" s="15">
        <v>59668</v>
      </c>
      <c r="K96" s="15">
        <v>221</v>
      </c>
      <c r="L96">
        <v>141</v>
      </c>
      <c r="M96">
        <v>-1</v>
      </c>
      <c r="N96">
        <v>2</v>
      </c>
      <c r="O96" s="15">
        <v>1975</v>
      </c>
      <c r="P96" s="15">
        <v>218</v>
      </c>
      <c r="Q96" s="15">
        <v>2193</v>
      </c>
      <c r="R96">
        <v>1.0892970234325523</v>
      </c>
      <c r="S96" s="15">
        <v>79</v>
      </c>
      <c r="T96" t="s">
        <v>378</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0.57091284167096445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44208</v>
      </c>
      <c r="B97" s="2" t="s">
        <v>3</v>
      </c>
      <c r="C97" s="15">
        <v>71309</v>
      </c>
      <c r="D97" s="15">
        <v>9479</v>
      </c>
      <c r="E97" s="15">
        <v>60363</v>
      </c>
      <c r="F97">
        <v>438</v>
      </c>
      <c r="G97">
        <v>73</v>
      </c>
      <c r="H97" s="15">
        <v>1201074</v>
      </c>
      <c r="I97" s="15">
        <v>1474</v>
      </c>
      <c r="J97" s="15">
        <v>459760</v>
      </c>
      <c r="K97" s="15">
        <v>1047</v>
      </c>
      <c r="L97">
        <v>669</v>
      </c>
      <c r="M97">
        <v>17</v>
      </c>
      <c r="N97">
        <v>3</v>
      </c>
      <c r="O97" s="15">
        <v>9921</v>
      </c>
      <c r="P97" s="15">
        <v>1789</v>
      </c>
      <c r="Q97" s="15">
        <v>11710</v>
      </c>
      <c r="R97">
        <v>1.0759364358683314</v>
      </c>
      <c r="S97" s="15">
        <v>366</v>
      </c>
      <c r="T97" t="s">
        <v>378</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0.49003878702397741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44209</v>
      </c>
      <c r="B98" s="2" t="s">
        <v>4</v>
      </c>
      <c r="C98" s="15">
        <v>15914</v>
      </c>
      <c r="D98" s="15">
        <v>2469</v>
      </c>
      <c r="E98" s="15">
        <v>13119</v>
      </c>
      <c r="F98">
        <v>123</v>
      </c>
      <c r="G98">
        <v>27</v>
      </c>
      <c r="H98" s="15">
        <v>249368</v>
      </c>
      <c r="I98" s="15">
        <v>333</v>
      </c>
      <c r="J98" s="15">
        <v>80099</v>
      </c>
      <c r="K98" s="15">
        <v>298</v>
      </c>
      <c r="L98">
        <v>209</v>
      </c>
      <c r="M98">
        <v>15</v>
      </c>
      <c r="N98">
        <v>5</v>
      </c>
      <c r="O98" s="15">
        <v>2254</v>
      </c>
      <c r="P98" s="15">
        <v>408</v>
      </c>
      <c r="Q98" s="15">
        <v>2662</v>
      </c>
      <c r="R98">
        <v>1.0924778761061946</v>
      </c>
      <c r="S98" s="15">
        <v>88</v>
      </c>
      <c r="T98" t="s">
        <v>379</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0.4783484390735146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44209</v>
      </c>
      <c r="B99" s="2" t="s">
        <v>5</v>
      </c>
      <c r="C99" s="15">
        <v>4638</v>
      </c>
      <c r="D99" s="15">
        <v>710</v>
      </c>
      <c r="E99" s="15">
        <v>3830</v>
      </c>
      <c r="F99">
        <v>73</v>
      </c>
      <c r="G99">
        <v>6</v>
      </c>
      <c r="H99" s="15">
        <v>83246</v>
      </c>
      <c r="I99" s="15">
        <v>96</v>
      </c>
      <c r="J99" s="15">
        <v>30746</v>
      </c>
      <c r="K99" s="15">
        <v>68</v>
      </c>
      <c r="L99">
        <v>51</v>
      </c>
      <c r="M99">
        <v>-1</v>
      </c>
      <c r="N99">
        <v>1</v>
      </c>
      <c r="O99" s="15">
        <v>670</v>
      </c>
      <c r="P99" s="15">
        <v>44</v>
      </c>
      <c r="Q99" s="15">
        <v>714</v>
      </c>
      <c r="R99">
        <v>1.0773899848254931</v>
      </c>
      <c r="S99" s="15">
        <v>17</v>
      </c>
      <c r="T99" t="s">
        <v>379</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0.511377245508982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44209</v>
      </c>
      <c r="B100" s="2" t="s">
        <v>8</v>
      </c>
      <c r="C100" s="15">
        <v>7980</v>
      </c>
      <c r="D100" s="15">
        <v>945</v>
      </c>
      <c r="E100" s="15">
        <v>6881</v>
      </c>
      <c r="F100">
        <v>31</v>
      </c>
      <c r="G100">
        <v>3</v>
      </c>
      <c r="H100" s="15">
        <v>137147</v>
      </c>
      <c r="I100" s="15">
        <v>149</v>
      </c>
      <c r="J100" s="15">
        <v>76890</v>
      </c>
      <c r="K100" s="15">
        <v>99</v>
      </c>
      <c r="L100">
        <v>55</v>
      </c>
      <c r="M100">
        <v>3</v>
      </c>
      <c r="N100">
        <v>-1</v>
      </c>
      <c r="O100" s="15">
        <v>1130</v>
      </c>
      <c r="P100" s="15">
        <v>200</v>
      </c>
      <c r="Q100" s="15">
        <v>1330</v>
      </c>
      <c r="R100">
        <v>1.0617977528089888</v>
      </c>
      <c r="S100" s="15">
        <v>43</v>
      </c>
      <c r="T100" t="s">
        <v>379</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0.47016274864376129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44209</v>
      </c>
      <c r="B101" s="2" t="s">
        <v>9</v>
      </c>
      <c r="C101" s="15">
        <v>9856</v>
      </c>
      <c r="D101" s="15">
        <v>1348</v>
      </c>
      <c r="E101" s="15">
        <v>8191</v>
      </c>
      <c r="F101">
        <v>46</v>
      </c>
      <c r="G101">
        <v>7</v>
      </c>
      <c r="H101" s="15">
        <v>148464</v>
      </c>
      <c r="I101" s="15">
        <v>317</v>
      </c>
      <c r="J101" s="15">
        <v>70434</v>
      </c>
      <c r="K101" s="15">
        <v>164</v>
      </c>
      <c r="L101">
        <v>116</v>
      </c>
      <c r="M101">
        <v>2</v>
      </c>
      <c r="N101">
        <v>3</v>
      </c>
      <c r="O101" s="15">
        <v>1535</v>
      </c>
      <c r="P101" s="15">
        <v>262</v>
      </c>
      <c r="Q101" s="15">
        <v>1797</v>
      </c>
      <c r="R101">
        <v>1.0941558441558441</v>
      </c>
      <c r="S101" s="15">
        <v>47</v>
      </c>
      <c r="T101" t="s">
        <v>379</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0.54110898661567874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44209</v>
      </c>
      <c r="B102" s="2" t="s">
        <v>6</v>
      </c>
      <c r="C102" s="15">
        <v>7727</v>
      </c>
      <c r="D102" s="15">
        <v>867</v>
      </c>
      <c r="E102" s="15">
        <v>6775</v>
      </c>
      <c r="F102">
        <v>51</v>
      </c>
      <c r="G102">
        <v>9</v>
      </c>
      <c r="H102" s="15">
        <v>122322</v>
      </c>
      <c r="I102" s="15">
        <v>89</v>
      </c>
      <c r="J102" s="15">
        <v>47705</v>
      </c>
      <c r="K102" s="15">
        <v>85</v>
      </c>
      <c r="L102">
        <v>35</v>
      </c>
      <c r="M102">
        <v>4</v>
      </c>
      <c r="N102">
        <v>-1</v>
      </c>
      <c r="O102" s="15">
        <v>776</v>
      </c>
      <c r="P102" s="15">
        <v>135</v>
      </c>
      <c r="Q102" s="15">
        <v>911</v>
      </c>
      <c r="R102">
        <v>1.0420673076923077</v>
      </c>
      <c r="S102" s="15">
        <v>49</v>
      </c>
      <c r="T102" t="s">
        <v>379</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0.36273764258555136</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44209</v>
      </c>
      <c r="B103" s="2" t="s">
        <v>7</v>
      </c>
      <c r="C103" s="15">
        <v>12103</v>
      </c>
      <c r="D103" s="15">
        <v>1983</v>
      </c>
      <c r="E103" s="15">
        <v>9909</v>
      </c>
      <c r="F103">
        <v>92</v>
      </c>
      <c r="G103">
        <v>8</v>
      </c>
      <c r="H103" s="15">
        <v>211665</v>
      </c>
      <c r="I103" s="15">
        <v>215</v>
      </c>
      <c r="J103" s="15">
        <v>95629</v>
      </c>
      <c r="K103" s="15">
        <v>231</v>
      </c>
      <c r="L103">
        <v>97</v>
      </c>
      <c r="M103">
        <v>-1</v>
      </c>
      <c r="N103">
        <v>2</v>
      </c>
      <c r="O103" s="15">
        <v>2112</v>
      </c>
      <c r="P103" s="15">
        <v>362</v>
      </c>
      <c r="Q103" s="15">
        <v>2474</v>
      </c>
      <c r="R103">
        <v>1.0514316012725344</v>
      </c>
      <c r="S103" s="15">
        <v>134</v>
      </c>
      <c r="T103" t="s">
        <v>379</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0.70965842167255599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44209</v>
      </c>
      <c r="B104" s="2" t="s">
        <v>2</v>
      </c>
      <c r="C104" s="15">
        <v>14280</v>
      </c>
      <c r="D104" s="15">
        <v>1893</v>
      </c>
      <c r="E104" s="15">
        <v>12106</v>
      </c>
      <c r="F104">
        <v>47</v>
      </c>
      <c r="G104">
        <v>22</v>
      </c>
      <c r="H104" s="15">
        <v>259614</v>
      </c>
      <c r="I104" s="15">
        <v>281</v>
      </c>
      <c r="J104" s="15">
        <v>59944</v>
      </c>
      <c r="K104" s="15">
        <v>244</v>
      </c>
      <c r="L104">
        <v>173</v>
      </c>
      <c r="M104">
        <v>3</v>
      </c>
      <c r="N104">
        <v>0</v>
      </c>
      <c r="O104" s="15">
        <v>2275</v>
      </c>
      <c r="P104" s="15">
        <v>276</v>
      </c>
      <c r="Q104" s="15">
        <v>2551</v>
      </c>
      <c r="R104">
        <v>1.1005813953488373</v>
      </c>
      <c r="S104" s="15">
        <v>70</v>
      </c>
      <c r="T104" t="s">
        <v>379</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0.6018566271273853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44209</v>
      </c>
      <c r="B105" s="2" t="s">
        <v>3</v>
      </c>
      <c r="C105" s="15">
        <v>72498</v>
      </c>
      <c r="D105" s="15">
        <v>10215</v>
      </c>
      <c r="E105" s="15">
        <v>60811</v>
      </c>
      <c r="F105">
        <v>463</v>
      </c>
      <c r="G105">
        <v>82</v>
      </c>
      <c r="H105" s="15">
        <v>1211826</v>
      </c>
      <c r="I105" s="15">
        <v>1480</v>
      </c>
      <c r="J105" s="15">
        <v>461447</v>
      </c>
      <c r="K105" s="15">
        <v>1189</v>
      </c>
      <c r="L105">
        <v>736</v>
      </c>
      <c r="M105">
        <v>25</v>
      </c>
      <c r="N105">
        <v>9</v>
      </c>
      <c r="O105" s="15">
        <v>10752</v>
      </c>
      <c r="P105" s="15">
        <v>1687</v>
      </c>
      <c r="Q105" s="15">
        <v>12439</v>
      </c>
      <c r="R105">
        <v>1.0776453212364174</v>
      </c>
      <c r="S105" s="15">
        <v>448</v>
      </c>
      <c r="T105" t="s">
        <v>379</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0.53508462623413255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44210</v>
      </c>
      <c r="B106" s="2" t="s">
        <v>4</v>
      </c>
      <c r="C106" s="15">
        <v>16209</v>
      </c>
      <c r="D106" s="15">
        <v>2635</v>
      </c>
      <c r="E106" s="15">
        <v>13248</v>
      </c>
      <c r="F106">
        <v>138</v>
      </c>
      <c r="G106">
        <v>26</v>
      </c>
      <c r="H106" s="15">
        <v>251728</v>
      </c>
      <c r="I106" s="15">
        <v>333</v>
      </c>
      <c r="J106" s="15">
        <v>80515</v>
      </c>
      <c r="K106" s="15">
        <v>295</v>
      </c>
      <c r="L106">
        <v>166</v>
      </c>
      <c r="M106">
        <v>15</v>
      </c>
      <c r="N106">
        <v>-1</v>
      </c>
      <c r="O106" s="15">
        <v>2360</v>
      </c>
      <c r="P106" s="15">
        <v>416</v>
      </c>
      <c r="Q106" s="15">
        <v>2776</v>
      </c>
      <c r="R106">
        <v>1.0672336978533818</v>
      </c>
      <c r="S106" s="15">
        <v>129</v>
      </c>
      <c r="T106" t="s">
        <v>380</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06" s="2">
        <f>IF(LEN(EvolucionIncidencia[[#This Row],[IA7]])=0,"",EvolucionIncidencia[[#This Row],[IA7]]/_xlfn.MAXIFS(EvolucionIncidencia[IA7],EvolucionIncidencia[Area_Sanitaria],EvolucionIncidencia[[#This Row],[Area_Sanitaria]]))</f>
        <v>0.52668680765357501</v>
      </c>
      <c r="AB106" s="2">
        <f>IF(LEN(EvolucionIncidencia[[#This Row],[IA14]])=0,"",EvolucionIncidencia[[#This Row],[IA14]]/_xlfn.MAXIFS(EvolucionIncidencia[IA14],EvolucionIncidencia[Area_Sanitaria],EvolucionIncidencia[[#This Row],[Area_Sanitaria]]))</f>
        <v>0.44748942431487954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44210</v>
      </c>
      <c r="B107" s="2" t="s">
        <v>5</v>
      </c>
      <c r="C107" s="15">
        <v>4751</v>
      </c>
      <c r="D107" s="15">
        <v>796</v>
      </c>
      <c r="E107" s="15">
        <v>3855</v>
      </c>
      <c r="F107">
        <v>77</v>
      </c>
      <c r="G107">
        <v>9</v>
      </c>
      <c r="H107" s="15">
        <v>83828</v>
      </c>
      <c r="I107" s="15">
        <v>98</v>
      </c>
      <c r="J107" s="15">
        <v>30818</v>
      </c>
      <c r="K107" s="15">
        <v>113</v>
      </c>
      <c r="L107">
        <v>86</v>
      </c>
      <c r="M107">
        <v>4</v>
      </c>
      <c r="N107">
        <v>3</v>
      </c>
      <c r="O107" s="15">
        <v>582</v>
      </c>
      <c r="P107" s="15">
        <v>72</v>
      </c>
      <c r="Q107" s="15">
        <v>654</v>
      </c>
      <c r="R107">
        <v>1.1211267605633803</v>
      </c>
      <c r="S107" s="15">
        <v>25</v>
      </c>
      <c r="T107" t="s">
        <v>380</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07" s="2">
        <f>IF(LEN(EvolucionIncidencia[[#This Row],[IA7]])=0,"",EvolucionIncidencia[[#This Row],[IA7]]/_xlfn.MAXIFS(EvolucionIncidencia[IA7],EvolucionIncidencia[Area_Sanitaria],EvolucionIncidencia[[#This Row],[Area_Sanitaria]]))</f>
        <v>0.58682634730538918</v>
      </c>
      <c r="AB107" s="2">
        <f>IF(LEN(EvolucionIncidencia[[#This Row],[IA14]])=0,"",EvolucionIncidencia[[#This Row],[IA14]]/_xlfn.MAXIFS(EvolucionIncidencia[IA14],EvolucionIncidencia[Area_Sanitaria],EvolucionIncidencia[[#This Row],[Area_Sanitaria]]))</f>
        <v>0.44783404514948139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44210</v>
      </c>
      <c r="B108" s="2" t="s">
        <v>8</v>
      </c>
      <c r="C108" s="15">
        <v>8065</v>
      </c>
      <c r="D108" s="15">
        <v>992</v>
      </c>
      <c r="E108" s="15">
        <v>6918</v>
      </c>
      <c r="F108">
        <v>32</v>
      </c>
      <c r="G108">
        <v>3</v>
      </c>
      <c r="H108" s="15">
        <v>138110</v>
      </c>
      <c r="I108" s="15">
        <v>150</v>
      </c>
      <c r="J108" s="15">
        <v>77068</v>
      </c>
      <c r="K108" s="15">
        <v>85</v>
      </c>
      <c r="L108">
        <v>47</v>
      </c>
      <c r="M108">
        <v>1</v>
      </c>
      <c r="N108">
        <v>0</v>
      </c>
      <c r="O108" s="15">
        <v>963</v>
      </c>
      <c r="P108" s="15">
        <v>178</v>
      </c>
      <c r="Q108" s="15">
        <v>1141</v>
      </c>
      <c r="R108">
        <v>1.0497354497354496</v>
      </c>
      <c r="S108" s="15">
        <v>37</v>
      </c>
      <c r="T108" t="s">
        <v>380</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08" s="2">
        <f>IF(LEN(EvolucionIncidencia[[#This Row],[IA7]])=0,"",EvolucionIncidencia[[#This Row],[IA7]]/_xlfn.MAXIFS(EvolucionIncidencia[IA7],EvolucionIncidencia[Area_Sanitaria],EvolucionIncidencia[[#This Row],[Area_Sanitaria]]))</f>
        <v>0.50904159132007232</v>
      </c>
      <c r="AB108" s="2">
        <f>IF(LEN(EvolucionIncidencia[[#This Row],[IA14]])=0,"",EvolucionIncidencia[[#This Row],[IA14]]/_xlfn.MAXIFS(EvolucionIncidencia[IA14],EvolucionIncidencia[Area_Sanitaria],EvolucionIncidencia[[#This Row],[Area_Sanitaria]]))</f>
        <v>0.45959595959595961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44210</v>
      </c>
      <c r="B109" s="2" t="s">
        <v>9</v>
      </c>
      <c r="C109" s="15">
        <v>10050</v>
      </c>
      <c r="D109" s="15">
        <v>1459</v>
      </c>
      <c r="E109" s="15">
        <v>8273</v>
      </c>
      <c r="F109">
        <v>54</v>
      </c>
      <c r="G109">
        <v>9</v>
      </c>
      <c r="H109" s="15">
        <v>150168</v>
      </c>
      <c r="I109" s="15">
        <v>318</v>
      </c>
      <c r="J109" s="15">
        <v>70807</v>
      </c>
      <c r="K109" s="15">
        <v>194</v>
      </c>
      <c r="L109">
        <v>111</v>
      </c>
      <c r="M109">
        <v>8</v>
      </c>
      <c r="N109">
        <v>2</v>
      </c>
      <c r="O109" s="15">
        <v>1704</v>
      </c>
      <c r="P109" s="15">
        <v>373</v>
      </c>
      <c r="Q109" s="15">
        <v>2077</v>
      </c>
      <c r="R109">
        <v>1.0823442136498516</v>
      </c>
      <c r="S109" s="15">
        <v>82</v>
      </c>
      <c r="T109" t="s">
        <v>380</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09" s="2">
        <f>IF(LEN(EvolucionIncidencia[[#This Row],[IA7]])=0,"",EvolucionIncidencia[[#This Row],[IA7]]/_xlfn.MAXIFS(EvolucionIncidencia[IA7],EvolucionIncidencia[Area_Sanitaria],EvolucionIncidencia[[#This Row],[Area_Sanitaria]]))</f>
        <v>0.59974506054811982</v>
      </c>
      <c r="AB109" s="2">
        <f>IF(LEN(EvolucionIncidencia[[#This Row],[IA14]])=0,"",EvolucionIncidencia[[#This Row],[IA14]]/_xlfn.MAXIFS(EvolucionIncidencia[IA14],EvolucionIncidencia[Area_Sanitaria],EvolucionIncidencia[[#This Row],[Area_Sanitaria]]))</f>
        <v>0.50441540091840342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44210</v>
      </c>
      <c r="B110" s="2" t="s">
        <v>6</v>
      </c>
      <c r="C110" s="15">
        <v>7808</v>
      </c>
      <c r="D110" s="15">
        <v>907</v>
      </c>
      <c r="E110" s="15">
        <v>6816</v>
      </c>
      <c r="F110">
        <v>54</v>
      </c>
      <c r="G110">
        <v>11</v>
      </c>
      <c r="H110" s="15">
        <v>123032</v>
      </c>
      <c r="I110" s="15">
        <v>89</v>
      </c>
      <c r="J110" s="15">
        <v>47914</v>
      </c>
      <c r="K110" s="15">
        <v>81</v>
      </c>
      <c r="L110">
        <v>40</v>
      </c>
      <c r="M110">
        <v>3</v>
      </c>
      <c r="N110">
        <v>2</v>
      </c>
      <c r="O110" s="15">
        <v>710</v>
      </c>
      <c r="P110" s="15">
        <v>209</v>
      </c>
      <c r="Q110" s="15">
        <v>919</v>
      </c>
      <c r="R110">
        <v>1.0461361014994233</v>
      </c>
      <c r="S110" s="15">
        <v>41</v>
      </c>
      <c r="T110" t="s">
        <v>380</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10" s="2">
        <f>IF(LEN(EvolucionIncidencia[[#This Row],[IA7]])=0,"",EvolucionIncidencia[[#This Row],[IA7]]/_xlfn.MAXIFS(EvolucionIncidencia[IA7],EvolucionIncidencia[Area_Sanitaria],EvolucionIncidencia[[#This Row],[Area_Sanitaria]]))</f>
        <v>0.38250950570342207</v>
      </c>
      <c r="AB110" s="2">
        <f>IF(LEN(EvolucionIncidencia[[#This Row],[IA14]])=0,"",EvolucionIncidencia[[#This Row],[IA14]]/_xlfn.MAXIFS(EvolucionIncidencia[IA14],EvolucionIncidencia[Area_Sanitaria],EvolucionIncidencia[[#This Row],[Area_Sanitaria]]))</f>
        <v>0.33566433566433568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44210</v>
      </c>
      <c r="B111" s="2" t="s">
        <v>7</v>
      </c>
      <c r="C111" s="15">
        <v>12313</v>
      </c>
      <c r="D111" s="15">
        <v>2081</v>
      </c>
      <c r="E111" s="15">
        <v>10020</v>
      </c>
      <c r="F111">
        <v>94</v>
      </c>
      <c r="G111">
        <v>10</v>
      </c>
      <c r="H111" s="15">
        <v>213458</v>
      </c>
      <c r="I111" s="15">
        <v>216</v>
      </c>
      <c r="J111" s="15">
        <v>96010</v>
      </c>
      <c r="K111" s="15">
        <v>210</v>
      </c>
      <c r="L111">
        <v>98</v>
      </c>
      <c r="M111">
        <v>2</v>
      </c>
      <c r="N111">
        <v>2</v>
      </c>
      <c r="O111" s="15">
        <v>1793</v>
      </c>
      <c r="P111" s="15">
        <v>381</v>
      </c>
      <c r="Q111" s="15">
        <v>2174</v>
      </c>
      <c r="R111">
        <v>1.0494200706001009</v>
      </c>
      <c r="S111" s="15">
        <v>111</v>
      </c>
      <c r="T111" t="s">
        <v>380</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11" s="2">
        <f>IF(LEN(EvolucionIncidencia[[#This Row],[IA7]])=0,"",EvolucionIncidencia[[#This Row],[IA7]]/_xlfn.MAXIFS(EvolucionIncidencia[IA7],EvolucionIncidencia[Area_Sanitaria],EvolucionIncidencia[[#This Row],[Area_Sanitaria]]))</f>
        <v>0.72791519434628971</v>
      </c>
      <c r="AB111" s="2">
        <f>IF(LEN(EvolucionIncidencia[[#This Row],[IA14]])=0,"",EvolucionIncidencia[[#This Row],[IA14]]/_xlfn.MAXIFS(EvolucionIncidencia[IA14],EvolucionIncidencia[Area_Sanitaria],EvolucionIncidencia[[#This Row],[Area_Sanitaria]]))</f>
        <v>0.6216216216216216</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44210</v>
      </c>
      <c r="B112" s="2" t="s">
        <v>2</v>
      </c>
      <c r="C112" s="15">
        <v>14471</v>
      </c>
      <c r="D112" s="15">
        <v>1994</v>
      </c>
      <c r="E112" s="15">
        <v>12196</v>
      </c>
      <c r="F112">
        <v>56</v>
      </c>
      <c r="G112">
        <v>22</v>
      </c>
      <c r="H112" s="15">
        <v>261696</v>
      </c>
      <c r="I112" s="15">
        <v>281</v>
      </c>
      <c r="J112" s="15">
        <v>60315</v>
      </c>
      <c r="K112" s="15">
        <v>191</v>
      </c>
      <c r="L112">
        <v>101</v>
      </c>
      <c r="M112">
        <v>9</v>
      </c>
      <c r="N112">
        <v>0</v>
      </c>
      <c r="O112" s="15">
        <v>2082</v>
      </c>
      <c r="P112" s="15">
        <v>371</v>
      </c>
      <c r="Q112" s="15">
        <v>2453</v>
      </c>
      <c r="R112">
        <v>1.0533544638140517</v>
      </c>
      <c r="S112" s="15">
        <v>90</v>
      </c>
      <c r="T112" t="s">
        <v>380</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12" s="2">
        <f>IF(LEN(EvolucionIncidencia[[#This Row],[IA7]])=0,"",EvolucionIncidencia[[#This Row],[IA7]]/_xlfn.MAXIFS(EvolucionIncidencia[IA7],EvolucionIncidencia[Area_Sanitaria],EvolucionIncidencia[[#This Row],[Area_Sanitaria]]))</f>
        <v>0.66013408973697785</v>
      </c>
      <c r="AB112" s="2">
        <f>IF(LEN(EvolucionIncidencia[[#This Row],[IA14]])=0,"",EvolucionIncidencia[[#This Row],[IA14]]/_xlfn.MAXIFS(EvolucionIncidencia[IA14],EvolucionIncidencia[Area_Sanitaria],EvolucionIncidencia[[#This Row],[Area_Sanitaria]]))</f>
        <v>0.51142306633636114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44210</v>
      </c>
      <c r="B113" s="2" t="s">
        <v>3</v>
      </c>
      <c r="C113" s="15">
        <v>73667</v>
      </c>
      <c r="D113" s="15">
        <v>10864</v>
      </c>
      <c r="E113" s="15">
        <v>61326</v>
      </c>
      <c r="F113">
        <v>505</v>
      </c>
      <c r="G113">
        <v>90</v>
      </c>
      <c r="H113" s="15">
        <v>1222020</v>
      </c>
      <c r="I113" s="15">
        <v>1485</v>
      </c>
      <c r="J113" s="15">
        <v>463447</v>
      </c>
      <c r="K113" s="15">
        <v>1169</v>
      </c>
      <c r="L113">
        <v>649</v>
      </c>
      <c r="M113">
        <v>42</v>
      </c>
      <c r="N113">
        <v>8</v>
      </c>
      <c r="O113" s="15">
        <v>10194</v>
      </c>
      <c r="P113" s="15">
        <v>2000</v>
      </c>
      <c r="Q113" s="15">
        <v>12194</v>
      </c>
      <c r="R113">
        <v>1.0635340186000979</v>
      </c>
      <c r="S113" s="15">
        <v>515</v>
      </c>
      <c r="T113" t="s">
        <v>380</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13" s="2">
        <f>IF(LEN(EvolucionIncidencia[[#This Row],[IA7]])=0,"",EvolucionIncidencia[[#This Row],[IA7]]/_xlfn.MAXIFS(EvolucionIncidencia[IA7],EvolucionIncidencia[Area_Sanitaria],EvolucionIncidencia[[#This Row],[Area_Sanitaria]]))</f>
        <v>0.58021861777150918</v>
      </c>
      <c r="AB113" s="2">
        <f>IF(LEN(EvolucionIncidencia[[#This Row],[IA14]])=0,"",EvolucionIncidencia[[#This Row],[IA14]]/_xlfn.MAXIFS(EvolucionIncidencia[IA14],EvolucionIncidencia[Area_Sanitaria],EvolucionIncidencia[[#This Row],[Area_Sanitaria]]))</f>
        <v>0.48695944002301278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44211</v>
      </c>
      <c r="B114" s="2" t="s">
        <v>4</v>
      </c>
      <c r="C114" s="15">
        <v>16539</v>
      </c>
      <c r="D114" s="15">
        <v>2843</v>
      </c>
      <c r="E114" s="15">
        <v>13366</v>
      </c>
      <c r="F114">
        <v>130</v>
      </c>
      <c r="G114">
        <v>26</v>
      </c>
      <c r="H114" s="15">
        <v>253873</v>
      </c>
      <c r="I114" s="15">
        <v>337</v>
      </c>
      <c r="J114" s="15">
        <v>80867</v>
      </c>
      <c r="K114" s="15">
        <v>330</v>
      </c>
      <c r="L114">
        <v>208</v>
      </c>
      <c r="M114">
        <v>-8</v>
      </c>
      <c r="N114">
        <v>0</v>
      </c>
      <c r="O114" s="15">
        <v>2145</v>
      </c>
      <c r="P114" s="15">
        <v>352</v>
      </c>
      <c r="Q114" s="15">
        <v>2497</v>
      </c>
      <c r="R114">
        <v>1.0789373814041745</v>
      </c>
      <c r="S114" s="15">
        <v>118</v>
      </c>
      <c r="T114" t="s">
        <v>381</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14" s="2">
        <f>IF(LEN(EvolucionIncidencia[[#This Row],[IA7]])=0,"",EvolucionIncidencia[[#This Row],[IA7]]/_xlfn.MAXIFS(EvolucionIncidencia[IA7],EvolucionIncidencia[Area_Sanitaria],EvolucionIncidencia[[#This Row],[Area_Sanitaria]]))</f>
        <v>0.57066129573682445</v>
      </c>
      <c r="AB114" s="2">
        <f>IF(LEN(EvolucionIncidencia[[#This Row],[IA14]])=0,"",EvolucionIncidencia[[#This Row],[IA14]]/_xlfn.MAXIFS(EvolucionIncidencia[IA14],EvolucionIncidencia[Area_Sanitaria],EvolucionIncidencia[[#This Row],[Area_Sanitaria]]))</f>
        <v>0.48648151554165903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44211</v>
      </c>
      <c r="B115" s="2" t="s">
        <v>5</v>
      </c>
      <c r="C115" s="15">
        <v>4897</v>
      </c>
      <c r="D115" s="15">
        <v>909</v>
      </c>
      <c r="E115" s="15">
        <v>3887</v>
      </c>
      <c r="F115">
        <v>80</v>
      </c>
      <c r="G115">
        <v>9</v>
      </c>
      <c r="H115" s="15">
        <v>84460</v>
      </c>
      <c r="I115" s="15">
        <v>99</v>
      </c>
      <c r="J115" s="15">
        <v>30951</v>
      </c>
      <c r="K115" s="15">
        <v>146</v>
      </c>
      <c r="L115">
        <v>113</v>
      </c>
      <c r="M115">
        <v>3</v>
      </c>
      <c r="N115">
        <v>0</v>
      </c>
      <c r="O115" s="15">
        <v>632</v>
      </c>
      <c r="P115" s="15">
        <v>133</v>
      </c>
      <c r="Q115" s="15">
        <v>765</v>
      </c>
      <c r="R115">
        <v>1.1419597989949748</v>
      </c>
      <c r="S115" s="15">
        <v>32</v>
      </c>
      <c r="T115" t="s">
        <v>381</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15" s="2">
        <f>IF(LEN(EvolucionIncidencia[[#This Row],[IA7]])=0,"",EvolucionIncidencia[[#This Row],[IA7]]/_xlfn.MAXIFS(EvolucionIncidencia[IA7],EvolucionIncidencia[Area_Sanitaria],EvolucionIncidencia[[#This Row],[Area_Sanitaria]]))</f>
        <v>0.72215568862275448</v>
      </c>
      <c r="AB115" s="2">
        <f>IF(LEN(EvolucionIncidencia[[#This Row],[IA14]])=0,"",EvolucionIncidencia[[#This Row],[IA14]]/_xlfn.MAXIFS(EvolucionIncidencia[IA14],EvolucionIncidencia[Area_Sanitaria],EvolucionIncidencia[[#This Row],[Area_Sanitaria]]))</f>
        <v>0.5241000610128127</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44211</v>
      </c>
      <c r="B116" s="2" t="s">
        <v>8</v>
      </c>
      <c r="C116" s="15">
        <v>8156</v>
      </c>
      <c r="D116" s="15">
        <v>1031</v>
      </c>
      <c r="E116" s="15">
        <v>6968</v>
      </c>
      <c r="F116">
        <v>35</v>
      </c>
      <c r="G116">
        <v>4</v>
      </c>
      <c r="H116" s="15">
        <v>139111</v>
      </c>
      <c r="I116" s="15">
        <v>151</v>
      </c>
      <c r="J116" s="15">
        <v>77429</v>
      </c>
      <c r="K116" s="15">
        <v>91</v>
      </c>
      <c r="L116">
        <v>39</v>
      </c>
      <c r="M116">
        <v>3</v>
      </c>
      <c r="N116">
        <v>1</v>
      </c>
      <c r="O116" s="15">
        <v>1001</v>
      </c>
      <c r="P116" s="15">
        <v>361</v>
      </c>
      <c r="Q116" s="15">
        <v>1362</v>
      </c>
      <c r="R116">
        <v>1.0393145161290323</v>
      </c>
      <c r="S116" s="15">
        <v>50</v>
      </c>
      <c r="T116" t="s">
        <v>381</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16" s="2">
        <f>IF(LEN(EvolucionIncidencia[[#This Row],[IA7]])=0,"",EvolucionIncidencia[[#This Row],[IA7]]/_xlfn.MAXIFS(EvolucionIncidencia[IA7],EvolucionIncidencia[Area_Sanitaria],EvolucionIncidencia[[#This Row],[Area_Sanitaria]]))</f>
        <v>0.50452079566003616</v>
      </c>
      <c r="AB116" s="2">
        <f>IF(LEN(EvolucionIncidencia[[#This Row],[IA14]])=0,"",EvolucionIncidencia[[#This Row],[IA14]]/_xlfn.MAXIFS(EvolucionIncidencia[IA14],EvolucionIncidencia[Area_Sanitaria],EvolucionIncidencia[[#This Row],[Area_Sanitaria]]))</f>
        <v>0.48787878787878786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44211</v>
      </c>
      <c r="B117" s="2" t="s">
        <v>9</v>
      </c>
      <c r="C117" s="15">
        <v>10237</v>
      </c>
      <c r="D117" s="15">
        <v>1605</v>
      </c>
      <c r="E117" s="15">
        <v>8313</v>
      </c>
      <c r="F117">
        <v>60</v>
      </c>
      <c r="G117">
        <v>9</v>
      </c>
      <c r="H117" s="15">
        <v>151870</v>
      </c>
      <c r="I117" s="15">
        <v>319</v>
      </c>
      <c r="J117" s="15">
        <v>71394</v>
      </c>
      <c r="K117" s="15">
        <v>187</v>
      </c>
      <c r="L117">
        <v>146</v>
      </c>
      <c r="M117">
        <v>6</v>
      </c>
      <c r="N117">
        <v>0</v>
      </c>
      <c r="O117" s="15">
        <v>1702</v>
      </c>
      <c r="P117" s="15">
        <v>587</v>
      </c>
      <c r="Q117" s="15">
        <v>2289</v>
      </c>
      <c r="R117">
        <v>1.1000685400959562</v>
      </c>
      <c r="S117" s="15">
        <v>40</v>
      </c>
      <c r="T117" t="s">
        <v>381</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17" s="2">
        <f>IF(LEN(EvolucionIncidencia[[#This Row],[IA7]])=0,"",EvolucionIncidencia[[#This Row],[IA7]]/_xlfn.MAXIFS(EvolucionIncidencia[IA7],EvolucionIncidencia[Area_Sanitaria],EvolucionIncidencia[[#This Row],[Area_Sanitaria]]))</f>
        <v>0.65519439133205859</v>
      </c>
      <c r="AB117" s="2">
        <f>IF(LEN(EvolucionIncidencia[[#This Row],[IA14]])=0,"",EvolucionIncidencia[[#This Row],[IA14]]/_xlfn.MAXIFS(EvolucionIncidencia[IA14],EvolucionIncidencia[Area_Sanitaria],EvolucionIncidencia[[#This Row],[Area_Sanitaria]]))</f>
        <v>0.55951960438007775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44211</v>
      </c>
      <c r="B118" s="2" t="s">
        <v>6</v>
      </c>
      <c r="C118" s="15">
        <v>7908</v>
      </c>
      <c r="D118" s="15">
        <v>954</v>
      </c>
      <c r="E118" s="15">
        <v>6869</v>
      </c>
      <c r="F118">
        <v>54</v>
      </c>
      <c r="G118">
        <v>12</v>
      </c>
      <c r="H118" s="15">
        <v>123664</v>
      </c>
      <c r="I118" s="15">
        <v>89</v>
      </c>
      <c r="J118" s="15">
        <v>48086</v>
      </c>
      <c r="K118" s="15">
        <v>100</v>
      </c>
      <c r="L118">
        <v>47</v>
      </c>
      <c r="M118">
        <v>0</v>
      </c>
      <c r="N118">
        <v>1</v>
      </c>
      <c r="O118" s="15">
        <v>632</v>
      </c>
      <c r="P118" s="15">
        <v>172</v>
      </c>
      <c r="Q118" s="15">
        <v>804</v>
      </c>
      <c r="R118">
        <v>1.0518191841234841</v>
      </c>
      <c r="S118" s="15">
        <v>53</v>
      </c>
      <c r="T118" t="s">
        <v>381</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18" s="2">
        <f>IF(LEN(EvolucionIncidencia[[#This Row],[IA7]])=0,"",EvolucionIncidencia[[#This Row],[IA7]]/_xlfn.MAXIFS(EvolucionIncidencia[IA7],EvolucionIncidencia[Area_Sanitaria],EvolucionIncidencia[[#This Row],[Area_Sanitaria]]))</f>
        <v>0.41064638783269963</v>
      </c>
      <c r="AB118" s="2">
        <f>IF(LEN(EvolucionIncidencia[[#This Row],[IA14]])=0,"",EvolucionIncidencia[[#This Row],[IA14]]/_xlfn.MAXIFS(EvolucionIncidencia[IA14],EvolucionIncidencia[Area_Sanitaria],EvolucionIncidencia[[#This Row],[Area_Sanitaria]]))</f>
        <v>0.35787741670094614</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44211</v>
      </c>
      <c r="B119" s="2" t="s">
        <v>7</v>
      </c>
      <c r="C119" s="15">
        <v>12524</v>
      </c>
      <c r="D119" s="15">
        <v>2157</v>
      </c>
      <c r="E119" s="15">
        <v>10152</v>
      </c>
      <c r="F119">
        <v>97</v>
      </c>
      <c r="G119">
        <v>12</v>
      </c>
      <c r="H119" s="15">
        <v>215235</v>
      </c>
      <c r="I119" s="15">
        <v>220</v>
      </c>
      <c r="J119" s="15">
        <v>96475</v>
      </c>
      <c r="K119" s="15">
        <v>211</v>
      </c>
      <c r="L119">
        <v>76</v>
      </c>
      <c r="M119">
        <v>3</v>
      </c>
      <c r="N119">
        <v>2</v>
      </c>
      <c r="O119" s="15">
        <v>1777</v>
      </c>
      <c r="P119" s="15">
        <v>465</v>
      </c>
      <c r="Q119" s="15">
        <v>2242</v>
      </c>
      <c r="R119">
        <v>1.0365209034118212</v>
      </c>
      <c r="S119" s="15">
        <v>132</v>
      </c>
      <c r="T119" t="s">
        <v>381</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19" s="2">
        <f>IF(LEN(EvolucionIncidencia[[#This Row],[IA7]])=0,"",EvolucionIncidencia[[#This Row],[IA7]]/_xlfn.MAXIFS(EvolucionIncidencia[IA7],EvolucionIncidencia[Area_Sanitaria],EvolucionIncidencia[[#This Row],[Area_Sanitaria]]))</f>
        <v>0.73262661955241459</v>
      </c>
      <c r="AB119" s="2">
        <f>IF(LEN(EvolucionIncidencia[[#This Row],[IA14]])=0,"",EvolucionIncidencia[[#This Row],[IA14]]/_xlfn.MAXIFS(EvolucionIncidencia[IA14],EvolucionIncidencia[Area_Sanitaria],EvolucionIncidencia[[#This Row],[Area_Sanitaria]]))</f>
        <v>0.64959145191703327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44211</v>
      </c>
      <c r="B120" s="2" t="s">
        <v>2</v>
      </c>
      <c r="C120" s="15">
        <v>14749</v>
      </c>
      <c r="D120" s="15">
        <v>2167</v>
      </c>
      <c r="E120" s="15">
        <v>12298</v>
      </c>
      <c r="F120">
        <v>50</v>
      </c>
      <c r="G120">
        <v>19</v>
      </c>
      <c r="H120" s="15">
        <v>263939</v>
      </c>
      <c r="I120" s="15">
        <v>284</v>
      </c>
      <c r="J120" s="15">
        <v>60626</v>
      </c>
      <c r="K120" s="15">
        <v>278</v>
      </c>
      <c r="L120">
        <v>173</v>
      </c>
      <c r="M120">
        <v>-6</v>
      </c>
      <c r="N120">
        <v>-3</v>
      </c>
      <c r="O120" s="15">
        <v>2243</v>
      </c>
      <c r="P120" s="15">
        <v>311</v>
      </c>
      <c r="Q120" s="15">
        <v>2554</v>
      </c>
      <c r="R120">
        <v>1.0867602808425276</v>
      </c>
      <c r="S120" s="15">
        <v>102</v>
      </c>
      <c r="T120" t="s">
        <v>381</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20" s="2">
        <f>IF(LEN(EvolucionIncidencia[[#This Row],[IA7]])=0,"",EvolucionIncidencia[[#This Row],[IA7]]/_xlfn.MAXIFS(EvolucionIncidencia[IA7],EvolucionIncidencia[Area_Sanitaria],EvolucionIncidencia[[#This Row],[Area_Sanitaria]]))</f>
        <v>0.69004641567818459</v>
      </c>
      <c r="AB120" s="2">
        <f>IF(LEN(EvolucionIncidencia[[#This Row],[IA14]])=0,"",EvolucionIncidencia[[#This Row],[IA14]]/_xlfn.MAXIFS(EvolucionIncidencia[IA14],EvolucionIncidencia[Area_Sanitaria],EvolucionIncidencia[[#This Row],[Area_Sanitaria]]))</f>
        <v>0.5684007707129094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44211</v>
      </c>
      <c r="B121" s="2" t="s">
        <v>3</v>
      </c>
      <c r="C121" s="15">
        <v>75010</v>
      </c>
      <c r="D121" s="15">
        <v>11666</v>
      </c>
      <c r="E121" s="15">
        <v>61853</v>
      </c>
      <c r="F121">
        <v>506</v>
      </c>
      <c r="G121">
        <v>91</v>
      </c>
      <c r="H121" s="15">
        <v>1232152</v>
      </c>
      <c r="I121" s="15">
        <v>1499</v>
      </c>
      <c r="J121" s="15">
        <v>465828</v>
      </c>
      <c r="K121" s="15">
        <v>1343</v>
      </c>
      <c r="L121">
        <v>802</v>
      </c>
      <c r="M121">
        <v>1</v>
      </c>
      <c r="N121">
        <v>1</v>
      </c>
      <c r="O121" s="15">
        <v>10132</v>
      </c>
      <c r="P121" s="15">
        <v>2381</v>
      </c>
      <c r="Q121" s="15">
        <v>12513</v>
      </c>
      <c r="R121">
        <v>1.073821796759941</v>
      </c>
      <c r="S121" s="15">
        <v>527</v>
      </c>
      <c r="T121" t="s">
        <v>381</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21" s="2">
        <f>IF(LEN(EvolucionIncidencia[[#This Row],[IA7]])=0,"",EvolucionIncidencia[[#This Row],[IA7]]/_xlfn.MAXIFS(EvolucionIncidencia[IA7],EvolucionIncidencia[Area_Sanitaria],EvolucionIncidencia[[#This Row],[Area_Sanitaria]]))</f>
        <v>0.6180359661495064</v>
      </c>
      <c r="AB121" s="2">
        <f>IF(LEN(EvolucionIncidencia[[#This Row],[IA14]])=0,"",EvolucionIncidencia[[#This Row],[IA14]]/_xlfn.MAXIFS(EvolucionIncidencia[IA14],EvolucionIncidencia[Area_Sanitaria],EvolucionIncidencia[[#This Row],[Area_Sanitaria]]))</f>
        <v>0.53006040847636393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44212</v>
      </c>
      <c r="B122" s="2" t="s">
        <v>4</v>
      </c>
      <c r="C122" s="15">
        <v>16899</v>
      </c>
      <c r="D122" s="15">
        <v>3129</v>
      </c>
      <c r="E122" s="15">
        <v>13440</v>
      </c>
      <c r="F122">
        <v>145</v>
      </c>
      <c r="G122">
        <v>28</v>
      </c>
      <c r="H122" s="15">
        <v>255964</v>
      </c>
      <c r="I122" s="15">
        <v>337</v>
      </c>
      <c r="J122" s="15">
        <v>81079</v>
      </c>
      <c r="K122" s="15">
        <v>360</v>
      </c>
      <c r="L122">
        <v>286</v>
      </c>
      <c r="M122">
        <v>15</v>
      </c>
      <c r="N122">
        <v>2</v>
      </c>
      <c r="O122" s="15">
        <v>2091</v>
      </c>
      <c r="P122" s="15">
        <v>212</v>
      </c>
      <c r="Q122" s="15">
        <v>2303</v>
      </c>
      <c r="R122">
        <v>1.1005979599015125</v>
      </c>
      <c r="S122" s="15">
        <v>74</v>
      </c>
      <c r="T122" t="s">
        <v>382</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v>
      </c>
      <c r="X122" s="2">
        <f>IF(EvolucionIncidencia[[#This Row],[Fecha]]&lt;=MIN(EvolucionIncidencia[Fecha])+14,"",EvolucionIncidencia[[#This Row],[NuevasAltas]]-EvolucionIncidencia[[#This Row],[Previsión Altas]])</f>
        <v>28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22" s="2">
        <f>IF(LEN(EvolucionIncidencia[[#This Row],[IA7]])=0,"",EvolucionIncidencia[[#This Row],[IA7]]/_xlfn.MAXIFS(EvolucionIncidencia[IA7],EvolucionIncidencia[Area_Sanitaria],EvolucionIncidencia[[#This Row],[Area_Sanitaria]]))</f>
        <v>0.62974152400134276</v>
      </c>
      <c r="AB122" s="2">
        <f>IF(LEN(EvolucionIncidencia[[#This Row],[IA14]])=0,"",EvolucionIncidencia[[#This Row],[IA14]]/_xlfn.MAXIFS(EvolucionIncidencia[IA14],EvolucionIncidencia[Area_Sanitaria],EvolucionIncidencia[[#This Row],[Area_Sanitaria]]))</f>
        <v>0.54423395254736062</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44212</v>
      </c>
      <c r="B123" s="2" t="s">
        <v>5</v>
      </c>
      <c r="C123" s="15">
        <v>4981</v>
      </c>
      <c r="D123" s="15">
        <v>981</v>
      </c>
      <c r="E123" s="15">
        <v>3899</v>
      </c>
      <c r="F123">
        <v>83</v>
      </c>
      <c r="G123">
        <v>13</v>
      </c>
      <c r="H123" s="15">
        <v>84829</v>
      </c>
      <c r="I123" s="15">
        <v>99</v>
      </c>
      <c r="J123" s="15">
        <v>31005</v>
      </c>
      <c r="K123" s="15">
        <v>84</v>
      </c>
      <c r="L123">
        <v>72</v>
      </c>
      <c r="M123">
        <v>3</v>
      </c>
      <c r="N123">
        <v>4</v>
      </c>
      <c r="O123" s="15">
        <v>369</v>
      </c>
      <c r="P123" s="15">
        <v>54</v>
      </c>
      <c r="Q123" s="15">
        <v>423</v>
      </c>
      <c r="R123">
        <v>1.0792079207920793</v>
      </c>
      <c r="S123" s="15">
        <v>12</v>
      </c>
      <c r="T123" t="s">
        <v>382</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16.761904761904759</v>
      </c>
      <c r="X123" s="2">
        <f>IF(EvolucionIncidencia[[#This Row],[Fecha]]&lt;=MIN(EvolucionIncidencia[Fecha])+14,"",EvolucionIncidencia[[#This Row],[NuevasAltas]]-EvolucionIncidencia[[#This Row],[Previsión Altas]])</f>
        <v>-4.7619047619047592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23" s="2">
        <f>IF(LEN(EvolucionIncidencia[[#This Row],[IA7]])=0,"",EvolucionIncidencia[[#This Row],[IA7]]/_xlfn.MAXIFS(EvolucionIncidencia[IA7],EvolucionIncidencia[Area_Sanitaria],EvolucionIncidencia[[#This Row],[Area_Sanitaria]]))</f>
        <v>0.74610778443113768</v>
      </c>
      <c r="AB123" s="2">
        <f>IF(LEN(EvolucionIncidencia[[#This Row],[IA14]])=0,"",EvolucionIncidencia[[#This Row],[IA14]]/_xlfn.MAXIFS(EvolucionIncidencia[IA14],EvolucionIncidencia[Area_Sanitaria],EvolucionIncidencia[[#This Row],[Area_Sanitaria]]))</f>
        <v>0.56863941427699816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44212</v>
      </c>
      <c r="B124" s="2" t="s">
        <v>8</v>
      </c>
      <c r="C124" s="15">
        <v>8264</v>
      </c>
      <c r="D124" s="15">
        <v>1098</v>
      </c>
      <c r="E124" s="15">
        <v>7009</v>
      </c>
      <c r="F124">
        <v>37</v>
      </c>
      <c r="G124">
        <v>6</v>
      </c>
      <c r="H124" s="15">
        <v>140146</v>
      </c>
      <c r="I124" s="15">
        <v>151</v>
      </c>
      <c r="J124" s="15">
        <v>77612</v>
      </c>
      <c r="K124" s="15">
        <v>108</v>
      </c>
      <c r="L124">
        <v>67</v>
      </c>
      <c r="M124">
        <v>2</v>
      </c>
      <c r="N124">
        <v>2</v>
      </c>
      <c r="O124" s="15">
        <v>1035</v>
      </c>
      <c r="P124" s="15">
        <v>183</v>
      </c>
      <c r="Q124" s="15">
        <v>1218</v>
      </c>
      <c r="R124">
        <v>1.0649854510184287</v>
      </c>
      <c r="S124" s="15">
        <v>41</v>
      </c>
      <c r="T124" t="s">
        <v>382</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47.142857142857146</v>
      </c>
      <c r="X124" s="2">
        <f>IF(EvolucionIncidencia[[#This Row],[Fecha]]&lt;=MIN(EvolucionIncidencia[Fecha])+14,"",EvolucionIncidencia[[#This Row],[NuevasAltas]]-EvolucionIncidencia[[#This Row],[Previsión Altas]])</f>
        <v>-6.1428571428571459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24" s="2">
        <f>IF(LEN(EvolucionIncidencia[[#This Row],[IA7]])=0,"",EvolucionIncidencia[[#This Row],[IA7]]/_xlfn.MAXIFS(EvolucionIncidencia[IA7],EvolucionIncidencia[Area_Sanitaria],EvolucionIncidencia[[#This Row],[Area_Sanitaria]]))</f>
        <v>0.53435804701627487</v>
      </c>
      <c r="AB124" s="2">
        <f>IF(LEN(EvolucionIncidencia[[#This Row],[IA14]])=0,"",EvolucionIncidencia[[#This Row],[IA14]]/_xlfn.MAXIFS(EvolucionIncidencia[IA14],EvolucionIncidencia[Area_Sanitaria],EvolucionIncidencia[[#This Row],[Area_Sanitaria]]))</f>
        <v>0.52575757575757576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44212</v>
      </c>
      <c r="B125" s="2" t="s">
        <v>9</v>
      </c>
      <c r="C125" s="15">
        <v>10404</v>
      </c>
      <c r="D125" s="15">
        <v>1739</v>
      </c>
      <c r="E125" s="15">
        <v>8345</v>
      </c>
      <c r="F125">
        <v>75</v>
      </c>
      <c r="G125">
        <v>7</v>
      </c>
      <c r="H125" s="15">
        <v>153161</v>
      </c>
      <c r="I125" s="15">
        <v>320</v>
      </c>
      <c r="J125" s="15">
        <v>71701</v>
      </c>
      <c r="K125" s="15">
        <v>167</v>
      </c>
      <c r="L125">
        <v>134</v>
      </c>
      <c r="M125">
        <v>15</v>
      </c>
      <c r="N125">
        <v>-2</v>
      </c>
      <c r="O125" s="15">
        <v>1291</v>
      </c>
      <c r="P125" s="15">
        <v>307</v>
      </c>
      <c r="Q125" s="15">
        <v>1598</v>
      </c>
      <c r="R125">
        <v>1.0834890965732087</v>
      </c>
      <c r="S125" s="15">
        <v>32</v>
      </c>
      <c r="T125" t="s">
        <v>382</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38.70967741935484</v>
      </c>
      <c r="X125" s="2">
        <f>IF(EvolucionIncidencia[[#This Row],[Fecha]]&lt;=MIN(EvolucionIncidencia[Fecha])+14,"",EvolucionIncidencia[[#This Row],[NuevasAltas]]-EvolucionIncidencia[[#This Row],[Previsión Altas]])</f>
        <v>-6.7096774193548399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25" s="2">
        <f>IF(LEN(EvolucionIncidencia[[#This Row],[IA7]])=0,"",EvolucionIncidencia[[#This Row],[IA7]]/_xlfn.MAXIFS(EvolucionIncidencia[IA7],EvolucionIncidencia[Area_Sanitaria],EvolucionIncidencia[[#This Row],[Area_Sanitaria]]))</f>
        <v>0.69152326322498403</v>
      </c>
      <c r="AB125" s="2">
        <f>IF(LEN(EvolucionIncidencia[[#This Row],[IA14]])=0,"",EvolucionIncidencia[[#This Row],[IA14]]/_xlfn.MAXIFS(EvolucionIncidencia[IA14],EvolucionIncidencia[Area_Sanitaria],EvolucionIncidencia[[#This Row],[Area_Sanitaria]]))</f>
        <v>0.60791239844577882</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44212</v>
      </c>
      <c r="B126" s="2" t="s">
        <v>6</v>
      </c>
      <c r="C126" s="15">
        <v>8000</v>
      </c>
      <c r="D126" s="15">
        <v>983</v>
      </c>
      <c r="E126" s="15">
        <v>6931</v>
      </c>
      <c r="F126">
        <v>56</v>
      </c>
      <c r="G126">
        <v>12</v>
      </c>
      <c r="H126" s="15">
        <v>124323</v>
      </c>
      <c r="I126" s="15">
        <v>90</v>
      </c>
      <c r="J126" s="15">
        <v>48180</v>
      </c>
      <c r="K126" s="15">
        <v>92</v>
      </c>
      <c r="L126">
        <v>29</v>
      </c>
      <c r="M126">
        <v>2</v>
      </c>
      <c r="N126">
        <v>0</v>
      </c>
      <c r="O126" s="15">
        <v>659</v>
      </c>
      <c r="P126" s="15">
        <v>94</v>
      </c>
      <c r="Q126" s="15">
        <v>753</v>
      </c>
      <c r="R126">
        <v>1.0303983228511531</v>
      </c>
      <c r="S126" s="15">
        <v>62</v>
      </c>
      <c r="T126" t="s">
        <v>382</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29.956521739130434</v>
      </c>
      <c r="X126" s="2">
        <f>IF(EvolucionIncidencia[[#This Row],[Fecha]]&lt;=MIN(EvolucionIncidencia[Fecha])+14,"",EvolucionIncidencia[[#This Row],[NuevasAltas]]-EvolucionIncidencia[[#This Row],[Previsión Altas]])</f>
        <v>32.043478260869563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26" s="2">
        <f>IF(LEN(EvolucionIncidencia[[#This Row],[IA7]])=0,"",EvolucionIncidencia[[#This Row],[IA7]]/_xlfn.MAXIFS(EvolucionIncidencia[IA7],EvolucionIncidencia[Area_Sanitaria],EvolucionIncidencia[[#This Row],[Area_Sanitaria]]))</f>
        <v>0.44258555133079847</v>
      </c>
      <c r="AB126" s="2">
        <f>IF(LEN(EvolucionIncidencia[[#This Row],[IA14]])=0,"",EvolucionIncidencia[[#This Row],[IA14]]/_xlfn.MAXIFS(EvolucionIncidencia[IA14],EvolucionIncidencia[Area_Sanitaria],EvolucionIncidencia[[#This Row],[Area_Sanitaria]]))</f>
        <v>0.38502673796791442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44212</v>
      </c>
      <c r="B127" s="2" t="s">
        <v>7</v>
      </c>
      <c r="C127" s="15">
        <v>12701</v>
      </c>
      <c r="D127" s="15">
        <v>2245</v>
      </c>
      <c r="E127" s="15">
        <v>10239</v>
      </c>
      <c r="F127">
        <v>95</v>
      </c>
      <c r="G127">
        <v>14</v>
      </c>
      <c r="H127" s="15">
        <v>216816</v>
      </c>
      <c r="I127" s="15">
        <v>222</v>
      </c>
      <c r="J127" s="15">
        <v>96706</v>
      </c>
      <c r="K127" s="15">
        <v>177</v>
      </c>
      <c r="L127">
        <v>88</v>
      </c>
      <c r="M127">
        <v>-2</v>
      </c>
      <c r="N127">
        <v>2</v>
      </c>
      <c r="O127" s="15">
        <v>1581</v>
      </c>
      <c r="P127" s="15">
        <v>231</v>
      </c>
      <c r="Q127" s="15">
        <v>1812</v>
      </c>
      <c r="R127">
        <v>1.0407974038015764</v>
      </c>
      <c r="S127" s="15">
        <v>87</v>
      </c>
      <c r="T127" t="s">
        <v>382</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71.409836065573771</v>
      </c>
      <c r="X127" s="2">
        <f>IF(EvolucionIncidencia[[#This Row],[Fecha]]&lt;=MIN(EvolucionIncidencia[Fecha])+14,"",EvolucionIncidencia[[#This Row],[NuevasAltas]]-EvolucionIncidencia[[#This Row],[Previsión Altas]])</f>
        <v>15.590163934426229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27" s="2">
        <f>IF(LEN(EvolucionIncidencia[[#This Row],[IA7]])=0,"",EvolucionIncidencia[[#This Row],[IA7]]/_xlfn.MAXIFS(EvolucionIncidencia[IA7],EvolucionIncidencia[Area_Sanitaria],EvolucionIncidencia[[#This Row],[Area_Sanitaria]]))</f>
        <v>0.77915194346289751</v>
      </c>
      <c r="AB127" s="2">
        <f>IF(LEN(EvolucionIncidencia[[#This Row],[IA14]])=0,"",EvolucionIncidencia[[#This Row],[IA14]]/_xlfn.MAXIFS(EvolucionIncidencia[IA14],EvolucionIncidencia[Area_Sanitaria],EvolucionIncidencia[[#This Row],[Area_Sanitaria]]))</f>
        <v>0.68447517284726589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44212</v>
      </c>
      <c r="B128" s="2" t="s">
        <v>2</v>
      </c>
      <c r="C128" s="15">
        <v>15005</v>
      </c>
      <c r="D128" s="15">
        <v>2333</v>
      </c>
      <c r="E128" s="15">
        <v>12388</v>
      </c>
      <c r="F128">
        <v>66</v>
      </c>
      <c r="G128">
        <v>18</v>
      </c>
      <c r="H128" s="15">
        <v>266422</v>
      </c>
      <c r="I128" s="15">
        <v>284</v>
      </c>
      <c r="J128" s="15">
        <v>60761</v>
      </c>
      <c r="K128" s="15">
        <v>256</v>
      </c>
      <c r="L128">
        <v>166</v>
      </c>
      <c r="M128">
        <v>16</v>
      </c>
      <c r="N128">
        <v>-1</v>
      </c>
      <c r="O128" s="15">
        <v>2483</v>
      </c>
      <c r="P128" s="15">
        <v>135</v>
      </c>
      <c r="Q128" s="15">
        <v>2618</v>
      </c>
      <c r="R128">
        <v>1.0766035994462391</v>
      </c>
      <c r="S128" s="15">
        <v>90</v>
      </c>
      <c r="T128" t="s">
        <v>382</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122.11267605633803</v>
      </c>
      <c r="X128" s="2">
        <f>IF(EvolucionIncidencia[[#This Row],[Fecha]]&lt;=MIN(EvolucionIncidencia[Fecha])+14,"",EvolucionIncidencia[[#This Row],[NuevasAltas]]-EvolucionIncidencia[[#This Row],[Previsión Altas]])</f>
        <v>-32.112676056338032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28" s="2">
        <f>IF(LEN(EvolucionIncidencia[[#This Row],[IA7]])=0,"",EvolucionIncidencia[[#This Row],[IA7]]/_xlfn.MAXIFS(EvolucionIncidencia[IA7],EvolucionIncidencia[Area_Sanitaria],EvolucionIncidencia[[#This Row],[Area_Sanitaria]]))</f>
        <v>0.75193398659102628</v>
      </c>
      <c r="AB128" s="2">
        <f>IF(LEN(EvolucionIncidencia[[#This Row],[IA14]])=0,"",EvolucionIncidencia[[#This Row],[IA14]]/_xlfn.MAXIFS(EvolucionIncidencia[IA14],EvolucionIncidencia[Area_Sanitaria],EvolucionIncidencia[[#This Row],[Area_Sanitaria]]))</f>
        <v>0.61546930911092756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44212</v>
      </c>
      <c r="B129" s="2" t="s">
        <v>3</v>
      </c>
      <c r="C129" s="15">
        <v>76254</v>
      </c>
      <c r="D129" s="15">
        <v>12508</v>
      </c>
      <c r="E129" s="15">
        <v>62251</v>
      </c>
      <c r="F129">
        <v>557</v>
      </c>
      <c r="G129">
        <v>98</v>
      </c>
      <c r="H129" s="15">
        <v>1241661</v>
      </c>
      <c r="I129" s="15">
        <v>1503</v>
      </c>
      <c r="J129" s="15">
        <v>467044</v>
      </c>
      <c r="K129" s="15">
        <v>1244</v>
      </c>
      <c r="L129">
        <v>842</v>
      </c>
      <c r="M129">
        <v>51</v>
      </c>
      <c r="N129">
        <v>7</v>
      </c>
      <c r="O129" s="15">
        <v>9509</v>
      </c>
      <c r="P129" s="15">
        <v>1216</v>
      </c>
      <c r="Q129" s="15">
        <v>10725</v>
      </c>
      <c r="R129">
        <v>1.0721755528887364</v>
      </c>
      <c r="S129" s="15">
        <v>398</v>
      </c>
      <c r="T129" t="s">
        <v>382</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352.52027027027026</v>
      </c>
      <c r="X129" s="2">
        <f>IF(EvolucionIncidencia[[#This Row],[Fecha]]&lt;=MIN(EvolucionIncidencia[Fecha])+14,"",EvolucionIncidencia[[#This Row],[NuevasAltas]]-EvolucionIncidencia[[#This Row],[Previsión Altas]])</f>
        <v>45.47972972972974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29" s="2">
        <f>IF(LEN(EvolucionIncidencia[[#This Row],[IA7]])=0,"",EvolucionIncidencia[[#This Row],[IA7]]/_xlfn.MAXIFS(EvolucionIncidencia[IA7],EvolucionIncidencia[Area_Sanitaria],EvolucionIncidencia[[#This Row],[Area_Sanitaria]]))</f>
        <v>0.66449224259520456</v>
      </c>
      <c r="AB129" s="2">
        <f>IF(LEN(EvolucionIncidencia[[#This Row],[IA14]])=0,"",EvolucionIncidencia[[#This Row],[IA14]]/_xlfn.MAXIFS(EvolucionIncidencia[IA14],EvolucionIncidencia[Area_Sanitaria],EvolucionIncidencia[[#This Row],[Area_Sanitaria]]))</f>
        <v>0.57546265221977178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44213</v>
      </c>
      <c r="B130" s="2" t="s">
        <v>4</v>
      </c>
      <c r="C130" s="15">
        <v>17181</v>
      </c>
      <c r="D130" s="15">
        <v>3346</v>
      </c>
      <c r="E130" s="15">
        <v>13502</v>
      </c>
      <c r="F130">
        <v>163</v>
      </c>
      <c r="G130">
        <v>31</v>
      </c>
      <c r="H130" s="15">
        <v>257591</v>
      </c>
      <c r="I130" s="15">
        <v>340</v>
      </c>
      <c r="J130" s="15">
        <v>81240</v>
      </c>
      <c r="K130" s="15">
        <v>282</v>
      </c>
      <c r="L130">
        <v>217</v>
      </c>
      <c r="M130">
        <v>18</v>
      </c>
      <c r="N130">
        <v>3</v>
      </c>
      <c r="O130" s="15">
        <v>1627</v>
      </c>
      <c r="P130" s="15">
        <v>161</v>
      </c>
      <c r="Q130" s="15">
        <v>1788</v>
      </c>
      <c r="R130">
        <v>1.0693512304250559</v>
      </c>
      <c r="S130" s="15">
        <v>62</v>
      </c>
      <c r="T130" t="s">
        <v>383</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153.91304347826087</v>
      </c>
      <c r="X130" s="2">
        <f>IF(EvolucionIncidencia[[#This Row],[Fecha]]&lt;=MIN(EvolucionIncidencia[Fecha])+14,"",EvolucionIncidencia[[#This Row],[NuevasAltas]]-EvolucionIncidencia[[#This Row],[Previsión Altas]])</f>
        <v>-91.913043478260875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30" s="2">
        <f>IF(LEN(EvolucionIncidencia[[#This Row],[IA7]])=0,"",EvolucionIncidencia[[#This Row],[IA7]]/_xlfn.MAXIFS(EvolucionIncidencia[IA7],EvolucionIncidencia[Area_Sanitaria],EvolucionIncidencia[[#This Row],[Area_Sanitaria]]))</f>
        <v>0.67136623027861697</v>
      </c>
      <c r="AB130" s="2">
        <f>IF(LEN(EvolucionIncidencia[[#This Row],[IA14]])=0,"",EvolucionIncidencia[[#This Row],[IA14]]/_xlfn.MAXIFS(EvolucionIncidencia[IA14],EvolucionIncidencia[Area_Sanitaria],EvolucionIncidencia[[#This Row],[Area_Sanitaria]]))</f>
        <v>0.57439764576052965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44213</v>
      </c>
      <c r="B131" s="2" t="s">
        <v>5</v>
      </c>
      <c r="C131" s="15">
        <v>5080</v>
      </c>
      <c r="D131" s="15">
        <v>1049</v>
      </c>
      <c r="E131" s="15">
        <v>3928</v>
      </c>
      <c r="F131">
        <v>89</v>
      </c>
      <c r="G131">
        <v>11</v>
      </c>
      <c r="H131" s="15">
        <v>85439</v>
      </c>
      <c r="I131" s="15">
        <v>101</v>
      </c>
      <c r="J131" s="15">
        <v>31106</v>
      </c>
      <c r="K131" s="15">
        <v>99</v>
      </c>
      <c r="L131">
        <v>68</v>
      </c>
      <c r="M131">
        <v>6</v>
      </c>
      <c r="N131">
        <v>-2</v>
      </c>
      <c r="O131" s="15">
        <v>610</v>
      </c>
      <c r="P131" s="15">
        <v>101</v>
      </c>
      <c r="Q131" s="15">
        <v>711</v>
      </c>
      <c r="R131">
        <v>1.0693170234454639</v>
      </c>
      <c r="S131" s="15">
        <v>29</v>
      </c>
      <c r="T131" t="s">
        <v>383</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70.597402597402592</v>
      </c>
      <c r="X131" s="2">
        <f>IF(EvolucionIncidencia[[#This Row],[Fecha]]&lt;=MIN(EvolucionIncidencia[Fecha])+14,"",EvolucionIncidencia[[#This Row],[NuevasAltas]]-EvolucionIncidencia[[#This Row],[Previsión Altas]])</f>
        <v>-41.597402597402592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31" s="2">
        <f>IF(LEN(EvolucionIncidencia[[#This Row],[IA7]])=0,"",EvolucionIncidencia[[#This Row],[IA7]]/_xlfn.MAXIFS(EvolucionIncidencia[IA7],EvolucionIncidencia[Area_Sanitaria],EvolucionIncidencia[[#This Row],[Area_Sanitaria]]))</f>
        <v>0.76047904191616766</v>
      </c>
      <c r="AB131" s="2">
        <f>IF(LEN(EvolucionIncidencia[[#This Row],[IA14]])=0,"",EvolucionIncidencia[[#This Row],[IA14]]/_xlfn.MAXIFS(EvolucionIncidencia[IA14],EvolucionIncidencia[Area_Sanitaria],EvolucionIncidencia[[#This Row],[Area_Sanitaria]]))</f>
        <v>0.59609517998779749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44213</v>
      </c>
      <c r="B132" s="2" t="s">
        <v>8</v>
      </c>
      <c r="C132" s="15">
        <v>8357</v>
      </c>
      <c r="D132" s="15">
        <v>1146</v>
      </c>
      <c r="E132" s="15">
        <v>7054</v>
      </c>
      <c r="F132">
        <v>43</v>
      </c>
      <c r="G132">
        <v>7</v>
      </c>
      <c r="H132" s="15">
        <v>141309</v>
      </c>
      <c r="I132" s="15">
        <v>151</v>
      </c>
      <c r="J132" s="15">
        <v>77750</v>
      </c>
      <c r="K132" s="15">
        <v>93</v>
      </c>
      <c r="L132">
        <v>48</v>
      </c>
      <c r="M132">
        <v>6</v>
      </c>
      <c r="N132">
        <v>1</v>
      </c>
      <c r="O132" s="15">
        <v>1163</v>
      </c>
      <c r="P132" s="15">
        <v>138</v>
      </c>
      <c r="Q132" s="15">
        <v>1301</v>
      </c>
      <c r="R132">
        <v>1.0437158469945356</v>
      </c>
      <c r="S132" s="15">
        <v>45</v>
      </c>
      <c r="T132" t="s">
        <v>383</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80.129870129870127</v>
      </c>
      <c r="X132" s="2">
        <f>IF(EvolucionIncidencia[[#This Row],[Fecha]]&lt;=MIN(EvolucionIncidencia[Fecha])+14,"",EvolucionIncidencia[[#This Row],[NuevasAltas]]-EvolucionIncidencia[[#This Row],[Previsión Altas]])</f>
        <v>-35.129870129870127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32" s="2">
        <f>IF(LEN(EvolucionIncidencia[[#This Row],[IA7]])=0,"",EvolucionIncidencia[[#This Row],[IA7]]/_xlfn.MAXIFS(EvolucionIncidencia[IA7],EvolucionIncidencia[Area_Sanitaria],EvolucionIncidencia[[#This Row],[Area_Sanitaria]]))</f>
        <v>0.56690777576853524</v>
      </c>
      <c r="AB132" s="2">
        <f>IF(LEN(EvolucionIncidencia[[#This Row],[IA14]])=0,"",EvolucionIncidencia[[#This Row],[IA14]]/_xlfn.MAXIFS(EvolucionIncidencia[IA14],EvolucionIncidencia[Area_Sanitaria],EvolucionIncidencia[[#This Row],[Area_Sanitaria]]))</f>
        <v>0.54242424242424248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44213</v>
      </c>
      <c r="B133" s="2" t="s">
        <v>9</v>
      </c>
      <c r="C133" s="15">
        <v>10535</v>
      </c>
      <c r="D133" s="15">
        <v>1830</v>
      </c>
      <c r="E133" s="15">
        <v>8385</v>
      </c>
      <c r="F133">
        <v>92</v>
      </c>
      <c r="G133">
        <v>6</v>
      </c>
      <c r="H133" s="15">
        <v>154790</v>
      </c>
      <c r="I133" s="15">
        <v>320</v>
      </c>
      <c r="J133" s="15">
        <v>72237</v>
      </c>
      <c r="K133" s="15">
        <v>131</v>
      </c>
      <c r="L133">
        <v>91</v>
      </c>
      <c r="M133">
        <v>17</v>
      </c>
      <c r="N133">
        <v>-1</v>
      </c>
      <c r="O133" s="15">
        <v>1629</v>
      </c>
      <c r="P133" s="15">
        <v>536</v>
      </c>
      <c r="Q133" s="15">
        <v>2165</v>
      </c>
      <c r="R133">
        <v>1.0523289246693501</v>
      </c>
      <c r="S133" s="15">
        <v>40</v>
      </c>
      <c r="T133" t="s">
        <v>383</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102.52903225806452</v>
      </c>
      <c r="X133" s="2">
        <f>IF(EvolucionIncidencia[[#This Row],[Fecha]]&lt;=MIN(EvolucionIncidencia[Fecha])+14,"",EvolucionIncidencia[[#This Row],[NuevasAltas]]-EvolucionIncidencia[[#This Row],[Previsión Altas]])</f>
        <v>-62.529032258064518</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33" s="2">
        <f>IF(LEN(EvolucionIncidencia[[#This Row],[IA7]])=0,"",EvolucionIncidencia[[#This Row],[IA7]]/_xlfn.MAXIFS(EvolucionIncidencia[IA7],EvolucionIncidencia[Area_Sanitaria],EvolucionIncidencia[[#This Row],[Area_Sanitaria]]))</f>
        <v>0.70235818992989163</v>
      </c>
      <c r="AB133" s="2">
        <f>IF(LEN(EvolucionIncidencia[[#This Row],[IA14]])=0,"",EvolucionIncidencia[[#This Row],[IA14]]/_xlfn.MAXIFS(EvolucionIncidencia[IA14],EvolucionIncidencia[Area_Sanitaria],EvolucionIncidencia[[#This Row],[Area_Sanitaria]]))</f>
        <v>0.62345460967855881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44213</v>
      </c>
      <c r="B134" s="2" t="s">
        <v>6</v>
      </c>
      <c r="C134" s="15">
        <v>8126</v>
      </c>
      <c r="D134" s="15">
        <v>1088</v>
      </c>
      <c r="E134" s="15">
        <v>6951</v>
      </c>
      <c r="F134">
        <v>64</v>
      </c>
      <c r="G134">
        <v>13</v>
      </c>
      <c r="H134" s="15">
        <v>125179</v>
      </c>
      <c r="I134" s="15">
        <v>91</v>
      </c>
      <c r="J134" s="15">
        <v>48294</v>
      </c>
      <c r="K134" s="15">
        <v>126</v>
      </c>
      <c r="L134">
        <v>105</v>
      </c>
      <c r="M134">
        <v>8</v>
      </c>
      <c r="N134">
        <v>1</v>
      </c>
      <c r="O134" s="15">
        <v>856</v>
      </c>
      <c r="P134" s="15">
        <v>114</v>
      </c>
      <c r="Q134" s="15">
        <v>970</v>
      </c>
      <c r="R134">
        <v>1.1068158697863684</v>
      </c>
      <c r="S134" s="15">
        <v>20</v>
      </c>
      <c r="T134" t="s">
        <v>383</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104.33528428093645</v>
      </c>
      <c r="X134" s="2">
        <f>IF(EvolucionIncidencia[[#This Row],[Fecha]]&lt;=MIN(EvolucionIncidencia[Fecha])+14,"",EvolucionIncidencia[[#This Row],[NuevasAltas]]-EvolucionIncidencia[[#This Row],[Previsión Altas]])</f>
        <v>-84.335284280936449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34" s="2">
        <f>IF(LEN(EvolucionIncidencia[[#This Row],[IA7]])=0,"",EvolucionIncidencia[[#This Row],[IA7]]/_xlfn.MAXIFS(EvolucionIncidencia[IA7],EvolucionIncidencia[Area_Sanitaria],EvolucionIncidencia[[#This Row],[Area_Sanitaria]]))</f>
        <v>0.48745247148288973</v>
      </c>
      <c r="AB134" s="2">
        <f>IF(LEN(EvolucionIncidencia[[#This Row],[IA14]])=0,"",EvolucionIncidencia[[#This Row],[IA14]]/_xlfn.MAXIFS(EvolucionIncidencia[IA14],EvolucionIncidencia[Area_Sanitaria],EvolucionIncidencia[[#This Row],[Area_Sanitaria]]))</f>
        <v>0.41258741258741261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44213</v>
      </c>
      <c r="B135" s="2" t="s">
        <v>7</v>
      </c>
      <c r="C135" s="15">
        <v>12841</v>
      </c>
      <c r="D135" s="15">
        <v>2341</v>
      </c>
      <c r="E135" s="15">
        <v>10281</v>
      </c>
      <c r="F135">
        <v>99</v>
      </c>
      <c r="G135">
        <v>16</v>
      </c>
      <c r="H135" s="15">
        <v>218343</v>
      </c>
      <c r="I135" s="15">
        <v>224</v>
      </c>
      <c r="J135" s="15">
        <v>96877</v>
      </c>
      <c r="K135" s="15">
        <v>140</v>
      </c>
      <c r="L135">
        <v>96</v>
      </c>
      <c r="M135">
        <v>4</v>
      </c>
      <c r="N135">
        <v>2</v>
      </c>
      <c r="O135" s="15">
        <v>1527</v>
      </c>
      <c r="P135" s="15">
        <v>171</v>
      </c>
      <c r="Q135" s="15">
        <v>1698</v>
      </c>
      <c r="R135">
        <v>1.042761692650334</v>
      </c>
      <c r="S135" s="15">
        <v>42</v>
      </c>
      <c r="T135" t="s">
        <v>383</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63.603949329359168</v>
      </c>
      <c r="X135" s="2">
        <f>IF(EvolucionIncidencia[[#This Row],[Fecha]]&lt;=MIN(EvolucionIncidencia[Fecha])+14,"",EvolucionIncidencia[[#This Row],[NuevasAltas]]-EvolucionIncidencia[[#This Row],[Previsión Altas]])</f>
        <v>-21.603949329359168</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35" s="2">
        <f>IF(LEN(EvolucionIncidencia[[#This Row],[IA7]])=0,"",EvolucionIncidencia[[#This Row],[IA7]]/_xlfn.MAXIFS(EvolucionIncidencia[IA7],EvolucionIncidencia[Area_Sanitaria],EvolucionIncidencia[[#This Row],[Area_Sanitaria]]))</f>
        <v>0.80329799764428744</v>
      </c>
      <c r="AB135" s="2">
        <f>IF(LEN(EvolucionIncidencia[[#This Row],[IA14]])=0,"",EvolucionIncidencia[[#This Row],[IA14]]/_xlfn.MAXIFS(EvolucionIncidencia[IA14],EvolucionIncidencia[Area_Sanitaria],EvolucionIncidencia[[#This Row],[Area_Sanitaria]]))</f>
        <v>0.71181646763042117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44213</v>
      </c>
      <c r="B136" s="2" t="s">
        <v>2</v>
      </c>
      <c r="C136" s="15">
        <v>15159</v>
      </c>
      <c r="D136" s="15">
        <v>2452</v>
      </c>
      <c r="E136" s="15">
        <v>12422</v>
      </c>
      <c r="F136">
        <v>85</v>
      </c>
      <c r="G136">
        <v>20</v>
      </c>
      <c r="H136" s="15">
        <v>267889</v>
      </c>
      <c r="I136" s="15">
        <v>285</v>
      </c>
      <c r="J136" s="15">
        <v>60887</v>
      </c>
      <c r="K136" s="15">
        <v>154</v>
      </c>
      <c r="L136">
        <v>119</v>
      </c>
      <c r="M136">
        <v>19</v>
      </c>
      <c r="N136">
        <v>2</v>
      </c>
      <c r="O136" s="15">
        <v>1467</v>
      </c>
      <c r="P136" s="15">
        <v>126</v>
      </c>
      <c r="Q136" s="15">
        <v>1593</v>
      </c>
      <c r="R136">
        <v>1.0510072867552507</v>
      </c>
      <c r="S136" s="15">
        <v>34</v>
      </c>
      <c r="T136" t="s">
        <v>383</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41.174813587406796</v>
      </c>
      <c r="X136" s="2">
        <f>IF(EvolucionIncidencia[[#This Row],[Fecha]]&lt;=MIN(EvolucionIncidencia[Fecha])+14,"",EvolucionIncidencia[[#This Row],[NuevasAltas]]-EvolucionIncidencia[[#This Row],[Previsión Altas]])</f>
        <v>-7.1748135874067955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36" s="2">
        <f>IF(LEN(EvolucionIncidencia[[#This Row],[IA7]])=0,"",EvolucionIncidencia[[#This Row],[IA7]]/_xlfn.MAXIFS(EvolucionIncidencia[IA7],EvolucionIncidencia[Area_Sanitaria],EvolucionIncidencia[[#This Row],[Area_Sanitaria]]))</f>
        <v>0.76946879834966475</v>
      </c>
      <c r="AB136" s="2">
        <f>IF(LEN(EvolucionIncidencia[[#This Row],[IA14]])=0,"",EvolucionIncidencia[[#This Row],[IA14]]/_xlfn.MAXIFS(EvolucionIncidencia[IA14],EvolucionIncidencia[Area_Sanitaria],EvolucionIncidencia[[#This Row],[Area_Sanitaria]]))</f>
        <v>0.64877511698320944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44213</v>
      </c>
      <c r="B137" s="2" t="s">
        <v>3</v>
      </c>
      <c r="C137" s="15">
        <v>77279</v>
      </c>
      <c r="D137" s="15">
        <v>13252</v>
      </c>
      <c r="E137" s="15">
        <v>62523</v>
      </c>
      <c r="F137">
        <v>635</v>
      </c>
      <c r="G137">
        <v>104</v>
      </c>
      <c r="H137" s="15">
        <v>1250540</v>
      </c>
      <c r="I137" s="15">
        <v>1512</v>
      </c>
      <c r="J137" s="15">
        <v>468391</v>
      </c>
      <c r="K137" s="15">
        <v>1025</v>
      </c>
      <c r="L137">
        <v>744</v>
      </c>
      <c r="M137">
        <v>78</v>
      </c>
      <c r="N137">
        <v>6</v>
      </c>
      <c r="O137" s="15">
        <v>8879</v>
      </c>
      <c r="P137" s="15">
        <v>1347</v>
      </c>
      <c r="Q137" s="15">
        <v>10226</v>
      </c>
      <c r="R137">
        <v>1.0594819315637991</v>
      </c>
      <c r="S137" s="15">
        <v>272</v>
      </c>
      <c r="T137" t="s">
        <v>383</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586.26499226499232</v>
      </c>
      <c r="X137" s="2">
        <f>IF(EvolucionIncidencia[[#This Row],[Fecha]]&lt;=MIN(EvolucionIncidencia[Fecha])+14,"",EvolucionIncidencia[[#This Row],[NuevasAltas]]-EvolucionIncidencia[[#This Row],[Previsión Altas]])</f>
        <v>-314.26499226499232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37" s="2">
        <f>IF(LEN(EvolucionIncidencia[[#This Row],[IA7]])=0,"",EvolucionIncidencia[[#This Row],[IA7]]/_xlfn.MAXIFS(EvolucionIncidencia[IA7],EvolucionIncidencia[Area_Sanitaria],EvolucionIncidencia[[#This Row],[Area_Sanitaria]]))</f>
        <v>0.69296544428772922</v>
      </c>
      <c r="AB137" s="2">
        <f>IF(LEN(EvolucionIncidencia[[#This Row],[IA14]])=0,"",EvolucionIncidencia[[#This Row],[IA14]]/_xlfn.MAXIFS(EvolucionIncidencia[IA14],EvolucionIncidencia[Area_Sanitaria],EvolucionIncidencia[[#This Row],[Area_Sanitaria]]))</f>
        <v>0.60235880717230794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44214</v>
      </c>
      <c r="B138" s="2" t="s">
        <v>4</v>
      </c>
      <c r="C138" s="15">
        <v>17458</v>
      </c>
      <c r="D138" s="15">
        <v>3533</v>
      </c>
      <c r="E138" s="15">
        <v>13584</v>
      </c>
      <c r="F138">
        <v>167</v>
      </c>
      <c r="G138">
        <v>36</v>
      </c>
      <c r="H138" s="15">
        <v>258846</v>
      </c>
      <c r="I138" s="15">
        <v>347</v>
      </c>
      <c r="J138" s="15">
        <v>81702</v>
      </c>
      <c r="K138" s="15">
        <v>277</v>
      </c>
      <c r="L138">
        <v>187</v>
      </c>
      <c r="M138">
        <v>4</v>
      </c>
      <c r="N138">
        <v>5</v>
      </c>
      <c r="O138" s="15">
        <v>1255</v>
      </c>
      <c r="P138" s="15">
        <v>462</v>
      </c>
      <c r="Q138" s="15">
        <v>1717</v>
      </c>
      <c r="R138">
        <v>1.0558876270173341</v>
      </c>
      <c r="S138" s="15">
        <v>82</v>
      </c>
      <c r="T138" t="s">
        <v>384</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89.844755588307535</v>
      </c>
      <c r="X138" s="2">
        <f>IF(EvolucionIncidencia[[#This Row],[Fecha]]&lt;=MIN(EvolucionIncidencia[Fecha])+14,"",EvolucionIncidencia[[#This Row],[NuevasAltas]]-EvolucionIncidencia[[#This Row],[Previsión Altas]])</f>
        <v>-7.8447555883075353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38" s="2">
        <f>IF(LEN(EvolucionIncidencia[[#This Row],[IA7]])=0,"",EvolucionIncidencia[[#This Row],[IA7]]/_xlfn.MAXIFS(EvolucionIncidencia[IA7],EvolucionIncidencia[Area_Sanitaria],EvolucionIncidencia[[#This Row],[Area_Sanitaria]]))</f>
        <v>0.70426317556226925</v>
      </c>
      <c r="AB138" s="2">
        <f>IF(LEN(EvolucionIncidencia[[#This Row],[IA14]])=0,"",EvolucionIncidencia[[#This Row],[IA14]]/_xlfn.MAXIFS(EvolucionIncidencia[IA14],EvolucionIncidencia[Area_Sanitaria],EvolucionIncidencia[[#This Row],[Area_Sanitaria]]))</f>
        <v>0.60952731285635464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44214</v>
      </c>
      <c r="B139" s="2" t="s">
        <v>5</v>
      </c>
      <c r="C139" s="15">
        <v>5184</v>
      </c>
      <c r="D139" s="15">
        <v>1124</v>
      </c>
      <c r="E139" s="15">
        <v>3953</v>
      </c>
      <c r="F139">
        <v>96</v>
      </c>
      <c r="G139">
        <v>11</v>
      </c>
      <c r="H139" s="15">
        <v>86034</v>
      </c>
      <c r="I139" s="15">
        <v>105</v>
      </c>
      <c r="J139" s="15">
        <v>31270</v>
      </c>
      <c r="K139" s="15">
        <v>104</v>
      </c>
      <c r="L139">
        <v>75</v>
      </c>
      <c r="M139">
        <v>7</v>
      </c>
      <c r="N139">
        <v>0</v>
      </c>
      <c r="O139" s="15">
        <v>595</v>
      </c>
      <c r="P139" s="15">
        <v>164</v>
      </c>
      <c r="Q139" s="15">
        <v>759</v>
      </c>
      <c r="R139">
        <v>1.0714966634890373</v>
      </c>
      <c r="S139" s="15">
        <v>25</v>
      </c>
      <c r="T139" t="s">
        <v>384</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23.112874779541446</v>
      </c>
      <c r="X139" s="2">
        <f>IF(EvolucionIncidencia[[#This Row],[Fecha]]&lt;=MIN(EvolucionIncidencia[Fecha])+14,"",EvolucionIncidencia[[#This Row],[NuevasAltas]]-EvolucionIncidencia[[#This Row],[Previsión Altas]])</f>
        <v>1.8871252204585538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39" s="2">
        <f>IF(LEN(EvolucionIncidencia[[#This Row],[IA7]])=0,"",EvolucionIncidencia[[#This Row],[IA7]]/_xlfn.MAXIFS(EvolucionIncidencia[IA7],EvolucionIncidencia[Area_Sanitaria],EvolucionIncidencia[[#This Row],[Area_Sanitaria]]))</f>
        <v>0.82395209580838324</v>
      </c>
      <c r="AB139" s="2">
        <f>IF(LEN(EvolucionIncidencia[[#This Row],[IA14]])=0,"",EvolucionIncidencia[[#This Row],[IA14]]/_xlfn.MAXIFS(EvolucionIncidencia[IA14],EvolucionIncidencia[Area_Sanitaria],EvolucionIncidencia[[#This Row],[Area_Sanitaria]]))</f>
        <v>0.64612568639414281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44214</v>
      </c>
      <c r="B140" s="2" t="s">
        <v>8</v>
      </c>
      <c r="C140" s="15">
        <v>8459</v>
      </c>
      <c r="D140" s="15">
        <v>1210</v>
      </c>
      <c r="E140" s="15">
        <v>7090</v>
      </c>
      <c r="F140">
        <v>39</v>
      </c>
      <c r="G140">
        <v>7</v>
      </c>
      <c r="H140" s="15">
        <v>141992</v>
      </c>
      <c r="I140" s="15">
        <v>152</v>
      </c>
      <c r="J140" s="15">
        <v>78077</v>
      </c>
      <c r="K140" s="15">
        <v>102</v>
      </c>
      <c r="L140">
        <v>64</v>
      </c>
      <c r="M140">
        <v>-4</v>
      </c>
      <c r="N140">
        <v>0</v>
      </c>
      <c r="O140" s="15">
        <v>683</v>
      </c>
      <c r="P140" s="15">
        <v>327</v>
      </c>
      <c r="Q140" s="15">
        <v>1010</v>
      </c>
      <c r="R140">
        <v>1.0558464223385688</v>
      </c>
      <c r="S140" s="15">
        <v>36</v>
      </c>
      <c r="T140" t="s">
        <v>384</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51.314935064935071</v>
      </c>
      <c r="X140" s="2">
        <f>IF(EvolucionIncidencia[[#This Row],[Fecha]]&lt;=MIN(EvolucionIncidencia[Fecha])+14,"",EvolucionIncidencia[[#This Row],[NuevasAltas]]-EvolucionIncidencia[[#This Row],[Previsión Altas]])</f>
        <v>-15.314935064935071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40" s="2">
        <f>IF(LEN(EvolucionIncidencia[[#This Row],[IA7]])=0,"",EvolucionIncidencia[[#This Row],[IA7]]/_xlfn.MAXIFS(EvolucionIncidencia[IA7],EvolucionIncidencia[Area_Sanitaria],EvolucionIncidencia[[#This Row],[Area_Sanitaria]]))</f>
        <v>0.6166365280289331</v>
      </c>
      <c r="AB140" s="2">
        <f>IF(LEN(EvolucionIncidencia[[#This Row],[IA14]])=0,"",EvolucionIncidencia[[#This Row],[IA14]]/_xlfn.MAXIFS(EvolucionIncidencia[IA14],EvolucionIncidencia[Area_Sanitaria],EvolucionIncidencia[[#This Row],[Area_Sanitaria]]))</f>
        <v>0.57121212121212117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44214</v>
      </c>
      <c r="B141" s="2" t="s">
        <v>9</v>
      </c>
      <c r="C141" s="15">
        <v>10742</v>
      </c>
      <c r="D141" s="15">
        <v>1960</v>
      </c>
      <c r="E141" s="15">
        <v>8461</v>
      </c>
      <c r="F141">
        <v>105</v>
      </c>
      <c r="G141">
        <v>8</v>
      </c>
      <c r="H141" s="15">
        <v>156760</v>
      </c>
      <c r="I141" s="15">
        <v>321</v>
      </c>
      <c r="J141" s="15">
        <v>72739</v>
      </c>
      <c r="K141" s="15">
        <v>207</v>
      </c>
      <c r="L141">
        <v>130</v>
      </c>
      <c r="M141">
        <v>13</v>
      </c>
      <c r="N141">
        <v>2</v>
      </c>
      <c r="O141" s="15">
        <v>1970</v>
      </c>
      <c r="P141" s="15">
        <v>502</v>
      </c>
      <c r="Q141" s="15">
        <v>2472</v>
      </c>
      <c r="R141">
        <v>1.0710382513661203</v>
      </c>
      <c r="S141" s="15">
        <v>76</v>
      </c>
      <c r="T141" t="s">
        <v>384</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58.213026819923371</v>
      </c>
      <c r="X141" s="2">
        <f>IF(EvolucionIncidencia[[#This Row],[Fecha]]&lt;=MIN(EvolucionIncidencia[Fecha])+14,"",EvolucionIncidencia[[#This Row],[NuevasAltas]]-EvolucionIncidencia[[#This Row],[Previsión Altas]])</f>
        <v>17.786973180076629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41" s="2">
        <f>IF(LEN(EvolucionIncidencia[[#This Row],[IA7]])=0,"",EvolucionIncidencia[[#This Row],[IA7]]/_xlfn.MAXIFS(EvolucionIncidencia[IA7],EvolucionIncidencia[Area_Sanitaria],EvolucionIncidencia[[#This Row],[Area_Sanitaria]]))</f>
        <v>0.75525812619502863</v>
      </c>
      <c r="AB141" s="2">
        <f>IF(LEN(EvolucionIncidencia[[#This Row],[IA14]])=0,"",EvolucionIncidencia[[#This Row],[IA14]]/_xlfn.MAXIFS(EvolucionIncidencia[IA14],EvolucionIncidencia[Area_Sanitaria],EvolucionIncidencia[[#This Row],[Area_Sanitaria]]))</f>
        <v>0.67467326033203812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44214</v>
      </c>
      <c r="B142" s="2" t="s">
        <v>6</v>
      </c>
      <c r="C142" s="15">
        <v>8226</v>
      </c>
      <c r="D142" s="15">
        <v>1145</v>
      </c>
      <c r="E142" s="15">
        <v>6993</v>
      </c>
      <c r="F142">
        <v>67</v>
      </c>
      <c r="G142">
        <v>11</v>
      </c>
      <c r="H142" s="15">
        <v>126045</v>
      </c>
      <c r="I142" s="15">
        <v>92</v>
      </c>
      <c r="J142" s="15">
        <v>48446</v>
      </c>
      <c r="K142" s="15">
        <v>100</v>
      </c>
      <c r="L142">
        <v>57</v>
      </c>
      <c r="M142">
        <v>3</v>
      </c>
      <c r="N142">
        <v>-2</v>
      </c>
      <c r="O142" s="15">
        <v>866</v>
      </c>
      <c r="P142" s="15">
        <v>152</v>
      </c>
      <c r="Q142" s="15">
        <v>1018</v>
      </c>
      <c r="R142">
        <v>1.052389705882353</v>
      </c>
      <c r="S142" s="15">
        <v>42</v>
      </c>
      <c r="T142" t="s">
        <v>384</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56.844661111426028</v>
      </c>
      <c r="X142" s="2">
        <f>IF(EvolucionIncidencia[[#This Row],[Fecha]]&lt;=MIN(EvolucionIncidencia[Fecha])+14,"",EvolucionIncidencia[[#This Row],[NuevasAltas]]-EvolucionIncidencia[[#This Row],[Previsión Altas]])</f>
        <v>-14.844661111426028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42" s="2">
        <f>IF(LEN(EvolucionIncidencia[[#This Row],[IA7]])=0,"",EvolucionIncidencia[[#This Row],[IA7]]/_xlfn.MAXIFS(EvolucionIncidencia[IA7],EvolucionIncidencia[Area_Sanitaria],EvolucionIncidencia[[#This Row],[Area_Sanitaria]]))</f>
        <v>0.49125475285171105</v>
      </c>
      <c r="AB142" s="2">
        <f>IF(LEN(EvolucionIncidencia[[#This Row],[IA14]])=0,"",EvolucionIncidencia[[#This Row],[IA14]]/_xlfn.MAXIFS(EvolucionIncidencia[IA14],EvolucionIncidencia[Area_Sanitaria],EvolucionIncidencia[[#This Row],[Area_Sanitaria]]))</f>
        <v>0.43562320032908269</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44214</v>
      </c>
      <c r="B143" s="2" t="s">
        <v>7</v>
      </c>
      <c r="C143" s="15">
        <v>13047</v>
      </c>
      <c r="D143" s="15">
        <v>2507</v>
      </c>
      <c r="E143" s="15">
        <v>10317</v>
      </c>
      <c r="F143">
        <v>100</v>
      </c>
      <c r="G143">
        <v>20</v>
      </c>
      <c r="H143" s="15">
        <v>220220</v>
      </c>
      <c r="I143" s="15">
        <v>230</v>
      </c>
      <c r="J143" s="15">
        <v>97275</v>
      </c>
      <c r="K143" s="15">
        <v>206</v>
      </c>
      <c r="L143">
        <v>166</v>
      </c>
      <c r="M143">
        <v>1</v>
      </c>
      <c r="N143">
        <v>4</v>
      </c>
      <c r="O143" s="15">
        <v>1877</v>
      </c>
      <c r="P143" s="15">
        <v>398</v>
      </c>
      <c r="Q143" s="15">
        <v>2275</v>
      </c>
      <c r="R143">
        <v>1.070909867577958</v>
      </c>
      <c r="S143" s="15">
        <v>36</v>
      </c>
      <c r="T143" t="s">
        <v>384</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63.85203722970504</v>
      </c>
      <c r="X143" s="2">
        <f>IF(EvolucionIncidencia[[#This Row],[Fecha]]&lt;=MIN(EvolucionIncidencia[Fecha])+14,"",EvolucionIncidencia[[#This Row],[NuevasAltas]]-EvolucionIncidencia[[#This Row],[Previsión Altas]])</f>
        <v>-27.85203722970504</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43" s="2">
        <f>IF(LEN(EvolucionIncidencia[[#This Row],[IA7]])=0,"",EvolucionIncidencia[[#This Row],[IA7]]/_xlfn.MAXIFS(EvolucionIncidencia[IA7],EvolucionIncidencia[Area_Sanitaria],EvolucionIncidencia[[#This Row],[Area_Sanitaria]]))</f>
        <v>0.806831566548881</v>
      </c>
      <c r="AB143" s="2">
        <f>IF(LEN(EvolucionIncidencia[[#This Row],[IA14]])=0,"",EvolucionIncidencia[[#This Row],[IA14]]/_xlfn.MAXIFS(EvolucionIncidencia[IA14],EvolucionIncidencia[Area_Sanitaria],EvolucionIncidencia[[#This Row],[Area_Sanitaria]]))</f>
        <v>0.75769956002514138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44214</v>
      </c>
      <c r="B144" s="2" t="s">
        <v>2</v>
      </c>
      <c r="C144" s="15">
        <v>15346</v>
      </c>
      <c r="D144" s="15">
        <v>2596</v>
      </c>
      <c r="E144" s="15">
        <v>12461</v>
      </c>
      <c r="F144">
        <v>90</v>
      </c>
      <c r="G144">
        <v>21</v>
      </c>
      <c r="H144" s="15">
        <v>270462</v>
      </c>
      <c r="I144" s="15">
        <v>289</v>
      </c>
      <c r="J144" s="15">
        <v>61179</v>
      </c>
      <c r="K144" s="15">
        <v>187</v>
      </c>
      <c r="L144">
        <v>144</v>
      </c>
      <c r="M144">
        <v>5</v>
      </c>
      <c r="N144">
        <v>1</v>
      </c>
      <c r="O144" s="15">
        <v>2573</v>
      </c>
      <c r="P144" s="15">
        <v>292</v>
      </c>
      <c r="Q144" s="15">
        <v>2865</v>
      </c>
      <c r="R144">
        <v>1.0587275693311582</v>
      </c>
      <c r="S144" s="15">
        <v>39</v>
      </c>
      <c r="T144" t="s">
        <v>384</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37.607960298929648</v>
      </c>
      <c r="X144" s="2">
        <f>IF(EvolucionIncidencia[[#This Row],[Fecha]]&lt;=MIN(EvolucionIncidencia[Fecha])+14,"",EvolucionIncidencia[[#This Row],[NuevasAltas]]-EvolucionIncidencia[[#This Row],[Previsión Altas]])</f>
        <v>1.3920397010703525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144" s="2">
        <f>IF(LEN(EvolucionIncidencia[[#This Row],[IA7]])=0,"",EvolucionIncidencia[[#This Row],[IA7]]/_xlfn.MAXIFS(EvolucionIncidencia[IA7],EvolucionIncidencia[Area_Sanitaria],EvolucionIncidencia[[#This Row],[Area_Sanitaria]]))</f>
        <v>0.78958225889633837</v>
      </c>
      <c r="AB144" s="2">
        <f>IF(LEN(EvolucionIncidencia[[#This Row],[IA14]])=0,"",EvolucionIncidencia[[#This Row],[IA14]]/_xlfn.MAXIFS(EvolucionIncidencia[IA14],EvolucionIncidencia[Area_Sanitaria],EvolucionIncidencia[[#This Row],[Area_Sanitaria]]))</f>
        <v>0.69143958161299202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44214</v>
      </c>
      <c r="B145" s="2" t="s">
        <v>3</v>
      </c>
      <c r="C145" s="15">
        <v>78462</v>
      </c>
      <c r="D145" s="15">
        <v>14075</v>
      </c>
      <c r="E145" s="15">
        <v>62859</v>
      </c>
      <c r="F145">
        <v>664</v>
      </c>
      <c r="G145">
        <v>114</v>
      </c>
      <c r="H145" s="15">
        <v>1260359</v>
      </c>
      <c r="I145" s="15">
        <v>1536</v>
      </c>
      <c r="J145" s="15">
        <v>470688</v>
      </c>
      <c r="K145" s="15">
        <v>1183</v>
      </c>
      <c r="L145">
        <v>823</v>
      </c>
      <c r="M145">
        <v>29</v>
      </c>
      <c r="N145">
        <v>10</v>
      </c>
      <c r="O145" s="15">
        <v>9819</v>
      </c>
      <c r="P145" s="15">
        <v>2297</v>
      </c>
      <c r="Q145" s="15">
        <v>12116</v>
      </c>
      <c r="R145">
        <v>1.0621038333836401</v>
      </c>
      <c r="S145" s="15">
        <v>336</v>
      </c>
      <c r="T145" t="s">
        <v>384</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364.24570730605217</v>
      </c>
      <c r="X145" s="2">
        <f>IF(EvolucionIncidencia[[#This Row],[Fecha]]&lt;=MIN(EvolucionIncidencia[Fecha])+14,"",EvolucionIncidencia[[#This Row],[NuevasAltas]]-EvolucionIncidencia[[#This Row],[Previsión Altas]])</f>
        <v>-28.245707306052168</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145" s="2">
        <f>IF(LEN(EvolucionIncidencia[[#This Row],[IA7]])=0,"",EvolucionIncidencia[[#This Row],[IA7]]/_xlfn.MAXIFS(EvolucionIncidencia[IA7],EvolucionIncidencia[Area_Sanitaria],EvolucionIncidencia[[#This Row],[Area_Sanitaria]]))</f>
        <v>0.72284908321579688</v>
      </c>
      <c r="AB145" s="2">
        <f>IF(LEN(EvolucionIncidencia[[#This Row],[IA14]])=0,"",EvolucionIncidencia[[#This Row],[IA14]]/_xlfn.MAXIFS(EvolucionIncidencia[IA14],EvolucionIncidencia[Area_Sanitaria],EvolucionIncidencia[[#This Row],[Area_Sanitaria]]))</f>
        <v>0.64224757886662187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44215</v>
      </c>
      <c r="B146" s="2" t="s">
        <v>4</v>
      </c>
      <c r="C146" s="15">
        <v>17893</v>
      </c>
      <c r="D146" s="15">
        <v>3839</v>
      </c>
      <c r="E146" s="15">
        <v>13711</v>
      </c>
      <c r="F146">
        <v>179</v>
      </c>
      <c r="G146">
        <v>39</v>
      </c>
      <c r="H146" s="15">
        <v>261208</v>
      </c>
      <c r="I146" s="15">
        <v>349</v>
      </c>
      <c r="J146" s="15">
        <v>82356</v>
      </c>
      <c r="K146" s="15">
        <v>435</v>
      </c>
      <c r="L146">
        <v>306</v>
      </c>
      <c r="M146">
        <v>12</v>
      </c>
      <c r="N146">
        <v>3</v>
      </c>
      <c r="O146" s="15">
        <v>2362</v>
      </c>
      <c r="P146" s="15">
        <v>654</v>
      </c>
      <c r="Q146" s="15">
        <v>3016</v>
      </c>
      <c r="R146">
        <v>1.0866119445230682</v>
      </c>
      <c r="S146" s="15">
        <v>127</v>
      </c>
      <c r="T146" t="s">
        <v>385</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191.0956624565132</v>
      </c>
      <c r="X146" s="2">
        <f>IF(EvolucionIncidencia[[#This Row],[Fecha]]&lt;=MIN(EvolucionIncidencia[Fecha])+14,"",EvolucionIncidencia[[#This Row],[NuevasAltas]]-EvolucionIncidencia[[#This Row],[Previsión Altas]])</f>
        <v>-64.095662456513196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46" s="2">
        <f>IF(LEN(EvolucionIncidencia[[#This Row],[IA7]])=0,"",EvolucionIncidencia[[#This Row],[IA7]]/_xlfn.MAXIFS(EvolucionIncidencia[IA7],EvolucionIncidencia[Area_Sanitaria],EvolucionIncidencia[[#This Row],[Area_Sanitaria]]))</f>
        <v>0.7643504531722054</v>
      </c>
      <c r="AB146" s="2">
        <f>IF(LEN(EvolucionIncidencia[[#This Row],[IA14]])=0,"",EvolucionIncidencia[[#This Row],[IA14]]/_xlfn.MAXIFS(EvolucionIncidencia[IA14],EvolucionIncidencia[Area_Sanitaria],EvolucionIncidencia[[#This Row],[Area_Sanitaria]]))</f>
        <v>0.65514070259334189</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44215</v>
      </c>
      <c r="B147" s="2" t="s">
        <v>5</v>
      </c>
      <c r="C147" s="15">
        <v>5282</v>
      </c>
      <c r="D147" s="15">
        <v>1192</v>
      </c>
      <c r="E147" s="15">
        <v>3982</v>
      </c>
      <c r="F147">
        <v>97</v>
      </c>
      <c r="G147">
        <v>13</v>
      </c>
      <c r="H147" s="15">
        <v>86893</v>
      </c>
      <c r="I147" s="15">
        <v>106</v>
      </c>
      <c r="J147" s="15">
        <v>31412</v>
      </c>
      <c r="K147" s="15">
        <v>98</v>
      </c>
      <c r="L147">
        <v>68</v>
      </c>
      <c r="M147">
        <v>1</v>
      </c>
      <c r="N147">
        <v>2</v>
      </c>
      <c r="O147" s="15">
        <v>859</v>
      </c>
      <c r="P147" s="15">
        <v>142</v>
      </c>
      <c r="Q147" s="15">
        <v>1001</v>
      </c>
      <c r="R147">
        <v>1.0604982206405693</v>
      </c>
      <c r="S147" s="15">
        <v>29</v>
      </c>
      <c r="T147" t="s">
        <v>385</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58.961640211640216</v>
      </c>
      <c r="X147" s="2">
        <f>IF(EvolucionIncidencia[[#This Row],[Fecha]]&lt;=MIN(EvolucionIncidencia[Fecha])+14,"",EvolucionIncidencia[[#This Row],[NuevasAltas]]-EvolucionIncidencia[[#This Row],[Previsión Altas]])</f>
        <v>-29.961640211640216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47" s="2">
        <f>IF(LEN(EvolucionIncidencia[[#This Row],[IA7]])=0,"",EvolucionIncidencia[[#This Row],[IA7]]/_xlfn.MAXIFS(EvolucionIncidencia[IA7],EvolucionIncidencia[Area_Sanitaria],EvolucionIncidencia[[#This Row],[Area_Sanitaria]]))</f>
        <v>0.85269461077844311</v>
      </c>
      <c r="AB147" s="2">
        <f>IF(LEN(EvolucionIncidencia[[#This Row],[IA14]])=0,"",EvolucionIncidencia[[#This Row],[IA14]]/_xlfn.MAXIFS(EvolucionIncidencia[IA14],EvolucionIncidencia[Area_Sanitaria],EvolucionIncidencia[[#This Row],[Area_Sanitaria]]))</f>
        <v>0.67236119585112875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44215</v>
      </c>
      <c r="B148" s="2" t="s">
        <v>8</v>
      </c>
      <c r="C148" s="15">
        <v>8576</v>
      </c>
      <c r="D148" s="15">
        <v>1273</v>
      </c>
      <c r="E148" s="15">
        <v>7138</v>
      </c>
      <c r="F148">
        <v>37</v>
      </c>
      <c r="G148">
        <v>8</v>
      </c>
      <c r="H148" s="15">
        <v>143195</v>
      </c>
      <c r="I148" s="15">
        <v>157</v>
      </c>
      <c r="J148" s="15">
        <v>78582</v>
      </c>
      <c r="K148" s="15">
        <v>117</v>
      </c>
      <c r="L148">
        <v>63</v>
      </c>
      <c r="M148">
        <v>-2</v>
      </c>
      <c r="N148">
        <v>1</v>
      </c>
      <c r="O148" s="15">
        <v>1203</v>
      </c>
      <c r="P148" s="15">
        <v>505</v>
      </c>
      <c r="Q148" s="15">
        <v>1708</v>
      </c>
      <c r="R148">
        <v>1.0520661157024793</v>
      </c>
      <c r="S148" s="15">
        <v>48</v>
      </c>
      <c r="T148" t="s">
        <v>385</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66.480681818181822</v>
      </c>
      <c r="X148" s="2">
        <f>IF(EvolucionIncidencia[[#This Row],[Fecha]]&lt;=MIN(EvolucionIncidencia[Fecha])+14,"",EvolucionIncidencia[[#This Row],[NuevasAltas]]-EvolucionIncidencia[[#This Row],[Previsión Altas]])</f>
        <v>-18.480681818181822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48" s="2">
        <f>IF(LEN(EvolucionIncidencia[[#This Row],[IA7]])=0,"",EvolucionIncidencia[[#This Row],[IA7]]/_xlfn.MAXIFS(EvolucionIncidencia[IA7],EvolucionIncidencia[Area_Sanitaria],EvolucionIncidencia[[#This Row],[Area_Sanitaria]]))</f>
        <v>0.62839059674502717</v>
      </c>
      <c r="AB148" s="2">
        <f>IF(LEN(EvolucionIncidencia[[#This Row],[IA14]])=0,"",EvolucionIncidencia[[#This Row],[IA14]]/_xlfn.MAXIFS(EvolucionIncidencia[IA14],EvolucionIncidencia[Area_Sanitaria],EvolucionIncidencia[[#This Row],[Area_Sanitaria]]))</f>
        <v>0.59848484848484851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44215</v>
      </c>
      <c r="B149" s="2" t="s">
        <v>9</v>
      </c>
      <c r="C149" s="15">
        <v>10947</v>
      </c>
      <c r="D149" s="15">
        <v>2107</v>
      </c>
      <c r="E149" s="15">
        <v>8519</v>
      </c>
      <c r="F149">
        <v>103</v>
      </c>
      <c r="G149">
        <v>10</v>
      </c>
      <c r="H149" s="15">
        <v>158507</v>
      </c>
      <c r="I149" s="15">
        <v>321</v>
      </c>
      <c r="J149" s="15">
        <v>73220</v>
      </c>
      <c r="K149" s="15">
        <v>205</v>
      </c>
      <c r="L149">
        <v>147</v>
      </c>
      <c r="M149">
        <v>-2</v>
      </c>
      <c r="N149">
        <v>2</v>
      </c>
      <c r="O149" s="15">
        <v>1747</v>
      </c>
      <c r="P149" s="15">
        <v>481</v>
      </c>
      <c r="Q149" s="15">
        <v>2228</v>
      </c>
      <c r="R149">
        <v>1.075</v>
      </c>
      <c r="S149" s="15">
        <v>58</v>
      </c>
      <c r="T149" t="s">
        <v>385</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96.010938079347412</v>
      </c>
      <c r="X149" s="2">
        <f>IF(EvolucionIncidencia[[#This Row],[Fecha]]&lt;=MIN(EvolucionIncidencia[Fecha])+14,"",EvolucionIncidencia[[#This Row],[NuevasAltas]]-EvolucionIncidencia[[#This Row],[Previsión Altas]])</f>
        <v>-38.010938079347412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49" s="2">
        <f>IF(LEN(EvolucionIncidencia[[#This Row],[IA7]])=0,"",EvolucionIncidencia[[#This Row],[IA7]]/_xlfn.MAXIFS(EvolucionIncidencia[IA7],EvolucionIncidencia[Area_Sanitaria],EvolucionIncidencia[[#This Row],[Area_Sanitaria]]))</f>
        <v>0.79987253027405991</v>
      </c>
      <c r="AB149" s="2">
        <f>IF(LEN(EvolucionIncidencia[[#This Row],[IA14]])=0,"",EvolucionIncidencia[[#This Row],[IA14]]/_xlfn.MAXIFS(EvolucionIncidencia[IA14],EvolucionIncidencia[Area_Sanitaria],EvolucionIncidencia[[#This Row],[Area_Sanitaria]]))</f>
        <v>0.71352878841398804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44215</v>
      </c>
      <c r="B150" s="2" t="s">
        <v>6</v>
      </c>
      <c r="C150" s="15">
        <v>8314</v>
      </c>
      <c r="D150" s="15">
        <v>1195</v>
      </c>
      <c r="E150" s="15">
        <v>7031</v>
      </c>
      <c r="F150">
        <v>62</v>
      </c>
      <c r="G150">
        <v>14</v>
      </c>
      <c r="H150" s="15">
        <v>127167</v>
      </c>
      <c r="I150" s="15">
        <v>92</v>
      </c>
      <c r="J150" s="15">
        <v>48715</v>
      </c>
      <c r="K150" s="15">
        <v>88</v>
      </c>
      <c r="L150">
        <v>50</v>
      </c>
      <c r="M150">
        <v>-5</v>
      </c>
      <c r="N150">
        <v>3</v>
      </c>
      <c r="O150" s="15">
        <v>1122</v>
      </c>
      <c r="P150" s="15">
        <v>269</v>
      </c>
      <c r="Q150" s="15">
        <v>1391</v>
      </c>
      <c r="R150">
        <v>1.0436681222707425</v>
      </c>
      <c r="S150" s="15">
        <v>38</v>
      </c>
      <c r="T150" t="s">
        <v>385</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39.850121875177145</v>
      </c>
      <c r="X150" s="2">
        <f>IF(EvolucionIncidencia[[#This Row],[Fecha]]&lt;=MIN(EvolucionIncidencia[Fecha])+14,"",EvolucionIncidencia[[#This Row],[NuevasAltas]]-EvolucionIncidencia[[#This Row],[Previsión Altas]])</f>
        <v>-1.8501218751771447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50" s="2">
        <f>IF(LEN(EvolucionIncidencia[[#This Row],[IA7]])=0,"",EvolucionIncidencia[[#This Row],[IA7]]/_xlfn.MAXIFS(EvolucionIncidencia[IA7],EvolucionIncidencia[Area_Sanitaria],EvolucionIncidencia[[#This Row],[Area_Sanitaria]]))</f>
        <v>0.51102661596958177</v>
      </c>
      <c r="AB150" s="2">
        <f>IF(LEN(EvolucionIncidencia[[#This Row],[IA14]])=0,"",EvolucionIncidencia[[#This Row],[IA14]]/_xlfn.MAXIFS(EvolucionIncidencia[IA14],EvolucionIncidencia[Area_Sanitaria],EvolucionIncidencia[[#This Row],[Area_Sanitaria]]))</f>
        <v>0.45824763471822294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44215</v>
      </c>
      <c r="B151" s="2" t="s">
        <v>7</v>
      </c>
      <c r="C151" s="15">
        <v>13237</v>
      </c>
      <c r="D151" s="15">
        <v>2593</v>
      </c>
      <c r="E151" s="15">
        <v>10418</v>
      </c>
      <c r="F151">
        <v>106</v>
      </c>
      <c r="G151">
        <v>26</v>
      </c>
      <c r="H151" s="15">
        <v>222178</v>
      </c>
      <c r="I151" s="15">
        <v>234</v>
      </c>
      <c r="J151" s="15">
        <v>97852</v>
      </c>
      <c r="K151" s="15">
        <v>190</v>
      </c>
      <c r="L151">
        <v>86</v>
      </c>
      <c r="M151">
        <v>6</v>
      </c>
      <c r="N151">
        <v>6</v>
      </c>
      <c r="O151" s="15">
        <v>1958</v>
      </c>
      <c r="P151" s="15">
        <v>577</v>
      </c>
      <c r="Q151" s="15">
        <v>2535</v>
      </c>
      <c r="R151">
        <v>1.0343039489429597</v>
      </c>
      <c r="S151" s="15">
        <v>101</v>
      </c>
      <c r="T151" t="s">
        <v>385</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147.91147259792481</v>
      </c>
      <c r="X151" s="2">
        <f>IF(EvolucionIncidencia[[#This Row],[Fecha]]&lt;=MIN(EvolucionIncidencia[Fecha])+14,"",EvolucionIncidencia[[#This Row],[NuevasAltas]]-EvolucionIncidencia[[#This Row],[Previsión Altas]])</f>
        <v>-46.911472597924813</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51" s="2">
        <f>IF(LEN(EvolucionIncidencia[[#This Row],[IA7]])=0,"",EvolucionIncidencia[[#This Row],[IA7]]/_xlfn.MAXIFS(EvolucionIncidencia[IA7],EvolucionIncidencia[Area_Sanitaria],EvolucionIncidencia[[#This Row],[Area_Sanitaria]]))</f>
        <v>0.80388692579505305</v>
      </c>
      <c r="AB151" s="2">
        <f>IF(LEN(EvolucionIncidencia[[#This Row],[IA14]])=0,"",EvolucionIncidencia[[#This Row],[IA14]]/_xlfn.MAXIFS(EvolucionIncidencia[IA14],EvolucionIncidencia[Area_Sanitaria],EvolucionIncidencia[[#This Row],[Area_Sanitaria]]))</f>
        <v>0.76838466373350089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44215</v>
      </c>
      <c r="B152" s="2" t="s">
        <v>2</v>
      </c>
      <c r="C152" s="15">
        <v>15585</v>
      </c>
      <c r="D152" s="15">
        <v>2776</v>
      </c>
      <c r="E152" s="15">
        <v>12518</v>
      </c>
      <c r="F152">
        <v>112</v>
      </c>
      <c r="G152">
        <v>22</v>
      </c>
      <c r="H152" s="15">
        <v>273041</v>
      </c>
      <c r="I152" s="15">
        <v>291</v>
      </c>
      <c r="J152" s="15">
        <v>61439</v>
      </c>
      <c r="K152" s="15">
        <v>239</v>
      </c>
      <c r="L152">
        <v>180</v>
      </c>
      <c r="M152">
        <v>22</v>
      </c>
      <c r="N152">
        <v>1</v>
      </c>
      <c r="O152" s="15">
        <v>2579</v>
      </c>
      <c r="P152" s="15">
        <v>260</v>
      </c>
      <c r="Q152" s="15">
        <v>2839</v>
      </c>
      <c r="R152">
        <v>1.0693374422187982</v>
      </c>
      <c r="S152" s="15">
        <v>57</v>
      </c>
      <c r="T152" t="s">
        <v>385</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112.68178660308553</v>
      </c>
      <c r="X152" s="2">
        <f>IF(EvolucionIncidencia[[#This Row],[Fecha]]&lt;=MIN(EvolucionIncidencia[Fecha])+14,"",EvolucionIncidencia[[#This Row],[NuevasAltas]]-EvolucionIncidencia[[#This Row],[Previsión Altas]])</f>
        <v>-55.681786603085527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52" s="2">
        <f>IF(LEN(EvolucionIncidencia[[#This Row],[IA7]])=0,"",EvolucionIncidencia[[#This Row],[IA7]]/_xlfn.MAXIFS(EvolucionIncidencia[IA7],EvolucionIncidencia[Area_Sanitaria],EvolucionIncidencia[[#This Row],[Area_Sanitaria]]))</f>
        <v>0.79886539453326455</v>
      </c>
      <c r="AB152" s="2">
        <f>IF(LEN(EvolucionIncidencia[[#This Row],[IA14]])=0,"",EvolucionIncidencia[[#This Row],[IA14]]/_xlfn.MAXIFS(EvolucionIncidencia[IA14],EvolucionIncidencia[Area_Sanitaria],EvolucionIncidencia[[#This Row],[Area_Sanitaria]]))</f>
        <v>0.73107624552711259</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44215</v>
      </c>
      <c r="B153" s="2" t="s">
        <v>3</v>
      </c>
      <c r="C153" s="15">
        <v>79834</v>
      </c>
      <c r="D153" s="15">
        <v>14975</v>
      </c>
      <c r="E153" s="15">
        <v>63317</v>
      </c>
      <c r="F153">
        <v>696</v>
      </c>
      <c r="G153">
        <v>132</v>
      </c>
      <c r="H153" s="15">
        <v>1272189</v>
      </c>
      <c r="I153" s="15">
        <v>1550</v>
      </c>
      <c r="J153" s="15">
        <v>473576</v>
      </c>
      <c r="K153" s="15">
        <v>1372</v>
      </c>
      <c r="L153">
        <v>900</v>
      </c>
      <c r="M153">
        <v>32</v>
      </c>
      <c r="N153">
        <v>18</v>
      </c>
      <c r="O153" s="15">
        <v>11830</v>
      </c>
      <c r="P153" s="15">
        <v>2888</v>
      </c>
      <c r="Q153" s="15">
        <v>14718</v>
      </c>
      <c r="R153">
        <v>1.0639431616341031</v>
      </c>
      <c r="S153" s="15">
        <v>458</v>
      </c>
      <c r="T153" t="s">
        <v>385</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696.05141837038389</v>
      </c>
      <c r="X153" s="2">
        <f>IF(EvolucionIncidencia[[#This Row],[Fecha]]&lt;=MIN(EvolucionIncidencia[Fecha])+14,"",EvolucionIncidencia[[#This Row],[NuevasAltas]]-EvolucionIncidencia[[#This Row],[Previsión Altas]])</f>
        <v>-238.05141837038389</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53" s="2">
        <f>IF(LEN(EvolucionIncidencia[[#This Row],[IA7]])=0,"",EvolucionIncidencia[[#This Row],[IA7]]/_xlfn.MAXIFS(EvolucionIncidencia[IA7],EvolucionIncidencia[Area_Sanitaria],EvolucionIncidencia[[#This Row],[Area_Sanitaria]]))</f>
        <v>0.7514985895627645</v>
      </c>
      <c r="AB153" s="2">
        <f>IF(LEN(EvolucionIncidencia[[#This Row],[IA14]])=0,"",EvolucionIncidencia[[#This Row],[IA14]]/_xlfn.MAXIFS(EvolucionIncidencia[IA14],EvolucionIncidencia[Area_Sanitaria],EvolucionIncidencia[[#This Row],[Area_Sanitaria]]))</f>
        <v>0.67523252469076611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44216</v>
      </c>
      <c r="B154" s="2" t="s">
        <v>4</v>
      </c>
      <c r="C154" s="15">
        <v>18335</v>
      </c>
      <c r="D154" s="15">
        <v>4124</v>
      </c>
      <c r="E154" s="15">
        <v>13867</v>
      </c>
      <c r="F154">
        <v>188</v>
      </c>
      <c r="G154">
        <v>38</v>
      </c>
      <c r="H154" s="15">
        <v>263615</v>
      </c>
      <c r="I154" s="15">
        <v>350</v>
      </c>
      <c r="J154" s="15">
        <v>83883</v>
      </c>
      <c r="K154" s="15">
        <v>442</v>
      </c>
      <c r="L154">
        <v>285</v>
      </c>
      <c r="M154">
        <v>9</v>
      </c>
      <c r="N154">
        <v>-1</v>
      </c>
      <c r="O154" s="15">
        <v>2407</v>
      </c>
      <c r="P154" s="15">
        <v>1527</v>
      </c>
      <c r="Q154" s="15">
        <v>3934</v>
      </c>
      <c r="R154">
        <v>1.0742380828340714</v>
      </c>
      <c r="S154" s="15">
        <v>156</v>
      </c>
      <c r="T154" t="s">
        <v>386</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150.62936756418861</v>
      </c>
      <c r="X154" s="2">
        <f>IF(EvolucionIncidencia[[#This Row],[Fecha]]&lt;=MIN(EvolucionIncidencia[Fecha])+14,"",EvolucionIncidencia[[#This Row],[NuevasAltas]]-EvolucionIncidencia[[#This Row],[Previsión Altas]])</f>
        <v>5.3706324358113875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54" s="2">
        <f>IF(LEN(EvolucionIncidencia[[#This Row],[IA7]])=0,"",EvolucionIncidencia[[#This Row],[IA7]]/_xlfn.MAXIFS(EvolucionIncidencia[IA7],EvolucionIncidencia[Area_Sanitaria],EvolucionIncidencia[[#This Row],[Area_Sanitaria]]))</f>
        <v>0.81268882175226587</v>
      </c>
      <c r="AB154" s="2">
        <f>IF(LEN(EvolucionIncidencia[[#This Row],[IA14]])=0,"",EvolucionIncidencia[[#This Row],[IA14]]/_xlfn.MAXIFS(EvolucionIncidencia[IA14],EvolucionIncidencia[Area_Sanitaria],EvolucionIncidencia[[#This Row],[Area_Sanitaria]]))</f>
        <v>0.70737539084053702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44216</v>
      </c>
      <c r="B155" s="2" t="s">
        <v>5</v>
      </c>
      <c r="C155" s="15">
        <v>5423</v>
      </c>
      <c r="D155" s="15">
        <v>1284</v>
      </c>
      <c r="E155" s="15">
        <v>4031</v>
      </c>
      <c r="F155">
        <v>104</v>
      </c>
      <c r="G155">
        <v>14</v>
      </c>
      <c r="H155" s="15">
        <v>87871</v>
      </c>
      <c r="I155" s="15">
        <v>106</v>
      </c>
      <c r="J155" s="15">
        <v>31531</v>
      </c>
      <c r="K155" s="15">
        <v>141</v>
      </c>
      <c r="L155">
        <v>92</v>
      </c>
      <c r="M155">
        <v>7</v>
      </c>
      <c r="N155">
        <v>1</v>
      </c>
      <c r="O155" s="15">
        <v>978</v>
      </c>
      <c r="P155" s="15">
        <v>119</v>
      </c>
      <c r="Q155" s="15">
        <v>1097</v>
      </c>
      <c r="R155">
        <v>1.0771812080536913</v>
      </c>
      <c r="S155" s="15">
        <v>49</v>
      </c>
      <c r="T155" t="s">
        <v>386</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29.8554304954305</v>
      </c>
      <c r="X155" s="2">
        <f>IF(EvolucionIncidencia[[#This Row],[Fecha]]&lt;=MIN(EvolucionIncidencia[Fecha])+14,"",EvolucionIncidencia[[#This Row],[NuevasAltas]]-EvolucionIncidencia[[#This Row],[Previsión Altas]])</f>
        <v>19.1445695045695</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55" s="2">
        <f>IF(LEN(EvolucionIncidencia[[#This Row],[IA7]])=0,"",EvolucionIncidencia[[#This Row],[IA7]]/_xlfn.MAXIFS(EvolucionIncidencia[IA7],EvolucionIncidencia[Area_Sanitaria],EvolucionIncidencia[[#This Row],[Area_Sanitaria]]))</f>
        <v>0.94011976047904189</v>
      </c>
      <c r="AB155" s="2">
        <f>IF(LEN(EvolucionIncidencia[[#This Row],[IA14]])=0,"",EvolucionIncidencia[[#This Row],[IA14]]/_xlfn.MAXIFS(EvolucionIncidencia[IA14],EvolucionIncidencia[Area_Sanitaria],EvolucionIncidencia[[#This Row],[Area_Sanitaria]]))</f>
        <v>0.7394752898108603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44216</v>
      </c>
      <c r="B156" s="2" t="s">
        <v>8</v>
      </c>
      <c r="C156" s="15">
        <v>8708</v>
      </c>
      <c r="D156" s="15">
        <v>1361</v>
      </c>
      <c r="E156" s="15">
        <v>7181</v>
      </c>
      <c r="F156">
        <v>39</v>
      </c>
      <c r="G156">
        <v>9</v>
      </c>
      <c r="H156" s="15">
        <v>144363</v>
      </c>
      <c r="I156" s="15">
        <v>158</v>
      </c>
      <c r="J156" s="15">
        <v>78820</v>
      </c>
      <c r="K156" s="15">
        <v>132</v>
      </c>
      <c r="L156">
        <v>88</v>
      </c>
      <c r="M156">
        <v>2</v>
      </c>
      <c r="N156">
        <v>1</v>
      </c>
      <c r="O156" s="15">
        <v>1168</v>
      </c>
      <c r="P156" s="15">
        <v>238</v>
      </c>
      <c r="Q156" s="15">
        <v>1406</v>
      </c>
      <c r="R156">
        <v>1.0691280439905735</v>
      </c>
      <c r="S156" s="15">
        <v>43</v>
      </c>
      <c r="T156" t="s">
        <v>386</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68.764025974025969</v>
      </c>
      <c r="X156" s="2">
        <f>IF(EvolucionIncidencia[[#This Row],[Fecha]]&lt;=MIN(EvolucionIncidencia[Fecha])+14,"",EvolucionIncidencia[[#This Row],[NuevasAltas]]-EvolucionIncidencia[[#This Row],[Previsión Altas]])</f>
        <v>-25.764025974025969</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56" s="2">
        <f>IF(LEN(EvolucionIncidencia[[#This Row],[IA7]])=0,"",EvolucionIncidencia[[#This Row],[IA7]]/_xlfn.MAXIFS(EvolucionIncidencia[IA7],EvolucionIncidencia[Area_Sanitaria],EvolucionIncidencia[[#This Row],[Area_Sanitaria]]))</f>
        <v>0.65822784810126578</v>
      </c>
      <c r="AB156" s="2">
        <f>IF(LEN(EvolucionIncidencia[[#This Row],[IA14]])=0,"",EvolucionIncidencia[[#This Row],[IA14]]/_xlfn.MAXIFS(EvolucionIncidencia[IA14],EvolucionIncidencia[Area_Sanitaria],EvolucionIncidencia[[#This Row],[Area_Sanitaria]]))</f>
        <v>0.63030303030303025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44216</v>
      </c>
      <c r="B157" s="2" t="s">
        <v>9</v>
      </c>
      <c r="C157" s="15">
        <v>11189</v>
      </c>
      <c r="D157" s="15">
        <v>2251</v>
      </c>
      <c r="E157" s="15">
        <v>8613</v>
      </c>
      <c r="F157">
        <v>114</v>
      </c>
      <c r="G157">
        <v>10</v>
      </c>
      <c r="H157" s="15">
        <v>160146</v>
      </c>
      <c r="I157" s="15">
        <v>325</v>
      </c>
      <c r="J157" s="15">
        <v>73641</v>
      </c>
      <c r="K157" s="15">
        <v>242</v>
      </c>
      <c r="L157">
        <v>144</v>
      </c>
      <c r="M157">
        <v>11</v>
      </c>
      <c r="N157">
        <v>0</v>
      </c>
      <c r="O157" s="15">
        <v>1639</v>
      </c>
      <c r="P157" s="15">
        <v>421</v>
      </c>
      <c r="Q157" s="15">
        <v>2060</v>
      </c>
      <c r="R157">
        <v>1.068343616516374</v>
      </c>
      <c r="S157" s="15">
        <v>94</v>
      </c>
      <c r="T157" t="s">
        <v>386</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74.449474074507734</v>
      </c>
      <c r="X157" s="2">
        <f>IF(EvolucionIncidencia[[#This Row],[Fecha]]&lt;=MIN(EvolucionIncidencia[Fecha])+14,"",EvolucionIncidencia[[#This Row],[NuevasAltas]]-EvolucionIncidencia[[#This Row],[Previsión Altas]])</f>
        <v>19.550525925492266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57" s="2">
        <f>IF(LEN(EvolucionIncidencia[[#This Row],[IA7]])=0,"",EvolucionIncidencia[[#This Row],[IA7]]/_xlfn.MAXIFS(EvolucionIncidencia[IA7],EvolucionIncidencia[Area_Sanitaria],EvolucionIncidencia[[#This Row],[Area_Sanitaria]]))</f>
        <v>0.84958572339069471</v>
      </c>
      <c r="AB157" s="2">
        <f>IF(LEN(EvolucionIncidencia[[#This Row],[IA14]])=0,"",EvolucionIncidencia[[#This Row],[IA14]]/_xlfn.MAXIFS(EvolucionIncidencia[IA14],EvolucionIncidencia[Area_Sanitaria],EvolucionIncidencia[[#This Row],[Area_Sanitaria]]))</f>
        <v>0.77075238431649595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44216</v>
      </c>
      <c r="B158" s="2" t="s">
        <v>6</v>
      </c>
      <c r="C158" s="15">
        <v>8528</v>
      </c>
      <c r="D158" s="15">
        <v>1374</v>
      </c>
      <c r="E158" s="15">
        <v>7064</v>
      </c>
      <c r="F158">
        <v>74</v>
      </c>
      <c r="G158">
        <v>14</v>
      </c>
      <c r="H158" s="15">
        <v>128359</v>
      </c>
      <c r="I158" s="15">
        <v>94</v>
      </c>
      <c r="J158" s="15">
        <v>49049</v>
      </c>
      <c r="K158" s="15">
        <v>214</v>
      </c>
      <c r="L158">
        <v>179</v>
      </c>
      <c r="M158">
        <v>12</v>
      </c>
      <c r="N158">
        <v>0</v>
      </c>
      <c r="O158" s="15">
        <v>1192</v>
      </c>
      <c r="P158" s="15">
        <v>334</v>
      </c>
      <c r="Q158" s="15">
        <v>1526</v>
      </c>
      <c r="R158">
        <v>1.1497907949790795</v>
      </c>
      <c r="S158" s="15">
        <v>33</v>
      </c>
      <c r="T158" t="s">
        <v>386</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59.818329545669272</v>
      </c>
      <c r="X158" s="2">
        <f>IF(EvolucionIncidencia[[#This Row],[Fecha]]&lt;=MIN(EvolucionIncidencia[Fecha])+14,"",EvolucionIncidencia[[#This Row],[NuevasAltas]]-EvolucionIncidencia[[#This Row],[Previsión Altas]])</f>
        <v>-26.818329545669272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58" s="2">
        <f>IF(LEN(EvolucionIncidencia[[#This Row],[IA7]])=0,"",EvolucionIncidencia[[#This Row],[IA7]]/_xlfn.MAXIFS(EvolucionIncidencia[IA7],EvolucionIncidencia[Area_Sanitaria],EvolucionIncidencia[[#This Row],[Area_Sanitaria]]))</f>
        <v>0.60912547528517114</v>
      </c>
      <c r="AB158" s="2">
        <f>IF(LEN(EvolucionIncidencia[[#This Row],[IA14]])=0,"",EvolucionIncidencia[[#This Row],[IA14]]/_xlfn.MAXIFS(EvolucionIncidencia[IA14],EvolucionIncidencia[Area_Sanitaria],EvolucionIncidencia[[#This Row],[Area_Sanitaria]]))</f>
        <v>0.52570958453311389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44216</v>
      </c>
      <c r="B159" s="2" t="s">
        <v>7</v>
      </c>
      <c r="C159" s="15">
        <v>13470</v>
      </c>
      <c r="D159" s="15">
        <v>2694</v>
      </c>
      <c r="E159" s="15">
        <v>10547</v>
      </c>
      <c r="F159">
        <v>108</v>
      </c>
      <c r="G159">
        <v>28</v>
      </c>
      <c r="H159" s="15">
        <v>224172</v>
      </c>
      <c r="I159" s="15">
        <v>237</v>
      </c>
      <c r="J159" s="15">
        <v>98367</v>
      </c>
      <c r="K159" s="15">
        <v>233</v>
      </c>
      <c r="L159">
        <v>101</v>
      </c>
      <c r="M159">
        <v>2</v>
      </c>
      <c r="N159">
        <v>2</v>
      </c>
      <c r="O159" s="15">
        <v>1994</v>
      </c>
      <c r="P159" s="15">
        <v>515</v>
      </c>
      <c r="Q159" s="15">
        <v>2509</v>
      </c>
      <c r="R159">
        <v>1.03895102198226</v>
      </c>
      <c r="S159" s="15">
        <v>129</v>
      </c>
      <c r="T159" t="s">
        <v>386</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94.128800489128366</v>
      </c>
      <c r="X159" s="2">
        <f>IF(EvolucionIncidencia[[#This Row],[Fecha]]&lt;=MIN(EvolucionIncidencia[Fecha])+14,"",EvolucionIncidencia[[#This Row],[NuevasAltas]]-EvolucionIncidencia[[#This Row],[Previsión Altas]])</f>
        <v>34.871199510871634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59" s="2">
        <f>IF(LEN(EvolucionIncidencia[[#This Row],[IA7]])=0,"",EvolucionIncidencia[[#This Row],[IA7]]/_xlfn.MAXIFS(EvolucionIncidencia[IA7],EvolucionIncidencia[Area_Sanitaria],EvolucionIncidencia[[#This Row],[Area_Sanitaria]]))</f>
        <v>0.80506478209658416</v>
      </c>
      <c r="AB159" s="2">
        <f>IF(LEN(EvolucionIncidencia[[#This Row],[IA14]])=0,"",EvolucionIncidencia[[#This Row],[IA14]]/_xlfn.MAXIFS(EvolucionIncidencia[IA14],EvolucionIncidencia[Area_Sanitaria],EvolucionIncidencia[[#This Row],[Area_Sanitaria]]))</f>
        <v>0.80829666876178508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44216</v>
      </c>
      <c r="B160" s="2" t="s">
        <v>2</v>
      </c>
      <c r="C160" s="15">
        <v>15908</v>
      </c>
      <c r="D160" s="15">
        <v>2942</v>
      </c>
      <c r="E160" s="15">
        <v>12670</v>
      </c>
      <c r="F160">
        <v>117</v>
      </c>
      <c r="G160">
        <v>22</v>
      </c>
      <c r="H160" s="15">
        <v>276342</v>
      </c>
      <c r="I160" s="15">
        <v>296</v>
      </c>
      <c r="J160" s="15">
        <v>61803</v>
      </c>
      <c r="K160" s="15">
        <v>323</v>
      </c>
      <c r="L160">
        <v>166</v>
      </c>
      <c r="M160">
        <v>5</v>
      </c>
      <c r="N160">
        <v>0</v>
      </c>
      <c r="O160" s="15">
        <v>3301</v>
      </c>
      <c r="P160" s="15">
        <v>364</v>
      </c>
      <c r="Q160" s="15">
        <v>3665</v>
      </c>
      <c r="R160">
        <v>1.0597982708933718</v>
      </c>
      <c r="S160" s="15">
        <v>152</v>
      </c>
      <c r="T160" t="s">
        <v>386</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196.67746303130724</v>
      </c>
      <c r="X160" s="2">
        <f>IF(EvolucionIncidencia[[#This Row],[Fecha]]&lt;=MIN(EvolucionIncidencia[Fecha])+14,"",EvolucionIncidencia[[#This Row],[NuevasAltas]]-EvolucionIncidencia[[#This Row],[Previsión Altas]])</f>
        <v>-44.677463031307241</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60" s="2">
        <f>IF(LEN(EvolucionIncidencia[[#This Row],[IA7]])=0,"",EvolucionIncidencia[[#This Row],[IA7]]/_xlfn.MAXIFS(EvolucionIncidencia[IA7],EvolucionIncidencia[Area_Sanitaria],EvolucionIncidencia[[#This Row],[Area_Sanitaria]]))</f>
        <v>0.83960804538421863</v>
      </c>
      <c r="AB160" s="2">
        <f>IF(LEN(EvolucionIncidencia[[#This Row],[IA14]])=0,"",EvolucionIncidencia[[#This Row],[IA14]]/_xlfn.MAXIFS(EvolucionIncidencia[IA14],EvolucionIncidencia[Area_Sanitaria],EvolucionIncidencia[[#This Row],[Area_Sanitaria]]))</f>
        <v>0.76933663638865946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44216</v>
      </c>
      <c r="B161" s="2" t="s">
        <v>3</v>
      </c>
      <c r="C161" s="15">
        <v>81561</v>
      </c>
      <c r="D161" s="15">
        <v>16030</v>
      </c>
      <c r="E161" s="15">
        <v>63973</v>
      </c>
      <c r="F161">
        <v>744</v>
      </c>
      <c r="G161">
        <v>135</v>
      </c>
      <c r="H161" s="15">
        <v>1284868</v>
      </c>
      <c r="I161" s="15">
        <v>1566</v>
      </c>
      <c r="J161" s="15">
        <v>477094</v>
      </c>
      <c r="K161" s="15">
        <v>1727</v>
      </c>
      <c r="L161">
        <v>1055</v>
      </c>
      <c r="M161">
        <v>48</v>
      </c>
      <c r="N161">
        <v>3</v>
      </c>
      <c r="O161" s="15">
        <v>12679</v>
      </c>
      <c r="P161" s="15">
        <v>3518</v>
      </c>
      <c r="Q161" s="15">
        <v>16197</v>
      </c>
      <c r="R161">
        <v>1.0704507512520869</v>
      </c>
      <c r="S161" s="15">
        <v>656</v>
      </c>
      <c r="T161" t="s">
        <v>386</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642.75305456739227</v>
      </c>
      <c r="X161" s="2">
        <f>IF(EvolucionIncidencia[[#This Row],[Fecha]]&lt;=MIN(EvolucionIncidencia[Fecha])+14,"",EvolucionIncidencia[[#This Row],[NuevasAltas]]-EvolucionIncidencia[[#This Row],[Previsión Altas]])</f>
        <v>13.246945432607731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61" s="2">
        <f>IF(LEN(EvolucionIncidencia[[#This Row],[IA7]])=0,"",EvolucionIncidencia[[#This Row],[IA7]]/_xlfn.MAXIFS(EvolucionIncidencia[IA7],EvolucionIncidencia[Area_Sanitaria],EvolucionIncidencia[[#This Row],[Area_Sanitaria]]))</f>
        <v>0.7989245416078985</v>
      </c>
      <c r="AB161" s="2">
        <f>IF(LEN(EvolucionIncidencia[[#This Row],[IA14]])=0,"",EvolucionIncidencia[[#This Row],[IA14]]/_xlfn.MAXIFS(EvolucionIncidencia[IA14],EvolucionIncidencia[Area_Sanitaria],EvolucionIncidencia[[#This Row],[Area_Sanitaria]]))</f>
        <v>0.7255249784255442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44217</v>
      </c>
      <c r="B162" s="2" t="s">
        <v>4</v>
      </c>
      <c r="C162" s="15">
        <v>18781</v>
      </c>
      <c r="D162" s="15">
        <v>4414</v>
      </c>
      <c r="E162" s="15">
        <v>14019</v>
      </c>
      <c r="F162">
        <v>210</v>
      </c>
      <c r="G162">
        <v>38</v>
      </c>
      <c r="H162" s="15">
        <v>266269</v>
      </c>
      <c r="I162" s="15">
        <v>353</v>
      </c>
      <c r="J162" s="15">
        <v>84532</v>
      </c>
      <c r="K162" s="15">
        <v>446</v>
      </c>
      <c r="L162">
        <v>290</v>
      </c>
      <c r="M162">
        <v>22</v>
      </c>
      <c r="N162">
        <v>0</v>
      </c>
      <c r="O162" s="15">
        <v>2654</v>
      </c>
      <c r="P162" s="15">
        <v>649</v>
      </c>
      <c r="Q162" s="15">
        <v>3303</v>
      </c>
      <c r="R162">
        <v>1.0703200775945685</v>
      </c>
      <c r="S162" s="15">
        <v>152</v>
      </c>
      <c r="T162" t="s">
        <v>397</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144.81136340818819</v>
      </c>
      <c r="X162" s="2">
        <f>IF(EvolucionIncidencia[[#This Row],[Fecha]]&lt;=MIN(EvolucionIncidencia[Fecha])+14,"",EvolucionIncidencia[[#This Row],[NuevasAltas]]-EvolucionIncidencia[[#This Row],[Previsión Altas]])</f>
        <v>7.1886365918118145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62" s="2">
        <f>IF(LEN(EvolucionIncidencia[[#This Row],[IA7]])=0,"",EvolucionIncidencia[[#This Row],[IA7]]/_xlfn.MAXIFS(EvolucionIncidencia[IA7],EvolucionIncidencia[Area_Sanitaria],EvolucionIncidencia[[#This Row],[Area_Sanitaria]]))</f>
        <v>0.86337697213830145</v>
      </c>
      <c r="AB162" s="2">
        <f>IF(LEN(EvolucionIncidencia[[#This Row],[IA14]])=0,"",EvolucionIncidencia[[#This Row],[IA14]]/_xlfn.MAXIFS(EvolucionIncidencia[IA14],EvolucionIncidencia[Area_Sanitaria],EvolucionIncidencia[[#This Row],[Area_Sanitaria]]))</f>
        <v>0.76163325363251788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44217</v>
      </c>
      <c r="B163" s="2" t="s">
        <v>5</v>
      </c>
      <c r="C163" s="15">
        <v>5552</v>
      </c>
      <c r="D163" s="15">
        <v>1368</v>
      </c>
      <c r="E163" s="15">
        <v>4073</v>
      </c>
      <c r="F163">
        <v>117</v>
      </c>
      <c r="G163">
        <v>16</v>
      </c>
      <c r="H163" s="15">
        <v>88679</v>
      </c>
      <c r="I163" s="15">
        <v>109</v>
      </c>
      <c r="J163" s="15">
        <v>31633</v>
      </c>
      <c r="K163" s="15">
        <v>129</v>
      </c>
      <c r="L163">
        <v>84</v>
      </c>
      <c r="M163">
        <v>13</v>
      </c>
      <c r="N163">
        <v>2</v>
      </c>
      <c r="O163" s="15">
        <v>808</v>
      </c>
      <c r="P163" s="15">
        <v>102</v>
      </c>
      <c r="Q163" s="15">
        <v>910</v>
      </c>
      <c r="R163">
        <v>1.0654205607476634</v>
      </c>
      <c r="S163" s="15">
        <v>42</v>
      </c>
      <c r="T163" t="s">
        <v>397</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53.300309805686155</v>
      </c>
      <c r="X163" s="2">
        <f>IF(EvolucionIncidencia[[#This Row],[Fecha]]&lt;=MIN(EvolucionIncidencia[Fecha])+14,"",EvolucionIncidencia[[#This Row],[NuevasAltas]]-EvolucionIncidencia[[#This Row],[Previsión Altas]])</f>
        <v>-11.300309805686155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63" s="2">
        <f>IF(LEN(EvolucionIncidencia[[#This Row],[IA7]])=0,"",EvolucionIncidencia[[#This Row],[IA7]]/_xlfn.MAXIFS(EvolucionIncidencia[IA7],EvolucionIncidencia[Area_Sanitaria],EvolucionIncidencia[[#This Row],[Area_Sanitaria]]))</f>
        <v>0.95928143712574854</v>
      </c>
      <c r="AB163" s="2">
        <f>IF(LEN(EvolucionIncidencia[[#This Row],[IA14]])=0,"",EvolucionIncidencia[[#This Row],[IA14]]/_xlfn.MAXIFS(EvolucionIncidencia[IA14],EvolucionIncidencia[Area_Sanitaria],EvolucionIncidencia[[#This Row],[Area_Sanitaria]]))</f>
        <v>0.78767541183648571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44217</v>
      </c>
      <c r="B164" s="2" t="s">
        <v>8</v>
      </c>
      <c r="C164" s="15">
        <v>8871</v>
      </c>
      <c r="D164" s="15">
        <v>1449</v>
      </c>
      <c r="E164" s="15">
        <v>7256</v>
      </c>
      <c r="F164">
        <v>36</v>
      </c>
      <c r="G164">
        <v>10</v>
      </c>
      <c r="H164" s="15">
        <v>145979</v>
      </c>
      <c r="I164" s="15">
        <v>158</v>
      </c>
      <c r="J164" s="15">
        <v>79113</v>
      </c>
      <c r="K164" s="15">
        <v>163</v>
      </c>
      <c r="L164">
        <v>88</v>
      </c>
      <c r="M164">
        <v>-3</v>
      </c>
      <c r="N164">
        <v>1</v>
      </c>
      <c r="O164" s="15">
        <v>1616</v>
      </c>
      <c r="P164" s="15">
        <v>293</v>
      </c>
      <c r="Q164" s="15">
        <v>1909</v>
      </c>
      <c r="R164">
        <v>1.0646583394562821</v>
      </c>
      <c r="S164" s="15">
        <v>75</v>
      </c>
      <c r="T164" t="s">
        <v>397</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39.242621870882743</v>
      </c>
      <c r="X164" s="2">
        <f>IF(EvolucionIncidencia[[#This Row],[Fecha]]&lt;=MIN(EvolucionIncidencia[Fecha])+14,"",EvolucionIncidencia[[#This Row],[NuevasAltas]]-EvolucionIncidencia[[#This Row],[Previsión Altas]])</f>
        <v>35.757378129117257</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64" s="2">
        <f>IF(LEN(EvolucionIncidencia[[#This Row],[IA7]])=0,"",EvolucionIncidencia[[#This Row],[IA7]]/_xlfn.MAXIFS(EvolucionIncidencia[IA7],EvolucionIncidencia[Area_Sanitaria],EvolucionIncidencia[[#This Row],[Area_Sanitaria]]))</f>
        <v>0.72875226039783003</v>
      </c>
      <c r="AB164" s="2">
        <f>IF(LEN(EvolucionIncidencia[[#This Row],[IA14]])=0,"",EvolucionIncidencia[[#This Row],[IA14]]/_xlfn.MAXIFS(EvolucionIncidencia[IA14],EvolucionIncidencia[Area_Sanitaria],EvolucionIncidencia[[#This Row],[Area_Sanitaria]]))</f>
        <v>0.69141414141414137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44217</v>
      </c>
      <c r="B165" s="2" t="s">
        <v>9</v>
      </c>
      <c r="C165" s="15">
        <v>11442</v>
      </c>
      <c r="D165" s="15">
        <v>2413</v>
      </c>
      <c r="E165" s="15">
        <v>8702</v>
      </c>
      <c r="F165">
        <v>119</v>
      </c>
      <c r="G165">
        <v>10</v>
      </c>
      <c r="H165" s="15">
        <v>161116</v>
      </c>
      <c r="I165" s="15">
        <v>327</v>
      </c>
      <c r="J165" s="15">
        <v>74248</v>
      </c>
      <c r="K165" s="15">
        <v>253</v>
      </c>
      <c r="L165">
        <v>162</v>
      </c>
      <c r="M165">
        <v>5</v>
      </c>
      <c r="N165">
        <v>0</v>
      </c>
      <c r="O165" s="15">
        <v>970</v>
      </c>
      <c r="P165" s="15">
        <v>607</v>
      </c>
      <c r="Q165" s="15">
        <v>1577</v>
      </c>
      <c r="R165">
        <v>1.071968014215904</v>
      </c>
      <c r="S165" s="15">
        <v>89</v>
      </c>
      <c r="T165" t="s">
        <v>397</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99.077566204164469</v>
      </c>
      <c r="X165" s="2">
        <f>IF(EvolucionIncidencia[[#This Row],[Fecha]]&lt;=MIN(EvolucionIncidencia[Fecha])+14,"",EvolucionIncidencia[[#This Row],[NuevasAltas]]-EvolucionIncidencia[[#This Row],[Previsión Altas]])</f>
        <v>-10.077566204164469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65" s="2">
        <f>IF(LEN(EvolucionIncidencia[[#This Row],[IA7]])=0,"",EvolucionIncidencia[[#This Row],[IA7]]/_xlfn.MAXIFS(EvolucionIncidencia[IA7],EvolucionIncidencia[Area_Sanitaria],EvolucionIncidencia[[#This Row],[Area_Sanitaria]]))</f>
        <v>0.88718929254302104</v>
      </c>
      <c r="AB165" s="2">
        <f>IF(LEN(EvolucionIncidencia[[#This Row],[IA14]])=0,"",EvolucionIncidencia[[#This Row],[IA14]]/_xlfn.MAXIFS(EvolucionIncidencia[IA14],EvolucionIncidencia[Area_Sanitaria],EvolucionIncidencia[[#This Row],[Area_Sanitaria]]))</f>
        <v>0.82409042741080896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44217</v>
      </c>
      <c r="B166" s="2" t="s">
        <v>6</v>
      </c>
      <c r="C166" s="15">
        <v>8690</v>
      </c>
      <c r="D166" s="15">
        <v>1485</v>
      </c>
      <c r="E166" s="15">
        <v>7112</v>
      </c>
      <c r="F166">
        <v>83</v>
      </c>
      <c r="G166">
        <v>14</v>
      </c>
      <c r="H166" s="15">
        <v>129727</v>
      </c>
      <c r="I166" s="15">
        <v>96</v>
      </c>
      <c r="J166" s="15">
        <v>49434</v>
      </c>
      <c r="K166" s="15">
        <v>162</v>
      </c>
      <c r="L166">
        <v>111</v>
      </c>
      <c r="M166">
        <v>9</v>
      </c>
      <c r="N166">
        <v>0</v>
      </c>
      <c r="O166" s="15">
        <v>1368</v>
      </c>
      <c r="P166" s="15">
        <v>385</v>
      </c>
      <c r="Q166" s="15">
        <v>1753</v>
      </c>
      <c r="R166">
        <v>1.0807860262008733</v>
      </c>
      <c r="S166" s="15">
        <v>48</v>
      </c>
      <c r="T166" t="s">
        <v>397</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60.883468750196833</v>
      </c>
      <c r="X166" s="2">
        <f>IF(EvolucionIncidencia[[#This Row],[Fecha]]&lt;=MIN(EvolucionIncidencia[Fecha])+14,"",EvolucionIncidencia[[#This Row],[NuevasAltas]]-EvolucionIncidencia[[#This Row],[Previsión Altas]])</f>
        <v>-12.883468750196833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66" s="2">
        <f>IF(LEN(EvolucionIncidencia[[#This Row],[IA7]])=0,"",EvolucionIncidencia[[#This Row],[IA7]]/_xlfn.MAXIFS(EvolucionIncidencia[IA7],EvolucionIncidencia[Area_Sanitaria],EvolucionIncidencia[[#This Row],[Area_Sanitaria]]))</f>
        <v>0.6707224334600761</v>
      </c>
      <c r="AB166" s="2">
        <f>IF(LEN(EvolucionIncidencia[[#This Row],[IA14]])=0,"",EvolucionIncidencia[[#This Row],[IA14]]/_xlfn.MAXIFS(EvolucionIncidencia[IA14],EvolucionIncidencia[Area_Sanitaria],EvolucionIncidencia[[#This Row],[Area_Sanitaria]]))</f>
        <v>0.56972439325380497</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44217</v>
      </c>
      <c r="B167" s="2" t="s">
        <v>7</v>
      </c>
      <c r="C167" s="15">
        <v>13765</v>
      </c>
      <c r="D167" s="15">
        <v>2843</v>
      </c>
      <c r="E167" s="15">
        <v>10691</v>
      </c>
      <c r="F167">
        <v>114</v>
      </c>
      <c r="G167">
        <v>28</v>
      </c>
      <c r="H167" s="15">
        <v>226321</v>
      </c>
      <c r="I167" s="15">
        <v>240</v>
      </c>
      <c r="J167" s="15">
        <v>98916</v>
      </c>
      <c r="K167" s="15">
        <v>295</v>
      </c>
      <c r="L167">
        <v>149</v>
      </c>
      <c r="M167">
        <v>6</v>
      </c>
      <c r="N167">
        <v>0</v>
      </c>
      <c r="O167" s="15">
        <v>2149</v>
      </c>
      <c r="P167" s="15">
        <v>549</v>
      </c>
      <c r="Q167" s="15">
        <v>2698</v>
      </c>
      <c r="R167">
        <v>1.0553080920564217</v>
      </c>
      <c r="S167" s="15">
        <v>144</v>
      </c>
      <c r="T167" t="s">
        <v>397</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168.76773024806587</v>
      </c>
      <c r="X167" s="2">
        <f>IF(EvolucionIncidencia[[#This Row],[Fecha]]&lt;=MIN(EvolucionIncidencia[Fecha])+14,"",EvolucionIncidencia[[#This Row],[NuevasAltas]]-EvolucionIncidencia[[#This Row],[Previsión Altas]])</f>
        <v>-24.767730248065874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67" s="2">
        <f>IF(LEN(EvolucionIncidencia[[#This Row],[IA7]])=0,"",EvolucionIncidencia[[#This Row],[IA7]]/_xlfn.MAXIFS(EvolucionIncidencia[IA7],EvolucionIncidencia[Area_Sanitaria],EvolucionIncidencia[[#This Row],[Area_Sanitaria]]))</f>
        <v>0.85512367491166075</v>
      </c>
      <c r="AB167" s="2">
        <f>IF(LEN(EvolucionIncidencia[[#This Row],[IA14]])=0,"",EvolucionIncidencia[[#This Row],[IA14]]/_xlfn.MAXIFS(EvolucionIncidencia[IA14],EvolucionIncidencia[Area_Sanitaria],EvolucionIncidencia[[#This Row],[Area_Sanitaria]]))</f>
        <v>0.84475172847265867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44217</v>
      </c>
      <c r="B168" s="2" t="s">
        <v>2</v>
      </c>
      <c r="C168" s="15">
        <v>16262</v>
      </c>
      <c r="D168" s="15">
        <v>3153</v>
      </c>
      <c r="E168" s="15">
        <v>12809</v>
      </c>
      <c r="F168">
        <v>116</v>
      </c>
      <c r="G168">
        <v>21</v>
      </c>
      <c r="H168" s="15">
        <v>278956</v>
      </c>
      <c r="I168" s="15">
        <v>301</v>
      </c>
      <c r="J168" s="15">
        <v>62382</v>
      </c>
      <c r="K168" s="15">
        <v>354</v>
      </c>
      <c r="L168">
        <v>211</v>
      </c>
      <c r="M168">
        <v>-1</v>
      </c>
      <c r="N168">
        <v>-1</v>
      </c>
      <c r="O168" s="15">
        <v>2614</v>
      </c>
      <c r="P168" s="15">
        <v>579</v>
      </c>
      <c r="Q168" s="15">
        <v>3193</v>
      </c>
      <c r="R168">
        <v>1.0717199184228416</v>
      </c>
      <c r="S168" s="15">
        <v>139</v>
      </c>
      <c r="T168" t="s">
        <v>397</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80.217582049103115</v>
      </c>
      <c r="X168" s="2">
        <f>IF(EvolucionIncidencia[[#This Row],[Fecha]]&lt;=MIN(EvolucionIncidencia[Fecha])+14,"",EvolucionIncidencia[[#This Row],[NuevasAltas]]-EvolucionIncidencia[[#This Row],[Previsión Altas]])</f>
        <v>58.782417950896885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68" s="2">
        <f>IF(LEN(EvolucionIncidencia[[#This Row],[IA7]])=0,"",EvolucionIncidencia[[#This Row],[IA7]]/_xlfn.MAXIFS(EvolucionIncidencia[IA7],EvolucionIncidencia[Area_Sanitaria],EvolucionIncidencia[[#This Row],[Area_Sanitaria]]))</f>
        <v>0.92367199587416193</v>
      </c>
      <c r="AB168" s="2">
        <f>IF(LEN(EvolucionIncidencia[[#This Row],[IA14]])=0,"",EvolucionIncidencia[[#This Row],[IA14]]/_xlfn.MAXIFS(EvolucionIncidencia[IA14],EvolucionIncidencia[Area_Sanitaria],EvolucionIncidencia[[#This Row],[Area_Sanitaria]]))</f>
        <v>0.84530690889072391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44217</v>
      </c>
      <c r="B169" s="2" t="s">
        <v>3</v>
      </c>
      <c r="C169" s="15">
        <v>83363</v>
      </c>
      <c r="D169" s="15">
        <v>17125</v>
      </c>
      <c r="E169" s="15">
        <v>64662</v>
      </c>
      <c r="F169">
        <v>795</v>
      </c>
      <c r="G169">
        <v>137</v>
      </c>
      <c r="H169" s="15">
        <v>1297047</v>
      </c>
      <c r="I169" s="15">
        <v>1584</v>
      </c>
      <c r="J169" s="15">
        <v>480258</v>
      </c>
      <c r="K169" s="15">
        <v>1802</v>
      </c>
      <c r="L169">
        <v>1095</v>
      </c>
      <c r="M169">
        <v>51</v>
      </c>
      <c r="N169">
        <v>2</v>
      </c>
      <c r="O169" s="15">
        <v>12179</v>
      </c>
      <c r="P169" s="15">
        <v>3164</v>
      </c>
      <c r="Q169" s="15">
        <v>15343</v>
      </c>
      <c r="R169">
        <v>1.068309419837804</v>
      </c>
      <c r="S169" s="15">
        <v>689</v>
      </c>
      <c r="T169" t="s">
        <v>397</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624.98421441835887</v>
      </c>
      <c r="X169" s="2">
        <f>IF(EvolucionIncidencia[[#This Row],[Fecha]]&lt;=MIN(EvolucionIncidencia[Fecha])+14,"",EvolucionIncidencia[[#This Row],[NuevasAltas]]-EvolucionIncidencia[[#This Row],[Previsión Altas]])</f>
        <v>64.015785581641126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69" s="2">
        <f>IF(LEN(EvolucionIncidencia[[#This Row],[IA7]])=0,"",EvolucionIncidencia[[#This Row],[IA7]]/_xlfn.MAXIFS(EvolucionIncidencia[IA7],EvolucionIncidencia[Area_Sanitaria],EvolucionIncidencia[[#This Row],[Area_Sanitaria]]))</f>
        <v>0.85472496473906912</v>
      </c>
      <c r="AB169" s="2">
        <f>IF(LEN(EvolucionIncidencia[[#This Row],[IA14]])=0,"",EvolucionIncidencia[[#This Row],[IA14]]/_xlfn.MAXIFS(EvolucionIncidencia[IA14],EvolucionIncidencia[Area_Sanitaria],EvolucionIncidencia[[#This Row],[Area_Sanitaria]]))</f>
        <v>0.78041998274043534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44218</v>
      </c>
      <c r="B170" s="2" t="s">
        <v>4</v>
      </c>
      <c r="C170" s="15">
        <v>19330</v>
      </c>
      <c r="D170" s="15">
        <v>4826</v>
      </c>
      <c r="E170" s="15">
        <v>14151</v>
      </c>
      <c r="F170">
        <v>226</v>
      </c>
      <c r="G170">
        <v>38</v>
      </c>
      <c r="H170" s="15">
        <v>269435</v>
      </c>
      <c r="I170" s="15">
        <v>358</v>
      </c>
      <c r="J170" s="15">
        <v>85491</v>
      </c>
      <c r="K170" s="15">
        <v>549</v>
      </c>
      <c r="L170">
        <v>412</v>
      </c>
      <c r="M170">
        <v>16</v>
      </c>
      <c r="N170">
        <v>0</v>
      </c>
      <c r="O170" s="15">
        <v>3166</v>
      </c>
      <c r="P170" s="15">
        <v>959</v>
      </c>
      <c r="Q170" s="15">
        <v>4125</v>
      </c>
      <c r="R170">
        <v>1.0933393747168101</v>
      </c>
      <c r="S170" s="15">
        <v>132</v>
      </c>
      <c r="T170" t="s">
        <v>416</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192.19750984803849</v>
      </c>
      <c r="X170" s="2">
        <f>IF(EvolucionIncidencia[[#This Row],[Fecha]]&lt;=MIN(EvolucionIncidencia[Fecha])+14,"",EvolucionIncidencia[[#This Row],[NuevasAltas]]-EvolucionIncidencia[[#This Row],[Previsión Altas]])</f>
        <v>-60.197509848038493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70" s="2">
        <f>IF(LEN(EvolucionIncidencia[[#This Row],[IA7]])=0,"",EvolucionIncidencia[[#This Row],[IA7]]/_xlfn.MAXIFS(EvolucionIncidencia[IA7],EvolucionIncidencia[Area_Sanitaria],EvolucionIncidencia[[#This Row],[Area_Sanitaria]]))</f>
        <v>0.93689157435380999</v>
      </c>
      <c r="AB170" s="2">
        <f>IF(LEN(EvolucionIncidencia[[#This Row],[IA14]])=0,"",EvolucionIncidencia[[#This Row],[IA14]]/_xlfn.MAXIFS(EvolucionIncidencia[IA14],EvolucionIncidencia[Area_Sanitaria],EvolucionIncidencia[[#This Row],[Area_Sanitaria]]))</f>
        <v>0.82600698914842741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44218</v>
      </c>
      <c r="B171" s="2" t="s">
        <v>5</v>
      </c>
      <c r="C171" s="15">
        <v>5701</v>
      </c>
      <c r="D171" s="15">
        <v>1472</v>
      </c>
      <c r="E171" s="15">
        <v>4116</v>
      </c>
      <c r="F171">
        <v>113</v>
      </c>
      <c r="G171">
        <v>19</v>
      </c>
      <c r="H171" s="15">
        <v>89631</v>
      </c>
      <c r="I171" s="15">
        <v>111</v>
      </c>
      <c r="J171" s="15">
        <v>31783</v>
      </c>
      <c r="K171" s="15">
        <v>149</v>
      </c>
      <c r="L171">
        <v>104</v>
      </c>
      <c r="M171">
        <v>-4</v>
      </c>
      <c r="N171">
        <v>3</v>
      </c>
      <c r="O171" s="15">
        <v>952</v>
      </c>
      <c r="P171" s="15">
        <v>150</v>
      </c>
      <c r="Q171" s="15">
        <v>1102</v>
      </c>
      <c r="R171">
        <v>1.0760233918128654</v>
      </c>
      <c r="S171" s="15">
        <v>43</v>
      </c>
      <c r="T171" t="s">
        <v>416</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34.112746690073877</v>
      </c>
      <c r="X171" s="2">
        <f>IF(EvolucionIncidencia[[#This Row],[Fecha]]&lt;=MIN(EvolucionIncidencia[Fecha])+14,"",EvolucionIncidencia[[#This Row],[NuevasAltas]]-EvolucionIncidencia[[#This Row],[Previsión Altas]])</f>
        <v>8.8872533099261233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71" s="2">
        <f>IF(LEN(EvolucionIncidencia[[#This Row],[IA7]])=0,"",EvolucionIncidencia[[#This Row],[IA7]]/_xlfn.MAXIFS(EvolucionIncidencia[IA7],EvolucionIncidencia[Area_Sanitaria],EvolucionIncidencia[[#This Row],[Area_Sanitaria]]))</f>
        <v>0.96287425149700601</v>
      </c>
      <c r="AB171" s="2">
        <f>IF(LEN(EvolucionIncidencia[[#This Row],[IA14]])=0,"",EvolucionIncidencia[[#This Row],[IA14]]/_xlfn.MAXIFS(EvolucionIncidencia[IA14],EvolucionIncidencia[Area_Sanitaria],EvolucionIncidencia[[#This Row],[Area_Sanitaria]]))</f>
        <v>0.8584502745576571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44218</v>
      </c>
      <c r="B172" s="2" t="s">
        <v>8</v>
      </c>
      <c r="C172" s="15">
        <v>9059</v>
      </c>
      <c r="D172" s="15">
        <v>1545</v>
      </c>
      <c r="E172" s="15">
        <v>7348</v>
      </c>
      <c r="F172">
        <v>41</v>
      </c>
      <c r="G172">
        <v>11</v>
      </c>
      <c r="H172" s="15">
        <v>147474</v>
      </c>
      <c r="I172" s="15">
        <v>158</v>
      </c>
      <c r="J172" s="15">
        <v>79484</v>
      </c>
      <c r="K172" s="15">
        <v>188</v>
      </c>
      <c r="L172">
        <v>96</v>
      </c>
      <c r="M172">
        <v>5</v>
      </c>
      <c r="N172">
        <v>1</v>
      </c>
      <c r="O172" s="15">
        <v>1495</v>
      </c>
      <c r="P172" s="15">
        <v>371</v>
      </c>
      <c r="Q172" s="15">
        <v>1866</v>
      </c>
      <c r="R172">
        <v>1.0662525879917184</v>
      </c>
      <c r="S172" s="15">
        <v>92</v>
      </c>
      <c r="T172" t="s">
        <v>416</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101.37329999193354</v>
      </c>
      <c r="X172" s="2">
        <f>IF(EvolucionIncidencia[[#This Row],[Fecha]]&lt;=MIN(EvolucionIncidencia[Fecha])+14,"",EvolucionIncidencia[[#This Row],[NuevasAltas]]-EvolucionIncidencia[[#This Row],[Previsión Altas]])</f>
        <v>-9.3732999919335356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72" s="2">
        <f>IF(LEN(EvolucionIncidencia[[#This Row],[IA7]])=0,"",EvolucionIncidencia[[#This Row],[IA7]]/_xlfn.MAXIFS(EvolucionIncidencia[IA7],EvolucionIncidencia[Area_Sanitaria],EvolucionIncidencia[[#This Row],[Area_Sanitaria]]))</f>
        <v>0.81645569620253167</v>
      </c>
      <c r="AB172" s="2">
        <f>IF(LEN(EvolucionIncidencia[[#This Row],[IA14]])=0,"",EvolucionIncidencia[[#This Row],[IA14]]/_xlfn.MAXIFS(EvolucionIncidencia[IA14],EvolucionIncidencia[Area_Sanitaria],EvolucionIncidencia[[#This Row],[Area_Sanitaria]]))</f>
        <v>0.73787878787878791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44218</v>
      </c>
      <c r="B173" s="2" t="s">
        <v>9</v>
      </c>
      <c r="C173" s="15">
        <v>11706</v>
      </c>
      <c r="D173" s="15">
        <v>2568</v>
      </c>
      <c r="E173" s="15">
        <v>8810</v>
      </c>
      <c r="F173">
        <v>129</v>
      </c>
      <c r="G173">
        <v>12</v>
      </c>
      <c r="H173" s="15">
        <v>162711</v>
      </c>
      <c r="I173" s="15">
        <v>328</v>
      </c>
      <c r="J173" s="15">
        <v>75051</v>
      </c>
      <c r="K173" s="15">
        <v>264</v>
      </c>
      <c r="L173">
        <v>155</v>
      </c>
      <c r="M173">
        <v>10</v>
      </c>
      <c r="N173">
        <v>2</v>
      </c>
      <c r="O173" s="15">
        <v>1595</v>
      </c>
      <c r="P173" s="15">
        <v>803</v>
      </c>
      <c r="Q173" s="15">
        <v>2398</v>
      </c>
      <c r="R173">
        <v>1.064235391628678</v>
      </c>
      <c r="S173" s="15">
        <v>108</v>
      </c>
      <c r="T173" t="s">
        <v>416</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95.723444989493956</v>
      </c>
      <c r="X173" s="2">
        <f>IF(EvolucionIncidencia[[#This Row],[Fecha]]&lt;=MIN(EvolucionIncidencia[Fecha])+14,"",EvolucionIncidencia[[#This Row],[NuevasAltas]]-EvolucionIncidencia[[#This Row],[Previsión Altas]])</f>
        <v>12.276555010506044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73" s="2">
        <f>IF(LEN(EvolucionIncidencia[[#This Row],[IA7]])=0,"",EvolucionIncidencia[[#This Row],[IA7]]/_xlfn.MAXIFS(EvolucionIncidencia[IA7],EvolucionIncidencia[Area_Sanitaria],EvolucionIncidencia[[#This Row],[Area_Sanitaria]]))</f>
        <v>0.9362651370299554</v>
      </c>
      <c r="AB173" s="2">
        <f>IF(LEN(EvolucionIncidencia[[#This Row],[IA14]])=0,"",EvolucionIncidencia[[#This Row],[IA14]]/_xlfn.MAXIFS(EvolucionIncidencia[IA14],EvolucionIncidencia[Area_Sanitaria],EvolucionIncidencia[[#This Row],[Area_Sanitaria]]))</f>
        <v>0.8820204874602614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44218</v>
      </c>
      <c r="B174" s="2" t="s">
        <v>6</v>
      </c>
      <c r="C174" s="15">
        <v>8844</v>
      </c>
      <c r="D174" s="15">
        <v>1579</v>
      </c>
      <c r="E174" s="15">
        <v>7171</v>
      </c>
      <c r="F174">
        <v>84</v>
      </c>
      <c r="G174">
        <v>13</v>
      </c>
      <c r="H174" s="15">
        <v>131128</v>
      </c>
      <c r="I174" s="15">
        <v>97</v>
      </c>
      <c r="J174" s="15">
        <v>49887</v>
      </c>
      <c r="K174" s="15">
        <v>154</v>
      </c>
      <c r="L174">
        <v>94</v>
      </c>
      <c r="M174">
        <v>1</v>
      </c>
      <c r="N174">
        <v>-1</v>
      </c>
      <c r="O174" s="15">
        <v>1401</v>
      </c>
      <c r="P174" s="15">
        <v>453</v>
      </c>
      <c r="Q174" s="15">
        <v>1854</v>
      </c>
      <c r="R174">
        <v>1.0632996632996632</v>
      </c>
      <c r="S174" s="15">
        <v>59</v>
      </c>
      <c r="T174" t="s">
        <v>416</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67.631042045647803</v>
      </c>
      <c r="X174" s="2">
        <f>IF(EvolucionIncidencia[[#This Row],[Fecha]]&lt;=MIN(EvolucionIncidencia[Fecha])+14,"",EvolucionIncidencia[[#This Row],[NuevasAltas]]-EvolucionIncidencia[[#This Row],[Previsión Altas]])</f>
        <v>-8.6310420456478028</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74" s="2">
        <f>IF(LEN(EvolucionIncidencia[[#This Row],[IA7]])=0,"",EvolucionIncidencia[[#This Row],[IA7]]/_xlfn.MAXIFS(EvolucionIncidencia[IA7],EvolucionIncidencia[Area_Sanitaria],EvolucionIncidencia[[#This Row],[Area_Sanitaria]]))</f>
        <v>0.71178707224334603</v>
      </c>
      <c r="AB174" s="2">
        <f>IF(LEN(EvolucionIncidencia[[#This Row],[IA14]])=0,"",EvolucionIncidencia[[#This Row],[IA14]]/_xlfn.MAXIFS(EvolucionIncidencia[IA14],EvolucionIncidencia[Area_Sanitaria],EvolucionIncidencia[[#This Row],[Area_Sanitaria]]))</f>
        <v>0.60715754833401891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44218</v>
      </c>
      <c r="B175" s="2" t="s">
        <v>7</v>
      </c>
      <c r="C175" s="15">
        <v>14018</v>
      </c>
      <c r="D175" s="15">
        <v>2947</v>
      </c>
      <c r="E175" s="15">
        <v>10838</v>
      </c>
      <c r="F175">
        <v>106</v>
      </c>
      <c r="G175">
        <v>27</v>
      </c>
      <c r="H175" s="15">
        <v>228050</v>
      </c>
      <c r="I175" s="15">
        <v>243</v>
      </c>
      <c r="J175" s="15">
        <v>99485</v>
      </c>
      <c r="K175" s="15">
        <v>253</v>
      </c>
      <c r="L175">
        <v>104</v>
      </c>
      <c r="M175">
        <v>-8</v>
      </c>
      <c r="N175">
        <v>-1</v>
      </c>
      <c r="O175" s="15">
        <v>1729</v>
      </c>
      <c r="P175" s="15">
        <v>569</v>
      </c>
      <c r="Q175" s="15">
        <v>2298</v>
      </c>
      <c r="R175">
        <v>1.0365810763278227</v>
      </c>
      <c r="S175" s="15">
        <v>147</v>
      </c>
      <c r="T175" t="s">
        <v>416</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187.3831567774495</v>
      </c>
      <c r="X175" s="2">
        <f>IF(EvolucionIncidencia[[#This Row],[Fecha]]&lt;=MIN(EvolucionIncidencia[Fecha])+14,"",EvolucionIncidencia[[#This Row],[NuevasAltas]]-EvolucionIncidencia[[#This Row],[Previsión Altas]])</f>
        <v>-40.3831567774495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75" s="2">
        <f>IF(LEN(EvolucionIncidencia[[#This Row],[IA7]])=0,"",EvolucionIncidencia[[#This Row],[IA7]]/_xlfn.MAXIFS(EvolucionIncidencia[IA7],EvolucionIncidencia[Area_Sanitaria],EvolucionIncidencia[[#This Row],[Area_Sanitaria]]))</f>
        <v>0.87985865724381629</v>
      </c>
      <c r="AB175" s="2">
        <f>IF(LEN(EvolucionIncidencia[[#This Row],[IA14]])=0,"",EvolucionIncidencia[[#This Row],[IA14]]/_xlfn.MAXIFS(EvolucionIncidencia[IA14],EvolucionIncidencia[Area_Sanitaria],EvolucionIncidencia[[#This Row],[Area_Sanitaria]]))</f>
        <v>0.86046511627906974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44218</v>
      </c>
      <c r="B176" s="2" t="s">
        <v>2</v>
      </c>
      <c r="C176" s="15">
        <v>16593</v>
      </c>
      <c r="D176" s="15">
        <v>3349</v>
      </c>
      <c r="E176" s="15">
        <v>12941</v>
      </c>
      <c r="F176">
        <v>126</v>
      </c>
      <c r="G176">
        <v>22</v>
      </c>
      <c r="H176" s="15">
        <v>280950</v>
      </c>
      <c r="I176" s="15">
        <v>304</v>
      </c>
      <c r="J176" s="15">
        <v>62733</v>
      </c>
      <c r="K176" s="15">
        <v>331</v>
      </c>
      <c r="L176">
        <v>196</v>
      </c>
      <c r="M176">
        <v>10</v>
      </c>
      <c r="N176">
        <v>1</v>
      </c>
      <c r="O176" s="15">
        <v>1994</v>
      </c>
      <c r="P176" s="15">
        <v>351</v>
      </c>
      <c r="Q176" s="15">
        <v>2345</v>
      </c>
      <c r="R176">
        <v>1.062163019346654</v>
      </c>
      <c r="S176" s="15">
        <v>132</v>
      </c>
      <c r="T176" t="s">
        <v>416</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249.93994195021264</v>
      </c>
      <c r="X176" s="2">
        <f>IF(EvolucionIncidencia[[#This Row],[Fecha]]&lt;=MIN(EvolucionIncidencia[Fecha])+14,"",EvolucionIncidencia[[#This Row],[NuevasAltas]]-EvolucionIncidencia[[#This Row],[Previsión Altas]])</f>
        <v>-117.93994195021264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76" s="2">
        <f>IF(LEN(EvolucionIncidencia[[#This Row],[IA7]])=0,"",EvolucionIncidencia[[#This Row],[IA7]]/_xlfn.MAXIFS(EvolucionIncidencia[IA7],EvolucionIncidencia[Area_Sanitaria],EvolucionIncidencia[[#This Row],[Area_Sanitaria]]))</f>
        <v>0.95100567302733363</v>
      </c>
      <c r="AB176" s="2">
        <f>IF(LEN(EvolucionIncidencia[[#This Row],[IA14]])=0,"",EvolucionIncidencia[[#This Row],[IA14]]/_xlfn.MAXIFS(EvolucionIncidencia[IA14],EvolucionIncidencia[Area_Sanitaria],EvolucionIncidencia[[#This Row],[Area_Sanitaria]]))</f>
        <v>0.87586017065785848</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44218</v>
      </c>
      <c r="B177" s="2" t="s">
        <v>3</v>
      </c>
      <c r="C177" s="15">
        <v>85251</v>
      </c>
      <c r="D177" s="15">
        <v>18286</v>
      </c>
      <c r="E177" s="15">
        <v>65375</v>
      </c>
      <c r="F177">
        <v>825</v>
      </c>
      <c r="G177">
        <v>142</v>
      </c>
      <c r="H177" s="15">
        <v>1309379</v>
      </c>
      <c r="I177" s="15">
        <v>1599</v>
      </c>
      <c r="J177" s="15">
        <v>483914</v>
      </c>
      <c r="K177" s="15">
        <v>1888</v>
      </c>
      <c r="L177">
        <v>1161</v>
      </c>
      <c r="M177">
        <v>30</v>
      </c>
      <c r="N177">
        <v>5</v>
      </c>
      <c r="O177" s="15">
        <v>12332</v>
      </c>
      <c r="P177" s="15">
        <v>3656</v>
      </c>
      <c r="Q177" s="15">
        <v>15988</v>
      </c>
      <c r="R177">
        <v>1.0677956204379562</v>
      </c>
      <c r="S177" s="15">
        <v>713</v>
      </c>
      <c r="T177" t="s">
        <v>416</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882.18295974565763</v>
      </c>
      <c r="X177" s="2">
        <f>IF(EvolucionIncidencia[[#This Row],[Fecha]]&lt;=MIN(EvolucionIncidencia[Fecha])+14,"",EvolucionIncidencia[[#This Row],[NuevasAltas]]-EvolucionIncidencia[[#This Row],[Previsión Altas]])</f>
        <v>-169.18295974565763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77" s="2">
        <f>IF(LEN(EvolucionIncidencia[[#This Row],[IA7]])=0,"",EvolucionIncidencia[[#This Row],[IA7]]/_xlfn.MAXIFS(EvolucionIncidencia[IA7],EvolucionIncidencia[Area_Sanitaria],EvolucionIncidencia[[#This Row],[Area_Sanitaria]]))</f>
        <v>0.90276798307475314</v>
      </c>
      <c r="AB177" s="2">
        <f>IF(LEN(EvolucionIncidencia[[#This Row],[IA14]])=0,"",EvolucionIncidencia[[#This Row],[IA14]]/_xlfn.MAXIFS(EvolucionIncidencia[IA14],EvolucionIncidencia[Area_Sanitaria],EvolucionIncidencia[[#This Row],[Area_Sanitaria]]))</f>
        <v>0.82711669383449993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44219</v>
      </c>
      <c r="B178" s="2" t="s">
        <v>4</v>
      </c>
      <c r="C178" s="15">
        <v>19779</v>
      </c>
      <c r="D178" s="15">
        <v>5057</v>
      </c>
      <c r="E178" s="15">
        <v>14368</v>
      </c>
      <c r="F178">
        <v>248</v>
      </c>
      <c r="G178">
        <v>39</v>
      </c>
      <c r="H178" s="15">
        <v>272183</v>
      </c>
      <c r="I178" s="15">
        <v>359</v>
      </c>
      <c r="J178" s="15">
        <v>86440</v>
      </c>
      <c r="K178" s="15">
        <v>449</v>
      </c>
      <c r="L178">
        <v>231</v>
      </c>
      <c r="M178">
        <v>22</v>
      </c>
      <c r="N178">
        <v>1</v>
      </c>
      <c r="O178" s="15">
        <v>2748</v>
      </c>
      <c r="P178" s="15">
        <v>949</v>
      </c>
      <c r="Q178" s="15">
        <v>3697</v>
      </c>
      <c r="R178">
        <v>1.047865727310402</v>
      </c>
      <c r="S178" s="15">
        <v>217</v>
      </c>
      <c r="T178" t="s">
        <v>417</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170.75275922378992</v>
      </c>
      <c r="X178" s="2">
        <f>IF(EvolucionIncidencia[[#This Row],[Fecha]]&lt;=MIN(EvolucionIncidencia[Fecha])+14,"",EvolucionIncidencia[[#This Row],[NuevasAltas]]-EvolucionIncidencia[[#This Row],[Previsión Altas]])</f>
        <v>46.247240776210077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78" s="2">
        <f>IF(LEN(EvolucionIncidencia[[#This Row],[IA7]])=0,"",EvolucionIncidencia[[#This Row],[IA7]]/_xlfn.MAXIFS(EvolucionIncidencia[IA7],EvolucionIncidencia[Area_Sanitaria],EvolucionIncidencia[[#This Row],[Area_Sanitaria]]))</f>
        <v>0.96676737160120851</v>
      </c>
      <c r="AB178" s="2">
        <f>IF(LEN(EvolucionIncidencia[[#This Row],[IA14]])=0,"",EvolucionIncidencia[[#This Row],[IA14]]/_xlfn.MAXIFS(EvolucionIncidencia[IA14],EvolucionIncidencia[Area_Sanitaria],EvolucionIncidencia[[#This Row],[Area_Sanitaria]]))</f>
        <v>0.87474710318190174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44219</v>
      </c>
      <c r="B179" s="2" t="s">
        <v>5</v>
      </c>
      <c r="C179" s="15">
        <v>5808</v>
      </c>
      <c r="D179" s="15">
        <v>1544</v>
      </c>
      <c r="E179" s="15">
        <v>4149</v>
      </c>
      <c r="F179">
        <v>124</v>
      </c>
      <c r="G179">
        <v>21</v>
      </c>
      <c r="H179" s="15">
        <v>90517</v>
      </c>
      <c r="I179" s="15">
        <v>113</v>
      </c>
      <c r="J179" s="15">
        <v>31852</v>
      </c>
      <c r="K179" s="15">
        <v>107</v>
      </c>
      <c r="L179">
        <v>72</v>
      </c>
      <c r="M179">
        <v>11</v>
      </c>
      <c r="N179">
        <v>2</v>
      </c>
      <c r="O179" s="15">
        <v>886</v>
      </c>
      <c r="P179" s="15">
        <v>69</v>
      </c>
      <c r="Q179" s="15">
        <v>955</v>
      </c>
      <c r="R179">
        <v>1.048913043478261</v>
      </c>
      <c r="S179" s="15">
        <v>33</v>
      </c>
      <c r="T179" t="s">
        <v>417</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68.312539837701124</v>
      </c>
      <c r="X179" s="2">
        <f>IF(EvolucionIncidencia[[#This Row],[Fecha]]&lt;=MIN(EvolucionIncidencia[Fecha])+14,"",EvolucionIncidencia[[#This Row],[NuevasAltas]]-EvolucionIncidencia[[#This Row],[Previsión Altas]])</f>
        <v>-35.312539837701124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79" s="2">
        <f>IF(LEN(EvolucionIncidencia[[#This Row],[IA7]])=0,"",EvolucionIncidencia[[#This Row],[IA7]]/_xlfn.MAXIFS(EvolucionIncidencia[IA7],EvolucionIncidencia[Area_Sanitaria],EvolucionIncidencia[[#This Row],[Area_Sanitaria]]))</f>
        <v>0.99041916167664668</v>
      </c>
      <c r="AB179" s="2">
        <f>IF(LEN(EvolucionIncidencia[[#This Row],[IA14]])=0,"",EvolucionIncidencia[[#This Row],[IA14]]/_xlfn.MAXIFS(EvolucionIncidencia[IA14],EvolucionIncidencia[Area_Sanitaria],EvolucionIncidencia[[#This Row],[Area_Sanitaria]]))</f>
        <v>0.88468578401464304</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44219</v>
      </c>
      <c r="B180" s="2" t="s">
        <v>8</v>
      </c>
      <c r="C180" s="15">
        <v>9232</v>
      </c>
      <c r="D180" s="15">
        <v>1666</v>
      </c>
      <c r="E180" s="15">
        <v>7398</v>
      </c>
      <c r="F180">
        <v>48</v>
      </c>
      <c r="G180">
        <v>11</v>
      </c>
      <c r="H180" s="15">
        <v>148962</v>
      </c>
      <c r="I180" s="15">
        <v>160</v>
      </c>
      <c r="J180" s="15">
        <v>79625</v>
      </c>
      <c r="K180" s="15">
        <v>173</v>
      </c>
      <c r="L180">
        <v>121</v>
      </c>
      <c r="M180">
        <v>7</v>
      </c>
      <c r="N180">
        <v>0</v>
      </c>
      <c r="O180" s="15">
        <v>1488</v>
      </c>
      <c r="P180" s="15">
        <v>141</v>
      </c>
      <c r="Q180" s="15">
        <v>1629</v>
      </c>
      <c r="R180">
        <v>1.0783171521035599</v>
      </c>
      <c r="S180" s="15">
        <v>50</v>
      </c>
      <c r="T180" t="s">
        <v>417</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78.282529291360802</v>
      </c>
      <c r="X180" s="2">
        <f>IF(EvolucionIncidencia[[#This Row],[Fecha]]&lt;=MIN(EvolucionIncidencia[Fecha])+14,"",EvolucionIncidencia[[#This Row],[NuevasAltas]]-EvolucionIncidencia[[#This Row],[Previsión Altas]])</f>
        <v>-28.282529291360802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80" s="2">
        <f>IF(LEN(EvolucionIncidencia[[#This Row],[IA7]])=0,"",EvolucionIncidencia[[#This Row],[IA7]]/_xlfn.MAXIFS(EvolucionIncidencia[IA7],EvolucionIncidencia[Area_Sanitaria],EvolucionIncidencia[[#This Row],[Area_Sanitaria]]))</f>
        <v>0.87522603978300184</v>
      </c>
      <c r="AB180" s="2">
        <f>IF(LEN(EvolucionIncidencia[[#This Row],[IA14]])=0,"",EvolucionIncidencia[[#This Row],[IA14]]/_xlfn.MAXIFS(EvolucionIncidencia[IA14],EvolucionIncidencia[Area_Sanitaria],EvolucionIncidencia[[#This Row],[Area_Sanitaria]]))</f>
        <v>0.78737373737373739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44219</v>
      </c>
      <c r="B181" s="2" t="s">
        <v>9</v>
      </c>
      <c r="C181" s="15">
        <v>11937</v>
      </c>
      <c r="D181" s="15">
        <v>2691</v>
      </c>
      <c r="E181" s="15">
        <v>8918</v>
      </c>
      <c r="F181">
        <v>143</v>
      </c>
      <c r="G181">
        <v>12</v>
      </c>
      <c r="H181" s="15">
        <v>164423</v>
      </c>
      <c r="I181" s="15">
        <v>328</v>
      </c>
      <c r="J181" s="15">
        <v>75520</v>
      </c>
      <c r="K181" s="15">
        <v>231</v>
      </c>
      <c r="L181">
        <v>123</v>
      </c>
      <c r="M181">
        <v>14</v>
      </c>
      <c r="N181">
        <v>0</v>
      </c>
      <c r="O181" s="15">
        <v>1712</v>
      </c>
      <c r="P181" s="15">
        <v>469</v>
      </c>
      <c r="Q181" s="15">
        <v>2181</v>
      </c>
      <c r="R181">
        <v>1.0478971962616823</v>
      </c>
      <c r="S181" s="15">
        <v>108</v>
      </c>
      <c r="T181" t="s">
        <v>417</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106.98381580238794</v>
      </c>
      <c r="X181" s="2">
        <f>IF(EvolucionIncidencia[[#This Row],[Fecha]]&lt;=MIN(EvolucionIncidencia[Fecha])+14,"",EvolucionIncidencia[[#This Row],[NuevasAltas]]-EvolucionIncidencia[[#This Row],[Previsión Altas]])</f>
        <v>1.0161841976120627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81" s="2">
        <f>IF(LEN(EvolucionIncidencia[[#This Row],[IA7]])=0,"",EvolucionIncidencia[[#This Row],[IA7]]/_xlfn.MAXIFS(EvolucionIncidencia[IA7],EvolucionIncidencia[Area_Sanitaria],EvolucionIncidencia[[#This Row],[Area_Sanitaria]]))</f>
        <v>0.97705544933078392</v>
      </c>
      <c r="AB181" s="2">
        <f>IF(LEN(EvolucionIncidencia[[#This Row],[IA14]])=0,"",EvolucionIncidencia[[#This Row],[IA14]]/_xlfn.MAXIFS(EvolucionIncidencia[IA14],EvolucionIncidencia[Area_Sanitaria],EvolucionIncidencia[[#This Row],[Area_Sanitaria]]))</f>
        <v>0.92476156835040624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44219</v>
      </c>
      <c r="B182" s="2" t="s">
        <v>6</v>
      </c>
      <c r="C182" s="15">
        <v>8978</v>
      </c>
      <c r="D182" s="15">
        <v>1650</v>
      </c>
      <c r="E182" s="15">
        <v>7233</v>
      </c>
      <c r="F182">
        <v>102</v>
      </c>
      <c r="G182">
        <v>15</v>
      </c>
      <c r="H182" s="15">
        <v>132183</v>
      </c>
      <c r="I182" s="15">
        <v>98</v>
      </c>
      <c r="J182" s="15">
        <v>50225</v>
      </c>
      <c r="K182" s="15">
        <v>134</v>
      </c>
      <c r="L182">
        <v>71</v>
      </c>
      <c r="M182">
        <v>18</v>
      </c>
      <c r="N182">
        <v>2</v>
      </c>
      <c r="O182" s="15">
        <v>1055</v>
      </c>
      <c r="P182" s="15">
        <v>338</v>
      </c>
      <c r="Q182" s="15">
        <v>1393</v>
      </c>
      <c r="R182">
        <v>1.0449651678277392</v>
      </c>
      <c r="S182" s="15">
        <v>62</v>
      </c>
      <c r="T182" t="s">
        <v>417</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52.819176023763347</v>
      </c>
      <c r="X182" s="2">
        <f>IF(EvolucionIncidencia[[#This Row],[Fecha]]&lt;=MIN(EvolucionIncidencia[Fecha])+14,"",EvolucionIncidencia[[#This Row],[NuevasAltas]]-EvolucionIncidencia[[#This Row],[Previsión Altas]])</f>
        <v>9.1808239762366526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82" s="2">
        <f>IF(LEN(EvolucionIncidencia[[#This Row],[IA7]])=0,"",EvolucionIncidencia[[#This Row],[IA7]]/_xlfn.MAXIFS(EvolucionIncidencia[IA7],EvolucionIncidencia[Area_Sanitaria],EvolucionIncidencia[[#This Row],[Area_Sanitaria]]))</f>
        <v>0.74372623574144492</v>
      </c>
      <c r="AB182" s="2">
        <f>IF(LEN(EvolucionIncidencia[[#This Row],[IA14]])=0,"",EvolucionIncidencia[[#This Row],[IA14]]/_xlfn.MAXIFS(EvolucionIncidencia[IA14],EvolucionIncidencia[Area_Sanitaria],EvolucionIncidencia[[#This Row],[Area_Sanitaria]]))</f>
        <v>0.64171122994652408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44219</v>
      </c>
      <c r="B183" s="2" t="s">
        <v>7</v>
      </c>
      <c r="C183" s="15">
        <v>14177</v>
      </c>
      <c r="D183" s="15">
        <v>2924</v>
      </c>
      <c r="E183" s="15">
        <v>11020</v>
      </c>
      <c r="F183">
        <v>112</v>
      </c>
      <c r="G183">
        <v>29</v>
      </c>
      <c r="H183" s="15">
        <v>229725</v>
      </c>
      <c r="I183" s="15">
        <v>243</v>
      </c>
      <c r="J183" s="15">
        <v>99886</v>
      </c>
      <c r="K183" s="15">
        <v>159</v>
      </c>
      <c r="L183">
        <v>-23</v>
      </c>
      <c r="M183">
        <v>6</v>
      </c>
      <c r="N183">
        <v>2</v>
      </c>
      <c r="O183" s="15">
        <v>1675</v>
      </c>
      <c r="P183" s="15">
        <v>401</v>
      </c>
      <c r="Q183" s="15">
        <v>2076</v>
      </c>
      <c r="R183">
        <v>0.99219545300305401</v>
      </c>
      <c r="S183" s="15">
        <v>182</v>
      </c>
      <c r="T183" t="s">
        <v>417</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88.023919673232982</v>
      </c>
      <c r="X183" s="2">
        <f>IF(EvolucionIncidencia[[#This Row],[Fecha]]&lt;=MIN(EvolucionIncidencia[Fecha])+14,"",EvolucionIncidencia[[#This Row],[NuevasAltas]]-EvolucionIncidencia[[#This Row],[Previsión Altas]])</f>
        <v>93.976080326767018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83" s="2">
        <f>IF(LEN(EvolucionIncidencia[[#This Row],[IA7]])=0,"",EvolucionIncidencia[[#This Row],[IA7]]/_xlfn.MAXIFS(EvolucionIncidencia[IA7],EvolucionIncidencia[Area_Sanitaria],EvolucionIncidencia[[#This Row],[Area_Sanitaria]]))</f>
        <v>0.86925795053003529</v>
      </c>
      <c r="AB183" s="2">
        <f>IF(LEN(EvolucionIncidencia[[#This Row],[IA14]])=0,"",EvolucionIncidencia[[#This Row],[IA14]]/_xlfn.MAXIFS(EvolucionIncidencia[IA14],EvolucionIncidencia[Area_Sanitaria],EvolucionIncidencia[[#This Row],[Area_Sanitaria]]))</f>
        <v>0.87963544940289129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44219</v>
      </c>
      <c r="B184" s="2" t="s">
        <v>2</v>
      </c>
      <c r="C184" s="15">
        <v>16868</v>
      </c>
      <c r="D184" s="15">
        <v>3460</v>
      </c>
      <c r="E184" s="15">
        <v>13102</v>
      </c>
      <c r="F184">
        <v>139</v>
      </c>
      <c r="G184">
        <v>23</v>
      </c>
      <c r="H184" s="15">
        <v>283886</v>
      </c>
      <c r="I184" s="15">
        <v>307</v>
      </c>
      <c r="J184" s="15">
        <v>62910</v>
      </c>
      <c r="K184" s="15">
        <v>275</v>
      </c>
      <c r="L184">
        <v>111</v>
      </c>
      <c r="M184">
        <v>13</v>
      </c>
      <c r="N184">
        <v>1</v>
      </c>
      <c r="O184" s="15">
        <v>2936</v>
      </c>
      <c r="P184" s="15">
        <v>177</v>
      </c>
      <c r="Q184" s="15">
        <v>3113</v>
      </c>
      <c r="R184">
        <v>1.0331442221558673</v>
      </c>
      <c r="S184" s="15">
        <v>161</v>
      </c>
      <c r="T184" t="s">
        <v>417</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145.39478678216045</v>
      </c>
      <c r="X184" s="2">
        <f>IF(EvolucionIncidencia[[#This Row],[Fecha]]&lt;=MIN(EvolucionIncidencia[Fecha])+14,"",EvolucionIncidencia[[#This Row],[NuevasAltas]]-EvolucionIncidencia[[#This Row],[Previsión Altas]])</f>
        <v>15.605213217839548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84" s="2">
        <f>IF(LEN(EvolucionIncidencia[[#This Row],[IA7]])=0,"",EvolucionIncidencia[[#This Row],[IA7]]/_xlfn.MAXIFS(EvolucionIncidencia[IA7],EvolucionIncidencia[Area_Sanitaria],EvolucionIncidencia[[#This Row],[Area_Sanitaria]]))</f>
        <v>0.96080453842186697</v>
      </c>
      <c r="AB184" s="2">
        <f>IF(LEN(EvolucionIncidencia[[#This Row],[IA14]])=0,"",EvolucionIncidencia[[#This Row],[IA14]]/_xlfn.MAXIFS(EvolucionIncidencia[IA14],EvolucionIncidencia[Area_Sanitaria],EvolucionIncidencia[[#This Row],[Area_Sanitaria]]))</f>
        <v>0.91412056151940546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44219</v>
      </c>
      <c r="B185" s="2" t="s">
        <v>3</v>
      </c>
      <c r="C185" s="15">
        <v>86779</v>
      </c>
      <c r="D185" s="15">
        <v>18992</v>
      </c>
      <c r="E185" s="15">
        <v>66188</v>
      </c>
      <c r="F185">
        <v>916</v>
      </c>
      <c r="G185">
        <v>150</v>
      </c>
      <c r="H185" s="15">
        <v>1321879</v>
      </c>
      <c r="I185" s="15">
        <v>1608</v>
      </c>
      <c r="J185" s="15">
        <v>486458</v>
      </c>
      <c r="K185" s="15">
        <v>1528</v>
      </c>
      <c r="L185">
        <v>706</v>
      </c>
      <c r="M185">
        <v>91</v>
      </c>
      <c r="N185">
        <v>8</v>
      </c>
      <c r="O185" s="15">
        <v>12500</v>
      </c>
      <c r="P185" s="15">
        <v>2544</v>
      </c>
      <c r="Q185" s="15">
        <v>15044</v>
      </c>
      <c r="R185">
        <v>1.0386087717379415</v>
      </c>
      <c r="S185" s="15">
        <v>813</v>
      </c>
      <c r="T185" t="s">
        <v>417</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675.45094023023194</v>
      </c>
      <c r="X185" s="2">
        <f>IF(EvolucionIncidencia[[#This Row],[Fecha]]&lt;=MIN(EvolucionIncidencia[Fecha])+14,"",EvolucionIncidencia[[#This Row],[NuevasAltas]]-EvolucionIncidencia[[#This Row],[Previsión Altas]])</f>
        <v>137.54905976976806</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85" s="2">
        <f>IF(LEN(EvolucionIncidencia[[#This Row],[IA7]])=0,"",EvolucionIncidencia[[#This Row],[IA7]]/_xlfn.MAXIFS(EvolucionIncidencia[IA7],EvolucionIncidencia[Area_Sanitaria],EvolucionIncidencia[[#This Row],[Area_Sanitaria]]))</f>
        <v>0.92780324400564174</v>
      </c>
      <c r="AB185" s="2">
        <f>IF(LEN(EvolucionIncidencia[[#This Row],[IA14]])=0,"",EvolucionIncidencia[[#This Row],[IA14]]/_xlfn.MAXIFS(EvolucionIncidencia[IA14],EvolucionIncidencia[Area_Sanitaria],EvolucionIncidencia[[#This Row],[Area_Sanitaria]]))</f>
        <v>0.86599865758941419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44220</v>
      </c>
      <c r="B186" s="2" t="s">
        <v>4</v>
      </c>
      <c r="C186" s="15">
        <v>20079</v>
      </c>
      <c r="D186" s="15">
        <v>5225</v>
      </c>
      <c r="E186" s="15">
        <v>14492</v>
      </c>
      <c r="F186">
        <v>272</v>
      </c>
      <c r="G186">
        <v>43</v>
      </c>
      <c r="H186" s="15">
        <v>274248</v>
      </c>
      <c r="I186" s="15">
        <v>367</v>
      </c>
      <c r="J186" s="15">
        <v>86912</v>
      </c>
      <c r="K186" s="15">
        <v>300</v>
      </c>
      <c r="L186">
        <v>168</v>
      </c>
      <c r="M186">
        <v>24</v>
      </c>
      <c r="N186">
        <v>4</v>
      </c>
      <c r="O186" s="15">
        <v>2065</v>
      </c>
      <c r="P186" s="15">
        <v>472</v>
      </c>
      <c r="Q186" s="15">
        <v>2537</v>
      </c>
      <c r="R186">
        <v>1.0332212774372158</v>
      </c>
      <c r="S186" s="15">
        <v>124</v>
      </c>
      <c r="T186" t="s">
        <v>436</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151.03713022878651</v>
      </c>
      <c r="X186" s="2">
        <f>IF(EvolucionIncidencia[[#This Row],[Fecha]]&lt;=MIN(EvolucionIncidencia[Fecha])+14,"",EvolucionIncidencia[[#This Row],[NuevasAltas]]-EvolucionIncidencia[[#This Row],[Previsión Altas]])</f>
        <v>-27.037130228786509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86" s="2">
        <f>IF(LEN(EvolucionIncidencia[[#This Row],[IA7]])=0,"",EvolucionIncidencia[[#This Row],[IA7]]/_xlfn.MAXIFS(EvolucionIncidencia[IA7],EvolucionIncidencia[Area_Sanitaria],EvolucionIncidencia[[#This Row],[Area_Sanitaria]]))</f>
        <v>0.97280966767371602</v>
      </c>
      <c r="AB186" s="2">
        <f>IF(LEN(EvolucionIncidencia[[#This Row],[IA14]])=0,"",EvolucionIncidencia[[#This Row],[IA14]]/_xlfn.MAXIFS(EvolucionIncidencia[IA14],EvolucionIncidencia[Area_Sanitaria],EvolucionIncidencia[[#This Row],[Area_Sanitaria]]))</f>
        <v>0.90086444730549931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44220</v>
      </c>
      <c r="B187" s="2" t="s">
        <v>5</v>
      </c>
      <c r="C187" s="15">
        <v>5914</v>
      </c>
      <c r="D187" s="15">
        <v>1573</v>
      </c>
      <c r="E187" s="15">
        <v>4226</v>
      </c>
      <c r="F187">
        <v>131</v>
      </c>
      <c r="G187">
        <v>23</v>
      </c>
      <c r="H187" s="15">
        <v>91143</v>
      </c>
      <c r="I187" s="15">
        <v>113</v>
      </c>
      <c r="J187" s="15">
        <v>31920</v>
      </c>
      <c r="K187" s="15">
        <v>106</v>
      </c>
      <c r="L187">
        <v>29</v>
      </c>
      <c r="M187">
        <v>7</v>
      </c>
      <c r="N187">
        <v>2</v>
      </c>
      <c r="O187" s="15">
        <v>626</v>
      </c>
      <c r="P187" s="15">
        <v>68</v>
      </c>
      <c r="Q187" s="15">
        <v>694</v>
      </c>
      <c r="R187">
        <v>1.0187823834196892</v>
      </c>
      <c r="S187" s="15">
        <v>77</v>
      </c>
      <c r="T187" t="s">
        <v>436</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87.528693970555523</v>
      </c>
      <c r="X187" s="2">
        <f>IF(EvolucionIncidencia[[#This Row],[Fecha]]&lt;=MIN(EvolucionIncidencia[Fecha])+14,"",EvolucionIncidencia[[#This Row],[NuevasAltas]]-EvolucionIncidencia[[#This Row],[Previsión Altas]])</f>
        <v>-10.528693970555523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87" s="2">
        <f>IF(LEN(EvolucionIncidencia[[#This Row],[IA7]])=0,"",EvolucionIncidencia[[#This Row],[IA7]]/_xlfn.MAXIFS(EvolucionIncidencia[IA7],EvolucionIncidencia[Area_Sanitaria],EvolucionIncidencia[[#This Row],[Area_Sanitaria]]))</f>
        <v>0.99880239520958081</v>
      </c>
      <c r="AB187" s="2">
        <f>IF(LEN(EvolucionIncidencia[[#This Row],[IA14]])=0,"",EvolucionIncidencia[[#This Row],[IA14]]/_xlfn.MAXIFS(EvolucionIncidencia[IA14],EvolucionIncidencia[Area_Sanitaria],EvolucionIncidencia[[#This Row],[Area_Sanitaria]]))</f>
        <v>0.89627821842586941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44220</v>
      </c>
      <c r="B188" s="2" t="s">
        <v>8</v>
      </c>
      <c r="C188" s="15">
        <v>9353</v>
      </c>
      <c r="D188" s="15">
        <v>1731</v>
      </c>
      <c r="E188" s="15">
        <v>7454</v>
      </c>
      <c r="F188">
        <v>51</v>
      </c>
      <c r="G188">
        <v>15</v>
      </c>
      <c r="H188" s="15">
        <v>150014</v>
      </c>
      <c r="I188" s="15">
        <v>160</v>
      </c>
      <c r="J188" s="15">
        <v>79847</v>
      </c>
      <c r="K188" s="15">
        <v>121</v>
      </c>
      <c r="L188">
        <v>65</v>
      </c>
      <c r="M188">
        <v>3</v>
      </c>
      <c r="N188">
        <v>4</v>
      </c>
      <c r="O188" s="15">
        <v>1052</v>
      </c>
      <c r="P188" s="15">
        <v>222</v>
      </c>
      <c r="Q188" s="15">
        <v>1274</v>
      </c>
      <c r="R188">
        <v>1.0390156062424969</v>
      </c>
      <c r="S188" s="15">
        <v>56</v>
      </c>
      <c r="T188" t="s">
        <v>436</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57.106419787941526</v>
      </c>
      <c r="X188" s="2">
        <f>IF(EvolucionIncidencia[[#This Row],[Fecha]]&lt;=MIN(EvolucionIncidencia[Fecha])+14,"",EvolucionIncidencia[[#This Row],[NuevasAltas]]-EvolucionIncidencia[[#This Row],[Previsión Altas]])</f>
        <v>-1.1064197879415261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88" s="2">
        <f>IF(LEN(EvolucionIncidencia[[#This Row],[IA7]])=0,"",EvolucionIncidencia[[#This Row],[IA7]]/_xlfn.MAXIFS(EvolucionIncidencia[IA7],EvolucionIncidencia[Area_Sanitaria],EvolucionIncidencia[[#This Row],[Area_Sanitaria]]))</f>
        <v>0.90054249547920429</v>
      </c>
      <c r="AB188" s="2">
        <f>IF(LEN(EvolucionIncidencia[[#This Row],[IA14]])=0,"",EvolucionIncidencia[[#This Row],[IA14]]/_xlfn.MAXIFS(EvolucionIncidencia[IA14],EvolucionIncidencia[Area_Sanitaria],EvolucionIncidencia[[#This Row],[Area_Sanitaria]]))</f>
        <v>0.8196969696969697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44220</v>
      </c>
      <c r="B189" s="2" t="s">
        <v>9</v>
      </c>
      <c r="C189" s="15">
        <v>12087</v>
      </c>
      <c r="D189" s="15">
        <v>2761</v>
      </c>
      <c r="E189" s="15">
        <v>8996</v>
      </c>
      <c r="F189">
        <v>156</v>
      </c>
      <c r="G189">
        <v>12</v>
      </c>
      <c r="H189" s="15">
        <v>166567</v>
      </c>
      <c r="I189" s="15">
        <v>330</v>
      </c>
      <c r="J189" s="15">
        <v>75859</v>
      </c>
      <c r="K189" s="15">
        <v>150</v>
      </c>
      <c r="L189">
        <v>70</v>
      </c>
      <c r="M189">
        <v>13</v>
      </c>
      <c r="N189">
        <v>0</v>
      </c>
      <c r="O189" s="15">
        <v>2144</v>
      </c>
      <c r="P189" s="15">
        <v>339</v>
      </c>
      <c r="Q189" s="15">
        <v>2483</v>
      </c>
      <c r="R189">
        <v>1.026012634708287</v>
      </c>
      <c r="S189" s="15">
        <v>78</v>
      </c>
      <c r="T189" t="s">
        <v>436</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110.99115152704827</v>
      </c>
      <c r="X189" s="2">
        <f>IF(EvolucionIncidencia[[#This Row],[Fecha]]&lt;=MIN(EvolucionIncidencia[Fecha])+14,"",EvolucionIncidencia[[#This Row],[NuevasAltas]]-EvolucionIncidencia[[#This Row],[Previsión Altas]])</f>
        <v>-32.991151527048274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89" s="2">
        <f>IF(LEN(EvolucionIncidencia[[#This Row],[IA7]])=0,"",EvolucionIncidencia[[#This Row],[IA7]]/_xlfn.MAXIFS(EvolucionIncidencia[IA7],EvolucionIncidencia[Area_Sanitaria],EvolucionIncidencia[[#This Row],[Area_Sanitaria]]))</f>
        <v>0.9891650732950924</v>
      </c>
      <c r="AB189" s="2">
        <f>IF(LEN(EvolucionIncidencia[[#This Row],[IA14]])=0,"",EvolucionIncidencia[[#This Row],[IA14]]/_xlfn.MAXIFS(EvolucionIncidencia[IA14],EvolucionIncidencia[Area_Sanitaria],EvolucionIncidencia[[#This Row],[Area_Sanitaria]]))</f>
        <v>0.937477922995408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44220</v>
      </c>
      <c r="B190" s="2" t="s">
        <v>6</v>
      </c>
      <c r="C190" s="15">
        <v>9179</v>
      </c>
      <c r="D190" s="15">
        <v>1818</v>
      </c>
      <c r="E190" s="15">
        <v>7263</v>
      </c>
      <c r="F190">
        <v>107</v>
      </c>
      <c r="G190">
        <v>15</v>
      </c>
      <c r="H190" s="15">
        <v>133480</v>
      </c>
      <c r="I190" s="15">
        <v>101</v>
      </c>
      <c r="J190" s="15">
        <v>50481</v>
      </c>
      <c r="K190" s="15">
        <v>201</v>
      </c>
      <c r="L190">
        <v>168</v>
      </c>
      <c r="M190">
        <v>5</v>
      </c>
      <c r="N190">
        <v>0</v>
      </c>
      <c r="O190" s="15">
        <v>1297</v>
      </c>
      <c r="P190" s="15">
        <v>256</v>
      </c>
      <c r="Q190" s="15">
        <v>1553</v>
      </c>
      <c r="R190">
        <v>1.1018181818181818</v>
      </c>
      <c r="S190" s="15">
        <v>30</v>
      </c>
      <c r="T190" t="s">
        <v>436</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72.144618552749222</v>
      </c>
      <c r="X190" s="2">
        <f>IF(EvolucionIncidencia[[#This Row],[Fecha]]&lt;=MIN(EvolucionIncidencia[Fecha])+14,"",EvolucionIncidencia[[#This Row],[NuevasAltas]]-EvolucionIncidencia[[#This Row],[Previsión Altas]])</f>
        <v>-42.144618552749222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90" s="2">
        <f>IF(LEN(EvolucionIncidencia[[#This Row],[IA7]])=0,"",EvolucionIncidencia[[#This Row],[IA7]]/_xlfn.MAXIFS(EvolucionIncidencia[IA7],EvolucionIncidencia[Area_Sanitaria],EvolucionIncidencia[[#This Row],[Area_Sanitaria]]))</f>
        <v>0.80076045627376424</v>
      </c>
      <c r="AB190" s="2">
        <f>IF(LEN(EvolucionIncidencia[[#This Row],[IA14]])=0,"",EvolucionIncidencia[[#This Row],[IA14]]/_xlfn.MAXIFS(EvolucionIncidencia[IA14],EvolucionIncidencia[Area_Sanitaria],EvolucionIncidencia[[#This Row],[Area_Sanitaria]]))</f>
        <v>0.69683257918552033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44220</v>
      </c>
      <c r="B191" s="2" t="s">
        <v>7</v>
      </c>
      <c r="C191" s="15">
        <v>14471</v>
      </c>
      <c r="D191" s="15">
        <v>3118</v>
      </c>
      <c r="E191" s="15">
        <v>11119</v>
      </c>
      <c r="F191">
        <v>122</v>
      </c>
      <c r="G191">
        <v>32</v>
      </c>
      <c r="H191" s="15">
        <v>232286</v>
      </c>
      <c r="I191" s="15">
        <v>243</v>
      </c>
      <c r="J191" s="15">
        <v>100122</v>
      </c>
      <c r="K191" s="15">
        <v>294</v>
      </c>
      <c r="L191">
        <v>194</v>
      </c>
      <c r="M191">
        <v>10</v>
      </c>
      <c r="N191">
        <v>3</v>
      </c>
      <c r="O191" s="15">
        <v>2561</v>
      </c>
      <c r="P191" s="15">
        <v>236</v>
      </c>
      <c r="Q191" s="15">
        <v>2797</v>
      </c>
      <c r="R191">
        <v>1.0663474692202461</v>
      </c>
      <c r="S191" s="15">
        <v>99</v>
      </c>
      <c r="T191" t="s">
        <v>436</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99.470458482086755</v>
      </c>
      <c r="X191" s="2">
        <f>IF(EvolucionIncidencia[[#This Row],[Fecha]]&lt;=MIN(EvolucionIncidencia[Fecha])+14,"",EvolucionIncidencia[[#This Row],[NuevasAltas]]-EvolucionIncidencia[[#This Row],[Previsión Altas]])</f>
        <v>-0.47045848208675523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91" s="2">
        <f>IF(LEN(EvolucionIncidencia[[#This Row],[IA7]])=0,"",EvolucionIncidencia[[#This Row],[IA7]]/_xlfn.MAXIFS(EvolucionIncidencia[IA7],EvolucionIncidencia[Area_Sanitaria],EvolucionIncidencia[[#This Row],[Area_Sanitaria]]))</f>
        <v>0.9599528857479388</v>
      </c>
      <c r="AB191" s="2">
        <f>IF(LEN(EvolucionIncidencia[[#This Row],[IA14]])=0,"",EvolucionIncidencia[[#This Row],[IA14]]/_xlfn.MAXIFS(EvolucionIncidencia[IA14],EvolucionIncidencia[Area_Sanitaria],EvolucionIncidencia[[#This Row],[Area_Sanitaria]]))</f>
        <v>0.94091766184789438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44220</v>
      </c>
      <c r="B192" s="2" t="s">
        <v>2</v>
      </c>
      <c r="C192" s="15">
        <v>17098</v>
      </c>
      <c r="D192" s="15">
        <v>3542</v>
      </c>
      <c r="E192" s="15">
        <v>13250</v>
      </c>
      <c r="F192">
        <v>154</v>
      </c>
      <c r="G192">
        <v>21</v>
      </c>
      <c r="H192" s="15">
        <v>286677</v>
      </c>
      <c r="I192" s="15">
        <v>308</v>
      </c>
      <c r="J192" s="15">
        <v>63044</v>
      </c>
      <c r="K192" s="15">
        <v>230</v>
      </c>
      <c r="L192">
        <v>82</v>
      </c>
      <c r="M192">
        <v>15</v>
      </c>
      <c r="N192">
        <v>-2</v>
      </c>
      <c r="O192" s="15">
        <v>2791</v>
      </c>
      <c r="P192" s="15">
        <v>134</v>
      </c>
      <c r="Q192" s="15">
        <v>2925</v>
      </c>
      <c r="R192">
        <v>1.0236994219653179</v>
      </c>
      <c r="S192" s="15">
        <v>148</v>
      </c>
      <c r="T192" t="s">
        <v>436</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129.81944061345919</v>
      </c>
      <c r="X192" s="2">
        <f>IF(EvolucionIncidencia[[#This Row],[Fecha]]&lt;=MIN(EvolucionIncidencia[Fecha])+14,"",EvolucionIncidencia[[#This Row],[NuevasAltas]]-EvolucionIncidencia[[#This Row],[Previsión Altas]])</f>
        <v>18.180559386540807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92" s="2">
        <f>IF(LEN(EvolucionIncidencia[[#This Row],[IA7]])=0,"",EvolucionIncidencia[[#This Row],[IA7]]/_xlfn.MAXIFS(EvolucionIncidencia[IA7],EvolucionIncidencia[Area_Sanitaria],EvolucionIncidencia[[#This Row],[Area_Sanitaria]]))</f>
        <v>1</v>
      </c>
      <c r="AB192" s="2">
        <f>IF(LEN(EvolucionIncidencia[[#This Row],[IA14]])=0,"",EvolucionIncidencia[[#This Row],[IA14]]/_xlfn.MAXIFS(EvolucionIncidencia[IA14],EvolucionIncidencia[Area_Sanitaria],EvolucionIncidencia[[#This Row],[Area_Sanitaria]]))</f>
        <v>0.94439856867602534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44220</v>
      </c>
      <c r="B193" s="2" t="s">
        <v>3</v>
      </c>
      <c r="C193" s="15">
        <v>88181</v>
      </c>
      <c r="D193" s="15">
        <v>19768</v>
      </c>
      <c r="E193" s="15">
        <v>66800</v>
      </c>
      <c r="F193">
        <v>993</v>
      </c>
      <c r="G193">
        <v>161</v>
      </c>
      <c r="H193" s="15">
        <v>1334415</v>
      </c>
      <c r="I193" s="15">
        <v>1622</v>
      </c>
      <c r="J193" s="15">
        <v>488185</v>
      </c>
      <c r="K193" s="15">
        <v>1402</v>
      </c>
      <c r="L193">
        <v>776</v>
      </c>
      <c r="M193">
        <v>77</v>
      </c>
      <c r="N193">
        <v>11</v>
      </c>
      <c r="O193" s="15">
        <v>12536</v>
      </c>
      <c r="P193" s="15">
        <v>1727</v>
      </c>
      <c r="Q193" s="15">
        <v>14263</v>
      </c>
      <c r="R193">
        <v>1.0408593091828138</v>
      </c>
      <c r="S193" s="15">
        <v>612</v>
      </c>
      <c r="T193" t="s">
        <v>436</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676.28366346396763</v>
      </c>
      <c r="X193" s="2">
        <f>IF(EvolucionIncidencia[[#This Row],[Fecha]]&lt;=MIN(EvolucionIncidencia[Fecha])+14,"",EvolucionIncidencia[[#This Row],[NuevasAltas]]-EvolucionIncidencia[[#This Row],[Previsión Altas]])</f>
        <v>-64.283663463967628</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93" s="2">
        <f>IF(LEN(EvolucionIncidencia[[#This Row],[IA7]])=0,"",EvolucionIncidencia[[#This Row],[IA7]]/_xlfn.MAXIFS(EvolucionIncidencia[IA7],EvolucionIncidencia[Area_Sanitaria],EvolucionIncidencia[[#This Row],[Area_Sanitaria]]))</f>
        <v>0.9610366713681241</v>
      </c>
      <c r="AB193" s="2">
        <f>IF(LEN(EvolucionIncidencia[[#This Row],[IA14]])=0,"",EvolucionIncidencia[[#This Row],[IA14]]/_xlfn.MAXIFS(EvolucionIncidencia[IA14],EvolucionIncidencia[Area_Sanitaria],EvolucionIncidencia[[#This Row],[Area_Sanitaria]]))</f>
        <v>0.89955892223607248</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44221</v>
      </c>
      <c r="B194" s="2" t="s">
        <v>4</v>
      </c>
      <c r="C194" s="15">
        <v>20426</v>
      </c>
      <c r="D194" s="15">
        <v>5389</v>
      </c>
      <c r="E194" s="15">
        <v>14668</v>
      </c>
      <c r="F194">
        <v>282</v>
      </c>
      <c r="G194">
        <v>47</v>
      </c>
      <c r="H194" s="15">
        <v>275827</v>
      </c>
      <c r="I194" s="15">
        <v>376</v>
      </c>
      <c r="J194" s="15">
        <v>87598</v>
      </c>
      <c r="K194" s="15">
        <v>347</v>
      </c>
      <c r="L194">
        <v>164</v>
      </c>
      <c r="M194">
        <v>10</v>
      </c>
      <c r="N194">
        <v>4</v>
      </c>
      <c r="O194" s="15">
        <v>1579</v>
      </c>
      <c r="P194" s="15">
        <v>686</v>
      </c>
      <c r="Q194" s="15">
        <v>2265</v>
      </c>
      <c r="R194">
        <v>1.0313875598086124</v>
      </c>
      <c r="S194" s="15">
        <v>176</v>
      </c>
      <c r="T194" t="s">
        <v>437</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168.04861822694625</v>
      </c>
      <c r="X194" s="2">
        <f>IF(EvolucionIncidencia[[#This Row],[Fecha]]&lt;=MIN(EvolucionIncidencia[Fecha])+14,"",EvolucionIncidencia[[#This Row],[NuevasAltas]]-EvolucionIncidencia[[#This Row],[Previsión Altas]])</f>
        <v>7.9513817730537539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94" s="2">
        <f>IF(LEN(EvolucionIncidencia[[#This Row],[IA7]])=0,"",EvolucionIncidencia[[#This Row],[IA7]]/_xlfn.MAXIFS(EvolucionIncidencia[IA7],EvolucionIncidencia[Area_Sanitaria],EvolucionIncidencia[[#This Row],[Area_Sanitaria]]))</f>
        <v>0.99630748573346761</v>
      </c>
      <c r="AB194" s="2">
        <f>IF(LEN(EvolucionIncidencia[[#This Row],[IA14]])=0,"",EvolucionIncidencia[[#This Row],[IA14]]/_xlfn.MAXIFS(EvolucionIncidencia[IA14],EvolucionIncidencia[Area_Sanitaria],EvolucionIncidencia[[#This Row],[Area_Sanitaria]]))</f>
        <v>0.93176384035313597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44221</v>
      </c>
      <c r="B195" s="2" t="s">
        <v>5</v>
      </c>
      <c r="C195" s="15">
        <v>6019</v>
      </c>
      <c r="D195" s="15">
        <v>1616</v>
      </c>
      <c r="E195" s="15">
        <v>4283</v>
      </c>
      <c r="F195">
        <v>132</v>
      </c>
      <c r="G195">
        <v>24</v>
      </c>
      <c r="H195" s="15">
        <v>91947</v>
      </c>
      <c r="I195" s="15">
        <v>118</v>
      </c>
      <c r="J195" s="15">
        <v>32101</v>
      </c>
      <c r="K195" s="15">
        <v>105</v>
      </c>
      <c r="L195">
        <v>43</v>
      </c>
      <c r="M195">
        <v>1</v>
      </c>
      <c r="N195">
        <v>1</v>
      </c>
      <c r="O195" s="15">
        <v>804</v>
      </c>
      <c r="P195" s="15">
        <v>181</v>
      </c>
      <c r="Q195" s="15">
        <v>985</v>
      </c>
      <c r="R195">
        <v>1.0273363000635727</v>
      </c>
      <c r="S195" s="15">
        <v>57</v>
      </c>
      <c r="T195" t="s">
        <v>437</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50.692724749982744</v>
      </c>
      <c r="X195" s="2">
        <f>IF(EvolucionIncidencia[[#This Row],[Fecha]]&lt;=MIN(EvolucionIncidencia[Fecha])+14,"",EvolucionIncidencia[[#This Row],[NuevasAltas]]-EvolucionIncidencia[[#This Row],[Previsión Altas]])</f>
        <v>6.3072752500172555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95" s="2">
        <f>IF(LEN(EvolucionIncidencia[[#This Row],[IA7]])=0,"",EvolucionIncidencia[[#This Row],[IA7]]/_xlfn.MAXIFS(EvolucionIncidencia[IA7],EvolucionIncidencia[Area_Sanitaria],EvolucionIncidencia[[#This Row],[Area_Sanitaria]]))</f>
        <v>1</v>
      </c>
      <c r="AB195" s="2">
        <f>IF(LEN(EvolucionIncidencia[[#This Row],[IA14]])=0,"",EvolucionIncidencia[[#This Row],[IA14]]/_xlfn.MAXIFS(EvolucionIncidencia[IA14],EvolucionIncidencia[Area_Sanitaria],EvolucionIncidencia[[#This Row],[Area_Sanitaria]]))</f>
        <v>0.92922513727882861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44221</v>
      </c>
      <c r="B196" s="2" t="s">
        <v>8</v>
      </c>
      <c r="C196" s="15">
        <v>9469</v>
      </c>
      <c r="D196" s="15">
        <v>1798</v>
      </c>
      <c r="E196" s="15">
        <v>7501</v>
      </c>
      <c r="F196">
        <v>57</v>
      </c>
      <c r="G196">
        <v>15</v>
      </c>
      <c r="H196" s="15">
        <v>151191</v>
      </c>
      <c r="I196" s="15">
        <v>162</v>
      </c>
      <c r="J196" s="15">
        <v>80319</v>
      </c>
      <c r="K196" s="15">
        <v>116</v>
      </c>
      <c r="L196">
        <v>67</v>
      </c>
      <c r="M196">
        <v>6</v>
      </c>
      <c r="N196">
        <v>0</v>
      </c>
      <c r="O196" s="15">
        <v>1177</v>
      </c>
      <c r="P196" s="15">
        <v>472</v>
      </c>
      <c r="Q196" s="15">
        <v>1649</v>
      </c>
      <c r="R196">
        <v>1.0387059503177354</v>
      </c>
      <c r="S196" s="15">
        <v>47</v>
      </c>
      <c r="T196" t="s">
        <v>437</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46.996518544384671</v>
      </c>
      <c r="X196" s="2">
        <f>IF(EvolucionIncidencia[[#This Row],[Fecha]]&lt;=MIN(EvolucionIncidencia[Fecha])+14,"",EvolucionIncidencia[[#This Row],[NuevasAltas]]-EvolucionIncidencia[[#This Row],[Previsión Altas]])</f>
        <v>3.4814556153293097E-3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96" s="2">
        <f>IF(LEN(EvolucionIncidencia[[#This Row],[IA7]])=0,"",EvolucionIncidencia[[#This Row],[IA7]]/_xlfn.MAXIFS(EvolucionIncidencia[IA7],EvolucionIncidencia[Area_Sanitaria],EvolucionIncidencia[[#This Row],[Area_Sanitaria]]))</f>
        <v>0.91320072332730562</v>
      </c>
      <c r="AB196" s="2">
        <f>IF(LEN(EvolucionIncidencia[[#This Row],[IA14]])=0,"",EvolucionIncidencia[[#This Row],[IA14]]/_xlfn.MAXIFS(EvolucionIncidencia[IA14],EvolucionIncidencia[Area_Sanitaria],EvolucionIncidencia[[#This Row],[Area_Sanitaria]]))</f>
        <v>0.8545454545454545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44221</v>
      </c>
      <c r="B197" s="2" t="s">
        <v>9</v>
      </c>
      <c r="C197" s="15">
        <v>12298</v>
      </c>
      <c r="D197" s="15">
        <v>2866</v>
      </c>
      <c r="E197" s="15">
        <v>9099</v>
      </c>
      <c r="F197">
        <v>164</v>
      </c>
      <c r="G197">
        <v>12</v>
      </c>
      <c r="H197" s="15">
        <v>168760</v>
      </c>
      <c r="I197" s="15">
        <v>333</v>
      </c>
      <c r="J197" s="15">
        <v>77304</v>
      </c>
      <c r="K197" s="15">
        <v>211</v>
      </c>
      <c r="L197">
        <v>105</v>
      </c>
      <c r="M197">
        <v>8</v>
      </c>
      <c r="N197">
        <v>0</v>
      </c>
      <c r="O197" s="15">
        <v>2193</v>
      </c>
      <c r="P197" s="15">
        <v>1445</v>
      </c>
      <c r="Q197" s="15">
        <v>3638</v>
      </c>
      <c r="R197">
        <v>1.038029699384281</v>
      </c>
      <c r="S197" s="15">
        <v>103</v>
      </c>
      <c r="T197" t="s">
        <v>437</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117.13870623174201</v>
      </c>
      <c r="X197" s="2">
        <f>IF(EvolucionIncidencia[[#This Row],[Fecha]]&lt;=MIN(EvolucionIncidencia[Fecha])+14,"",EvolucionIncidencia[[#This Row],[NuevasAltas]]-EvolucionIncidencia[[#This Row],[Previsión Altas]])</f>
        <v>-14.138706231742006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97" s="2">
        <f>IF(LEN(EvolucionIncidencia[[#This Row],[IA7]])=0,"",EvolucionIncidencia[[#This Row],[IA7]]/_xlfn.MAXIFS(EvolucionIncidencia[IA7],EvolucionIncidencia[Area_Sanitaria],EvolucionIncidencia[[#This Row],[Area_Sanitaria]]))</f>
        <v>0.99171446781389416</v>
      </c>
      <c r="AB197" s="2">
        <f>IF(LEN(EvolucionIncidencia[[#This Row],[IA14]])=0,"",EvolucionIncidencia[[#This Row],[IA14]]/_xlfn.MAXIFS(EvolucionIncidencia[IA14],EvolucionIncidencia[Area_Sanitaria],EvolucionIncidencia[[#This Row],[Area_Sanitaria]]))</f>
        <v>0.9682091133874956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44221</v>
      </c>
      <c r="B198" s="2" t="s">
        <v>6</v>
      </c>
      <c r="C198" s="15">
        <v>9395</v>
      </c>
      <c r="D198" s="15">
        <v>1940</v>
      </c>
      <c r="E198" s="15">
        <v>7357</v>
      </c>
      <c r="F198">
        <v>113</v>
      </c>
      <c r="G198">
        <v>15</v>
      </c>
      <c r="H198" s="15">
        <v>134737</v>
      </c>
      <c r="I198" s="15">
        <v>101</v>
      </c>
      <c r="J198" s="15">
        <v>50988</v>
      </c>
      <c r="K198" s="15">
        <v>216</v>
      </c>
      <c r="L198">
        <v>122</v>
      </c>
      <c r="M198">
        <v>6</v>
      </c>
      <c r="N198">
        <v>0</v>
      </c>
      <c r="O198" s="15">
        <v>1257</v>
      </c>
      <c r="P198" s="15">
        <v>507</v>
      </c>
      <c r="Q198" s="15">
        <v>1764</v>
      </c>
      <c r="R198">
        <v>1.0671067106710672</v>
      </c>
      <c r="S198" s="15">
        <v>94</v>
      </c>
      <c r="T198" t="s">
        <v>437</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96.31887889940387</v>
      </c>
      <c r="X198" s="2">
        <f>IF(EvolucionIncidencia[[#This Row],[Fecha]]&lt;=MIN(EvolucionIncidencia[Fecha])+14,"",EvolucionIncidencia[[#This Row],[NuevasAltas]]-EvolucionIncidencia[[#This Row],[Previsión Altas]])</f>
        <v>-2.3188788994038703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98" s="2">
        <f>IF(LEN(EvolucionIncidencia[[#This Row],[IA7]])=0,"",EvolucionIncidencia[[#This Row],[IA7]]/_xlfn.MAXIFS(EvolucionIncidencia[IA7],EvolucionIncidencia[Area_Sanitaria],EvolucionIncidencia[[#This Row],[Area_Sanitaria]]))</f>
        <v>0.88897338403041826</v>
      </c>
      <c r="AB198" s="2">
        <f>IF(LEN(EvolucionIncidencia[[#This Row],[IA14]])=0,"",EvolucionIncidencia[[#This Row],[IA14]]/_xlfn.MAXIFS(EvolucionIncidencia[IA14],EvolucionIncidencia[Area_Sanitaria],EvolucionIncidencia[[#This Row],[Area_Sanitaria]]))</f>
        <v>0.74660633484162897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44221</v>
      </c>
      <c r="B199" s="2" t="s">
        <v>7</v>
      </c>
      <c r="C199" s="15">
        <v>14710</v>
      </c>
      <c r="D199" s="15">
        <v>3242</v>
      </c>
      <c r="E199" s="15">
        <v>11229</v>
      </c>
      <c r="F199">
        <v>124</v>
      </c>
      <c r="G199">
        <v>34</v>
      </c>
      <c r="H199" s="15">
        <v>234472</v>
      </c>
      <c r="I199" s="15">
        <v>248</v>
      </c>
      <c r="J199" s="15">
        <v>100673</v>
      </c>
      <c r="K199" s="15">
        <v>239</v>
      </c>
      <c r="L199">
        <v>124</v>
      </c>
      <c r="M199">
        <v>2</v>
      </c>
      <c r="N199">
        <v>2</v>
      </c>
      <c r="O199" s="15">
        <v>2186</v>
      </c>
      <c r="P199" s="15">
        <v>551</v>
      </c>
      <c r="Q199" s="15">
        <v>2737</v>
      </c>
      <c r="R199">
        <v>1.0397690827453496</v>
      </c>
      <c r="S199" s="15">
        <v>110</v>
      </c>
      <c r="T199" t="s">
        <v>437</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200.85537905833957</v>
      </c>
      <c r="X199" s="2">
        <f>IF(EvolucionIncidencia[[#This Row],[Fecha]]&lt;=MIN(EvolucionIncidencia[Fecha])+14,"",EvolucionIncidencia[[#This Row],[NuevasAltas]]-EvolucionIncidencia[[#This Row],[Previsión Altas]])</f>
        <v>-90.855379058339565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99" s="2">
        <f>IF(LEN(EvolucionIncidencia[[#This Row],[IA7]])=0,"",EvolucionIncidencia[[#This Row],[IA7]]/_xlfn.MAXIFS(EvolucionIncidencia[IA7],EvolucionIncidencia[Area_Sanitaria],EvolucionIncidencia[[#This Row],[Area_Sanitaria]]))</f>
        <v>0.97938751472320373</v>
      </c>
      <c r="AB199" s="2">
        <f>IF(LEN(EvolucionIncidencia[[#This Row],[IA14]])=0,"",EvolucionIncidencia[[#This Row],[IA14]]/_xlfn.MAXIFS(EvolucionIncidencia[IA14],EvolucionIncidencia[Area_Sanitaria],EvolucionIncidencia[[#This Row],[Area_Sanitaria]]))</f>
        <v>0.95317410433689509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44221</v>
      </c>
      <c r="B200" s="2" t="s">
        <v>2</v>
      </c>
      <c r="C200" s="15">
        <v>17275</v>
      </c>
      <c r="D200" s="15">
        <v>3630</v>
      </c>
      <c r="E200" s="15">
        <v>13336</v>
      </c>
      <c r="F200">
        <v>159</v>
      </c>
      <c r="G200">
        <v>23</v>
      </c>
      <c r="H200" s="15">
        <v>288406</v>
      </c>
      <c r="I200" s="15">
        <v>311</v>
      </c>
      <c r="J200" s="15">
        <v>63407</v>
      </c>
      <c r="K200" s="15">
        <v>177</v>
      </c>
      <c r="L200">
        <v>88</v>
      </c>
      <c r="M200">
        <v>5</v>
      </c>
      <c r="N200">
        <v>2</v>
      </c>
      <c r="O200" s="15">
        <v>1729</v>
      </c>
      <c r="P200" s="15">
        <v>363</v>
      </c>
      <c r="Q200" s="15">
        <v>2092</v>
      </c>
      <c r="R200">
        <v>1.0248447204968945</v>
      </c>
      <c r="S200" s="15">
        <v>86</v>
      </c>
      <c r="T200" t="s">
        <v>437</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162.35291241427302</v>
      </c>
      <c r="X200" s="2">
        <f>IF(EvolucionIncidencia[[#This Row],[Fecha]]&lt;=MIN(EvolucionIncidencia[Fecha])+14,"",EvolucionIncidencia[[#This Row],[NuevasAltas]]-EvolucionIncidencia[[#This Row],[Previsión Altas]])</f>
        <v>-76.352912414273021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00" s="2">
        <f>IF(LEN(EvolucionIncidencia[[#This Row],[IA7]])=0,"",EvolucionIncidencia[[#This Row],[IA7]]/_xlfn.MAXIFS(EvolucionIncidencia[IA7],EvolucionIncidencia[Area_Sanitaria],EvolucionIncidencia[[#This Row],[Area_Sanitaria]]))</f>
        <v>0.99484270242392991</v>
      </c>
      <c r="AB200" s="2">
        <f>IF(LEN(EvolucionIncidencia[[#This Row],[IA14]])=0,"",EvolucionIncidencia[[#This Row],[IA14]]/_xlfn.MAXIFS(EvolucionIncidencia[IA14],EvolucionIncidencia[Area_Sanitaria],EvolucionIncidencia[[#This Row],[Area_Sanitaria]]))</f>
        <v>0.95238095238095233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44221</v>
      </c>
      <c r="B201" s="2" t="s">
        <v>3</v>
      </c>
      <c r="C201" s="15">
        <v>89592</v>
      </c>
      <c r="D201" s="15">
        <v>20481</v>
      </c>
      <c r="E201" s="15">
        <v>67473</v>
      </c>
      <c r="F201">
        <v>1031</v>
      </c>
      <c r="G201">
        <v>170</v>
      </c>
      <c r="H201" s="15">
        <v>1345340</v>
      </c>
      <c r="I201" s="15">
        <v>1649</v>
      </c>
      <c r="J201" s="15">
        <v>492390</v>
      </c>
      <c r="K201" s="15">
        <v>1411</v>
      </c>
      <c r="L201">
        <v>713</v>
      </c>
      <c r="M201">
        <v>38</v>
      </c>
      <c r="N201">
        <v>9</v>
      </c>
      <c r="O201" s="15">
        <v>10925</v>
      </c>
      <c r="P201" s="15">
        <v>4205</v>
      </c>
      <c r="Q201" s="15">
        <v>15130</v>
      </c>
      <c r="R201">
        <v>1.0360683933630108</v>
      </c>
      <c r="S201" s="15">
        <v>673</v>
      </c>
      <c r="T201" t="s">
        <v>437</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805.35309226101117</v>
      </c>
      <c r="X201" s="2">
        <f>IF(EvolucionIncidencia[[#This Row],[Fecha]]&lt;=MIN(EvolucionIncidencia[Fecha])+14,"",EvolucionIncidencia[[#This Row],[NuevasAltas]]-EvolucionIncidencia[[#This Row],[Previsión Altas]])</f>
        <v>-132.35309226101117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01" s="2">
        <f>IF(LEN(EvolucionIncidencia[[#This Row],[IA7]])=0,"",EvolucionIncidencia[[#This Row],[IA7]]/_xlfn.MAXIFS(EvolucionIncidencia[IA7],EvolucionIncidencia[Area_Sanitaria],EvolucionIncidencia[[#This Row],[Area_Sanitaria]]))</f>
        <v>0.98113540197461213</v>
      </c>
      <c r="AB201" s="2">
        <f>IF(LEN(EvolucionIncidencia[[#This Row],[IA14]])=0,"",EvolucionIncidencia[[#This Row],[IA14]]/_xlfn.MAXIFS(EvolucionIncidencia[IA14],EvolucionIncidencia[Area_Sanitaria],EvolucionIncidencia[[#This Row],[Area_Sanitaria]]))</f>
        <v>0.92674273659986572</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44222</v>
      </c>
      <c r="B202" s="2" t="s">
        <v>4</v>
      </c>
      <c r="C202" s="15">
        <v>20872</v>
      </c>
      <c r="D202" s="15">
        <v>5679</v>
      </c>
      <c r="E202" s="15">
        <v>14821</v>
      </c>
      <c r="F202">
        <v>305</v>
      </c>
      <c r="G202">
        <v>48</v>
      </c>
      <c r="H202" s="15">
        <v>278486</v>
      </c>
      <c r="I202" s="15">
        <v>379</v>
      </c>
      <c r="J202" s="15">
        <v>88439</v>
      </c>
      <c r="K202" s="15">
        <v>446</v>
      </c>
      <c r="L202">
        <v>290</v>
      </c>
      <c r="M202">
        <v>23</v>
      </c>
      <c r="N202">
        <v>1</v>
      </c>
      <c r="O202" s="15">
        <v>2659</v>
      </c>
      <c r="P202" s="15">
        <v>841</v>
      </c>
      <c r="Q202" s="15">
        <v>3500</v>
      </c>
      <c r="R202">
        <v>1.0538133234366303</v>
      </c>
      <c r="S202" s="15">
        <v>153</v>
      </c>
      <c r="T202" t="s">
        <v>438</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241.37148941644611</v>
      </c>
      <c r="X202" s="2">
        <f>IF(EvolucionIncidencia[[#This Row],[Fecha]]&lt;=MIN(EvolucionIncidencia[Fecha])+14,"",EvolucionIncidencia[[#This Row],[NuevasAltas]]-EvolucionIncidencia[[#This Row],[Previsión Altas]])</f>
        <v>-88.37148941644611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02" s="2">
        <f>IF(LEN(EvolucionIncidencia[[#This Row],[IA7]])=0,"",EvolucionIncidencia[[#This Row],[IA7]]/_xlfn.MAXIFS(EvolucionIncidencia[IA7],EvolucionIncidencia[Area_Sanitaria],EvolucionIncidencia[[#This Row],[Area_Sanitaria]]))</f>
        <v>1</v>
      </c>
      <c r="AB202" s="2">
        <f>IF(LEN(EvolucionIncidencia[[#This Row],[IA14]])=0,"",EvolucionIncidencia[[#This Row],[IA14]]/_xlfn.MAXIFS(EvolucionIncidencia[IA14],EvolucionIncidencia[Area_Sanitaria],EvolucionIncidencia[[#This Row],[Area_Sanitaria]]))</f>
        <v>0.96670958249034389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44222</v>
      </c>
      <c r="B203" s="2" t="s">
        <v>5</v>
      </c>
      <c r="C203" s="15">
        <v>6115</v>
      </c>
      <c r="D203" s="15">
        <v>1669</v>
      </c>
      <c r="E203" s="15">
        <v>4324</v>
      </c>
      <c r="F203">
        <v>136</v>
      </c>
      <c r="G203">
        <v>26</v>
      </c>
      <c r="H203" s="15">
        <v>92922</v>
      </c>
      <c r="I203" s="15">
        <v>120</v>
      </c>
      <c r="J203" s="15">
        <v>32216</v>
      </c>
      <c r="K203" s="15">
        <v>96</v>
      </c>
      <c r="L203">
        <v>53</v>
      </c>
      <c r="M203">
        <v>4</v>
      </c>
      <c r="N203">
        <v>2</v>
      </c>
      <c r="O203" s="15">
        <v>975</v>
      </c>
      <c r="P203" s="15">
        <v>115</v>
      </c>
      <c r="Q203" s="15">
        <v>1090</v>
      </c>
      <c r="R203">
        <v>1.0327970297029703</v>
      </c>
      <c r="S203" s="15">
        <v>41</v>
      </c>
      <c r="T203" t="s">
        <v>438</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74.386125338658161</v>
      </c>
      <c r="X203" s="2">
        <f>IF(EvolucionIncidencia[[#This Row],[Fecha]]&lt;=MIN(EvolucionIncidencia[Fecha])+14,"",EvolucionIncidencia[[#This Row],[NuevasAltas]]-EvolucionIncidencia[[#This Row],[Previsión Altas]])</f>
        <v>-33.386125338658161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03" s="2">
        <f>IF(LEN(EvolucionIncidencia[[#This Row],[IA7]])=0,"",EvolucionIncidencia[[#This Row],[IA7]]/_xlfn.MAXIFS(EvolucionIncidencia[IA7],EvolucionIncidencia[Area_Sanitaria],EvolucionIncidencia[[#This Row],[Area_Sanitaria]]))</f>
        <v>0.99760479041916172</v>
      </c>
      <c r="AB203" s="2">
        <f>IF(LEN(EvolucionIncidencia[[#This Row],[IA14]])=0,"",EvolucionIncidencia[[#This Row],[IA14]]/_xlfn.MAXIFS(EvolucionIncidencia[IA14],EvolucionIncidencia[Area_Sanitaria],EvolucionIncidencia[[#This Row],[Area_Sanitaria]]))</f>
        <v>0.9426479560707749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44222</v>
      </c>
      <c r="B204" s="2" t="s">
        <v>8</v>
      </c>
      <c r="C204" s="15">
        <v>9680</v>
      </c>
      <c r="D204" s="15">
        <v>1954</v>
      </c>
      <c r="E204" s="15">
        <v>7556</v>
      </c>
      <c r="F204">
        <v>58</v>
      </c>
      <c r="G204">
        <v>15</v>
      </c>
      <c r="H204" s="15">
        <v>152684</v>
      </c>
      <c r="I204" s="15">
        <v>162</v>
      </c>
      <c r="J204" s="15">
        <v>80867</v>
      </c>
      <c r="K204" s="15">
        <v>211</v>
      </c>
      <c r="L204">
        <v>156</v>
      </c>
      <c r="M204">
        <v>1</v>
      </c>
      <c r="N204">
        <v>0</v>
      </c>
      <c r="O204" s="15">
        <v>1493</v>
      </c>
      <c r="P204" s="15">
        <v>548</v>
      </c>
      <c r="Q204" s="15">
        <v>2041</v>
      </c>
      <c r="R204">
        <v>1.0867630700778643</v>
      </c>
      <c r="S204" s="15">
        <v>55</v>
      </c>
      <c r="T204" t="s">
        <v>438</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103.99299668502913</v>
      </c>
      <c r="X204" s="2">
        <f>IF(EvolucionIncidencia[[#This Row],[Fecha]]&lt;=MIN(EvolucionIncidencia[Fecha])+14,"",EvolucionIncidencia[[#This Row],[NuevasAltas]]-EvolucionIncidencia[[#This Row],[Previsión Altas]])</f>
        <v>-48.992996685029127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04" s="2">
        <f>IF(LEN(EvolucionIncidencia[[#This Row],[IA7]])=0,"",EvolucionIncidencia[[#This Row],[IA7]]/_xlfn.MAXIFS(EvolucionIncidencia[IA7],EvolucionIncidencia[Area_Sanitaria],EvolucionIncidencia[[#This Row],[Area_Sanitaria]]))</f>
        <v>0.99819168173598549</v>
      </c>
      <c r="AB204" s="2">
        <f>IF(LEN(EvolucionIncidencia[[#This Row],[IA14]])=0,"",EvolucionIncidencia[[#This Row],[IA14]]/_xlfn.MAXIFS(EvolucionIncidencia[IA14],EvolucionIncidencia[Area_Sanitaria],EvolucionIncidencia[[#This Row],[Area_Sanitaria]]))</f>
        <v>0.90858585858585861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44222</v>
      </c>
      <c r="B205" s="2" t="s">
        <v>9</v>
      </c>
      <c r="C205" s="15">
        <v>12516</v>
      </c>
      <c r="D205" s="15">
        <v>2980</v>
      </c>
      <c r="E205" s="15">
        <v>9200</v>
      </c>
      <c r="F205">
        <v>172</v>
      </c>
      <c r="G205">
        <v>14</v>
      </c>
      <c r="H205" s="15">
        <v>170167</v>
      </c>
      <c r="I205" s="15">
        <v>335</v>
      </c>
      <c r="J205" s="15">
        <v>80324</v>
      </c>
      <c r="K205" s="15">
        <v>218</v>
      </c>
      <c r="L205">
        <v>114</v>
      </c>
      <c r="M205">
        <v>8</v>
      </c>
      <c r="N205">
        <v>2</v>
      </c>
      <c r="O205" s="15">
        <v>1407</v>
      </c>
      <c r="P205" s="15">
        <v>3020</v>
      </c>
      <c r="Q205" s="15">
        <v>4427</v>
      </c>
      <c r="R205">
        <v>1.0397766922540126</v>
      </c>
      <c r="S205" s="15">
        <v>101</v>
      </c>
      <c r="T205" t="s">
        <v>438</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126.13068432027251</v>
      </c>
      <c r="X205" s="2">
        <f>IF(EvolucionIncidencia[[#This Row],[Fecha]]&lt;=MIN(EvolucionIncidencia[Fecha])+14,"",EvolucionIncidencia[[#This Row],[NuevasAltas]]-EvolucionIncidencia[[#This Row],[Previsión Altas]])</f>
        <v>-25.130684320272508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05" s="2">
        <f>IF(LEN(EvolucionIncidencia[[#This Row],[IA7]])=0,"",EvolucionIncidencia[[#This Row],[IA7]]/_xlfn.MAXIFS(EvolucionIncidencia[IA7],EvolucionIncidencia[Area_Sanitaria],EvolucionIncidencia[[#This Row],[Area_Sanitaria]]))</f>
        <v>1</v>
      </c>
      <c r="AB205" s="2">
        <f>IF(LEN(EvolucionIncidencia[[#This Row],[IA14]])=0,"",EvolucionIncidencia[[#This Row],[IA14]]/_xlfn.MAXIFS(EvolucionIncidencia[IA14],EvolucionIncidencia[Area_Sanitaria],EvolucionIncidencia[[#This Row],[Area_Sanitaria]]))</f>
        <v>0.99752737548569415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44222</v>
      </c>
      <c r="B206" s="2" t="s">
        <v>6</v>
      </c>
      <c r="C206" s="15">
        <v>9560</v>
      </c>
      <c r="D206" s="15">
        <v>2022</v>
      </c>
      <c r="E206" s="15">
        <v>7440</v>
      </c>
      <c r="F206">
        <v>118</v>
      </c>
      <c r="G206">
        <v>16</v>
      </c>
      <c r="H206" s="15">
        <v>135936</v>
      </c>
      <c r="I206" s="15">
        <v>101</v>
      </c>
      <c r="J206" s="15">
        <v>51388</v>
      </c>
      <c r="K206" s="15">
        <v>165</v>
      </c>
      <c r="L206">
        <v>82</v>
      </c>
      <c r="M206">
        <v>5</v>
      </c>
      <c r="N206">
        <v>1</v>
      </c>
      <c r="O206" s="15">
        <v>1199</v>
      </c>
      <c r="P206" s="15">
        <v>400</v>
      </c>
      <c r="Q206" s="15">
        <v>1599</v>
      </c>
      <c r="R206">
        <v>1.0422680412371135</v>
      </c>
      <c r="S206" s="15">
        <v>83</v>
      </c>
      <c r="T206" t="s">
        <v>438</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62.723162600603267</v>
      </c>
      <c r="X206" s="2">
        <f>IF(EvolucionIncidencia[[#This Row],[Fecha]]&lt;=MIN(EvolucionIncidencia[Fecha])+14,"",EvolucionIncidencia[[#This Row],[NuevasAltas]]-EvolucionIncidencia[[#This Row],[Previsión Altas]])</f>
        <v>20.276837399396733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06" s="2">
        <f>IF(LEN(EvolucionIncidencia[[#This Row],[IA7]])=0,"",EvolucionIncidencia[[#This Row],[IA7]]/_xlfn.MAXIFS(EvolucionIncidencia[IA7],EvolucionIncidencia[Area_Sanitaria],EvolucionIncidencia[[#This Row],[Area_Sanitaria]]))</f>
        <v>0.9475285171102662</v>
      </c>
      <c r="AB206" s="2">
        <f>IF(LEN(EvolucionIncidencia[[#This Row],[IA14]])=0,"",EvolucionIncidencia[[#This Row],[IA14]]/_xlfn.MAXIFS(EvolucionIncidencia[IA14],EvolucionIncidencia[Area_Sanitaria],EvolucionIncidencia[[#This Row],[Area_Sanitaria]]))</f>
        <v>0.78897573015220079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44222</v>
      </c>
      <c r="B207" s="2" t="s">
        <v>7</v>
      </c>
      <c r="C207" s="15">
        <v>14935</v>
      </c>
      <c r="D207" s="15">
        <v>3309</v>
      </c>
      <c r="E207" s="15">
        <v>11385</v>
      </c>
      <c r="F207">
        <v>126</v>
      </c>
      <c r="G207">
        <v>36</v>
      </c>
      <c r="H207" s="15">
        <v>236459</v>
      </c>
      <c r="I207" s="15">
        <v>250</v>
      </c>
      <c r="J207" s="15">
        <v>101308</v>
      </c>
      <c r="K207" s="15">
        <v>225</v>
      </c>
      <c r="L207">
        <v>67</v>
      </c>
      <c r="M207">
        <v>2</v>
      </c>
      <c r="N207">
        <v>2</v>
      </c>
      <c r="O207" s="15">
        <v>1987</v>
      </c>
      <c r="P207" s="15">
        <v>635</v>
      </c>
      <c r="Q207" s="15">
        <v>2622</v>
      </c>
      <c r="R207">
        <v>1.0206662553979025</v>
      </c>
      <c r="S207" s="15">
        <v>156</v>
      </c>
      <c r="T207" t="s">
        <v>438</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187.78090416534644</v>
      </c>
      <c r="X207" s="2">
        <f>IF(EvolucionIncidencia[[#This Row],[Fecha]]&lt;=MIN(EvolucionIncidencia[Fecha])+14,"",EvolucionIncidencia[[#This Row],[NuevasAltas]]-EvolucionIncidencia[[#This Row],[Previsión Altas]])</f>
        <v>-31.780904165346442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07" s="2">
        <f>IF(LEN(EvolucionIncidencia[[#This Row],[IA7]])=0,"",EvolucionIncidencia[[#This Row],[IA7]]/_xlfn.MAXIFS(EvolucionIncidencia[IA7],EvolucionIncidencia[Area_Sanitaria],EvolucionIncidencia[[#This Row],[Area_Sanitaria]]))</f>
        <v>1</v>
      </c>
      <c r="AB207" s="2">
        <f>IF(LEN(EvolucionIncidencia[[#This Row],[IA14]])=0,"",EvolucionIncidencia[[#This Row],[IA14]]/_xlfn.MAXIFS(EvolucionIncidencia[IA14],EvolucionIncidencia[Area_Sanitaria],EvolucionIncidencia[[#This Row],[Area_Sanitaria]]))</f>
        <v>0.96260213702074171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44222</v>
      </c>
      <c r="B208" s="2" t="s">
        <v>2</v>
      </c>
      <c r="C208" s="15">
        <v>17500</v>
      </c>
      <c r="D208" s="15">
        <v>3680</v>
      </c>
      <c r="E208" s="15">
        <v>13511</v>
      </c>
      <c r="F208">
        <v>178</v>
      </c>
      <c r="G208">
        <v>23</v>
      </c>
      <c r="H208" s="15">
        <v>290988</v>
      </c>
      <c r="I208" s="15">
        <v>312</v>
      </c>
      <c r="J208" s="15">
        <v>63849</v>
      </c>
      <c r="K208" s="15">
        <v>225</v>
      </c>
      <c r="L208">
        <v>50</v>
      </c>
      <c r="M208">
        <v>19</v>
      </c>
      <c r="N208">
        <v>0</v>
      </c>
      <c r="O208" s="15">
        <v>2582</v>
      </c>
      <c r="P208" s="15">
        <v>442</v>
      </c>
      <c r="Q208" s="15">
        <v>3024</v>
      </c>
      <c r="R208">
        <v>1.0137741046831956</v>
      </c>
      <c r="S208" s="15">
        <v>175</v>
      </c>
      <c r="T208" t="s">
        <v>438</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232.06752852306104</v>
      </c>
      <c r="X208" s="2">
        <f>IF(EvolucionIncidencia[[#This Row],[Fecha]]&lt;=MIN(EvolucionIncidencia[Fecha])+14,"",EvolucionIncidencia[[#This Row],[NuevasAltas]]-EvolucionIncidencia[[#This Row],[Previsión Altas]])</f>
        <v>-57.067528523061043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08" s="2">
        <f>IF(LEN(EvolucionIncidencia[[#This Row],[IA7]])=0,"",EvolucionIncidencia[[#This Row],[IA7]]/_xlfn.MAXIFS(EvolucionIncidencia[IA7],EvolucionIncidencia[Area_Sanitaria],EvolucionIncidencia[[#This Row],[Area_Sanitaria]]))</f>
        <v>0.98762248581743162</v>
      </c>
      <c r="AB208" s="2">
        <f>IF(LEN(EvolucionIncidencia[[#This Row],[IA14]])=0,"",EvolucionIncidencia[[#This Row],[IA14]]/_xlfn.MAXIFS(EvolucionIncidencia[IA14],EvolucionIncidencia[Area_Sanitaria],EvolucionIncidencia[[#This Row],[Area_Sanitaria]]))</f>
        <v>0.95348197082301134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44222</v>
      </c>
      <c r="B209" s="2" t="s">
        <v>3</v>
      </c>
      <c r="C209" s="15">
        <v>91178</v>
      </c>
      <c r="D209" s="15">
        <v>21293</v>
      </c>
      <c r="E209" s="15">
        <v>68237</v>
      </c>
      <c r="F209">
        <v>1093</v>
      </c>
      <c r="G209">
        <v>178</v>
      </c>
      <c r="H209" s="15">
        <v>1357642</v>
      </c>
      <c r="I209" s="15">
        <v>1659</v>
      </c>
      <c r="J209" s="15">
        <v>498391</v>
      </c>
      <c r="K209" s="15">
        <v>1586</v>
      </c>
      <c r="L209">
        <v>812</v>
      </c>
      <c r="M209">
        <v>62</v>
      </c>
      <c r="N209">
        <v>8</v>
      </c>
      <c r="O209" s="15">
        <v>12302</v>
      </c>
      <c r="P209" s="15">
        <v>6001</v>
      </c>
      <c r="Q209" s="15">
        <v>18303</v>
      </c>
      <c r="R209">
        <v>1.0396465016356624</v>
      </c>
      <c r="S209" s="15">
        <v>764</v>
      </c>
      <c r="T209" t="s">
        <v>438</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984.13161094062752</v>
      </c>
      <c r="X209" s="2">
        <f>IF(EvolucionIncidencia[[#This Row],[Fecha]]&lt;=MIN(EvolucionIncidencia[Fecha])+14,"",EvolucionIncidencia[[#This Row],[NuevasAltas]]-EvolucionIncidencia[[#This Row],[Previsión Altas]])</f>
        <v>-220.13161094062752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09" s="2">
        <f>IF(LEN(EvolucionIncidencia[[#This Row],[IA7]])=0,"",EvolucionIncidencia[[#This Row],[IA7]]/_xlfn.MAXIFS(EvolucionIncidencia[IA7],EvolucionIncidencia[Area_Sanitaria],EvolucionIncidencia[[#This Row],[Area_Sanitaria]]))</f>
        <v>1</v>
      </c>
      <c r="AB209" s="2">
        <f>IF(LEN(EvolucionIncidencia[[#This Row],[IA14]])=0,"",EvolucionIncidencia[[#This Row],[IA14]]/_xlfn.MAXIFS(EvolucionIncidencia[IA14],EvolucionIncidencia[Area_Sanitaria],EvolucionIncidencia[[#This Row],[Area_Sanitaria]]))</f>
        <v>0.95258414037779271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44223</v>
      </c>
      <c r="B210" s="2" t="s">
        <v>4</v>
      </c>
      <c r="C210" s="15">
        <v>21281</v>
      </c>
      <c r="D210" s="15">
        <v>5855</v>
      </c>
      <c r="E210" s="15">
        <v>15043</v>
      </c>
      <c r="F210">
        <v>310</v>
      </c>
      <c r="G210">
        <v>59</v>
      </c>
      <c r="H210" s="15">
        <v>281768</v>
      </c>
      <c r="I210" s="15">
        <v>391</v>
      </c>
      <c r="J210" s="15">
        <v>89637</v>
      </c>
      <c r="K210" s="15">
        <v>409</v>
      </c>
      <c r="L210">
        <v>176</v>
      </c>
      <c r="M210">
        <v>5</v>
      </c>
      <c r="N210">
        <v>11</v>
      </c>
      <c r="O210" s="15">
        <v>3282</v>
      </c>
      <c r="P210" s="15">
        <v>1198</v>
      </c>
      <c r="Q210" s="15">
        <v>4480</v>
      </c>
      <c r="R210">
        <v>1.0309913717203734</v>
      </c>
      <c r="S210" s="15">
        <v>222</v>
      </c>
      <c r="T210" t="s">
        <v>443</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272.39900465726248</v>
      </c>
      <c r="X210" s="2">
        <f>IF(EvolucionIncidencia[[#This Row],[Fecha]]&lt;=MIN(EvolucionIncidencia[Fecha])+14,"",EvolucionIncidencia[[#This Row],[NuevasAltas]]-EvolucionIncidencia[[#This Row],[Previsión Altas]])</f>
        <v>-50.399004657262481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10" s="2">
        <f>IF(LEN(EvolucionIncidencia[[#This Row],[IA7]])=0,"",EvolucionIncidencia[[#This Row],[IA7]]/_xlfn.MAXIFS(EvolucionIncidencia[IA7],EvolucionIncidencia[Area_Sanitaria],EvolucionIncidencia[[#This Row],[Area_Sanitaria]]))</f>
        <v>0.98892245720040284</v>
      </c>
      <c r="AB210" s="2">
        <f>IF(LEN(EvolucionIncidencia[[#This Row],[IA14]])=0,"",EvolucionIncidencia[[#This Row],[IA14]]/_xlfn.MAXIFS(EvolucionIncidencia[IA14],EvolucionIncidencia[Area_Sanitaria],EvolucionIncidencia[[#This Row],[Area_Sanitaria]]))</f>
        <v>0.98712525289681807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44223</v>
      </c>
      <c r="B211" s="2" t="s">
        <v>5</v>
      </c>
      <c r="C211" s="15">
        <v>6230</v>
      </c>
      <c r="D211" s="15">
        <v>1706</v>
      </c>
      <c r="E211" s="15">
        <v>4402</v>
      </c>
      <c r="F211">
        <v>135</v>
      </c>
      <c r="G211">
        <v>30</v>
      </c>
      <c r="H211" s="15">
        <v>93776</v>
      </c>
      <c r="I211" s="15">
        <v>120</v>
      </c>
      <c r="J211" s="15">
        <v>32380</v>
      </c>
      <c r="K211" s="15">
        <v>115</v>
      </c>
      <c r="L211">
        <v>37</v>
      </c>
      <c r="M211">
        <v>-1</v>
      </c>
      <c r="N211">
        <v>4</v>
      </c>
      <c r="O211" s="15">
        <v>854</v>
      </c>
      <c r="P211" s="15">
        <v>164</v>
      </c>
      <c r="Q211" s="15">
        <v>1018</v>
      </c>
      <c r="R211">
        <v>1.0221689634511684</v>
      </c>
      <c r="S211" s="15">
        <v>78</v>
      </c>
      <c r="T211" t="s">
        <v>443</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65.798222695176023</v>
      </c>
      <c r="X211" s="2">
        <f>IF(EvolucionIncidencia[[#This Row],[Fecha]]&lt;=MIN(EvolucionIncidencia[Fecha])+14,"",EvolucionIncidencia[[#This Row],[NuevasAltas]]-EvolucionIncidencia[[#This Row],[Previsión Altas]])</f>
        <v>12.201777304823977</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11" s="2">
        <f>IF(LEN(EvolucionIncidencia[[#This Row],[IA7]])=0,"",EvolucionIncidencia[[#This Row],[IA7]]/_xlfn.MAXIFS(EvolucionIncidencia[IA7],EvolucionIncidencia[Area_Sanitaria],EvolucionIncidencia[[#This Row],[Area_Sanitaria]]))</f>
        <v>0.96646706586826348</v>
      </c>
      <c r="AB211" s="2">
        <f>IF(LEN(EvolucionIncidencia[[#This Row],[IA14]])=0,"",EvolucionIncidencia[[#This Row],[IA14]]/_xlfn.MAXIFS(EvolucionIncidencia[IA14],EvolucionIncidencia[Area_Sanitaria],EvolucionIncidencia[[#This Row],[Area_Sanitaria]]))</f>
        <v>0.97132397803538739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44223</v>
      </c>
      <c r="B212" s="2" t="s">
        <v>8</v>
      </c>
      <c r="C212" s="15">
        <v>9814</v>
      </c>
      <c r="D212" s="15">
        <v>1978</v>
      </c>
      <c r="E212" s="15">
        <v>7665</v>
      </c>
      <c r="F212">
        <v>57</v>
      </c>
      <c r="G212">
        <v>15</v>
      </c>
      <c r="H212" s="15">
        <v>154202</v>
      </c>
      <c r="I212" s="15">
        <v>163</v>
      </c>
      <c r="J212" s="15">
        <v>81248</v>
      </c>
      <c r="K212" s="15">
        <v>134</v>
      </c>
      <c r="L212">
        <v>24</v>
      </c>
      <c r="M212">
        <v>-1</v>
      </c>
      <c r="N212">
        <v>0</v>
      </c>
      <c r="O212" s="15">
        <v>1518</v>
      </c>
      <c r="P212" s="15">
        <v>381</v>
      </c>
      <c r="Q212" s="15">
        <v>1899</v>
      </c>
      <c r="R212">
        <v>1.0122824974411464</v>
      </c>
      <c r="S212" s="15">
        <v>109</v>
      </c>
      <c r="T212" t="s">
        <v>443</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95.106869703523003</v>
      </c>
      <c r="X212" s="2">
        <f>IF(EvolucionIncidencia[[#This Row],[Fecha]]&lt;=MIN(EvolucionIncidencia[Fecha])+14,"",EvolucionIncidencia[[#This Row],[NuevasAltas]]-EvolucionIncidencia[[#This Row],[Previsión Altas]])</f>
        <v>13.893130296476997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12" s="2">
        <f>IF(LEN(EvolucionIncidencia[[#This Row],[IA7]])=0,"",EvolucionIncidencia[[#This Row],[IA7]]/_xlfn.MAXIFS(EvolucionIncidencia[IA7],EvolucionIncidencia[Area_Sanitaria],EvolucionIncidencia[[#This Row],[Area_Sanitaria]]))</f>
        <v>1</v>
      </c>
      <c r="AB212" s="2">
        <f>IF(LEN(EvolucionIncidencia[[#This Row],[IA14]])=0,"",EvolucionIncidencia[[#This Row],[IA14]]/_xlfn.MAXIFS(EvolucionIncidencia[IA14],EvolucionIncidencia[Area_Sanitaria],EvolucionIncidencia[[#This Row],[Area_Sanitaria]]))</f>
        <v>0.92626262626262623</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44223</v>
      </c>
      <c r="B213" s="2" t="s">
        <v>9</v>
      </c>
      <c r="C213" s="15">
        <v>12687</v>
      </c>
      <c r="D213" s="15">
        <v>2968</v>
      </c>
      <c r="E213" s="15">
        <v>9378</v>
      </c>
      <c r="F213">
        <v>177</v>
      </c>
      <c r="G213">
        <v>14</v>
      </c>
      <c r="H213" s="15">
        <v>171347</v>
      </c>
      <c r="I213" s="15">
        <v>340</v>
      </c>
      <c r="J213" s="15">
        <v>81041</v>
      </c>
      <c r="K213" s="15">
        <v>171</v>
      </c>
      <c r="L213">
        <v>-12</v>
      </c>
      <c r="M213">
        <v>5</v>
      </c>
      <c r="N213">
        <v>0</v>
      </c>
      <c r="O213" s="15">
        <v>1180</v>
      </c>
      <c r="P213" s="15">
        <v>717</v>
      </c>
      <c r="Q213" s="15">
        <v>1897</v>
      </c>
      <c r="R213">
        <v>0.99597315436241607</v>
      </c>
      <c r="S213" s="15">
        <v>178</v>
      </c>
      <c r="T213" t="s">
        <v>443</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150.68132994677259</v>
      </c>
      <c r="X213" s="2">
        <f>IF(EvolucionIncidencia[[#This Row],[Fecha]]&lt;=MIN(EvolucionIncidencia[Fecha])+14,"",EvolucionIncidencia[[#This Row],[NuevasAltas]]-EvolucionIncidencia[[#This Row],[Previsión Altas]])</f>
        <v>27.318670053227407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13" s="2">
        <f>IF(LEN(EvolucionIncidencia[[#This Row],[IA7]])=0,"",EvolucionIncidencia[[#This Row],[IA7]]/_xlfn.MAXIFS(EvolucionIncidencia[IA7],EvolucionIncidencia[Area_Sanitaria],EvolucionIncidencia[[#This Row],[Area_Sanitaria]]))</f>
        <v>0.95474824729126828</v>
      </c>
      <c r="AB213" s="2">
        <f>IF(LEN(EvolucionIncidencia[[#This Row],[IA14]])=0,"",EvolucionIncidencia[[#This Row],[IA14]]/_xlfn.MAXIFS(EvolucionIncidencia[IA14],EvolucionIncidencia[Area_Sanitaria],EvolucionIncidencia[[#This Row],[Area_Sanitaria]]))</f>
        <v>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44223</v>
      </c>
      <c r="B214" s="2" t="s">
        <v>6</v>
      </c>
      <c r="C214" s="15">
        <v>9747</v>
      </c>
      <c r="D214" s="15">
        <v>2154</v>
      </c>
      <c r="E214" s="15">
        <v>7491</v>
      </c>
      <c r="F214">
        <v>116</v>
      </c>
      <c r="G214">
        <v>17</v>
      </c>
      <c r="H214" s="15">
        <v>137290</v>
      </c>
      <c r="I214" s="15">
        <v>105</v>
      </c>
      <c r="J214" s="15">
        <v>51916</v>
      </c>
      <c r="K214" s="15">
        <v>187</v>
      </c>
      <c r="L214">
        <v>132</v>
      </c>
      <c r="M214">
        <v>-2</v>
      </c>
      <c r="N214">
        <v>1</v>
      </c>
      <c r="O214" s="15">
        <v>1354</v>
      </c>
      <c r="P214" s="15">
        <v>528</v>
      </c>
      <c r="Q214" s="15">
        <v>1882</v>
      </c>
      <c r="R214">
        <v>1.0652818991097923</v>
      </c>
      <c r="S214" s="15">
        <v>51</v>
      </c>
      <c r="T214" t="s">
        <v>443</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88.308006762854902</v>
      </c>
      <c r="X214" s="2">
        <f>IF(EvolucionIncidencia[[#This Row],[Fecha]]&lt;=MIN(EvolucionIncidencia[Fecha])+14,"",EvolucionIncidencia[[#This Row],[NuevasAltas]]-EvolucionIncidencia[[#This Row],[Previsión Altas]])</f>
        <v>-37.308006762854902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14" s="2">
        <f>IF(LEN(EvolucionIncidencia[[#This Row],[IA7]])=0,"",EvolucionIncidencia[[#This Row],[IA7]]/_xlfn.MAXIFS(EvolucionIncidencia[IA7],EvolucionIncidencia[Area_Sanitaria],EvolucionIncidencia[[#This Row],[Area_Sanitaria]]))</f>
        <v>0.92699619771863118</v>
      </c>
      <c r="AB214" s="2">
        <f>IF(LEN(EvolucionIncidencia[[#This Row],[IA14]])=0,"",EvolucionIncidencia[[#This Row],[IA14]]/_xlfn.MAXIFS(EvolucionIncidencia[IA14],EvolucionIncidencia[Area_Sanitaria],EvolucionIncidencia[[#This Row],[Area_Sanitaria]]))</f>
        <v>0.83093377211024266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44223</v>
      </c>
      <c r="B215" s="2" t="s">
        <v>7</v>
      </c>
      <c r="C215" s="15">
        <v>15132</v>
      </c>
      <c r="D215" s="15">
        <v>3271</v>
      </c>
      <c r="E215" s="15">
        <v>11616</v>
      </c>
      <c r="F215">
        <v>119</v>
      </c>
      <c r="G215">
        <v>35</v>
      </c>
      <c r="H215" s="15">
        <v>238642</v>
      </c>
      <c r="I215" s="15">
        <v>253</v>
      </c>
      <c r="J215" s="15">
        <v>102112</v>
      </c>
      <c r="K215" s="15">
        <v>197</v>
      </c>
      <c r="L215">
        <v>-38</v>
      </c>
      <c r="M215">
        <v>-7</v>
      </c>
      <c r="N215">
        <v>-1</v>
      </c>
      <c r="O215" s="15">
        <v>2183</v>
      </c>
      <c r="P215" s="15">
        <v>804</v>
      </c>
      <c r="Q215" s="15">
        <v>2987</v>
      </c>
      <c r="R215">
        <v>0.98851616802659414</v>
      </c>
      <c r="S215" s="15">
        <v>231</v>
      </c>
      <c r="T215" t="s">
        <v>443</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219.31080234365186</v>
      </c>
      <c r="X215" s="2">
        <f>IF(EvolucionIncidencia[[#This Row],[Fecha]]&lt;=MIN(EvolucionIncidencia[Fecha])+14,"",EvolucionIncidencia[[#This Row],[NuevasAltas]]-EvolucionIncidencia[[#This Row],[Previsión Altas]])</f>
        <v>11.689197656348142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15" s="2">
        <f>IF(LEN(EvolucionIncidencia[[#This Row],[IA7]])=0,"",EvolucionIncidencia[[#This Row],[IA7]]/_xlfn.MAXIFS(EvolucionIncidencia[IA7],EvolucionIncidencia[Area_Sanitaria],EvolucionIncidencia[[#This Row],[Area_Sanitaria]]))</f>
        <v>0.97879858657243812</v>
      </c>
      <c r="AB215" s="2">
        <f>IF(LEN(EvolucionIncidencia[[#This Row],[IA14]])=0,"",EvolucionIncidencia[[#This Row],[IA14]]/_xlfn.MAXIFS(EvolucionIncidencia[IA14],EvolucionIncidencia[Area_Sanitaria],EvolucionIncidencia[[#This Row],[Area_Sanitaria]]))</f>
        <v>0.9519170333123822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44223</v>
      </c>
      <c r="B216" s="2" t="s">
        <v>2</v>
      </c>
      <c r="C216" s="15">
        <v>17755</v>
      </c>
      <c r="D216" s="15">
        <v>3681</v>
      </c>
      <c r="E216" s="15">
        <v>13761</v>
      </c>
      <c r="F216">
        <v>172</v>
      </c>
      <c r="G216">
        <v>23</v>
      </c>
      <c r="H216" s="15">
        <v>293411</v>
      </c>
      <c r="I216" s="15">
        <v>316</v>
      </c>
      <c r="J216" s="15">
        <v>64129</v>
      </c>
      <c r="K216" s="15">
        <v>255</v>
      </c>
      <c r="L216">
        <v>1</v>
      </c>
      <c r="M216">
        <v>-6</v>
      </c>
      <c r="N216">
        <v>0</v>
      </c>
      <c r="O216" s="15">
        <v>2423</v>
      </c>
      <c r="P216" s="15">
        <v>280</v>
      </c>
      <c r="Q216" s="15">
        <v>2703</v>
      </c>
      <c r="R216">
        <v>1.0002717391304348</v>
      </c>
      <c r="S216" s="15">
        <v>250</v>
      </c>
      <c r="T216" t="s">
        <v>443</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250.96879583555653</v>
      </c>
      <c r="X216" s="2">
        <f>IF(EvolucionIncidencia[[#This Row],[Fecha]]&lt;=MIN(EvolucionIncidencia[Fecha])+14,"",EvolucionIncidencia[[#This Row],[NuevasAltas]]-EvolucionIncidencia[[#This Row],[Previsión Altas]])</f>
        <v>-0.96879583555653426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16" s="2">
        <f>IF(LEN(EvolucionIncidencia[[#This Row],[IA7]])=0,"",EvolucionIncidencia[[#This Row],[IA7]]/_xlfn.MAXIFS(EvolucionIncidencia[IA7],EvolucionIncidencia[Area_Sanitaria],EvolucionIncidencia[[#This Row],[Area_Sanitaria]]))</f>
        <v>0.95255286230015468</v>
      </c>
      <c r="AB216" s="2">
        <f>IF(LEN(EvolucionIncidencia[[#This Row],[IA14]])=0,"",EvolucionIncidencia[[#This Row],[IA14]]/_xlfn.MAXIFS(EvolucionIncidencia[IA14],EvolucionIncidencia[Area_Sanitaria],EvolucionIncidencia[[#This Row],[Area_Sanitaria]]))</f>
        <v>0.95650977153867323</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44223</v>
      </c>
      <c r="B217" s="2" t="s">
        <v>3</v>
      </c>
      <c r="C217" s="15">
        <v>92646</v>
      </c>
      <c r="D217" s="15">
        <v>21613</v>
      </c>
      <c r="E217" s="15">
        <v>69356</v>
      </c>
      <c r="F217">
        <v>1086</v>
      </c>
      <c r="G217">
        <v>193</v>
      </c>
      <c r="H217" s="15">
        <v>1370436</v>
      </c>
      <c r="I217" s="15">
        <v>1688</v>
      </c>
      <c r="J217" s="15">
        <v>502463</v>
      </c>
      <c r="K217" s="15">
        <v>1468</v>
      </c>
      <c r="L217">
        <v>320</v>
      </c>
      <c r="M217">
        <v>-7</v>
      </c>
      <c r="N217">
        <v>15</v>
      </c>
      <c r="O217" s="15">
        <v>12794</v>
      </c>
      <c r="P217" s="15">
        <v>4072</v>
      </c>
      <c r="Q217" s="15">
        <v>16866</v>
      </c>
      <c r="R217">
        <v>1.015028413093505</v>
      </c>
      <c r="S217" s="15">
        <v>1119</v>
      </c>
      <c r="T217" t="s">
        <v>443</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1096.7727904721798</v>
      </c>
      <c r="X217" s="2">
        <f>IF(EvolucionIncidencia[[#This Row],[Fecha]]&lt;=MIN(EvolucionIncidencia[Fecha])+14,"",EvolucionIncidencia[[#This Row],[NuevasAltas]]-EvolucionIncidencia[[#This Row],[Previsión Altas]])</f>
        <v>22.22720952782015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17" s="2">
        <f>IF(LEN(EvolucionIncidencia[[#This Row],[IA7]])=0,"",EvolucionIncidencia[[#This Row],[IA7]]/_xlfn.MAXIFS(EvolucionIncidencia[IA7],EvolucionIncidencia[Area_Sanitaria],EvolucionIncidencia[[#This Row],[Area_Sanitaria]]))</f>
        <v>0.97716854724964741</v>
      </c>
      <c r="AB217" s="2">
        <f>IF(LEN(EvolucionIncidencia[[#This Row],[IA14]])=0,"",EvolucionIncidencia[[#This Row],[IA14]]/_xlfn.MAXIFS(EvolucionIncidencia[IA14],EvolucionIncidencia[Area_Sanitaria],EvolucionIncidencia[[#This Row],[Area_Sanitaria]]))</f>
        <v>0.96596030300124658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44224</v>
      </c>
      <c r="B218" s="2" t="s">
        <v>4</v>
      </c>
      <c r="C218" s="15">
        <v>21646</v>
      </c>
      <c r="D218" s="15">
        <v>5912</v>
      </c>
      <c r="E218" s="15">
        <v>15343</v>
      </c>
      <c r="F218">
        <v>321</v>
      </c>
      <c r="G218">
        <v>69</v>
      </c>
      <c r="H218" s="15">
        <v>284869</v>
      </c>
      <c r="I218" s="15">
        <v>400</v>
      </c>
      <c r="J218" s="15">
        <v>91501</v>
      </c>
      <c r="K218" s="15">
        <v>365</v>
      </c>
      <c r="L218">
        <v>57</v>
      </c>
      <c r="M218">
        <v>11</v>
      </c>
      <c r="N218">
        <v>10</v>
      </c>
      <c r="O218" s="15">
        <v>3101</v>
      </c>
      <c r="P218" s="15">
        <v>1864</v>
      </c>
      <c r="Q218" s="15">
        <v>4965</v>
      </c>
      <c r="R218">
        <v>1.0097352690008539</v>
      </c>
      <c r="S218" s="15">
        <v>300</v>
      </c>
      <c r="T218" t="s">
        <v>445</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265.81891494236169</v>
      </c>
      <c r="X218" s="2">
        <f>IF(EvolucionIncidencia[[#This Row],[Fecha]]&lt;=MIN(EvolucionIncidencia[Fecha])+14,"",EvolucionIncidencia[[#This Row],[NuevasAltas]]-EvolucionIncidencia[[#This Row],[Previsión Altas]])</f>
        <v>34.181085057638313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18" s="2">
        <f>IF(LEN(EvolucionIncidencia[[#This Row],[IA7]])=0,"",EvolucionIncidencia[[#This Row],[IA7]]/_xlfn.MAXIFS(EvolucionIncidencia[IA7],EvolucionIncidencia[Area_Sanitaria],EvolucionIncidencia[[#This Row],[Area_Sanitaria]]))</f>
        <v>0.96173212487411885</v>
      </c>
      <c r="AB218" s="2">
        <f>IF(LEN(EvolucionIncidencia[[#This Row],[IA14]])=0,"",EvolucionIncidencia[[#This Row],[IA14]]/_xlfn.MAXIFS(EvolucionIncidencia[IA14],EvolucionIncidencia[Area_Sanitaria],EvolucionIncidencia[[#This Row],[Area_Sanitaria]]))</f>
        <v>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19" spans="1:31" hidden="1" x14ac:dyDescent="0.3">
      <c r="A219" s="1">
        <v>44224</v>
      </c>
      <c r="B219" s="2" t="s">
        <v>5</v>
      </c>
      <c r="C219" s="15">
        <v>6375</v>
      </c>
      <c r="D219" s="15">
        <v>1796</v>
      </c>
      <c r="E219" s="15">
        <v>4454</v>
      </c>
      <c r="F219">
        <v>150</v>
      </c>
      <c r="G219">
        <v>25</v>
      </c>
      <c r="H219" s="15">
        <v>94932</v>
      </c>
      <c r="I219" s="15">
        <v>123</v>
      </c>
      <c r="J219" s="15">
        <v>32565</v>
      </c>
      <c r="K219" s="15">
        <v>145</v>
      </c>
      <c r="L219">
        <v>90</v>
      </c>
      <c r="M219">
        <v>15</v>
      </c>
      <c r="N219">
        <v>-5</v>
      </c>
      <c r="O219" s="15">
        <v>1156</v>
      </c>
      <c r="P219" s="15">
        <v>185</v>
      </c>
      <c r="Q219" s="15">
        <v>1341</v>
      </c>
      <c r="R219">
        <v>1.0527549824150058</v>
      </c>
      <c r="S219" s="15">
        <v>52</v>
      </c>
      <c r="T219" t="s">
        <v>445</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110.90089363649172</v>
      </c>
      <c r="X219" s="2">
        <f>IF(EvolucionIncidencia[[#This Row],[Fecha]]&lt;=MIN(EvolucionIncidencia[Fecha])+14,"",EvolucionIncidencia[[#This Row],[NuevasAltas]]-EvolucionIncidencia[[#This Row],[Previsión Altas]])</f>
        <v>-58.900893636491716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19" s="2">
        <f>IF(LEN(EvolucionIncidencia[[#This Row],[IA7]])=0,"",EvolucionIncidencia[[#This Row],[IA7]]/_xlfn.MAXIFS(EvolucionIncidencia[IA7],EvolucionIncidencia[Area_Sanitaria],EvolucionIncidencia[[#This Row],[Area_Sanitaria]]))</f>
        <v>0.98562874251497001</v>
      </c>
      <c r="AB219" s="2">
        <f>IF(LEN(EvolucionIncidencia[[#This Row],[IA14]])=0,"",EvolucionIncidencia[[#This Row],[IA14]]/_xlfn.MAXIFS(EvolucionIncidencia[IA14],EvolucionIncidencia[Area_Sanitaria],EvolucionIncidencia[[#This Row],[Area_Sanitaria]]))</f>
        <v>0.9908480780964003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20" spans="1:31" hidden="1" x14ac:dyDescent="0.3">
      <c r="A220" s="1">
        <v>44224</v>
      </c>
      <c r="B220" s="2" t="s">
        <v>8</v>
      </c>
      <c r="C220" s="15">
        <v>9937</v>
      </c>
      <c r="D220" s="15">
        <v>2009</v>
      </c>
      <c r="E220" s="15">
        <v>7752</v>
      </c>
      <c r="F220">
        <v>56</v>
      </c>
      <c r="G220">
        <v>16</v>
      </c>
      <c r="H220" s="15">
        <v>155706</v>
      </c>
      <c r="I220" s="15">
        <v>168</v>
      </c>
      <c r="J220" s="15">
        <v>81543</v>
      </c>
      <c r="K220" s="15">
        <v>123</v>
      </c>
      <c r="L220">
        <v>31</v>
      </c>
      <c r="M220">
        <v>-1</v>
      </c>
      <c r="N220">
        <v>1</v>
      </c>
      <c r="O220" s="15">
        <v>1504</v>
      </c>
      <c r="P220" s="15">
        <v>295</v>
      </c>
      <c r="Q220" s="15">
        <v>1799</v>
      </c>
      <c r="R220">
        <v>1.0156723963599597</v>
      </c>
      <c r="S220" s="15">
        <v>87</v>
      </c>
      <c r="T220" t="s">
        <v>445</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82.574986089816207</v>
      </c>
      <c r="X220" s="2">
        <f>IF(EvolucionIncidencia[[#This Row],[Fecha]]&lt;=MIN(EvolucionIncidencia[Fecha])+14,"",EvolucionIncidencia[[#This Row],[NuevasAltas]]-EvolucionIncidencia[[#This Row],[Previsión Altas]])</f>
        <v>4.4250139101837931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20" s="2">
        <f>IF(LEN(EvolucionIncidencia[[#This Row],[IA7]])=0,"",EvolucionIncidencia[[#This Row],[IA7]]/_xlfn.MAXIFS(EvolucionIncidencia[IA7],EvolucionIncidencia[Area_Sanitaria],EvolucionIncidencia[[#This Row],[Area_Sanitaria]]))</f>
        <v>0.96383363471971062</v>
      </c>
      <c r="AB220" s="2">
        <f>IF(LEN(EvolucionIncidencia[[#This Row],[IA14]])=0,"",EvolucionIncidencia[[#This Row],[IA14]]/_xlfn.MAXIFS(EvolucionIncidencia[IA14],EvolucionIncidencia[Area_Sanitaria],EvolucionIncidencia[[#This Row],[Area_Sanitaria]]))</f>
        <v>0.94545454545454544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21" spans="1:31" hidden="1" x14ac:dyDescent="0.3">
      <c r="A221" s="1">
        <v>44224</v>
      </c>
      <c r="B221" s="2" t="s">
        <v>9</v>
      </c>
      <c r="C221" s="15">
        <v>12877</v>
      </c>
      <c r="D221" s="15">
        <v>2989</v>
      </c>
      <c r="E221" s="15">
        <v>9540</v>
      </c>
      <c r="F221">
        <v>178</v>
      </c>
      <c r="G221">
        <v>12</v>
      </c>
      <c r="H221" s="15">
        <v>173062</v>
      </c>
      <c r="I221" s="15">
        <v>347</v>
      </c>
      <c r="J221" s="15">
        <v>82186</v>
      </c>
      <c r="K221" s="15">
        <v>190</v>
      </c>
      <c r="L221">
        <v>21</v>
      </c>
      <c r="M221">
        <v>1</v>
      </c>
      <c r="N221">
        <v>-2</v>
      </c>
      <c r="O221" s="15">
        <v>1715</v>
      </c>
      <c r="P221" s="15">
        <v>1145</v>
      </c>
      <c r="Q221" s="15">
        <v>2860</v>
      </c>
      <c r="R221">
        <v>1.0070754716981132</v>
      </c>
      <c r="S221" s="15">
        <v>162</v>
      </c>
      <c r="T221" t="s">
        <v>445</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180.73083307508753</v>
      </c>
      <c r="X221" s="2">
        <f>IF(EvolucionIncidencia[[#This Row],[Fecha]]&lt;=MIN(EvolucionIncidencia[Fecha])+14,"",EvolucionIncidencia[[#This Row],[NuevasAltas]]-EvolucionIncidencia[[#This Row],[Previsión Altas]])</f>
        <v>-18.730833075087531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21" s="2">
        <f>IF(LEN(EvolucionIncidencia[[#This Row],[IA7]])=0,"",EvolucionIncidencia[[#This Row],[IA7]]/_xlfn.MAXIFS(EvolucionIncidencia[IA7],EvolucionIncidencia[Area_Sanitaria],EvolucionIncidencia[[#This Row],[Area_Sanitaria]]))</f>
        <v>0.9145952836201402</v>
      </c>
      <c r="AB221" s="2">
        <f>IF(LEN(EvolucionIncidencia[[#This Row],[IA14]])=0,"",EvolucionIncidencia[[#This Row],[IA14]]/_xlfn.MAXIFS(EvolucionIncidencia[IA14],EvolucionIncidencia[Area_Sanitaria],EvolucionIncidencia[[#This Row],[Area_Sanitaria]]))</f>
        <v>0.99858707170611094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22" spans="1:31" hidden="1" x14ac:dyDescent="0.3">
      <c r="A222" s="1">
        <v>44224</v>
      </c>
      <c r="B222" s="2" t="s">
        <v>6</v>
      </c>
      <c r="C222" s="15">
        <v>9917</v>
      </c>
      <c r="D222" s="15">
        <v>2246</v>
      </c>
      <c r="E222" s="15">
        <v>7569</v>
      </c>
      <c r="F222">
        <v>119</v>
      </c>
      <c r="G222">
        <v>25</v>
      </c>
      <c r="H222" s="15">
        <v>138517</v>
      </c>
      <c r="I222" s="15">
        <v>105</v>
      </c>
      <c r="J222" s="15">
        <v>52471</v>
      </c>
      <c r="K222" s="15">
        <v>170</v>
      </c>
      <c r="L222">
        <v>92</v>
      </c>
      <c r="M222">
        <v>3</v>
      </c>
      <c r="N222">
        <v>8</v>
      </c>
      <c r="O222" s="15">
        <v>1227</v>
      </c>
      <c r="P222" s="15">
        <v>555</v>
      </c>
      <c r="Q222" s="15">
        <v>1782</v>
      </c>
      <c r="R222">
        <v>1.042711234911792</v>
      </c>
      <c r="S222" s="15">
        <v>78</v>
      </c>
      <c r="T222" t="s">
        <v>445</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81.417540790493177</v>
      </c>
      <c r="X222" s="2">
        <f>IF(EvolucionIncidencia[[#This Row],[Fecha]]&lt;=MIN(EvolucionIncidencia[Fecha])+14,"",EvolucionIncidencia[[#This Row],[NuevasAltas]]-EvolucionIncidencia[[#This Row],[Previsión Altas]])</f>
        <v>-3.4175407904931774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22" s="2">
        <f>IF(LEN(EvolucionIncidencia[[#This Row],[IA7]])=0,"",EvolucionIncidencia[[#This Row],[IA7]]/_xlfn.MAXIFS(EvolucionIncidencia[IA7],EvolucionIncidencia[Area_Sanitaria],EvolucionIncidencia[[#This Row],[Area_Sanitaria]]))</f>
        <v>0.93307984790874521</v>
      </c>
      <c r="AB222" s="2">
        <f>IF(LEN(EvolucionIncidencia[[#This Row],[IA14]])=0,"",EvolucionIncidencia[[#This Row],[IA14]]/_xlfn.MAXIFS(EvolucionIncidencia[IA14],EvolucionIncidencia[Area_Sanitaria],EvolucionIncidencia[[#This Row],[Area_Sanitaria]]))</f>
        <v>0.86754422048539692</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23" spans="1:31" hidden="1" x14ac:dyDescent="0.3">
      <c r="A223" s="1">
        <v>44224</v>
      </c>
      <c r="B223" s="2" t="s">
        <v>7</v>
      </c>
      <c r="C223" s="15">
        <v>15433</v>
      </c>
      <c r="D223" s="15">
        <v>3373</v>
      </c>
      <c r="E223" s="15">
        <v>11811</v>
      </c>
      <c r="F223">
        <v>133</v>
      </c>
      <c r="G223">
        <v>40</v>
      </c>
      <c r="H223" s="15">
        <v>240664</v>
      </c>
      <c r="I223" s="15">
        <v>257</v>
      </c>
      <c r="J223" s="15">
        <v>103391</v>
      </c>
      <c r="K223" s="15">
        <v>301</v>
      </c>
      <c r="L223">
        <v>102</v>
      </c>
      <c r="M223">
        <v>14</v>
      </c>
      <c r="N223">
        <v>5</v>
      </c>
      <c r="O223" s="15">
        <v>2022</v>
      </c>
      <c r="P223" s="15">
        <v>1279</v>
      </c>
      <c r="Q223" s="15">
        <v>3301</v>
      </c>
      <c r="R223">
        <v>1.0311831244267808</v>
      </c>
      <c r="S223" s="15">
        <v>195</v>
      </c>
      <c r="T223" t="s">
        <v>445</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200.19088308558199</v>
      </c>
      <c r="X223" s="2">
        <f>IF(EvolucionIncidencia[[#This Row],[Fecha]]&lt;=MIN(EvolucionIncidencia[Fecha])+14,"",EvolucionIncidencia[[#This Row],[NuevasAltas]]-EvolucionIncidencia[[#This Row],[Previsión Altas]])</f>
        <v>-5.1908830855819872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23" s="2">
        <f>IF(LEN(EvolucionIncidencia[[#This Row],[IA7]])=0,"",EvolucionIncidencia[[#This Row],[IA7]]/_xlfn.MAXIFS(EvolucionIncidencia[IA7],EvolucionIncidencia[Area_Sanitaria],EvolucionIncidencia[[#This Row],[Area_Sanitaria]]))</f>
        <v>0.98233215547703179</v>
      </c>
      <c r="AB223" s="2">
        <f>IF(LEN(EvolucionIncidencia[[#This Row],[IA14]])=0,"",EvolucionIncidencia[[#This Row],[IA14]]/_xlfn.MAXIFS(EvolucionIncidencia[IA14],EvolucionIncidencia[Area_Sanitaria],EvolucionIncidencia[[#This Row],[Area_Sanitaria]]))</f>
        <v>0.98051539912005026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24" spans="1:31" hidden="1" x14ac:dyDescent="0.3">
      <c r="A224" s="1">
        <v>44224</v>
      </c>
      <c r="B224" s="2" t="s">
        <v>2</v>
      </c>
      <c r="C224" s="15">
        <v>18104</v>
      </c>
      <c r="D224" s="15">
        <v>3799</v>
      </c>
      <c r="E224" s="15">
        <v>13990</v>
      </c>
      <c r="F224">
        <v>164</v>
      </c>
      <c r="G224">
        <v>23</v>
      </c>
      <c r="H224" s="15">
        <v>296339</v>
      </c>
      <c r="I224" s="15">
        <v>318</v>
      </c>
      <c r="J224" s="15">
        <v>64512</v>
      </c>
      <c r="K224" s="15">
        <v>349</v>
      </c>
      <c r="L224">
        <v>118</v>
      </c>
      <c r="M224">
        <v>-8</v>
      </c>
      <c r="N224">
        <v>0</v>
      </c>
      <c r="O224" s="15">
        <v>2928</v>
      </c>
      <c r="P224" s="15">
        <v>383</v>
      </c>
      <c r="Q224" s="15">
        <v>3311</v>
      </c>
      <c r="R224">
        <v>1.0320565063841347</v>
      </c>
      <c r="S224" s="15">
        <v>229</v>
      </c>
      <c r="T224" t="s">
        <v>445</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196.39674654952572</v>
      </c>
      <c r="X224" s="2">
        <f>IF(EvolucionIncidencia[[#This Row],[Fecha]]&lt;=MIN(EvolucionIncidencia[Fecha])+14,"",EvolucionIncidencia[[#This Row],[NuevasAltas]]-EvolucionIncidencia[[#This Row],[Previsión Altas]])</f>
        <v>32.603253450474284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24" s="2">
        <f>IF(LEN(EvolucionIncidencia[[#This Row],[IA7]])=0,"",EvolucionIncidencia[[#This Row],[IA7]]/_xlfn.MAXIFS(EvolucionIncidencia[IA7],EvolucionIncidencia[Area_Sanitaria],EvolucionIncidencia[[#This Row],[Area_Sanitaria]]))</f>
        <v>0.94997421351211964</v>
      </c>
      <c r="AB224" s="2">
        <f>IF(LEN(EvolucionIncidencia[[#This Row],[IA14]])=0,"",EvolucionIncidencia[[#This Row],[IA14]]/_xlfn.MAXIFS(EvolucionIncidencia[IA14],EvolucionIncidencia[Area_Sanitaria],EvolucionIncidencia[[#This Row],[Area_Sanitaria]]))</f>
        <v>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25" spans="1:31" hidden="1" x14ac:dyDescent="0.3">
      <c r="A225" s="1">
        <v>44224</v>
      </c>
      <c r="B225" s="2" t="s">
        <v>3</v>
      </c>
      <c r="C225" s="15">
        <v>94289</v>
      </c>
      <c r="D225" s="15">
        <v>22124</v>
      </c>
      <c r="E225" s="15">
        <v>70459</v>
      </c>
      <c r="F225">
        <v>1121</v>
      </c>
      <c r="G225">
        <v>210</v>
      </c>
      <c r="H225" s="15">
        <v>1384089</v>
      </c>
      <c r="I225" s="15">
        <v>1718</v>
      </c>
      <c r="J225" s="15">
        <v>508169</v>
      </c>
      <c r="K225" s="15">
        <v>1643</v>
      </c>
      <c r="L225">
        <v>511</v>
      </c>
      <c r="M225">
        <v>35</v>
      </c>
      <c r="N225">
        <v>17</v>
      </c>
      <c r="O225" s="15">
        <v>13653</v>
      </c>
      <c r="P225" s="15">
        <v>5706</v>
      </c>
      <c r="Q225" s="15">
        <v>19359</v>
      </c>
      <c r="R225">
        <v>1.0236431777171147</v>
      </c>
      <c r="S225" s="15">
        <v>1103</v>
      </c>
      <c r="T225" t="s">
        <v>445</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1080.0051565467904</v>
      </c>
      <c r="X225" s="2">
        <f>IF(EvolucionIncidencia[[#This Row],[Fecha]]&lt;=MIN(EvolucionIncidencia[Fecha])+14,"",EvolucionIncidencia[[#This Row],[NuevasAltas]]-EvolucionIncidencia[[#This Row],[Previsión Altas]])</f>
        <v>22.994843453209569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25" s="2">
        <f>IF(LEN(EvolucionIncidencia[[#This Row],[IA7]])=0,"",EvolucionIncidencia[[#This Row],[IA7]]/_xlfn.MAXIFS(EvolucionIncidencia[IA7],EvolucionIncidencia[Area_Sanitaria],EvolucionIncidencia[[#This Row],[Area_Sanitaria]]))</f>
        <v>0.96315232722143862</v>
      </c>
      <c r="AB225" s="2">
        <f>IF(LEN(EvolucionIncidencia[[#This Row],[IA14]])=0,"",EvolucionIncidencia[[#This Row],[IA14]]/_xlfn.MAXIFS(EvolucionIncidencia[IA14],EvolucionIncidencia[Area_Sanitaria],EvolucionIncidencia[[#This Row],[Area_Sanitaria]]))</f>
        <v>0.9886853964905552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26" spans="1:31" x14ac:dyDescent="0.3">
      <c r="A226" s="1">
        <v>44225</v>
      </c>
      <c r="B226" s="2" t="s">
        <v>4</v>
      </c>
      <c r="C226" s="15">
        <v>21966</v>
      </c>
      <c r="D226" s="15">
        <v>5984</v>
      </c>
      <c r="E226" s="15">
        <v>15580</v>
      </c>
      <c r="F226">
        <v>313</v>
      </c>
      <c r="G226">
        <v>79</v>
      </c>
      <c r="H226" s="15">
        <v>288049</v>
      </c>
      <c r="I226" s="15">
        <v>412</v>
      </c>
      <c r="J226" s="15">
        <v>93212</v>
      </c>
      <c r="K226" s="15">
        <v>320</v>
      </c>
      <c r="L226">
        <v>72</v>
      </c>
      <c r="M226">
        <v>-8</v>
      </c>
      <c r="N226">
        <v>10</v>
      </c>
      <c r="O226" s="15">
        <v>3180</v>
      </c>
      <c r="P226" s="15">
        <v>1711</v>
      </c>
      <c r="Q226" s="15">
        <v>4891</v>
      </c>
      <c r="R226">
        <v>1.0121786197564275</v>
      </c>
      <c r="S226" s="15">
        <v>237</v>
      </c>
      <c r="T226" t="s">
        <v>446</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26" s="2">
        <f>IF(EvolucionIncidencia[[#This Row],[Fecha]]&lt;=MIN(EvolucionIncidencia[Fecha])+14,"",EvolucionIncidencia[[#This Row],[NuevasAltas]]-EvolucionIncidencia[[#This Row],[Previsión Altas]])</f>
        <v>-63.087928596303072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26" s="2">
        <f>IF(LEN(EvolucionIncidencia[[#This Row],[IA7]])=0,"",EvolucionIncidencia[[#This Row],[IA7]]/_xlfn.MAXIFS(EvolucionIncidencia[IA7],EvolucionIncidencia[Area_Sanitaria],EvolucionIncidencia[[#This Row],[Area_Sanitaria]]))</f>
        <v>0.88486069150721713</v>
      </c>
      <c r="AB226" s="2">
        <f>IF(LEN(EvolucionIncidencia[[#This Row],[IA14]])=0,"",EvolucionIncidencia[[#This Row],[IA14]]/_xlfn.MAXIFS(EvolucionIncidencia[IA14],EvolucionIncidencia[Area_Sanitaria],EvolucionIncidencia[[#This Row],[Area_Sanitaria]]))</f>
        <v>0.99816075041383112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27" spans="1:31" hidden="1" x14ac:dyDescent="0.3">
      <c r="A227" s="1">
        <v>44225</v>
      </c>
      <c r="B227" s="2" t="s">
        <v>5</v>
      </c>
      <c r="C227" s="15">
        <v>6507</v>
      </c>
      <c r="D227" s="15">
        <v>1787</v>
      </c>
      <c r="E227" s="15">
        <v>4592</v>
      </c>
      <c r="F227">
        <v>150</v>
      </c>
      <c r="G227">
        <v>24</v>
      </c>
      <c r="H227" s="15">
        <v>95845</v>
      </c>
      <c r="I227" s="15">
        <v>125</v>
      </c>
      <c r="J227" s="15">
        <v>32729</v>
      </c>
      <c r="K227" s="15">
        <v>132</v>
      </c>
      <c r="L227">
        <v>-9</v>
      </c>
      <c r="M227">
        <v>0</v>
      </c>
      <c r="N227">
        <v>-1</v>
      </c>
      <c r="O227" s="15">
        <v>913</v>
      </c>
      <c r="P227" s="15">
        <v>164</v>
      </c>
      <c r="Q227" s="15">
        <v>1077</v>
      </c>
      <c r="R227">
        <v>0.99498886414253895</v>
      </c>
      <c r="S227" s="15">
        <v>138</v>
      </c>
      <c r="T227" t="s">
        <v>446</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27" s="2">
        <f>IF(EvolucionIncidencia[[#This Row],[Fecha]]&lt;=MIN(EvolucionIncidencia[Fecha])+14,"",EvolucionIncidencia[[#This Row],[NuevasAltas]]-EvolucionIncidencia[[#This Row],[Previsión Altas]])</f>
        <v>0.14797969528365229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27" s="2">
        <f>IF(LEN(EvolucionIncidencia[[#This Row],[IA7]])=0,"",EvolucionIncidencia[[#This Row],[IA7]]/_xlfn.MAXIFS(EvolucionIncidencia[IA7],EvolucionIncidencia[Area_Sanitaria],EvolucionIncidencia[[#This Row],[Area_Sanitaria]]))</f>
        <v>0.96526946107784428</v>
      </c>
      <c r="AB227" s="2">
        <f>IF(LEN(EvolucionIncidencia[[#This Row],[IA14]])=0,"",EvolucionIncidencia[[#This Row],[IA14]]/_xlfn.MAXIFS(EvolucionIncidencia[IA14],EvolucionIncidencia[Area_Sanitaria],EvolucionIncidencia[[#This Row],[Area_Sanitaria]]))</f>
        <v>0.98230628431970712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28" spans="1:31" hidden="1" x14ac:dyDescent="0.3">
      <c r="A228" s="1">
        <v>44225</v>
      </c>
      <c r="B228" s="2" t="s">
        <v>8</v>
      </c>
      <c r="C228" s="15">
        <v>10116</v>
      </c>
      <c r="D228" s="15">
        <v>2121</v>
      </c>
      <c r="E228" s="15">
        <v>7818</v>
      </c>
      <c r="F228">
        <v>57</v>
      </c>
      <c r="G228">
        <v>21</v>
      </c>
      <c r="H228" s="15">
        <v>157105</v>
      </c>
      <c r="I228" s="15">
        <v>170</v>
      </c>
      <c r="J228" s="15">
        <v>82160</v>
      </c>
      <c r="K228" s="15">
        <v>179</v>
      </c>
      <c r="L228">
        <v>112</v>
      </c>
      <c r="M228">
        <v>1</v>
      </c>
      <c r="N228">
        <v>5</v>
      </c>
      <c r="O228" s="15">
        <v>1399</v>
      </c>
      <c r="P228" s="15">
        <v>617</v>
      </c>
      <c r="Q228" s="15">
        <v>2016</v>
      </c>
      <c r="R228">
        <v>1.0557491289198606</v>
      </c>
      <c r="S228" s="15">
        <v>66</v>
      </c>
      <c r="T228" t="s">
        <v>446</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28" s="2">
        <f>IF(EvolucionIncidencia[[#This Row],[Fecha]]&lt;=MIN(EvolucionIncidencia[Fecha])+14,"",EvolucionIncidencia[[#This Row],[NuevasAltas]]-EvolucionIncidencia[[#This Row],[Previsión Altas]])</f>
        <v>-22.742192053993762</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28" s="2">
        <f>IF(LEN(EvolucionIncidencia[[#This Row],[IA7]])=0,"",EvolucionIncidencia[[#This Row],[IA7]]/_xlfn.MAXIFS(EvolucionIncidencia[IA7],EvolucionIncidencia[Area_Sanitaria],EvolucionIncidencia[[#This Row],[Area_Sanitaria]]))</f>
        <v>0.95569620253164556</v>
      </c>
      <c r="AB228" s="2">
        <f>IF(LEN(EvolucionIncidencia[[#This Row],[IA14]])=0,"",EvolucionIncidencia[[#This Row],[IA14]]/_xlfn.MAXIFS(EvolucionIncidencia[IA14],EvolucionIncidencia[Area_Sanitaria],EvolucionIncidencia[[#This Row],[Area_Sanitaria]]))</f>
        <v>0.98989898989898994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29" spans="1:31" hidden="1" x14ac:dyDescent="0.3">
      <c r="A229" s="1">
        <v>44225</v>
      </c>
      <c r="B229" s="2" t="s">
        <v>9</v>
      </c>
      <c r="C229" s="15">
        <v>13013</v>
      </c>
      <c r="D229" s="15">
        <v>2963</v>
      </c>
      <c r="E229" s="15">
        <v>9699</v>
      </c>
      <c r="F229">
        <v>168</v>
      </c>
      <c r="G229">
        <v>14</v>
      </c>
      <c r="H229" s="15">
        <v>174659</v>
      </c>
      <c r="I229" s="15">
        <v>350</v>
      </c>
      <c r="J229" s="15">
        <v>83435</v>
      </c>
      <c r="K229" s="15">
        <v>136</v>
      </c>
      <c r="L229">
        <v>-26</v>
      </c>
      <c r="M229">
        <v>-10</v>
      </c>
      <c r="N229">
        <v>2</v>
      </c>
      <c r="O229" s="15">
        <v>1597</v>
      </c>
      <c r="P229" s="15">
        <v>1249</v>
      </c>
      <c r="Q229" s="15">
        <v>2846</v>
      </c>
      <c r="R229">
        <v>0.99130143860823017</v>
      </c>
      <c r="S229" s="15">
        <v>159</v>
      </c>
      <c r="T229" t="s">
        <v>446</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29" s="2">
        <f>IF(EvolucionIncidencia[[#This Row],[Fecha]]&lt;=MIN(EvolucionIncidencia[Fecha])+14,"",EvolucionIncidencia[[#This Row],[NuevasAltas]]-EvolucionIncidencia[[#This Row],[Previsión Altas]])</f>
        <v>-13.919976143423327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29" s="2">
        <f>IF(LEN(EvolucionIncidencia[[#This Row],[IA7]])=0,"",EvolucionIncidencia[[#This Row],[IA7]]/_xlfn.MAXIFS(EvolucionIncidencia[IA7],EvolucionIncidencia[Area_Sanitaria],EvolucionIncidencia[[#This Row],[Area_Sanitaria]]))</f>
        <v>0.83301465901848315</v>
      </c>
      <c r="AB229" s="2">
        <f>IF(LEN(EvolucionIncidencia[[#This Row],[IA14]])=0,"",EvolucionIncidencia[[#This Row],[IA14]]/_xlfn.MAXIFS(EvolucionIncidencia[IA14],EvolucionIncidencia[Area_Sanitaria],EvolucionIncidencia[[#This Row],[Area_Sanitaria]]))</f>
        <v>0.9805722359590251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30" spans="1:31" hidden="1" x14ac:dyDescent="0.3">
      <c r="A230" s="1">
        <v>44225</v>
      </c>
      <c r="B230" s="2" t="s">
        <v>6</v>
      </c>
      <c r="C230" s="15">
        <v>10125</v>
      </c>
      <c r="D230" s="15">
        <v>2365</v>
      </c>
      <c r="E230" s="15">
        <v>7654</v>
      </c>
      <c r="F230">
        <v>112</v>
      </c>
      <c r="G230">
        <v>29</v>
      </c>
      <c r="H230" s="15">
        <v>140170</v>
      </c>
      <c r="I230" s="15">
        <v>109</v>
      </c>
      <c r="J230" s="15">
        <v>53271</v>
      </c>
      <c r="K230" s="15">
        <v>208</v>
      </c>
      <c r="L230">
        <v>119</v>
      </c>
      <c r="M230">
        <v>-7</v>
      </c>
      <c r="N230">
        <v>4</v>
      </c>
      <c r="O230" s="15">
        <v>1653</v>
      </c>
      <c r="P230" s="15">
        <v>800</v>
      </c>
      <c r="Q230" s="15">
        <v>2453</v>
      </c>
      <c r="R230">
        <v>1.0529830810329475</v>
      </c>
      <c r="S230" s="15">
        <v>85</v>
      </c>
      <c r="T230" t="s">
        <v>446</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30" s="2">
        <f>IF(EvolucionIncidencia[[#This Row],[Fecha]]&lt;=MIN(EvolucionIncidencia[Fecha])+14,"",EvolucionIncidencia[[#This Row],[NuevasAltas]]-EvolucionIncidencia[[#This Row],[Previsión Altas]])</f>
        <v>-15.214112017320218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30" s="2">
        <f>IF(LEN(EvolucionIncidencia[[#This Row],[IA7]])=0,"",EvolucionIncidencia[[#This Row],[IA7]]/_xlfn.MAXIFS(EvolucionIncidencia[IA7],EvolucionIncidencia[Area_Sanitaria],EvolucionIncidencia[[#This Row],[Area_Sanitaria]]))</f>
        <v>0.97414448669201525</v>
      </c>
      <c r="AB230" s="2">
        <f>IF(LEN(EvolucionIncidencia[[#This Row],[IA14]])=0,"",EvolucionIncidencia[[#This Row],[IA14]]/_xlfn.MAXIFS(EvolucionIncidencia[IA14],EvolucionIncidencia[Area_Sanitaria],EvolucionIncidencia[[#This Row],[Area_Sanitaria]]))</f>
        <v>0.91197038255861784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31" spans="1:31" hidden="1" x14ac:dyDescent="0.3">
      <c r="A231" s="1">
        <v>44225</v>
      </c>
      <c r="B231" s="2" t="s">
        <v>7</v>
      </c>
      <c r="C231" s="15">
        <v>15699</v>
      </c>
      <c r="D231" s="15">
        <v>3445</v>
      </c>
      <c r="E231" s="15">
        <v>12002</v>
      </c>
      <c r="F231">
        <v>131</v>
      </c>
      <c r="G231">
        <v>40</v>
      </c>
      <c r="H231" s="15">
        <v>243354</v>
      </c>
      <c r="I231" s="15">
        <v>260</v>
      </c>
      <c r="J231" s="15">
        <v>104827</v>
      </c>
      <c r="K231" s="15">
        <v>266</v>
      </c>
      <c r="L231">
        <v>72</v>
      </c>
      <c r="M231">
        <v>-2</v>
      </c>
      <c r="N231">
        <v>0</v>
      </c>
      <c r="O231" s="15">
        <v>2690</v>
      </c>
      <c r="P231" s="15">
        <v>1436</v>
      </c>
      <c r="Q231" s="15">
        <v>4126</v>
      </c>
      <c r="R231">
        <v>1.021345982804625</v>
      </c>
      <c r="S231" s="15">
        <v>191</v>
      </c>
      <c r="T231" t="s">
        <v>446</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31" s="2">
        <f>IF(EvolucionIncidencia[[#This Row],[Fecha]]&lt;=MIN(EvolucionIncidencia[Fecha])+14,"",EvolucionIncidencia[[#This Row],[NuevasAltas]]-EvolucionIncidencia[[#This Row],[Previsión Altas]])</f>
        <v>-9.7716300352895757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31" s="2">
        <f>IF(LEN(EvolucionIncidencia[[#This Row],[IA7]])=0,"",EvolucionIncidencia[[#This Row],[IA7]]/_xlfn.MAXIFS(EvolucionIncidencia[IA7],EvolucionIncidencia[Area_Sanitaria],EvolucionIncidencia[[#This Row],[Area_Sanitaria]]))</f>
        <v>0.98998822143698473</v>
      </c>
      <c r="AB231" s="2">
        <f>IF(LEN(EvolucionIncidencia[[#This Row],[IA14]])=0,"",EvolucionIncidencia[[#This Row],[IA14]]/_xlfn.MAXIFS(EvolucionIncidencia[IA14],EvolucionIncidencia[Area_Sanitaria],EvolucionIncidencia[[#This Row],[Area_Sanitaria]]))</f>
        <v>0.99780012570710241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32" spans="1:31" hidden="1" x14ac:dyDescent="0.3">
      <c r="A232" s="1">
        <v>44225</v>
      </c>
      <c r="B232" s="2" t="s">
        <v>2</v>
      </c>
      <c r="C232" s="15">
        <v>18355</v>
      </c>
      <c r="D232" s="15">
        <v>3846</v>
      </c>
      <c r="E232" s="15">
        <v>14186</v>
      </c>
      <c r="F232">
        <v>153</v>
      </c>
      <c r="G232">
        <v>21</v>
      </c>
      <c r="H232" s="15">
        <v>298797</v>
      </c>
      <c r="I232" s="15">
        <v>326</v>
      </c>
      <c r="J232" s="15">
        <v>64928</v>
      </c>
      <c r="K232" s="15">
        <v>251</v>
      </c>
      <c r="L232">
        <v>47</v>
      </c>
      <c r="M232">
        <v>-11</v>
      </c>
      <c r="N232">
        <v>-2</v>
      </c>
      <c r="O232" s="15">
        <v>2458</v>
      </c>
      <c r="P232" s="15">
        <v>416</v>
      </c>
      <c r="Q232" s="15">
        <v>2874</v>
      </c>
      <c r="R232">
        <v>1.0123716767570414</v>
      </c>
      <c r="S232" s="15">
        <v>196</v>
      </c>
      <c r="T232" t="s">
        <v>446</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32" s="2">
        <f>IF(EvolucionIncidencia[[#This Row],[Fecha]]&lt;=MIN(EvolucionIncidencia[Fecha])+14,"",EvolucionIncidencia[[#This Row],[NuevasAltas]]-EvolucionIncidencia[[#This Row],[Previsión Altas]])</f>
        <v>-93.244518335821226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32" s="2">
        <f>IF(LEN(EvolucionIncidencia[[#This Row],[IA7]])=0,"",EvolucionIncidencia[[#This Row],[IA7]]/_xlfn.MAXIFS(EvolucionIncidencia[IA7],EvolucionIncidencia[Area_Sanitaria],EvolucionIncidencia[[#This Row],[Area_Sanitaria]]))</f>
        <v>0.90871583290355851</v>
      </c>
      <c r="AB232" s="2">
        <f>IF(LEN(EvolucionIncidencia[[#This Row],[IA14]])=0,"",EvolucionIncidencia[[#This Row],[IA14]]/_xlfn.MAXIFS(EvolucionIncidencia[IA14],EvolucionIncidencia[Area_Sanitaria],EvolucionIncidencia[[#This Row],[Area_Sanitaria]]))</f>
        <v>0.99256812551610241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33" spans="1:31" hidden="1" x14ac:dyDescent="0.3">
      <c r="A233" s="1">
        <v>44225</v>
      </c>
      <c r="B233" s="2" t="s">
        <v>3</v>
      </c>
      <c r="C233" s="15">
        <v>95781</v>
      </c>
      <c r="D233" s="15">
        <v>22511</v>
      </c>
      <c r="E233" s="15">
        <v>71531</v>
      </c>
      <c r="F233">
        <v>1084</v>
      </c>
      <c r="G233">
        <v>228</v>
      </c>
      <c r="H233" s="15">
        <v>1397979</v>
      </c>
      <c r="I233" s="15">
        <v>1752</v>
      </c>
      <c r="J233" s="15">
        <v>514562</v>
      </c>
      <c r="K233" s="15">
        <v>1492</v>
      </c>
      <c r="L233">
        <v>387</v>
      </c>
      <c r="M233">
        <v>-37</v>
      </c>
      <c r="N233">
        <v>18</v>
      </c>
      <c r="O233" s="15">
        <v>13890</v>
      </c>
      <c r="P233" s="15">
        <v>6393</v>
      </c>
      <c r="Q233" s="15">
        <v>20283</v>
      </c>
      <c r="R233">
        <v>1.0174923160368829</v>
      </c>
      <c r="S233" s="15">
        <v>1072</v>
      </c>
      <c r="T233" t="s">
        <v>446</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33" s="2">
        <f>IF(EvolucionIncidencia[[#This Row],[Fecha]]&lt;=MIN(EvolucionIncidencia[Fecha])+14,"",EvolucionIncidencia[[#This Row],[NuevasAltas]]-EvolucionIncidencia[[#This Row],[Previsión Altas]])</f>
        <v>-170.64566956803219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33" s="2">
        <f>IF(LEN(EvolucionIncidencia[[#This Row],[IA7]])=0,"",EvolucionIncidencia[[#This Row],[IA7]]/_xlfn.MAXIFS(EvolucionIncidencia[IA7],EvolucionIncidencia[Area_Sanitaria],EvolucionIncidencia[[#This Row],[Area_Sanitaria]]))</f>
        <v>0.92824400564174891</v>
      </c>
      <c r="AB233" s="2">
        <f>IF(LEN(EvolucionIncidencia[[#This Row],[IA14]])=0,"",EvolucionIncidencia[[#This Row],[IA14]]/_xlfn.MAXIFS(EvolucionIncidencia[IA14],EvolucionIncidencia[Area_Sanitaria],EvolucionIncidencia[[#This Row],[Area_Sanitaria]]))</f>
        <v>0.99582893853677246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34" spans="1:31" x14ac:dyDescent="0.3">
      <c r="A234" s="1">
        <v>44226</v>
      </c>
      <c r="B234" s="2" t="s">
        <v>4</v>
      </c>
      <c r="C234" s="15">
        <v>22305</v>
      </c>
      <c r="D234" s="15">
        <v>6020</v>
      </c>
      <c r="E234" s="15">
        <v>15876</v>
      </c>
      <c r="F234">
        <v>326</v>
      </c>
      <c r="G234">
        <v>82</v>
      </c>
      <c r="H234" s="15">
        <v>290745</v>
      </c>
      <c r="I234" s="15">
        <v>419</v>
      </c>
      <c r="J234" s="15">
        <v>96962</v>
      </c>
      <c r="K234" s="15">
        <v>339</v>
      </c>
      <c r="L234">
        <v>36</v>
      </c>
      <c r="M234">
        <v>13</v>
      </c>
      <c r="N234">
        <v>3</v>
      </c>
      <c r="O234" s="15">
        <v>2696</v>
      </c>
      <c r="P234" s="15">
        <v>3750</v>
      </c>
      <c r="Q234" s="15">
        <v>6446</v>
      </c>
      <c r="R234">
        <v>1.0060160427807487</v>
      </c>
      <c r="S234" s="15">
        <v>296</v>
      </c>
      <c r="T234" t="s">
        <v>447</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34" s="2">
        <f>IF(EvolucionIncidencia[[#This Row],[Fecha]]&lt;=MIN(EvolucionIncidencia[Fecha])+14,"",EvolucionIncidencia[[#This Row],[NuevasAltas]]-EvolucionIncidencia[[#This Row],[Previsión Altas]])</f>
        <v>-24.121896131031974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34" s="2">
        <f>IF(LEN(EvolucionIncidencia[[#This Row],[IA7]])=0,"",EvolucionIncidencia[[#This Row],[IA7]]/_xlfn.MAXIFS(EvolucionIncidencia[IA7],EvolucionIncidencia[Area_Sanitaria],EvolucionIncidencia[[#This Row],[Area_Sanitaria]]))</f>
        <v>0.84793554884189326</v>
      </c>
      <c r="AB234" s="2">
        <f>IF(LEN(EvolucionIncidencia[[#This Row],[IA14]])=0,"",EvolucionIncidencia[[#This Row],[IA14]]/_xlfn.MAXIFS(EvolucionIncidencia[IA14],EvolucionIncidencia[Area_Sanitaria],EvolucionIncidencia[[#This Row],[Area_Sanitaria]]))</f>
        <v>0.99429832628287662</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35" spans="1:31" hidden="1" x14ac:dyDescent="0.3">
      <c r="A235" s="1">
        <v>44226</v>
      </c>
      <c r="B235" s="2" t="s">
        <v>5</v>
      </c>
      <c r="C235" s="15">
        <v>6598</v>
      </c>
      <c r="D235" s="15">
        <v>1779</v>
      </c>
      <c r="E235" s="15">
        <v>4691</v>
      </c>
      <c r="F235">
        <v>160</v>
      </c>
      <c r="G235">
        <v>25</v>
      </c>
      <c r="H235" s="15">
        <v>96615</v>
      </c>
      <c r="I235" s="15">
        <v>125</v>
      </c>
      <c r="J235" s="15">
        <v>32772</v>
      </c>
      <c r="K235" s="15">
        <v>91</v>
      </c>
      <c r="L235">
        <v>-8</v>
      </c>
      <c r="M235">
        <v>10</v>
      </c>
      <c r="N235">
        <v>1</v>
      </c>
      <c r="O235" s="15">
        <v>770</v>
      </c>
      <c r="P235" s="15">
        <v>43</v>
      </c>
      <c r="Q235" s="15">
        <v>813</v>
      </c>
      <c r="R235">
        <v>0.99552322327923892</v>
      </c>
      <c r="S235" s="15">
        <v>99</v>
      </c>
      <c r="T235" t="s">
        <v>447</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35" s="2">
        <f>IF(EvolucionIncidencia[[#This Row],[Fecha]]&lt;=MIN(EvolucionIncidencia[Fecha])+14,"",EvolucionIncidencia[[#This Row],[NuevasAltas]]-EvolucionIncidencia[[#This Row],[Previsión Altas]])</f>
        <v>23.159502994938137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35" s="2">
        <f>IF(LEN(EvolucionIncidencia[[#This Row],[IA7]])=0,"",EvolucionIncidencia[[#This Row],[IA7]]/_xlfn.MAXIFS(EvolucionIncidencia[IA7],EvolucionIncidencia[Area_Sanitaria],EvolucionIncidencia[[#This Row],[Area_Sanitaria]]))</f>
        <v>0.94610778443113774</v>
      </c>
      <c r="AB235" s="2">
        <f>IF(LEN(EvolucionIncidencia[[#This Row],[IA14]])=0,"",EvolucionIncidencia[[#This Row],[IA14]]/_xlfn.MAXIFS(EvolucionIncidencia[IA14],EvolucionIncidencia[Area_Sanitaria],EvolucionIncidencia[[#This Row],[Area_Sanitaria]]))</f>
        <v>0.98657718120805371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36" spans="1:31" hidden="1" x14ac:dyDescent="0.3">
      <c r="A236" s="1">
        <v>44226</v>
      </c>
      <c r="B236" s="2" t="s">
        <v>8</v>
      </c>
      <c r="C236" s="15">
        <v>10240</v>
      </c>
      <c r="D236" s="15">
        <v>2129</v>
      </c>
      <c r="E236" s="15">
        <v>7933</v>
      </c>
      <c r="F236">
        <v>54</v>
      </c>
      <c r="G236">
        <v>19</v>
      </c>
      <c r="H236" s="15">
        <v>158618</v>
      </c>
      <c r="I236" s="15">
        <v>171</v>
      </c>
      <c r="J236" s="15">
        <v>82578</v>
      </c>
      <c r="K236" s="15">
        <v>124</v>
      </c>
      <c r="L236">
        <v>8</v>
      </c>
      <c r="M236">
        <v>-3</v>
      </c>
      <c r="N236">
        <v>-2</v>
      </c>
      <c r="O236" s="15">
        <v>1513</v>
      </c>
      <c r="P236" s="15">
        <v>418</v>
      </c>
      <c r="Q236" s="15">
        <v>1931</v>
      </c>
      <c r="R236">
        <v>1.0037718057520038</v>
      </c>
      <c r="S236" s="15">
        <v>115</v>
      </c>
      <c r="T236" t="s">
        <v>447</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36" s="2">
        <f>IF(EvolucionIncidencia[[#This Row],[Fecha]]&lt;=MIN(EvolucionIncidencia[Fecha])+14,"",EvolucionIncidencia[[#This Row],[NuevasAltas]]-EvolucionIncidencia[[#This Row],[Previsión Altas]])</f>
        <v>15.105027954757801</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36" s="2">
        <f>IF(LEN(EvolucionIncidencia[[#This Row],[IA7]])=0,"",EvolucionIncidencia[[#This Row],[IA7]]/_xlfn.MAXIFS(EvolucionIncidencia[IA7],EvolucionIncidencia[Area_Sanitaria],EvolucionIncidencia[[#This Row],[Area_Sanitaria]]))</f>
        <v>0.91139240506329111</v>
      </c>
      <c r="AB236" s="2">
        <f>IF(LEN(EvolucionIncidencia[[#This Row],[IA14]])=0,"",EvolucionIncidencia[[#This Row],[IA14]]/_xlfn.MAXIFS(EvolucionIncidencia[IA14],EvolucionIncidencia[Area_Sanitaria],EvolucionIncidencia[[#This Row],[Area_Sanitaria]]))</f>
        <v>0.99797979797979797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37" spans="1:31" hidden="1" x14ac:dyDescent="0.3">
      <c r="A237" s="1">
        <v>44226</v>
      </c>
      <c r="B237" s="2" t="s">
        <v>9</v>
      </c>
      <c r="C237" s="15">
        <v>13169</v>
      </c>
      <c r="D237" s="15">
        <v>2949</v>
      </c>
      <c r="E237" s="15">
        <v>9869</v>
      </c>
      <c r="F237">
        <v>171</v>
      </c>
      <c r="G237">
        <v>13</v>
      </c>
      <c r="H237" s="15">
        <v>176168</v>
      </c>
      <c r="I237" s="15">
        <v>351</v>
      </c>
      <c r="J237" s="15">
        <v>83816</v>
      </c>
      <c r="K237" s="15">
        <v>156</v>
      </c>
      <c r="L237">
        <v>-14</v>
      </c>
      <c r="M237">
        <v>3</v>
      </c>
      <c r="N237">
        <v>-1</v>
      </c>
      <c r="O237" s="15">
        <v>1509</v>
      </c>
      <c r="P237" s="15">
        <v>381</v>
      </c>
      <c r="Q237" s="15">
        <v>1890</v>
      </c>
      <c r="R237">
        <v>0.99527505906176172</v>
      </c>
      <c r="S237" s="15">
        <v>170</v>
      </c>
      <c r="T237" t="s">
        <v>447</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37" s="2">
        <f>IF(EvolucionIncidencia[[#This Row],[Fecha]]&lt;=MIN(EvolucionIncidencia[Fecha])+14,"",EvolucionIncidencia[[#This Row],[NuevasAltas]]-EvolucionIncidencia[[#This Row],[Previsión Altas]])</f>
        <v>20.823368849367455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37" s="2">
        <f>IF(LEN(EvolucionIncidencia[[#This Row],[IA7]])=0,"",EvolucionIncidencia[[#This Row],[IA7]]/_xlfn.MAXIFS(EvolucionIncidencia[IA7],EvolucionIncidencia[Area_Sanitaria],EvolucionIncidencia[[#This Row],[Area_Sanitaria]]))</f>
        <v>0.78521351179094967</v>
      </c>
      <c r="AB237" s="2">
        <f>IF(LEN(EvolucionIncidencia[[#This Row],[IA14]])=0,"",EvolucionIncidencia[[#This Row],[IA14]]/_xlfn.MAXIFS(EvolucionIncidencia[IA14],EvolucionIncidencia[Area_Sanitaria],EvolucionIncidencia[[#This Row],[Area_Sanitaria]]))</f>
        <v>0.97668668315083007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38" spans="1:31" hidden="1" x14ac:dyDescent="0.3">
      <c r="A238" s="1">
        <v>44226</v>
      </c>
      <c r="B238" s="2" t="s">
        <v>6</v>
      </c>
      <c r="C238" s="15">
        <v>10293</v>
      </c>
      <c r="D238" s="15">
        <v>2455</v>
      </c>
      <c r="E238" s="15">
        <v>7732</v>
      </c>
      <c r="F238">
        <v>124</v>
      </c>
      <c r="G238">
        <v>30</v>
      </c>
      <c r="H238" s="15">
        <v>141439</v>
      </c>
      <c r="I238" s="15">
        <v>109</v>
      </c>
      <c r="J238" s="15">
        <v>54250</v>
      </c>
      <c r="K238" s="15">
        <v>168</v>
      </c>
      <c r="L238">
        <v>90</v>
      </c>
      <c r="M238">
        <v>12</v>
      </c>
      <c r="N238">
        <v>1</v>
      </c>
      <c r="O238" s="15">
        <v>1269</v>
      </c>
      <c r="P238" s="15">
        <v>979</v>
      </c>
      <c r="Q238" s="15">
        <v>2248</v>
      </c>
      <c r="R238">
        <v>1.0380549682875264</v>
      </c>
      <c r="S238" s="15">
        <v>78</v>
      </c>
      <c r="T238" t="s">
        <v>447</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38" s="2">
        <f>IF(EvolucionIncidencia[[#This Row],[Fecha]]&lt;=MIN(EvolucionIncidencia[Fecha])+14,"",EvolucionIncidencia[[#This Row],[NuevasAltas]]-EvolucionIncidencia[[#This Row],[Previsión Altas]])</f>
        <v>-12.211268770220315</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38" s="2">
        <f>IF(LEN(EvolucionIncidencia[[#This Row],[IA7]])=0,"",EvolucionIncidencia[[#This Row],[IA7]]/_xlfn.MAXIFS(EvolucionIncidencia[IA7],EvolucionIncidencia[Area_Sanitaria],EvolucionIncidencia[[#This Row],[Area_Sanitaria]]))</f>
        <v>1</v>
      </c>
      <c r="AB238" s="2">
        <f>IF(LEN(EvolucionIncidencia[[#This Row],[IA14]])=0,"",EvolucionIncidencia[[#This Row],[IA14]]/_xlfn.MAXIFS(EvolucionIncidencia[IA14],EvolucionIncidencia[Area_Sanitaria],EvolucionIncidencia[[#This Row],[Area_Sanitaria]]))</f>
        <v>0.94323323735088438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39" spans="1:31" hidden="1" x14ac:dyDescent="0.3">
      <c r="A239" s="1">
        <v>44226</v>
      </c>
      <c r="B239" s="2" t="s">
        <v>7</v>
      </c>
      <c r="C239" s="15">
        <v>15875</v>
      </c>
      <c r="D239" s="15">
        <v>3425</v>
      </c>
      <c r="E239" s="15">
        <v>12198</v>
      </c>
      <c r="F239">
        <v>141</v>
      </c>
      <c r="G239">
        <v>42</v>
      </c>
      <c r="H239" s="15">
        <v>245624</v>
      </c>
      <c r="I239" s="15">
        <v>260</v>
      </c>
      <c r="J239" s="15">
        <v>106409</v>
      </c>
      <c r="K239" s="15">
        <v>176</v>
      </c>
      <c r="L239">
        <v>-20</v>
      </c>
      <c r="M239">
        <v>10</v>
      </c>
      <c r="N239">
        <v>2</v>
      </c>
      <c r="O239" s="15">
        <v>2270</v>
      </c>
      <c r="P239" s="15">
        <v>1582</v>
      </c>
      <c r="Q239" s="15">
        <v>3852</v>
      </c>
      <c r="R239">
        <v>0.99419448476052252</v>
      </c>
      <c r="S239" s="15">
        <v>196</v>
      </c>
      <c r="T239" t="s">
        <v>447</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39" s="2">
        <f>IF(EvolucionIncidencia[[#This Row],[Fecha]]&lt;=MIN(EvolucionIncidencia[Fecha])+14,"",EvolucionIncidencia[[#This Row],[NuevasAltas]]-EvolucionIncidencia[[#This Row],[Previsión Altas]])</f>
        <v>29.814871455906967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39" s="2">
        <f>IF(LEN(EvolucionIncidencia[[#This Row],[IA7]])=0,"",EvolucionIncidencia[[#This Row],[IA7]]/_xlfn.MAXIFS(EvolucionIncidencia[IA7],EvolucionIncidencia[Area_Sanitaria],EvolucionIncidencia[[#This Row],[Area_Sanitaria]]))</f>
        <v>1</v>
      </c>
      <c r="AB239" s="2">
        <f>IF(LEN(EvolucionIncidencia[[#This Row],[IA14]])=0,"",EvolucionIncidencia[[#This Row],[IA14]]/_xlfn.MAXIFS(EvolucionIncidencia[IA14],EvolucionIncidencia[Area_Sanitaria],EvolucionIncidencia[[#This Row],[Area_Sanitaria]]))</f>
        <v>0.99748585795097422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40" spans="1:31" hidden="1" x14ac:dyDescent="0.3">
      <c r="A240" s="1">
        <v>44226</v>
      </c>
      <c r="B240" s="2" t="s">
        <v>2</v>
      </c>
      <c r="C240" s="15">
        <v>18632</v>
      </c>
      <c r="D240" s="15">
        <v>3851</v>
      </c>
      <c r="E240" s="15">
        <v>14457</v>
      </c>
      <c r="F240">
        <v>154</v>
      </c>
      <c r="G240">
        <v>21</v>
      </c>
      <c r="H240" s="15">
        <v>301350</v>
      </c>
      <c r="I240" s="15">
        <v>326</v>
      </c>
      <c r="J240" s="15">
        <v>65642</v>
      </c>
      <c r="K240" s="15">
        <v>277</v>
      </c>
      <c r="L240">
        <v>5</v>
      </c>
      <c r="M240">
        <v>1</v>
      </c>
      <c r="N240">
        <v>0</v>
      </c>
      <c r="O240" s="15">
        <v>2553</v>
      </c>
      <c r="P240" s="15">
        <v>714</v>
      </c>
      <c r="Q240" s="15">
        <v>3267</v>
      </c>
      <c r="R240">
        <v>1.0013000520020801</v>
      </c>
      <c r="S240" s="15">
        <v>271</v>
      </c>
      <c r="T240" t="s">
        <v>447</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40" s="2">
        <f>IF(EvolucionIncidencia[[#This Row],[Fecha]]&lt;=MIN(EvolucionIncidencia[Fecha])+14,"",EvolucionIncidencia[[#This Row],[NuevasAltas]]-EvolucionIncidencia[[#This Row],[Previsión Altas]])</f>
        <v>18.0228670085028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40" s="2">
        <f>IF(LEN(EvolucionIncidencia[[#This Row],[IA7]])=0,"",EvolucionIncidencia[[#This Row],[IA7]]/_xlfn.MAXIFS(EvolucionIncidencia[IA7],EvolucionIncidencia[Area_Sanitaria],EvolucionIncidencia[[#This Row],[Area_Sanitaria]]))</f>
        <v>0.90974729241877261</v>
      </c>
      <c r="AB240" s="2">
        <f>IF(LEN(EvolucionIncidencia[[#This Row],[IA14]])=0,"",EvolucionIncidencia[[#This Row],[IA14]]/_xlfn.MAXIFS(EvolucionIncidencia[IA14],EvolucionIncidencia[Area_Sanitaria],EvolucionIncidencia[[#This Row],[Area_Sanitaria]]))</f>
        <v>0.9983484723369116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41" spans="1:31" hidden="1" x14ac:dyDescent="0.3">
      <c r="A241" s="1">
        <v>44226</v>
      </c>
      <c r="B241" s="2" t="s">
        <v>3</v>
      </c>
      <c r="C241" s="15">
        <v>97112</v>
      </c>
      <c r="D241" s="15">
        <v>22608</v>
      </c>
      <c r="E241" s="15">
        <v>72756</v>
      </c>
      <c r="F241">
        <v>1130</v>
      </c>
      <c r="G241">
        <v>232</v>
      </c>
      <c r="H241" s="15">
        <v>1410559</v>
      </c>
      <c r="I241" s="15">
        <v>1761</v>
      </c>
      <c r="J241" s="15">
        <v>522429</v>
      </c>
      <c r="K241" s="15">
        <v>1331</v>
      </c>
      <c r="L241">
        <v>97</v>
      </c>
      <c r="M241">
        <v>46</v>
      </c>
      <c r="N241">
        <v>4</v>
      </c>
      <c r="O241" s="15">
        <v>12580</v>
      </c>
      <c r="P241" s="15">
        <v>7867</v>
      </c>
      <c r="Q241" s="15">
        <v>20447</v>
      </c>
      <c r="R241">
        <v>1.0043090044866954</v>
      </c>
      <c r="S241" s="15">
        <v>1225</v>
      </c>
      <c r="T241" t="s">
        <v>447</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41" s="2">
        <f>IF(EvolucionIncidencia[[#This Row],[Fecha]]&lt;=MIN(EvolucionIncidencia[Fecha])+14,"",EvolucionIncidencia[[#This Row],[NuevasAltas]]-EvolucionIncidencia[[#This Row],[Previsión Altas]])</f>
        <v>108.49755684757997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41" s="2">
        <f>IF(LEN(EvolucionIncidencia[[#This Row],[IA7]])=0,"",EvolucionIncidencia[[#This Row],[IA7]]/_xlfn.MAXIFS(EvolucionIncidencia[IA7],EvolucionIncidencia[Area_Sanitaria],EvolucionIncidencia[[#This Row],[Area_Sanitaria]]))</f>
        <v>0.91087799717912554</v>
      </c>
      <c r="AB241" s="2">
        <f>IF(LEN(EvolucionIncidencia[[#This Row],[IA14]])=0,"",EvolucionIncidencia[[#This Row],[IA14]]/_xlfn.MAXIFS(EvolucionIncidencia[IA14],EvolucionIncidencia[Area_Sanitaria],EvolucionIncidencia[[#This Row],[Area_Sanitaria]]))</f>
        <v>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42" spans="1:31" x14ac:dyDescent="0.3">
      <c r="A242" s="1">
        <v>44227</v>
      </c>
      <c r="B242" s="2" t="s">
        <v>4</v>
      </c>
      <c r="C242" s="15">
        <v>22519</v>
      </c>
      <c r="D242" s="15">
        <v>5934</v>
      </c>
      <c r="E242" s="15">
        <v>16175</v>
      </c>
      <c r="F242">
        <v>341</v>
      </c>
      <c r="G242">
        <v>86</v>
      </c>
      <c r="H242" s="15">
        <v>293160</v>
      </c>
      <c r="I242" s="15">
        <v>420</v>
      </c>
      <c r="J242" s="15">
        <v>100476</v>
      </c>
      <c r="K242" s="15">
        <v>214</v>
      </c>
      <c r="L242">
        <v>-86</v>
      </c>
      <c r="M242">
        <v>15</v>
      </c>
      <c r="N242">
        <v>4</v>
      </c>
      <c r="O242" s="15">
        <v>2415</v>
      </c>
      <c r="P242" s="15">
        <v>3514</v>
      </c>
      <c r="Q242" s="15">
        <v>5929</v>
      </c>
      <c r="R242">
        <v>0.98571428571428577</v>
      </c>
      <c r="S242" s="15">
        <v>299</v>
      </c>
      <c r="T242" t="s">
        <v>448</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42" s="2">
        <f>IF(EvolucionIncidencia[[#This Row],[Fecha]]&lt;=MIN(EvolucionIncidencia[Fecha])+14,"",EvolucionIncidencia[[#This Row],[NuevasAltas]]-EvolucionIncidencia[[#This Row],[Previsión Altas]])</f>
        <v>64.079669976861481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42" s="2">
        <f>IF(LEN(EvolucionIncidencia[[#This Row],[IA7]])=0,"",EvolucionIncidencia[[#This Row],[IA7]]/_xlfn.MAXIFS(EvolucionIncidencia[IA7],EvolucionIncidencia[Area_Sanitaria],EvolucionIncidencia[[#This Row],[Area_Sanitaria]]))</f>
        <v>0.81906680093991269</v>
      </c>
      <c r="AB242" s="2">
        <f>IF(LEN(EvolucionIncidencia[[#This Row],[IA14]])=0,"",EvolucionIncidencia[[#This Row],[IA14]]/_xlfn.MAXIFS(EvolucionIncidencia[IA14],EvolucionIncidencia[Area_Sanitaria],EvolucionIncidencia[[#This Row],[Area_Sanitaria]]))</f>
        <v>0.9817914290969284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43" spans="1:31" hidden="1" x14ac:dyDescent="0.3">
      <c r="A243" s="1">
        <v>44227</v>
      </c>
      <c r="B243" s="2" t="s">
        <v>5</v>
      </c>
      <c r="C243" s="15">
        <v>6698</v>
      </c>
      <c r="D243" s="15">
        <v>1788</v>
      </c>
      <c r="E243" s="15">
        <v>4778</v>
      </c>
      <c r="F243">
        <v>164</v>
      </c>
      <c r="G243">
        <v>24</v>
      </c>
      <c r="H243" s="15">
        <v>97293</v>
      </c>
      <c r="I243" s="15">
        <v>129</v>
      </c>
      <c r="J243" s="15">
        <v>32833</v>
      </c>
      <c r="K243" s="15">
        <v>100</v>
      </c>
      <c r="L243">
        <v>9</v>
      </c>
      <c r="M243">
        <v>4</v>
      </c>
      <c r="N243">
        <v>-1</v>
      </c>
      <c r="O243" s="15">
        <v>678</v>
      </c>
      <c r="P243" s="15">
        <v>61</v>
      </c>
      <c r="Q243" s="15">
        <v>739</v>
      </c>
      <c r="R243">
        <v>1.0050590219224282</v>
      </c>
      <c r="S243" s="15">
        <v>87</v>
      </c>
      <c r="T243" t="s">
        <v>448</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43" s="2">
        <f>IF(EvolucionIncidencia[[#This Row],[Fecha]]&lt;=MIN(EvolucionIncidencia[Fecha])+14,"",EvolucionIncidencia[[#This Row],[NuevasAltas]]-EvolucionIncidencia[[#This Row],[Previsión Altas]])</f>
        <v>-3.003340858006581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43" s="2">
        <f>IF(LEN(EvolucionIncidencia[[#This Row],[IA7]])=0,"",EvolucionIncidencia[[#This Row],[IA7]]/_xlfn.MAXIFS(EvolucionIncidencia[IA7],EvolucionIncidencia[Area_Sanitaria],EvolucionIncidencia[[#This Row],[Area_Sanitaria]]))</f>
        <v>0.93892215568862281</v>
      </c>
      <c r="AB243" s="2">
        <f>IF(LEN(EvolucionIncidencia[[#This Row],[IA14]])=0,"",EvolucionIncidencia[[#This Row],[IA14]]/_xlfn.MAXIFS(EvolucionIncidencia[IA14],EvolucionIncidencia[Area_Sanitaria],EvolucionIncidencia[[#This Row],[Area_Sanitaria]]))</f>
        <v>0.98718730933496035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244" spans="1:31" hidden="1" x14ac:dyDescent="0.3">
      <c r="A244" s="1">
        <v>44227</v>
      </c>
      <c r="B244" s="2" t="s">
        <v>8</v>
      </c>
      <c r="C244" s="15">
        <v>10337</v>
      </c>
      <c r="D244" s="15">
        <v>2130</v>
      </c>
      <c r="E244" s="15">
        <v>8028</v>
      </c>
      <c r="F244">
        <v>67</v>
      </c>
      <c r="G244">
        <v>20</v>
      </c>
      <c r="H244" s="15">
        <v>159793</v>
      </c>
      <c r="I244" s="15">
        <v>172</v>
      </c>
      <c r="J244" s="15">
        <v>82694</v>
      </c>
      <c r="K244" s="15">
        <v>97</v>
      </c>
      <c r="L244">
        <v>1</v>
      </c>
      <c r="M244">
        <v>13</v>
      </c>
      <c r="N244">
        <v>1</v>
      </c>
      <c r="O244" s="15">
        <v>1175</v>
      </c>
      <c r="P244" s="15">
        <v>116</v>
      </c>
      <c r="Q244" s="15">
        <v>1291</v>
      </c>
      <c r="R244">
        <v>1.0004697040864257</v>
      </c>
      <c r="S244" s="15">
        <v>95</v>
      </c>
      <c r="T244" t="s">
        <v>448</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244" s="2">
        <f>IF(EvolucionIncidencia[[#This Row],[Fecha]]&lt;=MIN(EvolucionIncidencia[Fecha])+14,"",EvolucionIncidencia[[#This Row],[NuevasAltas]]-EvolucionIncidencia[[#This Row],[Previsión Altas]])</f>
        <v>10.159163682542157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44" s="2">
        <f>IF(LEN(EvolucionIncidencia[[#This Row],[IA7]])=0,"",EvolucionIncidencia[[#This Row],[IA7]]/_xlfn.MAXIFS(EvolucionIncidencia[IA7],EvolucionIncidencia[Area_Sanitaria],EvolucionIncidencia[[#This Row],[Area_Sanitaria]]))</f>
        <v>0.88969258589511757</v>
      </c>
      <c r="AB244" s="2">
        <f>IF(LEN(EvolucionIncidencia[[#This Row],[IA14]])=0,"",EvolucionIncidencia[[#This Row],[IA14]]/_xlfn.MAXIFS(EvolucionIncidencia[IA14],EvolucionIncidencia[Area_Sanitaria],EvolucionIncidencia[[#This Row],[Area_Sanitaria]]))</f>
        <v>1</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245" spans="1:31" hidden="1" x14ac:dyDescent="0.3">
      <c r="A245" s="1">
        <v>44227</v>
      </c>
      <c r="B245" s="2" t="s">
        <v>9</v>
      </c>
      <c r="C245" s="15">
        <v>13301</v>
      </c>
      <c r="D245" s="15">
        <v>2883</v>
      </c>
      <c r="E245" s="15">
        <v>10065</v>
      </c>
      <c r="F245">
        <v>185</v>
      </c>
      <c r="G245">
        <v>13</v>
      </c>
      <c r="H245" s="15">
        <v>177486</v>
      </c>
      <c r="I245" s="15">
        <v>353</v>
      </c>
      <c r="J245" s="15">
        <v>84223</v>
      </c>
      <c r="K245" s="15">
        <v>132</v>
      </c>
      <c r="L245">
        <v>-66</v>
      </c>
      <c r="M245">
        <v>14</v>
      </c>
      <c r="N245">
        <v>0</v>
      </c>
      <c r="O245" s="15">
        <v>1318</v>
      </c>
      <c r="P245" s="15">
        <v>407</v>
      </c>
      <c r="Q245" s="15">
        <v>1725</v>
      </c>
      <c r="R245">
        <v>0.97761953204476093</v>
      </c>
      <c r="S245" s="15">
        <v>196</v>
      </c>
      <c r="T245" t="s">
        <v>448</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245" s="2">
        <f>IF(EvolucionIncidencia[[#This Row],[Fecha]]&lt;=MIN(EvolucionIncidencia[Fecha])+14,"",EvolucionIncidencia[[#This Row],[NuevasAltas]]-EvolucionIncidencia[[#This Row],[Previsión Altas]])</f>
        <v>79.436922641747898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45" s="2">
        <f>IF(LEN(EvolucionIncidencia[[#This Row],[IA7]])=0,"",EvolucionIncidencia[[#This Row],[IA7]]/_xlfn.MAXIFS(EvolucionIncidencia[IA7],EvolucionIncidencia[Area_Sanitaria],EvolucionIncidencia[[#This Row],[Area_Sanitaria]]))</f>
        <v>0.77374123645634163</v>
      </c>
      <c r="AB245" s="2">
        <f>IF(LEN(EvolucionIncidencia[[#This Row],[IA14]])=0,"",EvolucionIncidencia[[#This Row],[IA14]]/_xlfn.MAXIFS(EvolucionIncidencia[IA14],EvolucionIncidencia[Area_Sanitaria],EvolucionIncidencia[[#This Row],[Area_Sanitaria]]))</f>
        <v>0.97703991522430234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46" spans="1:31" hidden="1" x14ac:dyDescent="0.3">
      <c r="A246" s="1">
        <v>44227</v>
      </c>
      <c r="B246" s="2" t="s">
        <v>6</v>
      </c>
      <c r="C246" s="15">
        <v>10412</v>
      </c>
      <c r="D246" s="15">
        <v>2469</v>
      </c>
      <c r="E246" s="15">
        <v>7834</v>
      </c>
      <c r="F246">
        <v>131</v>
      </c>
      <c r="G246">
        <v>31</v>
      </c>
      <c r="H246" s="15">
        <v>142327</v>
      </c>
      <c r="I246" s="15">
        <v>112</v>
      </c>
      <c r="J246" s="15">
        <v>54491</v>
      </c>
      <c r="K246" s="15">
        <v>119</v>
      </c>
      <c r="L246">
        <v>14</v>
      </c>
      <c r="M246">
        <v>7</v>
      </c>
      <c r="N246">
        <v>1</v>
      </c>
      <c r="O246" s="15">
        <v>888</v>
      </c>
      <c r="P246" s="15">
        <v>241</v>
      </c>
      <c r="Q246" s="15">
        <v>1129</v>
      </c>
      <c r="R246">
        <v>1.0057026476578412</v>
      </c>
      <c r="S246" s="15">
        <v>102</v>
      </c>
      <c r="T246" t="s">
        <v>448</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246" s="2">
        <f>IF(EvolucionIncidencia[[#This Row],[Fecha]]&lt;=MIN(EvolucionIncidencia[Fecha])+14,"",EvolucionIncidencia[[#This Row],[NuevasAltas]]-EvolucionIncidencia[[#This Row],[Previsión Altas]])</f>
        <v>-7.7191122455024015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46" s="2">
        <f>IF(LEN(EvolucionIncidencia[[#This Row],[IA7]])=0,"",EvolucionIncidencia[[#This Row],[IA7]]/_xlfn.MAXIFS(EvolucionIncidencia[IA7],EvolucionIncidencia[Area_Sanitaria],EvolucionIncidencia[[#This Row],[Area_Sanitaria]]))</f>
        <v>0.93764258555133084</v>
      </c>
      <c r="AB246" s="2">
        <f>IF(LEN(EvolucionIncidencia[[#This Row],[IA14]])=0,"",EvolucionIncidencia[[#This Row],[IA14]]/_xlfn.MAXIFS(EvolucionIncidencia[IA14],EvolucionIncidencia[Area_Sanitaria],EvolucionIncidencia[[#This Row],[Area_Sanitaria]]))</f>
        <v>0.9403537638831756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247" spans="1:31" hidden="1" x14ac:dyDescent="0.3">
      <c r="A247" s="1">
        <v>44227</v>
      </c>
      <c r="B247" s="2" t="s">
        <v>7</v>
      </c>
      <c r="C247" s="15">
        <v>16023</v>
      </c>
      <c r="D247" s="15">
        <v>3418</v>
      </c>
      <c r="E247" s="15">
        <v>12351</v>
      </c>
      <c r="F247">
        <v>156</v>
      </c>
      <c r="G247">
        <v>44</v>
      </c>
      <c r="H247" s="15">
        <v>249355</v>
      </c>
      <c r="I247" s="15">
        <v>262</v>
      </c>
      <c r="J247" s="15">
        <v>106702</v>
      </c>
      <c r="K247" s="15">
        <v>148</v>
      </c>
      <c r="L247">
        <v>-7</v>
      </c>
      <c r="M247">
        <v>15</v>
      </c>
      <c r="N247">
        <v>2</v>
      </c>
      <c r="O247" s="15">
        <v>3731</v>
      </c>
      <c r="P247" s="15">
        <v>293</v>
      </c>
      <c r="Q247" s="15">
        <v>4024</v>
      </c>
      <c r="R247">
        <v>0.99795620437956201</v>
      </c>
      <c r="S247" s="15">
        <v>153</v>
      </c>
      <c r="T247" t="s">
        <v>448</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247" s="2">
        <f>IF(EvolucionIncidencia[[#This Row],[Fecha]]&lt;=MIN(EvolucionIncidencia[Fecha])+14,"",EvolucionIncidencia[[#This Row],[NuevasAltas]]-EvolucionIncidencia[[#This Row],[Previsión Altas]])</f>
        <v>23.66250746897623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47" s="2">
        <f>IF(LEN(EvolucionIncidencia[[#This Row],[IA7]])=0,"",EvolucionIncidencia[[#This Row],[IA7]]/_xlfn.MAXIFS(EvolucionIncidencia[IA7],EvolucionIncidencia[Area_Sanitaria],EvolucionIncidencia[[#This Row],[Area_Sanitaria]]))</f>
        <v>0.91401648998822149</v>
      </c>
      <c r="AB247" s="2">
        <f>IF(LEN(EvolucionIncidencia[[#This Row],[IA14]])=0,"",EvolucionIncidencia[[#This Row],[IA14]]/_xlfn.MAXIFS(EvolucionIncidencia[IA14],EvolucionIncidencia[Area_Sanitaria],EvolucionIncidencia[[#This Row],[Area_Sanitaria]]))</f>
        <v>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248" spans="1:31" hidden="1" x14ac:dyDescent="0.3">
      <c r="A248" s="1">
        <v>44227</v>
      </c>
      <c r="B248" s="2" t="s">
        <v>2</v>
      </c>
      <c r="C248" s="15">
        <v>18785</v>
      </c>
      <c r="D248" s="15">
        <v>3798</v>
      </c>
      <c r="E248" s="15">
        <v>14662</v>
      </c>
      <c r="F248">
        <v>166</v>
      </c>
      <c r="G248">
        <v>24</v>
      </c>
      <c r="H248" s="15">
        <v>303993</v>
      </c>
      <c r="I248" s="15">
        <v>327</v>
      </c>
      <c r="J248" s="15">
        <v>69617</v>
      </c>
      <c r="K248" s="15">
        <v>153</v>
      </c>
      <c r="L248">
        <v>-53</v>
      </c>
      <c r="M248">
        <v>12</v>
      </c>
      <c r="N248">
        <v>3</v>
      </c>
      <c r="O248" s="15">
        <v>2643</v>
      </c>
      <c r="P248" s="15">
        <v>3975</v>
      </c>
      <c r="Q248" s="15">
        <v>6618</v>
      </c>
      <c r="R248">
        <v>0.9862373409504025</v>
      </c>
      <c r="S248" s="15">
        <v>205</v>
      </c>
      <c r="T248" t="s">
        <v>448</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248" s="2">
        <f>IF(EvolucionIncidencia[[#This Row],[Fecha]]&lt;=MIN(EvolucionIncidencia[Fecha])+14,"",EvolucionIncidencia[[#This Row],[NuevasAltas]]-EvolucionIncidencia[[#This Row],[Previsión Altas]])</f>
        <v>52.820971008331895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48" s="2">
        <f>IF(LEN(EvolucionIncidencia[[#This Row],[IA7]])=0,"",EvolucionIncidencia[[#This Row],[IA7]]/_xlfn.MAXIFS(EvolucionIncidencia[IA7],EvolucionIncidencia[Area_Sanitaria],EvolucionIncidencia[[#This Row],[Area_Sanitaria]]))</f>
        <v>0.87003610108303253</v>
      </c>
      <c r="AB248" s="2">
        <f>IF(LEN(EvolucionIncidencia[[#This Row],[IA14]])=0,"",EvolucionIncidencia[[#This Row],[IA14]]/_xlfn.MAXIFS(EvolucionIncidencia[IA14],EvolucionIncidencia[Area_Sanitaria],EvolucionIncidencia[[#This Row],[Area_Sanitaria]]))</f>
        <v>0.9980732177263969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49" spans="1:31" hidden="1" x14ac:dyDescent="0.3">
      <c r="A249" s="1">
        <v>44227</v>
      </c>
      <c r="B249" s="2" t="s">
        <v>3</v>
      </c>
      <c r="C249" s="15">
        <v>98075</v>
      </c>
      <c r="D249" s="15">
        <v>22420</v>
      </c>
      <c r="E249" s="15">
        <v>73893</v>
      </c>
      <c r="F249">
        <v>1210</v>
      </c>
      <c r="G249">
        <v>242</v>
      </c>
      <c r="H249" s="15">
        <v>1423407</v>
      </c>
      <c r="I249" s="15">
        <v>1775</v>
      </c>
      <c r="J249" s="15">
        <v>531036</v>
      </c>
      <c r="K249" s="15">
        <v>963</v>
      </c>
      <c r="L249">
        <v>-188</v>
      </c>
      <c r="M249">
        <v>80</v>
      </c>
      <c r="N249">
        <v>10</v>
      </c>
      <c r="O249" s="15">
        <v>12848</v>
      </c>
      <c r="P249" s="15">
        <v>8607</v>
      </c>
      <c r="Q249" s="15">
        <v>21455</v>
      </c>
      <c r="R249">
        <v>0.99168435951875444</v>
      </c>
      <c r="S249" s="15">
        <v>1137</v>
      </c>
      <c r="T249" t="s">
        <v>448</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249" s="2">
        <f>IF(EvolucionIncidencia[[#This Row],[Fecha]]&lt;=MIN(EvolucionIncidencia[Fecha])+14,"",EvolucionIncidencia[[#This Row],[NuevasAltas]]-EvolucionIncidencia[[#This Row],[Previsión Altas]])</f>
        <v>243.06825942137334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49" s="2">
        <f>IF(LEN(EvolucionIncidencia[[#This Row],[IA7]])=0,"",EvolucionIncidencia[[#This Row],[IA7]]/_xlfn.MAXIFS(EvolucionIncidencia[IA7],EvolucionIncidencia[Area_Sanitaria],EvolucionIncidencia[[#This Row],[Area_Sanitaria]]))</f>
        <v>0.87217912552891397</v>
      </c>
      <c r="AB249" s="2">
        <f>IF(LEN(EvolucionIncidencia[[#This Row],[IA14]])=0,"",EvolucionIncidencia[[#This Row],[IA14]]/_xlfn.MAXIFS(EvolucionIncidencia[IA14],EvolucionIncidencia[Area_Sanitaria],EvolucionIncidencia[[#This Row],[Area_Sanitaria]]))</f>
        <v>0.99702751941701029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250" spans="1:31" x14ac:dyDescent="0.3">
      <c r="A250" s="1">
        <v>44228</v>
      </c>
      <c r="B250" s="2" t="s">
        <v>4</v>
      </c>
      <c r="C250" s="15">
        <v>22751</v>
      </c>
      <c r="D250" s="15">
        <v>5883</v>
      </c>
      <c r="E250" s="15">
        <v>16443</v>
      </c>
      <c r="F250">
        <v>323</v>
      </c>
      <c r="G250">
        <v>93</v>
      </c>
      <c r="H250" s="15">
        <v>294574</v>
      </c>
      <c r="I250" s="15">
        <v>435</v>
      </c>
      <c r="J250" s="15">
        <v>103932</v>
      </c>
      <c r="K250" s="15">
        <v>232</v>
      </c>
      <c r="L250">
        <v>-51</v>
      </c>
      <c r="M250">
        <v>-18</v>
      </c>
      <c r="N250">
        <v>7</v>
      </c>
      <c r="O250" s="15">
        <v>1414</v>
      </c>
      <c r="P250" s="15">
        <v>3456</v>
      </c>
      <c r="Q250" s="15">
        <v>4870</v>
      </c>
      <c r="R250">
        <v>0.99140546006066732</v>
      </c>
      <c r="S250" s="15">
        <v>268</v>
      </c>
      <c r="T250" t="s">
        <v>452</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250" s="2">
        <f>IF(EvolucionIncidencia[[#This Row],[Fecha]]&lt;=MIN(EvolucionIncidencia[Fecha])+14,"",EvolucionIncidencia[[#This Row],[NuevasAltas]]-EvolucionIncidencia[[#This Row],[Previsión Altas]])</f>
        <v>26.662337721076767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50" s="2">
        <f>IF(LEN(EvolucionIncidencia[[#This Row],[IA7]])=0,"",EvolucionIncidencia[[#This Row],[IA7]]/_xlfn.MAXIFS(EvolucionIncidencia[IA7],EvolucionIncidencia[Area_Sanitaria],EvolucionIncidencia[[#This Row],[Area_Sanitaria]]))</f>
        <v>0.78046324269889222</v>
      </c>
      <c r="AB250" s="2">
        <f>IF(LEN(EvolucionIncidencia[[#This Row],[IA14]])=0,"",EvolucionIncidencia[[#This Row],[IA14]]/_xlfn.MAXIFS(EvolucionIncidencia[IA14],EvolucionIncidencia[Area_Sanitaria],EvolucionIncidencia[[#This Row],[Area_Sanitaria]]))</f>
        <v>0.97351480595916862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251" spans="1:31" hidden="1" x14ac:dyDescent="0.3">
      <c r="A251" s="1">
        <v>44228</v>
      </c>
      <c r="B251" s="2" t="s">
        <v>5</v>
      </c>
      <c r="C251" s="15">
        <v>6812</v>
      </c>
      <c r="D251" s="15">
        <v>1824</v>
      </c>
      <c r="E251" s="15">
        <v>4851</v>
      </c>
      <c r="F251">
        <v>166</v>
      </c>
      <c r="G251">
        <v>23</v>
      </c>
      <c r="H251" s="15">
        <v>98028</v>
      </c>
      <c r="I251" s="15">
        <v>134</v>
      </c>
      <c r="J251" s="15">
        <v>33039</v>
      </c>
      <c r="K251" s="15">
        <v>114</v>
      </c>
      <c r="L251">
        <v>36</v>
      </c>
      <c r="M251">
        <v>2</v>
      </c>
      <c r="N251">
        <v>-1</v>
      </c>
      <c r="O251" s="15">
        <v>735</v>
      </c>
      <c r="P251" s="15">
        <v>206</v>
      </c>
      <c r="Q251" s="15">
        <v>941</v>
      </c>
      <c r="R251">
        <v>1.0201342281879195</v>
      </c>
      <c r="S251" s="15">
        <v>73</v>
      </c>
      <c r="T251" t="s">
        <v>452</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251" s="2">
        <f>IF(EvolucionIncidencia[[#This Row],[Fecha]]&lt;=MIN(EvolucionIncidencia[Fecha])+14,"",EvolucionIncidencia[[#This Row],[NuevasAltas]]-EvolucionIncidencia[[#This Row],[Previsión Altas]])</f>
        <v>-24.087684672384015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51" s="2">
        <f>IF(LEN(EvolucionIncidencia[[#This Row],[IA7]])=0,"",EvolucionIncidencia[[#This Row],[IA7]]/_xlfn.MAXIFS(EvolucionIncidencia[IA7],EvolucionIncidencia[Area_Sanitaria],EvolucionIncidencia[[#This Row],[Area_Sanitaria]]))</f>
        <v>0.94970059880239521</v>
      </c>
      <c r="AB251" s="2">
        <f>IF(LEN(EvolucionIncidencia[[#This Row],[IA14]])=0,"",EvolucionIncidencia[[#This Row],[IA14]]/_xlfn.MAXIFS(EvolucionIncidencia[IA14],EvolucionIncidencia[Area_Sanitaria],EvolucionIncidencia[[#This Row],[Area_Sanitaria]]))</f>
        <v>0.99328859060402686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52" spans="1:31" hidden="1" x14ac:dyDescent="0.3">
      <c r="A252" s="1">
        <v>44228</v>
      </c>
      <c r="B252" s="2" t="s">
        <v>8</v>
      </c>
      <c r="C252" s="15">
        <v>10415</v>
      </c>
      <c r="D252" s="15">
        <v>2135</v>
      </c>
      <c r="E252" s="15">
        <v>8101</v>
      </c>
      <c r="F252">
        <v>70</v>
      </c>
      <c r="G252">
        <v>22</v>
      </c>
      <c r="H252" s="15">
        <v>160818</v>
      </c>
      <c r="I252" s="15">
        <v>172</v>
      </c>
      <c r="J252" s="15">
        <v>83303</v>
      </c>
      <c r="K252" s="15">
        <v>78</v>
      </c>
      <c r="L252">
        <v>5</v>
      </c>
      <c r="M252">
        <v>3</v>
      </c>
      <c r="N252">
        <v>2</v>
      </c>
      <c r="O252" s="15">
        <v>1025</v>
      </c>
      <c r="P252" s="15">
        <v>609</v>
      </c>
      <c r="Q252" s="15">
        <v>1634</v>
      </c>
      <c r="R252">
        <v>1.0023474178403755</v>
      </c>
      <c r="S252" s="15">
        <v>73</v>
      </c>
      <c r="T252" t="s">
        <v>452</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252" s="2">
        <f>IF(EvolucionIncidencia[[#This Row],[Fecha]]&lt;=MIN(EvolucionIncidencia[Fecha])+14,"",EvolucionIncidencia[[#This Row],[NuevasAltas]]-EvolucionIncidencia[[#This Row],[Previsión Altas]])</f>
        <v>-22.029350431128876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52" s="2">
        <f>IF(LEN(EvolucionIncidencia[[#This Row],[IA7]])=0,"",EvolucionIncidencia[[#This Row],[IA7]]/_xlfn.MAXIFS(EvolucionIncidencia[IA7],EvolucionIncidencia[Area_Sanitaria],EvolucionIncidencia[[#This Row],[Area_Sanitaria]]))</f>
        <v>0.8553345388788427</v>
      </c>
      <c r="AB252" s="2">
        <f>IF(LEN(EvolucionIncidencia[[#This Row],[IA14]])=0,"",EvolucionIncidencia[[#This Row],[IA14]]/_xlfn.MAXIFS(EvolucionIncidencia[IA14],EvolucionIncidencia[Area_Sanitaria],EvolucionIncidencia[[#This Row],[Area_Sanitaria]]))</f>
        <v>0.98787878787878791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253" spans="1:31" hidden="1" x14ac:dyDescent="0.3">
      <c r="A253" s="1">
        <v>44228</v>
      </c>
      <c r="B253" s="2" t="s">
        <v>9</v>
      </c>
      <c r="C253" s="15">
        <v>13420</v>
      </c>
      <c r="D253" s="15">
        <v>2874</v>
      </c>
      <c r="E253" s="15">
        <v>10189</v>
      </c>
      <c r="F253">
        <v>184</v>
      </c>
      <c r="G253">
        <v>13</v>
      </c>
      <c r="H253" s="15">
        <v>179140</v>
      </c>
      <c r="I253" s="15">
        <v>357</v>
      </c>
      <c r="J253" s="15">
        <v>84832</v>
      </c>
      <c r="K253" s="15">
        <v>119</v>
      </c>
      <c r="L253">
        <v>-9</v>
      </c>
      <c r="M253">
        <v>-1</v>
      </c>
      <c r="N253">
        <v>0</v>
      </c>
      <c r="O253" s="15">
        <v>1654</v>
      </c>
      <c r="P253" s="15">
        <v>609</v>
      </c>
      <c r="Q253" s="15">
        <v>2263</v>
      </c>
      <c r="R253">
        <v>0.99687825182101975</v>
      </c>
      <c r="S253" s="15">
        <v>124</v>
      </c>
      <c r="T253" t="s">
        <v>452</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253" s="2">
        <f>IF(EvolucionIncidencia[[#This Row],[Fecha]]&lt;=MIN(EvolucionIncidencia[Fecha])+14,"",EvolucionIncidencia[[#This Row],[NuevasAltas]]-EvolucionIncidencia[[#This Row],[Previsión Altas]])</f>
        <v>-75.511565963641232</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53" s="2">
        <f>IF(LEN(EvolucionIncidencia[[#This Row],[IA7]])=0,"",EvolucionIncidencia[[#This Row],[IA7]]/_xlfn.MAXIFS(EvolucionIncidencia[IA7],EvolucionIncidencia[Area_Sanitaria],EvolucionIncidencia[[#This Row],[Area_Sanitaria]]))</f>
        <v>0.71510516252390055</v>
      </c>
      <c r="AB253" s="2">
        <f>IF(LEN(EvolucionIncidencia[[#This Row],[IA14]])=0,"",EvolucionIncidencia[[#This Row],[IA14]]/_xlfn.MAXIFS(EvolucionIncidencia[IA14],EvolucionIncidencia[Area_Sanitaria],EvolucionIncidencia[[#This Row],[Area_Sanitaria]]))</f>
        <v>0.94595549275874247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254" spans="1:31" hidden="1" x14ac:dyDescent="0.3">
      <c r="A254" s="1">
        <v>44228</v>
      </c>
      <c r="B254" s="2" t="s">
        <v>6</v>
      </c>
      <c r="C254" s="15">
        <v>10566</v>
      </c>
      <c r="D254" s="15">
        <v>2503</v>
      </c>
      <c r="E254" s="15">
        <v>7951</v>
      </c>
      <c r="F254">
        <v>130</v>
      </c>
      <c r="G254">
        <v>30</v>
      </c>
      <c r="H254" s="15">
        <v>143207</v>
      </c>
      <c r="I254" s="15">
        <v>115</v>
      </c>
      <c r="J254" s="15">
        <v>54919</v>
      </c>
      <c r="K254" s="15">
        <v>154</v>
      </c>
      <c r="L254">
        <v>34</v>
      </c>
      <c r="M254">
        <v>-1</v>
      </c>
      <c r="N254">
        <v>-1</v>
      </c>
      <c r="O254" s="15">
        <v>880</v>
      </c>
      <c r="P254" s="15">
        <v>428</v>
      </c>
      <c r="Q254" s="15">
        <v>1308</v>
      </c>
      <c r="R254">
        <v>1.0137707573916566</v>
      </c>
      <c r="S254" s="15">
        <v>117</v>
      </c>
      <c r="T254" t="s">
        <v>452</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254" s="2">
        <f>IF(EvolucionIncidencia[[#This Row],[Fecha]]&lt;=MIN(EvolucionIncidencia[Fecha])+14,"",EvolucionIncidencia[[#This Row],[NuevasAltas]]-EvolucionIncidencia[[#This Row],[Previsión Altas]])</f>
        <v>26.560334068579706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54" s="2">
        <f>IF(LEN(EvolucionIncidencia[[#This Row],[IA7]])=0,"",EvolucionIncidencia[[#This Row],[IA7]]/_xlfn.MAXIFS(EvolucionIncidencia[IA7],EvolucionIncidencia[Area_Sanitaria],EvolucionIncidencia[[#This Row],[Area_Sanitaria]]))</f>
        <v>0.89049429657794676</v>
      </c>
      <c r="AB254" s="2">
        <f>IF(LEN(EvolucionIncidencia[[#This Row],[IA14]])=0,"",EvolucionIncidencia[[#This Row],[IA14]]/_xlfn.MAXIFS(EvolucionIncidencia[IA14],EvolucionIncidencia[Area_Sanitaria],EvolucionIncidencia[[#This Row],[Area_Sanitaria]]))</f>
        <v>0.96256684491978606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55" spans="1:31" hidden="1" x14ac:dyDescent="0.3">
      <c r="A255" s="1">
        <v>44228</v>
      </c>
      <c r="B255" s="2" t="s">
        <v>7</v>
      </c>
      <c r="C255" s="15">
        <v>16192</v>
      </c>
      <c r="D255" s="15">
        <v>3442</v>
      </c>
      <c r="E255" s="15">
        <v>12489</v>
      </c>
      <c r="F255">
        <v>141</v>
      </c>
      <c r="G255">
        <v>47</v>
      </c>
      <c r="H255" s="15">
        <v>253142</v>
      </c>
      <c r="I255" s="15">
        <v>269</v>
      </c>
      <c r="J255" s="15">
        <v>107349</v>
      </c>
      <c r="K255" s="15">
        <v>169</v>
      </c>
      <c r="L255">
        <v>24</v>
      </c>
      <c r="M255">
        <v>-15</v>
      </c>
      <c r="N255">
        <v>3</v>
      </c>
      <c r="O255" s="15">
        <v>3787</v>
      </c>
      <c r="P255" s="15">
        <v>647</v>
      </c>
      <c r="Q255" s="15">
        <v>4434</v>
      </c>
      <c r="R255">
        <v>1.0070216500877707</v>
      </c>
      <c r="S255" s="15">
        <v>138</v>
      </c>
      <c r="T255" t="s">
        <v>452</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255" s="2">
        <f>IF(EvolucionIncidencia[[#This Row],[Fecha]]&lt;=MIN(EvolucionIncidencia[Fecha])+14,"",EvolucionIncidencia[[#This Row],[NuevasAltas]]-EvolucionIncidencia[[#This Row],[Previsión Altas]])</f>
        <v>-56.731116753485225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55" s="2">
        <f>IF(LEN(EvolucionIncidencia[[#This Row],[IA7]])=0,"",EvolucionIncidencia[[#This Row],[IA7]]/_xlfn.MAXIFS(EvolucionIncidencia[IA7],EvolucionIncidencia[Area_Sanitaria],EvolucionIncidencia[[#This Row],[Area_Sanitaria]]))</f>
        <v>0.87279151943462896</v>
      </c>
      <c r="AB255" s="2">
        <f>IF(LEN(EvolucionIncidencia[[#This Row],[IA14]])=0,"",EvolucionIncidencia[[#This Row],[IA14]]/_xlfn.MAXIFS(EvolucionIncidencia[IA14],EvolucionIncidencia[Area_Sanitaria],EvolucionIncidencia[[#This Row],[Area_Sanitaria]]))</f>
        <v>0.98837209302325579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256" spans="1:31" hidden="1" x14ac:dyDescent="0.3">
      <c r="A256" s="1">
        <v>44228</v>
      </c>
      <c r="B256" s="2" t="s">
        <v>2</v>
      </c>
      <c r="C256" s="15">
        <v>18920</v>
      </c>
      <c r="D256" s="15">
        <v>3861</v>
      </c>
      <c r="E256" s="15">
        <v>14728</v>
      </c>
      <c r="F256">
        <v>172</v>
      </c>
      <c r="G256">
        <v>25</v>
      </c>
      <c r="H256" s="15">
        <v>305578</v>
      </c>
      <c r="I256" s="15">
        <v>333</v>
      </c>
      <c r="J256" s="15">
        <v>74091</v>
      </c>
      <c r="K256" s="15">
        <v>135</v>
      </c>
      <c r="L256">
        <v>63</v>
      </c>
      <c r="M256">
        <v>6</v>
      </c>
      <c r="N256">
        <v>1</v>
      </c>
      <c r="O256" s="15">
        <v>1585</v>
      </c>
      <c r="P256" s="15">
        <v>4474</v>
      </c>
      <c r="Q256" s="15">
        <v>6059</v>
      </c>
      <c r="R256">
        <v>1.0165876777251184</v>
      </c>
      <c r="S256" s="15">
        <v>66</v>
      </c>
      <c r="T256" t="s">
        <v>452</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256" s="2">
        <f>IF(EvolucionIncidencia[[#This Row],[Fecha]]&lt;=MIN(EvolucionIncidencia[Fecha])+14,"",EvolucionIncidencia[[#This Row],[NuevasAltas]]-EvolucionIncidencia[[#This Row],[Previsión Altas]])</f>
        <v>-122.80752840144734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56" s="2">
        <f>IF(LEN(EvolucionIncidencia[[#This Row],[IA7]])=0,"",EvolucionIncidencia[[#This Row],[IA7]]/_xlfn.MAXIFS(EvolucionIncidencia[IA7],EvolucionIncidencia[Area_Sanitaria],EvolucionIncidencia[[#This Row],[Area_Sanitaria]]))</f>
        <v>0.84837545126353786</v>
      </c>
      <c r="AB256" s="2">
        <f>IF(LEN(EvolucionIncidencia[[#This Row],[IA14]])=0,"",EvolucionIncidencia[[#This Row],[IA14]]/_xlfn.MAXIFS(EvolucionIncidencia[IA14],EvolucionIncidencia[Area_Sanitaria],EvolucionIncidencia[[#This Row],[Area_Sanitaria]]))</f>
        <v>0.98375997797963111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257" spans="1:31" hidden="1" x14ac:dyDescent="0.3">
      <c r="A257" s="1">
        <v>44228</v>
      </c>
      <c r="B257" s="2" t="s">
        <v>3</v>
      </c>
      <c r="C257" s="15">
        <v>99076</v>
      </c>
      <c r="D257" s="15">
        <v>22522</v>
      </c>
      <c r="E257" s="15">
        <v>74752</v>
      </c>
      <c r="F257">
        <v>1186</v>
      </c>
      <c r="G257">
        <v>253</v>
      </c>
      <c r="H257" s="15">
        <v>1434487</v>
      </c>
      <c r="I257" s="15">
        <v>1815</v>
      </c>
      <c r="J257" s="15">
        <v>541465</v>
      </c>
      <c r="K257" s="15">
        <v>1001</v>
      </c>
      <c r="L257">
        <v>102</v>
      </c>
      <c r="M257">
        <v>-24</v>
      </c>
      <c r="N257">
        <v>11</v>
      </c>
      <c r="O257" s="15">
        <v>11080</v>
      </c>
      <c r="P257" s="15">
        <v>10429</v>
      </c>
      <c r="Q257" s="15">
        <v>21509</v>
      </c>
      <c r="R257">
        <v>1.004549509366637</v>
      </c>
      <c r="S257" s="15">
        <v>859</v>
      </c>
      <c r="T257" t="s">
        <v>452</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257" s="2">
        <f>IF(EvolucionIncidencia[[#This Row],[Fecha]]&lt;=MIN(EvolucionIncidencia[Fecha])+14,"",EvolucionIncidencia[[#This Row],[NuevasAltas]]-EvolucionIncidencia[[#This Row],[Previsión Altas]])</f>
        <v>-216.92673587993067</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57" s="2">
        <f>IF(LEN(EvolucionIncidencia[[#This Row],[IA7]])=0,"",EvolucionIncidencia[[#This Row],[IA7]]/_xlfn.MAXIFS(EvolucionIncidencia[IA7],EvolucionIncidencia[Area_Sanitaria],EvolucionIncidencia[[#This Row],[Area_Sanitaria]]))</f>
        <v>0.8360366713681241</v>
      </c>
      <c r="AB257" s="2">
        <f>IF(LEN(EvolucionIncidencia[[#This Row],[IA14]])=0,"",EvolucionIncidencia[[#This Row],[IA14]]/_xlfn.MAXIFS(EvolucionIncidencia[IA14],EvolucionIncidencia[Area_Sanitaria],EvolucionIncidencia[[#This Row],[Area_Sanitaria]]))</f>
        <v>0.9883018506088791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258" spans="1:31" x14ac:dyDescent="0.3">
      <c r="A258" s="1">
        <v>44229</v>
      </c>
      <c r="B258" s="2" t="s">
        <v>4</v>
      </c>
      <c r="C258" s="15">
        <v>23044</v>
      </c>
      <c r="D258" s="15">
        <v>5889</v>
      </c>
      <c r="E258" s="15">
        <v>16721</v>
      </c>
      <c r="F258">
        <v>306</v>
      </c>
      <c r="G258">
        <v>85</v>
      </c>
      <c r="H258" s="15">
        <v>296696</v>
      </c>
      <c r="I258" s="15">
        <v>444</v>
      </c>
      <c r="J258" s="15">
        <v>108037</v>
      </c>
      <c r="K258" s="15">
        <v>293</v>
      </c>
      <c r="L258">
        <v>6</v>
      </c>
      <c r="M258">
        <v>-17</v>
      </c>
      <c r="N258">
        <v>-8</v>
      </c>
      <c r="O258" s="15">
        <v>2122</v>
      </c>
      <c r="P258" s="15">
        <v>4105</v>
      </c>
      <c r="Q258" s="15">
        <v>6227</v>
      </c>
      <c r="R258">
        <v>1.0010198878123406</v>
      </c>
      <c r="S258" s="15">
        <v>278</v>
      </c>
      <c r="T258" t="s">
        <v>453</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258" s="2">
        <f>IF(EvolucionIncidencia[[#This Row],[Fecha]]&lt;=MIN(EvolucionIncidencia[Fecha])+14,"",EvolucionIncidencia[[#This Row],[NuevasAltas]]-EvolucionIncidencia[[#This Row],[Previsión Altas]])</f>
        <v>-101.43160956247903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58" s="2">
        <f>IF(LEN(EvolucionIncidencia[[#This Row],[IA7]])=0,"",EvolucionIncidencia[[#This Row],[IA7]]/_xlfn.MAXIFS(EvolucionIncidencia[IA7],EvolucionIncidencia[Area_Sanitaria],EvolucionIncidencia[[#This Row],[Area_Sanitaria]]))</f>
        <v>0.72910372608257801</v>
      </c>
      <c r="AB258" s="2">
        <f>IF(LEN(EvolucionIncidencia[[#This Row],[IA14]])=0,"",EvolucionIncidencia[[#This Row],[IA14]]/_xlfn.MAXIFS(EvolucionIncidencia[IA14],EvolucionIncidencia[Area_Sanitaria],EvolucionIncidencia[[#This Row],[Area_Sanitaria]]))</f>
        <v>0.94739746183557105</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59" spans="1:31" hidden="1" x14ac:dyDescent="0.3">
      <c r="A259" s="1">
        <v>44229</v>
      </c>
      <c r="B259" s="2" t="s">
        <v>5</v>
      </c>
      <c r="C259" s="15">
        <v>6921</v>
      </c>
      <c r="D259" s="15">
        <v>1832</v>
      </c>
      <c r="E259" s="15">
        <v>4948</v>
      </c>
      <c r="F259">
        <v>166</v>
      </c>
      <c r="G259">
        <v>27</v>
      </c>
      <c r="H259" s="15">
        <v>98915</v>
      </c>
      <c r="I259" s="15">
        <v>136</v>
      </c>
      <c r="J259" s="15">
        <v>33439</v>
      </c>
      <c r="K259" s="15">
        <v>109</v>
      </c>
      <c r="L259">
        <v>8</v>
      </c>
      <c r="M259">
        <v>0</v>
      </c>
      <c r="N259">
        <v>4</v>
      </c>
      <c r="O259" s="15">
        <v>887</v>
      </c>
      <c r="P259" s="15">
        <v>400</v>
      </c>
      <c r="Q259" s="15">
        <v>1287</v>
      </c>
      <c r="R259">
        <v>1.0043859649122806</v>
      </c>
      <c r="S259" s="15">
        <v>97</v>
      </c>
      <c r="T259" t="s">
        <v>453</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259" s="2">
        <f>IF(EvolucionIncidencia[[#This Row],[Fecha]]&lt;=MIN(EvolucionIncidencia[Fecha])+14,"",EvolucionIncidencia[[#This Row],[NuevasAltas]]-EvolucionIncidencia[[#This Row],[Previsión Altas]])</f>
        <v>8.5546118209528146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59" s="2">
        <f>IF(LEN(EvolucionIncidencia[[#This Row],[IA7]])=0,"",EvolucionIncidencia[[#This Row],[IA7]]/_xlfn.MAXIFS(EvolucionIncidencia[IA7],EvolucionIncidencia[Area_Sanitaria],EvolucionIncidencia[[#This Row],[Area_Sanitaria]]))</f>
        <v>0.96526946107784428</v>
      </c>
      <c r="AB259" s="2">
        <f>IF(LEN(EvolucionIncidencia[[#This Row],[IA14]])=0,"",EvolucionIncidencia[[#This Row],[IA14]]/_xlfn.MAXIFS(EvolucionIncidencia[IA14],EvolucionIncidencia[Area_Sanitaria],EvolucionIncidencia[[#This Row],[Area_Sanitaria]]))</f>
        <v>1</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60" spans="1:31" hidden="1" x14ac:dyDescent="0.3">
      <c r="A260" s="1">
        <v>44229</v>
      </c>
      <c r="B260" s="2" t="s">
        <v>8</v>
      </c>
      <c r="C260" s="15">
        <v>10492</v>
      </c>
      <c r="D260" s="15">
        <v>2093</v>
      </c>
      <c r="E260" s="15">
        <v>8219</v>
      </c>
      <c r="F260">
        <v>70</v>
      </c>
      <c r="G260">
        <v>25</v>
      </c>
      <c r="H260" s="15">
        <v>162145</v>
      </c>
      <c r="I260" s="15">
        <v>174</v>
      </c>
      <c r="J260" s="15">
        <v>83903</v>
      </c>
      <c r="K260" s="15">
        <v>77</v>
      </c>
      <c r="L260">
        <v>-42</v>
      </c>
      <c r="M260">
        <v>0</v>
      </c>
      <c r="N260">
        <v>3</v>
      </c>
      <c r="O260" s="15">
        <v>1327</v>
      </c>
      <c r="P260" s="15">
        <v>600</v>
      </c>
      <c r="Q260" s="15">
        <v>1927</v>
      </c>
      <c r="R260">
        <v>0.98032786885245904</v>
      </c>
      <c r="S260" s="15">
        <v>118</v>
      </c>
      <c r="T260" t="s">
        <v>453</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260" s="2">
        <f>IF(EvolucionIncidencia[[#This Row],[Fecha]]&lt;=MIN(EvolucionIncidencia[Fecha])+14,"",EvolucionIncidencia[[#This Row],[NuevasAltas]]-EvolucionIncidencia[[#This Row],[Previsión Altas]])</f>
        <v>9.7003669424446031</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60" s="2">
        <f>IF(LEN(EvolucionIncidencia[[#This Row],[IA7]])=0,"",EvolucionIncidencia[[#This Row],[IA7]]/_xlfn.MAXIFS(EvolucionIncidencia[IA7],EvolucionIncidencia[Area_Sanitaria],EvolucionIncidencia[[#This Row],[Area_Sanitaria]]))</f>
        <v>0.73417721518987344</v>
      </c>
      <c r="AB260" s="2">
        <f>IF(LEN(EvolucionIncidencia[[#This Row],[IA14]])=0,"",EvolucionIncidencia[[#This Row],[IA14]]/_xlfn.MAXIFS(EvolucionIncidencia[IA14],EvolucionIncidencia[Area_Sanitaria],EvolucionIncidencia[[#This Row],[Area_Sanitaria]]))</f>
        <v>0.96767676767676769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61" spans="1:31" hidden="1" x14ac:dyDescent="0.3">
      <c r="A261" s="1">
        <v>44229</v>
      </c>
      <c r="B261" s="2" t="s">
        <v>9</v>
      </c>
      <c r="C261" s="15">
        <v>13534</v>
      </c>
      <c r="D261" s="15">
        <v>2815</v>
      </c>
      <c r="E261" s="15">
        <v>10358</v>
      </c>
      <c r="F261">
        <v>176</v>
      </c>
      <c r="G261">
        <v>14</v>
      </c>
      <c r="H261" s="15">
        <v>180652</v>
      </c>
      <c r="I261" s="15">
        <v>363</v>
      </c>
      <c r="J261" s="15">
        <v>85394</v>
      </c>
      <c r="K261" s="15">
        <v>114</v>
      </c>
      <c r="L261">
        <v>-59</v>
      </c>
      <c r="M261">
        <v>-8</v>
      </c>
      <c r="N261">
        <v>1</v>
      </c>
      <c r="O261" s="15">
        <v>1512</v>
      </c>
      <c r="P261" s="15">
        <v>562</v>
      </c>
      <c r="Q261" s="15">
        <v>2074</v>
      </c>
      <c r="R261">
        <v>0.97947112038970074</v>
      </c>
      <c r="S261" s="15">
        <v>169</v>
      </c>
      <c r="T261" t="s">
        <v>453</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261" s="2">
        <f>IF(EvolucionIncidencia[[#This Row],[Fecha]]&lt;=MIN(EvolucionIncidencia[Fecha])+14,"",EvolucionIncidencia[[#This Row],[NuevasAltas]]-EvolucionIncidencia[[#This Row],[Previsión Altas]])</f>
        <v>-19.406175825209402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61" s="2">
        <f>IF(LEN(EvolucionIncidencia[[#This Row],[IA7]])=0,"",EvolucionIncidencia[[#This Row],[IA7]]/_xlfn.MAXIFS(EvolucionIncidencia[IA7],EvolucionIncidencia[Area_Sanitaria],EvolucionIncidencia[[#This Row],[Area_Sanitaria]]))</f>
        <v>0.64882090503505419</v>
      </c>
      <c r="AB261" s="2">
        <f>IF(LEN(EvolucionIncidencia[[#This Row],[IA14]])=0,"",EvolucionIncidencia[[#This Row],[IA14]]/_xlfn.MAXIFS(EvolucionIncidencia[IA14],EvolucionIncidencia[Area_Sanitaria],EvolucionIncidencia[[#This Row],[Area_Sanitaria]]))</f>
        <v>0.9138113740727658</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62" spans="1:31" hidden="1" x14ac:dyDescent="0.3">
      <c r="A262" s="1">
        <v>44229</v>
      </c>
      <c r="B262" s="2" t="s">
        <v>6</v>
      </c>
      <c r="C262" s="15">
        <v>10745</v>
      </c>
      <c r="D262" s="15">
        <v>2578</v>
      </c>
      <c r="E262" s="15">
        <v>8053</v>
      </c>
      <c r="F262">
        <v>117</v>
      </c>
      <c r="G262">
        <v>29</v>
      </c>
      <c r="H262" s="15">
        <v>144328</v>
      </c>
      <c r="I262" s="15">
        <v>117</v>
      </c>
      <c r="J262" s="15">
        <v>55479</v>
      </c>
      <c r="K262" s="15">
        <v>179</v>
      </c>
      <c r="L262">
        <v>75</v>
      </c>
      <c r="M262">
        <v>-13</v>
      </c>
      <c r="N262">
        <v>-1</v>
      </c>
      <c r="O262" s="15">
        <v>1121</v>
      </c>
      <c r="P262" s="15">
        <v>560</v>
      </c>
      <c r="Q262" s="15">
        <v>1681</v>
      </c>
      <c r="R262">
        <v>1.0299640431482222</v>
      </c>
      <c r="S262" s="15">
        <v>102</v>
      </c>
      <c r="T262" t="s">
        <v>453</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262" s="2">
        <f>IF(EvolucionIncidencia[[#This Row],[Fecha]]&lt;=MIN(EvolucionIncidencia[Fecha])+14,"",EvolucionIncidencia[[#This Row],[NuevasAltas]]-EvolucionIncidencia[[#This Row],[Previsión Altas]])</f>
        <v>21.058808266064418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62" s="2">
        <f>IF(LEN(EvolucionIncidencia[[#This Row],[IA7]])=0,"",EvolucionIncidencia[[#This Row],[IA7]]/_xlfn.MAXIFS(EvolucionIncidencia[IA7],EvolucionIncidencia[Area_Sanitaria],EvolucionIncidencia[[#This Row],[Area_Sanitaria]]))</f>
        <v>0.90114068441064643</v>
      </c>
      <c r="AB262" s="2">
        <f>IF(LEN(EvolucionIncidencia[[#This Row],[IA14]])=0,"",EvolucionIncidencia[[#This Row],[IA14]]/_xlfn.MAXIFS(EvolucionIncidencia[IA14],EvolucionIncidencia[Area_Sanitaria],EvolucionIncidencia[[#This Row],[Area_Sanitaria]]))</f>
        <v>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63" spans="1:31" hidden="1" x14ac:dyDescent="0.3">
      <c r="A263" s="1">
        <v>44229</v>
      </c>
      <c r="B263" s="2" t="s">
        <v>7</v>
      </c>
      <c r="C263" s="15">
        <v>16321</v>
      </c>
      <c r="D263" s="15">
        <v>3366</v>
      </c>
      <c r="E263" s="15">
        <v>12690</v>
      </c>
      <c r="F263">
        <v>125</v>
      </c>
      <c r="G263">
        <v>43</v>
      </c>
      <c r="H263" s="15">
        <v>257114</v>
      </c>
      <c r="I263" s="15">
        <v>273</v>
      </c>
      <c r="J263" s="15">
        <v>108550</v>
      </c>
      <c r="K263" s="15">
        <v>129</v>
      </c>
      <c r="L263">
        <v>-76</v>
      </c>
      <c r="M263">
        <v>-16</v>
      </c>
      <c r="N263">
        <v>-4</v>
      </c>
      <c r="O263" s="15">
        <v>3972</v>
      </c>
      <c r="P263" s="15">
        <v>1201</v>
      </c>
      <c r="Q263" s="15">
        <v>5173</v>
      </c>
      <c r="R263">
        <v>0.97791981406159212</v>
      </c>
      <c r="S263" s="15">
        <v>201</v>
      </c>
      <c r="T263" t="s">
        <v>453</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263" s="2">
        <f>IF(EvolucionIncidencia[[#This Row],[Fecha]]&lt;=MIN(EvolucionIncidencia[Fecha])+14,"",EvolucionIncidencia[[#This Row],[NuevasAltas]]-EvolucionIncidencia[[#This Row],[Previsión Altas]])</f>
        <v>20.444947793248758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63" s="2">
        <f>IF(LEN(EvolucionIncidencia[[#This Row],[IA7]])=0,"",EvolucionIncidencia[[#This Row],[IA7]]/_xlfn.MAXIFS(EvolucionIncidencia[IA7],EvolucionIncidencia[Area_Sanitaria],EvolucionIncidencia[[#This Row],[Area_Sanitaria]]))</f>
        <v>0.81625441696113077</v>
      </c>
      <c r="AB263" s="2">
        <f>IF(LEN(EvolucionIncidencia[[#This Row],[IA14]])=0,"",EvolucionIncidencia[[#This Row],[IA14]]/_xlfn.MAXIFS(EvolucionIncidencia[IA14],EvolucionIncidencia[Area_Sanitaria],EvolucionIncidencia[[#This Row],[Area_Sanitaria]]))</f>
        <v>0.96920175989943436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64" spans="1:31" hidden="1" x14ac:dyDescent="0.3">
      <c r="A264" s="1">
        <v>44229</v>
      </c>
      <c r="B264" s="2" t="s">
        <v>2</v>
      </c>
      <c r="C264" s="15">
        <v>19159</v>
      </c>
      <c r="D264" s="15">
        <v>3867</v>
      </c>
      <c r="E264" s="15">
        <v>14958</v>
      </c>
      <c r="F264">
        <v>165</v>
      </c>
      <c r="G264">
        <v>24</v>
      </c>
      <c r="H264" s="15">
        <v>308102</v>
      </c>
      <c r="I264" s="15">
        <v>336</v>
      </c>
      <c r="J264" s="15">
        <v>78664</v>
      </c>
      <c r="K264" s="15">
        <v>239</v>
      </c>
      <c r="L264">
        <v>6</v>
      </c>
      <c r="M264">
        <v>-7</v>
      </c>
      <c r="N264">
        <v>-1</v>
      </c>
      <c r="O264" s="15">
        <v>2524</v>
      </c>
      <c r="P264" s="15">
        <v>4573</v>
      </c>
      <c r="Q264" s="15">
        <v>7097</v>
      </c>
      <c r="R264">
        <v>1.0015540015540016</v>
      </c>
      <c r="S264" s="15">
        <v>230</v>
      </c>
      <c r="T264" t="s">
        <v>453</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264" s="2">
        <f>IF(EvolucionIncidencia[[#This Row],[Fecha]]&lt;=MIN(EvolucionIncidencia[Fecha])+14,"",EvolucionIncidencia[[#This Row],[NuevasAltas]]-EvolucionIncidencia[[#This Row],[Previsión Altas]])</f>
        <v>3.4704368673633326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64" s="2">
        <f>IF(LEN(EvolucionIncidencia[[#This Row],[IA7]])=0,"",EvolucionIncidencia[[#This Row],[IA7]]/_xlfn.MAXIFS(EvolucionIncidencia[IA7],EvolucionIncidencia[Area_Sanitaria],EvolucionIncidencia[[#This Row],[Area_Sanitaria]]))</f>
        <v>0.85559566787003605</v>
      </c>
      <c r="AB264" s="2">
        <f>IF(LEN(EvolucionIncidencia[[#This Row],[IA14]])=0,"",EvolucionIncidencia[[#This Row],[IA14]]/_xlfn.MAXIFS(EvolucionIncidencia[IA14],EvolucionIncidencia[Area_Sanitaria],EvolucionIncidencia[[#This Row],[Area_Sanitaria]]))</f>
        <v>0.98375997797963111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65" spans="1:31" hidden="1" x14ac:dyDescent="0.3">
      <c r="A265" s="1">
        <v>44229</v>
      </c>
      <c r="B265" s="2" t="s">
        <v>3</v>
      </c>
      <c r="C265" s="15">
        <v>100216</v>
      </c>
      <c r="D265" s="15">
        <v>22440</v>
      </c>
      <c r="E265" s="15">
        <v>75947</v>
      </c>
      <c r="F265">
        <v>1125</v>
      </c>
      <c r="G265">
        <v>247</v>
      </c>
      <c r="H265" s="15">
        <v>1447952</v>
      </c>
      <c r="I265" s="15">
        <v>1843</v>
      </c>
      <c r="J265" s="15">
        <v>553466</v>
      </c>
      <c r="K265" s="15">
        <v>1140</v>
      </c>
      <c r="L265">
        <v>-82</v>
      </c>
      <c r="M265">
        <v>-61</v>
      </c>
      <c r="N265">
        <v>-6</v>
      </c>
      <c r="O265" s="15">
        <v>13465</v>
      </c>
      <c r="P265" s="15">
        <v>12001</v>
      </c>
      <c r="Q265" s="15">
        <v>25466</v>
      </c>
      <c r="R265">
        <v>0.99635911553148038</v>
      </c>
      <c r="S265" s="15">
        <v>1195</v>
      </c>
      <c r="T265" t="s">
        <v>453</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265" s="2">
        <f>IF(EvolucionIncidencia[[#This Row],[Fecha]]&lt;=MIN(EvolucionIncidencia[Fecha])+14,"",EvolucionIncidencia[[#This Row],[NuevasAltas]]-EvolucionIncidencia[[#This Row],[Previsión Altas]])</f>
        <v>-30.168153906770385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65" s="2">
        <f>IF(LEN(EvolucionIncidencia[[#This Row],[IA7]])=0,"",EvolucionIncidencia[[#This Row],[IA7]]/_xlfn.MAXIFS(EvolucionIncidencia[IA7],EvolucionIncidencia[Area_Sanitaria],EvolucionIncidencia[[#This Row],[Area_Sanitaria]]))</f>
        <v>0.79672073342736249</v>
      </c>
      <c r="AB265" s="2">
        <f>IF(LEN(EvolucionIncidencia[[#This Row],[IA14]])=0,"",EvolucionIncidencia[[#This Row],[IA14]]/_xlfn.MAXIFS(EvolucionIncidencia[IA14],EvolucionIncidencia[Area_Sanitaria],EvolucionIncidencia[[#This Row],[Area_Sanitaria]]))</f>
        <v>0.97717902004027235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66" spans="1:31" x14ac:dyDescent="0.3">
      <c r="A266" s="1">
        <v>44230</v>
      </c>
      <c r="B266" s="2" t="s">
        <v>4</v>
      </c>
      <c r="C266" s="15">
        <v>23341</v>
      </c>
      <c r="D266" s="15">
        <v>5845</v>
      </c>
      <c r="E266" s="15">
        <v>17052</v>
      </c>
      <c r="F266">
        <v>282</v>
      </c>
      <c r="G266">
        <v>87</v>
      </c>
      <c r="H266" s="15">
        <v>299577</v>
      </c>
      <c r="I266" s="15">
        <v>455</v>
      </c>
      <c r="J266" s="15">
        <v>112289</v>
      </c>
      <c r="K266" s="15">
        <v>297</v>
      </c>
      <c r="L266">
        <v>-44</v>
      </c>
      <c r="M266">
        <v>-24</v>
      </c>
      <c r="N266">
        <v>2</v>
      </c>
      <c r="O266" s="15">
        <v>2881</v>
      </c>
      <c r="P266" s="15">
        <v>4252</v>
      </c>
      <c r="Q266" s="15">
        <v>7133</v>
      </c>
      <c r="R266">
        <v>0.99252844285956865</v>
      </c>
      <c r="S266" s="15">
        <v>331</v>
      </c>
      <c r="T266" t="s">
        <v>454</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66" s="2">
        <f>IF(EvolucionIncidencia[[#This Row],[Fecha]]&lt;=MIN(EvolucionIncidencia[Fecha])+14,"",EvolucionIncidencia[[#This Row],[NuevasAltas]]-EvolucionIncidencia[[#This Row],[Previsión Altas]])</f>
        <v>-53.272530223896524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66" s="2">
        <f>IF(LEN(EvolucionIncidencia[[#This Row],[IA7]])=0,"",EvolucionIncidencia[[#This Row],[IA7]]/_xlfn.MAXIFS(EvolucionIncidencia[IA7],EvolucionIncidencia[Area_Sanitaria],EvolucionIncidencia[[#This Row],[Area_Sanitaria]]))</f>
        <v>0.6915072171869755</v>
      </c>
      <c r="AB266" s="2">
        <f>IF(LEN(EvolucionIncidencia[[#This Row],[IA14]])=0,"",EvolucionIncidencia[[#This Row],[IA14]]/_xlfn.MAXIFS(EvolucionIncidencia[IA14],EvolucionIncidencia[Area_Sanitaria],EvolucionIncidencia[[#This Row],[Area_Sanitaria]]))</f>
        <v>0.92072834283612282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67" spans="1:31" hidden="1" x14ac:dyDescent="0.3">
      <c r="A267" s="1">
        <v>44230</v>
      </c>
      <c r="B267" s="2" t="s">
        <v>5</v>
      </c>
      <c r="C267" s="15">
        <v>7018</v>
      </c>
      <c r="D267" s="15">
        <v>1858</v>
      </c>
      <c r="E267" s="15">
        <v>5013</v>
      </c>
      <c r="F267">
        <v>173</v>
      </c>
      <c r="G267">
        <v>25</v>
      </c>
      <c r="H267" s="15">
        <v>99882</v>
      </c>
      <c r="I267" s="15">
        <v>142</v>
      </c>
      <c r="J267" s="15">
        <v>33835</v>
      </c>
      <c r="K267" s="15">
        <v>97</v>
      </c>
      <c r="L267">
        <v>26</v>
      </c>
      <c r="M267">
        <v>7</v>
      </c>
      <c r="N267">
        <v>-2</v>
      </c>
      <c r="O267" s="15">
        <v>967</v>
      </c>
      <c r="P267" s="15">
        <v>396</v>
      </c>
      <c r="Q267" s="15">
        <v>1363</v>
      </c>
      <c r="R267">
        <v>1.0141921397379912</v>
      </c>
      <c r="S267" s="15">
        <v>65</v>
      </c>
      <c r="T267" t="s">
        <v>454</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67" s="2">
        <f>IF(EvolucionIncidencia[[#This Row],[Fecha]]&lt;=MIN(EvolucionIncidencia[Fecha])+14,"",EvolucionIncidencia[[#This Row],[NuevasAltas]]-EvolucionIncidencia[[#This Row],[Previsión Altas]])</f>
        <v>-66.911327784245316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67" s="2">
        <f>IF(LEN(EvolucionIncidencia[[#This Row],[IA7]])=0,"",EvolucionIncidencia[[#This Row],[IA7]]/_xlfn.MAXIFS(EvolucionIncidencia[IA7],EvolucionIncidencia[Area_Sanitaria],EvolucionIncidencia[[#This Row],[Area_Sanitaria]]))</f>
        <v>0.94371257485029936</v>
      </c>
      <c r="AB267" s="2">
        <f>IF(LEN(EvolucionIncidencia[[#This Row],[IA14]])=0,"",EvolucionIncidencia[[#This Row],[IA14]]/_xlfn.MAXIFS(EvolucionIncidencia[IA14],EvolucionIncidencia[Area_Sanitaria],EvolucionIncidencia[[#This Row],[Area_Sanitaria]]))</f>
        <v>0.97315436241610742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68" spans="1:31" hidden="1" x14ac:dyDescent="0.3">
      <c r="A268" s="1">
        <v>44230</v>
      </c>
      <c r="B268" s="2" t="s">
        <v>8</v>
      </c>
      <c r="C268" s="15">
        <v>10599</v>
      </c>
      <c r="D268" s="15">
        <v>2105</v>
      </c>
      <c r="E268" s="15">
        <v>8311</v>
      </c>
      <c r="F268">
        <v>65</v>
      </c>
      <c r="G268">
        <v>26</v>
      </c>
      <c r="H268" s="15">
        <v>163474</v>
      </c>
      <c r="I268" s="15">
        <v>177</v>
      </c>
      <c r="J268" s="15">
        <v>84526</v>
      </c>
      <c r="K268" s="15">
        <v>107</v>
      </c>
      <c r="L268">
        <v>12</v>
      </c>
      <c r="M268">
        <v>-5</v>
      </c>
      <c r="N268">
        <v>1</v>
      </c>
      <c r="O268" s="15">
        <v>1329</v>
      </c>
      <c r="P268" s="15">
        <v>623</v>
      </c>
      <c r="Q268" s="15">
        <v>1952</v>
      </c>
      <c r="R268">
        <v>1.0057333970377449</v>
      </c>
      <c r="S268" s="15">
        <v>92</v>
      </c>
      <c r="T268" t="s">
        <v>454</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68" s="2">
        <f>IF(EvolucionIncidencia[[#This Row],[Fecha]]&lt;=MIN(EvolucionIncidencia[Fecha])+14,"",EvolucionIncidencia[[#This Row],[NuevasAltas]]-EvolucionIncidencia[[#This Row],[Previsión Altas]])</f>
        <v>-32.509685438037394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68" s="2">
        <f>IF(LEN(EvolucionIncidencia[[#This Row],[IA7]])=0,"",EvolucionIncidencia[[#This Row],[IA7]]/_xlfn.MAXIFS(EvolucionIncidencia[IA7],EvolucionIncidencia[Area_Sanitaria],EvolucionIncidencia[[#This Row],[Area_Sanitaria]]))</f>
        <v>0.70976491862567814</v>
      </c>
      <c r="AB268" s="2">
        <f>IF(LEN(EvolucionIncidencia[[#This Row],[IA14]])=0,"",EvolucionIncidencia[[#This Row],[IA14]]/_xlfn.MAXIFS(EvolucionIncidencia[IA14],EvolucionIncidencia[Area_Sanitaria],EvolucionIncidencia[[#This Row],[Area_Sanitaria]]))</f>
        <v>0.95505050505050504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69" spans="1:31" hidden="1" x14ac:dyDescent="0.3">
      <c r="A269" s="1">
        <v>44230</v>
      </c>
      <c r="B269" s="2" t="s">
        <v>9</v>
      </c>
      <c r="C269" s="15">
        <v>13655</v>
      </c>
      <c r="D269" s="15">
        <v>2730</v>
      </c>
      <c r="E269" s="15">
        <v>10558</v>
      </c>
      <c r="F269">
        <v>156</v>
      </c>
      <c r="G269">
        <v>15</v>
      </c>
      <c r="H269" s="15">
        <v>181740</v>
      </c>
      <c r="I269" s="15">
        <v>369</v>
      </c>
      <c r="J269" s="15">
        <v>86155</v>
      </c>
      <c r="K269" s="15">
        <v>121</v>
      </c>
      <c r="L269">
        <v>-85</v>
      </c>
      <c r="M269">
        <v>-20</v>
      </c>
      <c r="N269">
        <v>1</v>
      </c>
      <c r="O269" s="15">
        <v>1088</v>
      </c>
      <c r="P269" s="15">
        <v>761</v>
      </c>
      <c r="Q269" s="15">
        <v>1849</v>
      </c>
      <c r="R269">
        <v>0.96980461811722918</v>
      </c>
      <c r="S269" s="15">
        <v>200</v>
      </c>
      <c r="T269" t="s">
        <v>454</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69" s="2">
        <f>IF(EvolucionIncidencia[[#This Row],[Fecha]]&lt;=MIN(EvolucionIncidencia[Fecha])+14,"",EvolucionIncidencia[[#This Row],[NuevasAltas]]-EvolucionIncidencia[[#This Row],[Previsión Altas]])</f>
        <v>-26.107983682750387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69" s="2">
        <f>IF(LEN(EvolucionIncidencia[[#This Row],[IA7]])=0,"",EvolucionIncidencia[[#This Row],[IA7]]/_xlfn.MAXIFS(EvolucionIncidencia[IA7],EvolucionIncidencia[Area_Sanitaria],EvolucionIncidencia[[#This Row],[Area_Sanitaria]]))</f>
        <v>0.61695347355003183</v>
      </c>
      <c r="AB269" s="2">
        <f>IF(LEN(EvolucionIncidencia[[#This Row],[IA14]])=0,"",EvolucionIncidencia[[#This Row],[IA14]]/_xlfn.MAXIFS(EvolucionIncidencia[IA14],EvolucionIncidencia[Area_Sanitaria],EvolucionIncidencia[[#This Row],[Area_Sanitaria]]))</f>
        <v>0.87107029318262097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70" spans="1:31" hidden="1" x14ac:dyDescent="0.3">
      <c r="A270" s="1">
        <v>44230</v>
      </c>
      <c r="B270" s="2" t="s">
        <v>6</v>
      </c>
      <c r="C270" s="15">
        <v>10860</v>
      </c>
      <c r="D270" s="15">
        <v>2613</v>
      </c>
      <c r="E270" s="15">
        <v>8131</v>
      </c>
      <c r="F270">
        <v>113</v>
      </c>
      <c r="G270">
        <v>27</v>
      </c>
      <c r="H270" s="15">
        <v>145580</v>
      </c>
      <c r="I270" s="15">
        <v>119</v>
      </c>
      <c r="J270" s="15">
        <v>56919</v>
      </c>
      <c r="K270" s="15">
        <v>115</v>
      </c>
      <c r="L270">
        <v>35</v>
      </c>
      <c r="M270">
        <v>-4</v>
      </c>
      <c r="N270">
        <v>-2</v>
      </c>
      <c r="O270" s="15">
        <v>1252</v>
      </c>
      <c r="P270" s="15">
        <v>1440</v>
      </c>
      <c r="Q270" s="15">
        <v>2692</v>
      </c>
      <c r="R270">
        <v>1.0135764158262219</v>
      </c>
      <c r="S270" s="15">
        <v>78</v>
      </c>
      <c r="T270" t="s">
        <v>454</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70" s="2">
        <f>IF(EvolucionIncidencia[[#This Row],[Fecha]]&lt;=MIN(EvolucionIncidencia[Fecha])+14,"",EvolucionIncidencia[[#This Row],[NuevasAltas]]-EvolucionIncidencia[[#This Row],[Previsión Altas]])</f>
        <v>-118.9500625824169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70" s="2">
        <f>IF(LEN(EvolucionIncidencia[[#This Row],[IA7]])=0,"",EvolucionIncidencia[[#This Row],[IA7]]/_xlfn.MAXIFS(EvolucionIncidencia[IA7],EvolucionIncidencia[Area_Sanitaria],EvolucionIncidencia[[#This Row],[Area_Sanitaria]]))</f>
        <v>0.84638783269961981</v>
      </c>
      <c r="AB270" s="2">
        <f>IF(LEN(EvolucionIncidencia[[#This Row],[IA14]])=0,"",EvolucionIncidencia[[#This Row],[IA14]]/_xlfn.MAXIFS(EvolucionIncidencia[IA14],EvolucionIncidencia[Area_Sanitaria],EvolucionIncidencia[[#This Row],[Area_Sanitaria]]))</f>
        <v>0.95927601809954754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71" spans="1:31" hidden="1" x14ac:dyDescent="0.3">
      <c r="A271" s="1">
        <v>44230</v>
      </c>
      <c r="B271" s="2" t="s">
        <v>7</v>
      </c>
      <c r="C271" s="15">
        <v>16563</v>
      </c>
      <c r="D271" s="15">
        <v>3418</v>
      </c>
      <c r="E271" s="15">
        <v>12875</v>
      </c>
      <c r="F271">
        <v>128</v>
      </c>
      <c r="G271">
        <v>42</v>
      </c>
      <c r="H271" s="15">
        <v>259775</v>
      </c>
      <c r="I271" s="15">
        <v>278</v>
      </c>
      <c r="J271" s="15">
        <v>110155</v>
      </c>
      <c r="K271" s="15">
        <v>242</v>
      </c>
      <c r="L271">
        <v>52</v>
      </c>
      <c r="M271">
        <v>3</v>
      </c>
      <c r="N271">
        <v>-1</v>
      </c>
      <c r="O271" s="15">
        <v>2661</v>
      </c>
      <c r="P271" s="15">
        <v>1605</v>
      </c>
      <c r="Q271" s="15">
        <v>4266</v>
      </c>
      <c r="R271">
        <v>1.0154486036838979</v>
      </c>
      <c r="S271" s="15">
        <v>185</v>
      </c>
      <c r="T271" t="s">
        <v>454</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71" s="2">
        <f>IF(EvolucionIncidencia[[#This Row],[Fecha]]&lt;=MIN(EvolucionIncidencia[Fecha])+14,"",EvolucionIncidencia[[#This Row],[NuevasAltas]]-EvolucionIncidencia[[#This Row],[Previsión Altas]])</f>
        <v>-43.24871921764489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71" s="2">
        <f>IF(LEN(EvolucionIncidencia[[#This Row],[IA7]])=0,"",EvolucionIncidencia[[#This Row],[IA7]]/_xlfn.MAXIFS(EvolucionIncidencia[IA7],EvolucionIncidencia[Area_Sanitaria],EvolucionIncidencia[[#This Row],[Area_Sanitaria]]))</f>
        <v>0.84275618374558303</v>
      </c>
      <c r="AB271" s="2">
        <f>IF(LEN(EvolucionIncidencia[[#This Row],[IA14]])=0,"",EvolucionIncidencia[[#This Row],[IA14]]/_xlfn.MAXIFS(EvolucionIncidencia[IA14],EvolucionIncidencia[Area_Sanitaria],EvolucionIncidencia[[#This Row],[Area_Sanitaria]]))</f>
        <v>0.97203016970458833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72" spans="1:31" hidden="1" x14ac:dyDescent="0.3">
      <c r="A272" s="1">
        <v>44230</v>
      </c>
      <c r="B272" s="2" t="s">
        <v>2</v>
      </c>
      <c r="C272" s="15">
        <v>19363</v>
      </c>
      <c r="D272" s="15">
        <v>3830</v>
      </c>
      <c r="E272" s="15">
        <v>15195</v>
      </c>
      <c r="F272">
        <v>153</v>
      </c>
      <c r="G272">
        <v>25</v>
      </c>
      <c r="H272" s="15">
        <v>310923</v>
      </c>
      <c r="I272" s="15">
        <v>340</v>
      </c>
      <c r="J272" s="15">
        <v>82973</v>
      </c>
      <c r="K272" s="15">
        <v>204</v>
      </c>
      <c r="L272">
        <v>-37</v>
      </c>
      <c r="M272">
        <v>-12</v>
      </c>
      <c r="N272">
        <v>1</v>
      </c>
      <c r="O272" s="15">
        <v>2821</v>
      </c>
      <c r="P272" s="15">
        <v>4309</v>
      </c>
      <c r="Q272" s="15">
        <v>7130</v>
      </c>
      <c r="R272">
        <v>0.99043185932247224</v>
      </c>
      <c r="S272" s="15">
        <v>237</v>
      </c>
      <c r="T272" t="s">
        <v>454</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72" s="2">
        <f>IF(EvolucionIncidencia[[#This Row],[Fecha]]&lt;=MIN(EvolucionIncidencia[Fecha])+14,"",EvolucionIncidencia[[#This Row],[NuevasAltas]]-EvolucionIncidencia[[#This Row],[Previsión Altas]])</f>
        <v>-77.506420946139599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72" s="2">
        <f>IF(LEN(EvolucionIncidencia[[#This Row],[IA7]])=0,"",EvolucionIncidencia[[#This Row],[IA7]]/_xlfn.MAXIFS(EvolucionIncidencia[IA7],EvolucionIncidencia[Area_Sanitaria],EvolucionIncidencia[[#This Row],[Area_Sanitaria]]))</f>
        <v>0.82929345023207834</v>
      </c>
      <c r="AB272" s="2">
        <f>IF(LEN(EvolucionIncidencia[[#This Row],[IA14]])=0,"",EvolucionIncidencia[[#This Row],[IA14]]/_xlfn.MAXIFS(EvolucionIncidencia[IA14],EvolucionIncidencia[Area_Sanitaria],EvolucionIncidencia[[#This Row],[Area_Sanitaria]]))</f>
        <v>0.95100467932837873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73" spans="1:31" hidden="1" x14ac:dyDescent="0.3">
      <c r="A273" s="1">
        <v>44230</v>
      </c>
      <c r="B273" s="2" t="s">
        <v>3</v>
      </c>
      <c r="C273" s="15">
        <v>101399</v>
      </c>
      <c r="D273" s="15">
        <v>22399</v>
      </c>
      <c r="E273" s="15">
        <v>77135</v>
      </c>
      <c r="F273">
        <v>1070</v>
      </c>
      <c r="G273">
        <v>247</v>
      </c>
      <c r="H273" s="15">
        <v>1460951</v>
      </c>
      <c r="I273" s="15">
        <v>1880</v>
      </c>
      <c r="J273" s="15">
        <v>566852</v>
      </c>
      <c r="K273" s="15">
        <v>1183</v>
      </c>
      <c r="L273">
        <v>-41</v>
      </c>
      <c r="M273">
        <v>-55</v>
      </c>
      <c r="N273">
        <v>0</v>
      </c>
      <c r="O273" s="15">
        <v>12999</v>
      </c>
      <c r="P273" s="15">
        <v>13386</v>
      </c>
      <c r="Q273" s="15">
        <v>26385</v>
      </c>
      <c r="R273">
        <v>0.9981729055258467</v>
      </c>
      <c r="S273" s="15">
        <v>1188</v>
      </c>
      <c r="T273" t="s">
        <v>454</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73" s="2">
        <f>IF(EvolucionIncidencia[[#This Row],[Fecha]]&lt;=MIN(EvolucionIncidencia[Fecha])+14,"",EvolucionIncidencia[[#This Row],[NuevasAltas]]-EvolucionIncidencia[[#This Row],[Previsión Altas]])</f>
        <v>-379.02015269648859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73" s="2">
        <f>IF(LEN(EvolucionIncidencia[[#This Row],[IA7]])=0,"",EvolucionIncidencia[[#This Row],[IA7]]/_xlfn.MAXIFS(EvolucionIncidencia[IA7],EvolucionIncidencia[Area_Sanitaria],EvolucionIncidencia[[#This Row],[Area_Sanitaria]]))</f>
        <v>0.77159732016925242</v>
      </c>
      <c r="AB273" s="2">
        <f>IF(LEN(EvolucionIncidencia[[#This Row],[IA14]])=0,"",EvolucionIncidencia[[#This Row],[IA14]]/_xlfn.MAXIFS(EvolucionIncidencia[IA14],EvolucionIncidencia[Area_Sanitaria],EvolucionIncidencia[[#This Row],[Area_Sanitaria]]))</f>
        <v>0.9510979000862978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74" spans="1:31" x14ac:dyDescent="0.3">
      <c r="A274" s="1">
        <v>44231</v>
      </c>
      <c r="B274" s="2" t="s">
        <v>4</v>
      </c>
      <c r="C274" s="15">
        <v>23600</v>
      </c>
      <c r="D274" s="15">
        <v>5713</v>
      </c>
      <c r="E274" s="15">
        <v>17438</v>
      </c>
      <c r="F274">
        <v>276</v>
      </c>
      <c r="G274">
        <v>85</v>
      </c>
      <c r="H274" s="15">
        <v>302122</v>
      </c>
      <c r="I274" s="15">
        <v>459</v>
      </c>
      <c r="J274" s="15">
        <v>116496</v>
      </c>
      <c r="K274" s="15">
        <v>259</v>
      </c>
      <c r="L274">
        <v>-132</v>
      </c>
      <c r="M274">
        <v>-6</v>
      </c>
      <c r="N274">
        <v>-2</v>
      </c>
      <c r="O274" s="15">
        <v>2545</v>
      </c>
      <c r="P274" s="15">
        <v>4207</v>
      </c>
      <c r="Q274" s="15">
        <v>6752</v>
      </c>
      <c r="R274">
        <v>0.97741659538066727</v>
      </c>
      <c r="S274" s="15">
        <v>386</v>
      </c>
      <c r="T274" t="s">
        <v>455</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74" s="2">
        <f>IF(EvolucionIncidencia[[#This Row],[Fecha]]&lt;=MIN(EvolucionIncidencia[Fecha])+14,"",EvolucionIncidencia[[#This Row],[NuevasAltas]]-EvolucionIncidencia[[#This Row],[Previsión Altas]])</f>
        <v>5.8469585503940493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74" s="2">
        <f>IF(LEN(EvolucionIncidencia[[#This Row],[IA7]])=0,"",EvolucionIncidencia[[#This Row],[IA7]]/_xlfn.MAXIFS(EvolucionIncidencia[IA7],EvolucionIncidencia[Area_Sanitaria],EvolucionIncidencia[[#This Row],[Area_Sanitaria]]))</f>
        <v>0.65592480698220879</v>
      </c>
      <c r="AB274" s="2">
        <f>IF(LEN(EvolucionIncidencia[[#This Row],[IA14]])=0,"",EvolucionIncidencia[[#This Row],[IA14]]/_xlfn.MAXIFS(EvolucionIncidencia[IA14],EvolucionIncidencia[Area_Sanitaria],EvolucionIncidencia[[#This Row],[Area_Sanitaria]]))</f>
        <v>0.88633437557476547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75" spans="1:31" hidden="1" x14ac:dyDescent="0.3">
      <c r="A275" s="1">
        <v>44231</v>
      </c>
      <c r="B275" s="2" t="s">
        <v>5</v>
      </c>
      <c r="C275" s="15">
        <v>7120</v>
      </c>
      <c r="D275" s="15">
        <v>1810</v>
      </c>
      <c r="E275" s="15">
        <v>5156</v>
      </c>
      <c r="F275">
        <v>165</v>
      </c>
      <c r="G275">
        <v>25</v>
      </c>
      <c r="H275" s="15">
        <v>100847</v>
      </c>
      <c r="I275" s="15">
        <v>149</v>
      </c>
      <c r="J275" s="15">
        <v>34591</v>
      </c>
      <c r="K275" s="15">
        <v>102</v>
      </c>
      <c r="L275">
        <v>-48</v>
      </c>
      <c r="M275">
        <v>-8</v>
      </c>
      <c r="N275">
        <v>0</v>
      </c>
      <c r="O275" s="15">
        <v>965</v>
      </c>
      <c r="P275" s="15">
        <v>756</v>
      </c>
      <c r="Q275" s="15">
        <v>1721</v>
      </c>
      <c r="R275">
        <v>0.9741657696447793</v>
      </c>
      <c r="S275" s="15">
        <v>143</v>
      </c>
      <c r="T275" t="s">
        <v>455</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75" s="2">
        <f>IF(EvolucionIncidencia[[#This Row],[Fecha]]&lt;=MIN(EvolucionIncidencia[Fecha])+14,"",EvolucionIncidencia[[#This Row],[NuevasAltas]]-EvolucionIncidencia[[#This Row],[Previsión Altas]])</f>
        <v>32.631963961683169</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75" s="2">
        <f>IF(LEN(EvolucionIncidencia[[#This Row],[IA7]])=0,"",EvolucionIncidencia[[#This Row],[IA7]]/_xlfn.MAXIFS(EvolucionIncidencia[IA7],EvolucionIncidencia[Area_Sanitaria],EvolucionIncidencia[[#This Row],[Area_Sanitaria]]))</f>
        <v>0.89221556886227549</v>
      </c>
      <c r="AB275" s="2">
        <f>IF(LEN(EvolucionIncidencia[[#This Row],[IA14]])=0,"",EvolucionIncidencia[[#This Row],[IA14]]/_xlfn.MAXIFS(EvolucionIncidencia[IA14],EvolucionIncidencia[Area_Sanitaria],EvolucionIncidencia[[#This Row],[Area_Sanitaria]]))</f>
        <v>0.95668090298962782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76" spans="1:31" hidden="1" x14ac:dyDescent="0.3">
      <c r="A276" s="1">
        <v>44231</v>
      </c>
      <c r="B276" s="2" t="s">
        <v>8</v>
      </c>
      <c r="C276" s="15">
        <v>10681</v>
      </c>
      <c r="D276" s="15">
        <v>2023</v>
      </c>
      <c r="E276" s="15">
        <v>8474</v>
      </c>
      <c r="F276">
        <v>64</v>
      </c>
      <c r="G276">
        <v>27</v>
      </c>
      <c r="H276" s="15">
        <v>164911</v>
      </c>
      <c r="I276" s="15">
        <v>178</v>
      </c>
      <c r="J276" s="15">
        <v>85122</v>
      </c>
      <c r="K276" s="15">
        <v>82</v>
      </c>
      <c r="L276">
        <v>-82</v>
      </c>
      <c r="M276">
        <v>-1</v>
      </c>
      <c r="N276">
        <v>1</v>
      </c>
      <c r="O276" s="15">
        <v>1437</v>
      </c>
      <c r="P276" s="15">
        <v>596</v>
      </c>
      <c r="Q276" s="15">
        <v>2033</v>
      </c>
      <c r="R276">
        <v>0.96104513064133013</v>
      </c>
      <c r="S276" s="15">
        <v>163</v>
      </c>
      <c r="T276" t="s">
        <v>455</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76" s="2">
        <f>IF(EvolucionIncidencia[[#This Row],[Fecha]]&lt;=MIN(EvolucionIncidencia[Fecha])+14,"",EvolucionIncidencia[[#This Row],[NuevasAltas]]-EvolucionIncidencia[[#This Row],[Previsión Altas]])</f>
        <v>8.3903785549399856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76" s="2">
        <f>IF(LEN(EvolucionIncidencia[[#This Row],[IA7]])=0,"",EvolucionIncidencia[[#This Row],[IA7]]/_xlfn.MAXIFS(EvolucionIncidencia[IA7],EvolucionIncidencia[Area_Sanitaria],EvolucionIncidencia[[#This Row],[Area_Sanitaria]]))</f>
        <v>0.67269439421338151</v>
      </c>
      <c r="AB276" s="2">
        <f>IF(LEN(EvolucionIncidencia[[#This Row],[IA14]])=0,"",EvolucionIncidencia[[#This Row],[IA14]]/_xlfn.MAXIFS(EvolucionIncidencia[IA14],EvolucionIncidencia[Area_Sanitaria],EvolucionIncidencia[[#This Row],[Area_Sanitaria]]))</f>
        <v>0.91414141414141414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77" spans="1:31" hidden="1" x14ac:dyDescent="0.3">
      <c r="A277" s="1">
        <v>44231</v>
      </c>
      <c r="B277" s="2" t="s">
        <v>9</v>
      </c>
      <c r="C277" s="15">
        <v>13767</v>
      </c>
      <c r="D277" s="15">
        <v>2578</v>
      </c>
      <c r="E277" s="15">
        <v>10819</v>
      </c>
      <c r="F277">
        <v>154</v>
      </c>
      <c r="G277">
        <v>18</v>
      </c>
      <c r="H277" s="15">
        <v>182913</v>
      </c>
      <c r="I277" s="15">
        <v>372</v>
      </c>
      <c r="J277" s="15">
        <v>86979</v>
      </c>
      <c r="K277" s="15">
        <v>112</v>
      </c>
      <c r="L277">
        <v>-152</v>
      </c>
      <c r="M277">
        <v>-2</v>
      </c>
      <c r="N277">
        <v>3</v>
      </c>
      <c r="O277" s="15">
        <v>1173</v>
      </c>
      <c r="P277" s="15">
        <v>824</v>
      </c>
      <c r="Q277" s="15">
        <v>1997</v>
      </c>
      <c r="R277">
        <v>0.9443223443223443</v>
      </c>
      <c r="S277" s="15">
        <v>261</v>
      </c>
      <c r="T277" t="s">
        <v>455</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77" s="2">
        <f>IF(EvolucionIncidencia[[#This Row],[Fecha]]&lt;=MIN(EvolucionIncidencia[Fecha])+14,"",EvolucionIncidencia[[#This Row],[NuevasAltas]]-EvolucionIncidencia[[#This Row],[Previsión Altas]])</f>
        <v>30.913244331670001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77" s="2">
        <f>IF(LEN(EvolucionIncidencia[[#This Row],[IA7]])=0,"",EvolucionIncidencia[[#This Row],[IA7]]/_xlfn.MAXIFS(EvolucionIncidencia[IA7],EvolucionIncidencia[Area_Sanitaria],EvolucionIncidencia[[#This Row],[Area_Sanitaria]]))</f>
        <v>0.56724028043339703</v>
      </c>
      <c r="AB277" s="2">
        <f>IF(LEN(EvolucionIncidencia[[#This Row],[IA14]])=0,"",EvolucionIncidencia[[#This Row],[IA14]]/_xlfn.MAXIFS(EvolucionIncidencia[IA14],EvolucionIncidencia[Area_Sanitaria],EvolucionIncidencia[[#This Row],[Area_Sanitaria]]))</f>
        <v>0.82126457082303073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78" spans="1:31" hidden="1" x14ac:dyDescent="0.3">
      <c r="A278" s="1">
        <v>44231</v>
      </c>
      <c r="B278" s="2" t="s">
        <v>6</v>
      </c>
      <c r="C278" s="15">
        <v>11023</v>
      </c>
      <c r="D278" s="15">
        <v>2576</v>
      </c>
      <c r="E278" s="15">
        <v>8326</v>
      </c>
      <c r="F278">
        <v>112</v>
      </c>
      <c r="G278">
        <v>27</v>
      </c>
      <c r="H278" s="15">
        <v>147019</v>
      </c>
      <c r="I278" s="15">
        <v>124</v>
      </c>
      <c r="J278" s="15">
        <v>58910</v>
      </c>
      <c r="K278" s="15">
        <v>163</v>
      </c>
      <c r="L278">
        <v>-37</v>
      </c>
      <c r="M278">
        <v>-1</v>
      </c>
      <c r="N278">
        <v>0</v>
      </c>
      <c r="O278" s="15">
        <v>1439</v>
      </c>
      <c r="P278" s="15">
        <v>1991</v>
      </c>
      <c r="Q278" s="15">
        <v>3430</v>
      </c>
      <c r="R278">
        <v>0.98584003061615</v>
      </c>
      <c r="S278" s="15">
        <v>195</v>
      </c>
      <c r="T278" t="s">
        <v>455</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78" s="2">
        <f>IF(EvolucionIncidencia[[#This Row],[Fecha]]&lt;=MIN(EvolucionIncidencia[Fecha])+14,"",EvolucionIncidencia[[#This Row],[NuevasAltas]]-EvolucionIncidencia[[#This Row],[Previsión Altas]])</f>
        <v>49.326481329465452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78" s="2">
        <f>IF(LEN(EvolucionIncidencia[[#This Row],[IA7]])=0,"",EvolucionIncidencia[[#This Row],[IA7]]/_xlfn.MAXIFS(EvolucionIncidencia[IA7],EvolucionIncidencia[Area_Sanitaria],EvolucionIncidencia[[#This Row],[Area_Sanitaria]]))</f>
        <v>0.84106463878326998</v>
      </c>
      <c r="AB278" s="2">
        <f>IF(LEN(EvolucionIncidencia[[#This Row],[IA14]])=0,"",EvolucionIncidencia[[#This Row],[IA14]]/_xlfn.MAXIFS(EvolucionIncidencia[IA14],EvolucionIncidencia[Area_Sanitaria],EvolucionIncidencia[[#This Row],[Area_Sanitaria]]))</f>
        <v>0.95968737145207739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79" spans="1:31" hidden="1" x14ac:dyDescent="0.3">
      <c r="A279" s="1">
        <v>44231</v>
      </c>
      <c r="B279" s="2" t="s">
        <v>7</v>
      </c>
      <c r="C279" s="15">
        <v>16735</v>
      </c>
      <c r="D279" s="15">
        <v>3339</v>
      </c>
      <c r="E279" s="15">
        <v>13124</v>
      </c>
      <c r="F279">
        <v>131</v>
      </c>
      <c r="G279">
        <v>43</v>
      </c>
      <c r="H279" s="15">
        <v>262117</v>
      </c>
      <c r="I279" s="15">
        <v>281</v>
      </c>
      <c r="J279" s="15">
        <v>112361</v>
      </c>
      <c r="K279" s="15">
        <v>172</v>
      </c>
      <c r="L279">
        <v>-79</v>
      </c>
      <c r="M279">
        <v>3</v>
      </c>
      <c r="N279">
        <v>1</v>
      </c>
      <c r="O279" s="15">
        <v>2342</v>
      </c>
      <c r="P279" s="15">
        <v>2206</v>
      </c>
      <c r="Q279" s="15">
        <v>4548</v>
      </c>
      <c r="R279">
        <v>0.9768870684610883</v>
      </c>
      <c r="S279" s="15">
        <v>249</v>
      </c>
      <c r="T279" t="s">
        <v>455</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79" s="2">
        <f>IF(EvolucionIncidencia[[#This Row],[Fecha]]&lt;=MIN(EvolucionIncidencia[Fecha])+14,"",EvolucionIncidencia[[#This Row],[NuevasAltas]]-EvolucionIncidencia[[#This Row],[Previsión Altas]])</f>
        <v>-31.071432328530307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79" s="2">
        <f>IF(LEN(EvolucionIncidencia[[#This Row],[IA7]])=0,"",EvolucionIncidencia[[#This Row],[IA7]]/_xlfn.MAXIFS(EvolucionIncidencia[IA7],EvolucionIncidencia[Area_Sanitaria],EvolucionIncidencia[[#This Row],[Area_Sanitaria]]))</f>
        <v>0.7667844522968198</v>
      </c>
      <c r="AB279" s="2">
        <f>IF(LEN(EvolucionIncidencia[[#This Row],[IA14]])=0,"",EvolucionIncidencia[[#This Row],[IA14]]/_xlfn.MAXIFS(EvolucionIncidencia[IA14],EvolucionIncidencia[Area_Sanitaria],EvolucionIncidencia[[#This Row],[Area_Sanitaria]]))</f>
        <v>0.93337523570081704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80" spans="1:31" hidden="1" x14ac:dyDescent="0.3">
      <c r="A280" s="1">
        <v>44231</v>
      </c>
      <c r="B280" s="2" t="s">
        <v>2</v>
      </c>
      <c r="C280" s="15">
        <v>19498</v>
      </c>
      <c r="D280" s="15">
        <v>3647</v>
      </c>
      <c r="E280" s="15">
        <v>15506</v>
      </c>
      <c r="F280">
        <v>136</v>
      </c>
      <c r="G280">
        <v>26</v>
      </c>
      <c r="H280" s="15">
        <v>312694</v>
      </c>
      <c r="I280" s="15">
        <v>347</v>
      </c>
      <c r="J280" s="15">
        <v>87659</v>
      </c>
      <c r="K280" s="15">
        <v>135</v>
      </c>
      <c r="L280">
        <v>-183</v>
      </c>
      <c r="M280">
        <v>-17</v>
      </c>
      <c r="N280">
        <v>1</v>
      </c>
      <c r="O280" s="15">
        <v>1771</v>
      </c>
      <c r="P280" s="15">
        <v>4686</v>
      </c>
      <c r="Q280" s="15">
        <v>6457</v>
      </c>
      <c r="R280">
        <v>0.95221932114882502</v>
      </c>
      <c r="S280" s="15">
        <v>311</v>
      </c>
      <c r="T280" t="s">
        <v>455</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80" s="2">
        <f>IF(EvolucionIncidencia[[#This Row],[Fecha]]&lt;=MIN(EvolucionIncidencia[Fecha])+14,"",EvolucionIncidencia[[#This Row],[NuevasAltas]]-EvolucionIncidencia[[#This Row],[Previsión Altas]])</f>
        <v>-31.356343968699548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80" s="2">
        <f>IF(LEN(EvolucionIncidencia[[#This Row],[IA7]])=0,"",EvolucionIncidencia[[#This Row],[IA7]]/_xlfn.MAXIFS(EvolucionIncidencia[IA7],EvolucionIncidencia[Area_Sanitaria],EvolucionIncidencia[[#This Row],[Area_Sanitaria]]))</f>
        <v>0.71892728210417745</v>
      </c>
      <c r="AB280" s="2">
        <f>IF(LEN(EvolucionIncidencia[[#This Row],[IA14]])=0,"",EvolucionIncidencia[[#This Row],[IA14]]/_xlfn.MAXIFS(EvolucionIncidencia[IA14],EvolucionIncidencia[Area_Sanitaria],EvolucionIncidencia[[#This Row],[Area_Sanitaria]]))</f>
        <v>0.89072391962565378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81" spans="1:31" hidden="1" x14ac:dyDescent="0.3">
      <c r="A281" s="1">
        <v>44231</v>
      </c>
      <c r="B281" s="2" t="s">
        <v>3</v>
      </c>
      <c r="C281" s="15">
        <v>102424</v>
      </c>
      <c r="D281" s="15">
        <v>21686</v>
      </c>
      <c r="E281" s="15">
        <v>78843</v>
      </c>
      <c r="F281">
        <v>1038</v>
      </c>
      <c r="G281">
        <v>251</v>
      </c>
      <c r="H281" s="15">
        <v>1472623</v>
      </c>
      <c r="I281" s="15">
        <v>1910</v>
      </c>
      <c r="J281" s="15">
        <v>582118</v>
      </c>
      <c r="K281" s="15">
        <v>1025</v>
      </c>
      <c r="L281">
        <v>-713</v>
      </c>
      <c r="M281">
        <v>-32</v>
      </c>
      <c r="N281">
        <v>4</v>
      </c>
      <c r="O281" s="15">
        <v>11672</v>
      </c>
      <c r="P281" s="15">
        <v>15266</v>
      </c>
      <c r="Q281" s="15">
        <v>26938</v>
      </c>
      <c r="R281">
        <v>0.9681682217956159</v>
      </c>
      <c r="S281" s="15">
        <v>1708</v>
      </c>
      <c r="T281" t="s">
        <v>455</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81" s="2">
        <f>IF(EvolucionIncidencia[[#This Row],[Fecha]]&lt;=MIN(EvolucionIncidencia[Fecha])+14,"",EvolucionIncidencia[[#This Row],[NuevasAltas]]-EvolucionIncidencia[[#This Row],[Previsión Altas]])</f>
        <v>108.92284244057191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81" s="2">
        <f>IF(LEN(EvolucionIncidencia[[#This Row],[IA7]])=0,"",EvolucionIncidencia[[#This Row],[IA7]]/_xlfn.MAXIFS(EvolucionIncidencia[IA7],EvolucionIncidencia[Area_Sanitaria],EvolucionIncidencia[[#This Row],[Area_Sanitaria]]))</f>
        <v>0.71711918194640334</v>
      </c>
      <c r="AB281" s="2">
        <f>IF(LEN(EvolucionIncidencia[[#This Row],[IA14]])=0,"",EvolucionIncidencia[[#This Row],[IA14]]/_xlfn.MAXIFS(EvolucionIncidencia[IA14],EvolucionIncidencia[Area_Sanitaria],EvolucionIncidencia[[#This Row],[Area_Sanitaria]]))</f>
        <v>0.9138460063285071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82" spans="1:31" x14ac:dyDescent="0.3">
      <c r="A282" s="1">
        <v>44232</v>
      </c>
      <c r="B282" s="2" t="s">
        <v>4</v>
      </c>
      <c r="C282" s="15">
        <v>23861</v>
      </c>
      <c r="D282" s="15">
        <v>5542</v>
      </c>
      <c r="E282" s="15">
        <v>17860</v>
      </c>
      <c r="F282">
        <v>287</v>
      </c>
      <c r="G282">
        <v>81</v>
      </c>
      <c r="H282" s="15">
        <v>305833</v>
      </c>
      <c r="I282" s="15">
        <v>469</v>
      </c>
      <c r="J282" s="15">
        <v>122720</v>
      </c>
      <c r="K282" s="15">
        <v>261</v>
      </c>
      <c r="L282">
        <v>-171</v>
      </c>
      <c r="M282">
        <v>11</v>
      </c>
      <c r="N282">
        <v>-4</v>
      </c>
      <c r="O282" s="15">
        <v>3711</v>
      </c>
      <c r="P282" s="15">
        <v>6224</v>
      </c>
      <c r="Q282" s="15">
        <v>9935</v>
      </c>
      <c r="R282">
        <v>0.97006826535970592</v>
      </c>
      <c r="S282" s="15">
        <v>422</v>
      </c>
      <c r="T282" t="s">
        <v>456</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82" s="2">
        <f>IF(EvolucionIncidencia[[#This Row],[Fecha]]&lt;=MIN(EvolucionIncidencia[Fecha])+14,"",EvolucionIncidencia[[#This Row],[NuevasAltas]]-EvolucionIncidencia[[#This Row],[Previsión Altas]])</f>
        <v>-40.411070934144163</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82" s="2">
        <f>IF(LEN(EvolucionIncidencia[[#This Row],[IA7]])=0,"",EvolucionIncidencia[[#This Row],[IA7]]/_xlfn.MAXIFS(EvolucionIncidencia[IA7],EvolucionIncidencia[Area_Sanitaria],EvolucionIncidencia[[#This Row],[Area_Sanitaria]]))</f>
        <v>0.63611950318898958</v>
      </c>
      <c r="AB282" s="2">
        <f>IF(LEN(EvolucionIncidencia[[#This Row],[IA14]])=0,"",EvolucionIncidencia[[#This Row],[IA14]]/_xlfn.MAXIFS(EvolucionIncidencia[IA14],EvolucionIncidencia[Area_Sanitaria],EvolucionIncidencia[[#This Row],[Area_Sanitaria]]))</f>
        <v>0.83336398749310281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83" spans="1:31" hidden="1" x14ac:dyDescent="0.3">
      <c r="A283" s="1">
        <v>44232</v>
      </c>
      <c r="B283" s="2" t="s">
        <v>5</v>
      </c>
      <c r="C283" s="15">
        <v>7210</v>
      </c>
      <c r="D283" s="15">
        <v>1765</v>
      </c>
      <c r="E283" s="15">
        <v>5289</v>
      </c>
      <c r="F283">
        <v>160</v>
      </c>
      <c r="G283">
        <v>25</v>
      </c>
      <c r="H283" s="15">
        <v>101825</v>
      </c>
      <c r="I283" s="15">
        <v>151</v>
      </c>
      <c r="J283" s="15">
        <v>35215</v>
      </c>
      <c r="K283" s="15">
        <v>90</v>
      </c>
      <c r="L283">
        <v>-45</v>
      </c>
      <c r="M283">
        <v>-5</v>
      </c>
      <c r="N283">
        <v>0</v>
      </c>
      <c r="O283" s="15">
        <v>978</v>
      </c>
      <c r="P283" s="15">
        <v>624</v>
      </c>
      <c r="Q283" s="15">
        <v>1602</v>
      </c>
      <c r="R283">
        <v>0.97513812154696133</v>
      </c>
      <c r="S283" s="15">
        <v>133</v>
      </c>
      <c r="T283" t="s">
        <v>456</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83" s="2">
        <f>IF(EvolucionIncidencia[[#This Row],[Fecha]]&lt;=MIN(EvolucionIncidencia[Fecha])+14,"",EvolucionIncidencia[[#This Row],[NuevasAltas]]-EvolucionIncidencia[[#This Row],[Previsión Altas]])</f>
        <v>2.6627446423428012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83" s="2">
        <f>IF(LEN(EvolucionIncidencia[[#This Row],[IA7]])=0,"",EvolucionIncidencia[[#This Row],[IA7]]/_xlfn.MAXIFS(EvolucionIncidencia[IA7],EvolucionIncidencia[Area_Sanitaria],EvolucionIncidencia[[#This Row],[Area_Sanitaria]]))</f>
        <v>0.8419161676646707</v>
      </c>
      <c r="AB283" s="2">
        <f>IF(LEN(EvolucionIncidencia[[#This Row],[IA14]])=0,"",EvolucionIncidencia[[#This Row],[IA14]]/_xlfn.MAXIFS(EvolucionIncidencia[IA14],EvolucionIncidencia[Area_Sanitaria],EvolucionIncidencia[[#This Row],[Area_Sanitaria]]))</f>
        <v>0.92068334350213543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84" spans="1:31" hidden="1" x14ac:dyDescent="0.3">
      <c r="A284" s="1">
        <v>44232</v>
      </c>
      <c r="B284" s="2" t="s">
        <v>8</v>
      </c>
      <c r="C284" s="15">
        <v>10772</v>
      </c>
      <c r="D284" s="15">
        <v>1957</v>
      </c>
      <c r="E284" s="15">
        <v>8631</v>
      </c>
      <c r="F284">
        <v>67</v>
      </c>
      <c r="G284">
        <v>30</v>
      </c>
      <c r="H284" s="15">
        <v>166213</v>
      </c>
      <c r="I284" s="15">
        <v>178</v>
      </c>
      <c r="J284" s="15">
        <v>85803</v>
      </c>
      <c r="K284" s="15">
        <v>91</v>
      </c>
      <c r="L284">
        <v>-66</v>
      </c>
      <c r="M284">
        <v>3</v>
      </c>
      <c r="N284">
        <v>3</v>
      </c>
      <c r="O284" s="15">
        <v>1302</v>
      </c>
      <c r="P284" s="15">
        <v>681</v>
      </c>
      <c r="Q284" s="15">
        <v>1983</v>
      </c>
      <c r="R284">
        <v>0.96737518536826494</v>
      </c>
      <c r="S284" s="15">
        <v>157</v>
      </c>
      <c r="T284" t="s">
        <v>456</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284" s="2">
        <f>IF(EvolucionIncidencia[[#This Row],[Fecha]]&lt;=MIN(EvolucionIncidencia[Fecha])+14,"",EvolucionIncidencia[[#This Row],[NuevasAltas]]-EvolucionIncidencia[[#This Row],[Previsión Altas]])</f>
        <v>-10.771733160372207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84" s="2">
        <f>IF(LEN(EvolucionIncidencia[[#This Row],[IA7]])=0,"",EvolucionIncidencia[[#This Row],[IA7]]/_xlfn.MAXIFS(EvolucionIncidencia[IA7],EvolucionIncidencia[Area_Sanitaria],EvolucionIncidencia[[#This Row],[Area_Sanitaria]]))</f>
        <v>0.59312839059674505</v>
      </c>
      <c r="AB284" s="2">
        <f>IF(LEN(EvolucionIncidencia[[#This Row],[IA14]])=0,"",EvolucionIncidencia[[#This Row],[IA14]]/_xlfn.MAXIFS(EvolucionIncidencia[IA14],EvolucionIncidencia[Area_Sanitaria],EvolucionIncidencia[[#This Row],[Area_Sanitaria]]))</f>
        <v>0.86515151515151512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85" spans="1:31" hidden="1" x14ac:dyDescent="0.3">
      <c r="A285" s="1">
        <v>44232</v>
      </c>
      <c r="B285" s="2" t="s">
        <v>9</v>
      </c>
      <c r="C285" s="15">
        <v>13844</v>
      </c>
      <c r="D285" s="15">
        <v>2409</v>
      </c>
      <c r="E285" s="15">
        <v>11062</v>
      </c>
      <c r="F285">
        <v>145</v>
      </c>
      <c r="G285">
        <v>17</v>
      </c>
      <c r="H285" s="15">
        <v>184131</v>
      </c>
      <c r="I285" s="15">
        <v>375</v>
      </c>
      <c r="J285" s="15">
        <v>89063</v>
      </c>
      <c r="K285" s="15">
        <v>77</v>
      </c>
      <c r="L285">
        <v>-169</v>
      </c>
      <c r="M285">
        <v>-9</v>
      </c>
      <c r="N285">
        <v>-1</v>
      </c>
      <c r="O285" s="15">
        <v>1218</v>
      </c>
      <c r="P285" s="15">
        <v>2084</v>
      </c>
      <c r="Q285" s="15">
        <v>3302</v>
      </c>
      <c r="R285">
        <v>0.93444530643910007</v>
      </c>
      <c r="S285" s="15">
        <v>243</v>
      </c>
      <c r="T285" t="s">
        <v>456</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285" s="2">
        <f>IF(EvolucionIncidencia[[#This Row],[Fecha]]&lt;=MIN(EvolucionIncidencia[Fecha])+14,"",EvolucionIncidencia[[#This Row],[NuevasAltas]]-EvolucionIncidencia[[#This Row],[Previsión Altas]])</f>
        <v>-9.0162290372774123E-2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85" s="2">
        <f>IF(LEN(EvolucionIncidencia[[#This Row],[IA7]])=0,"",EvolucionIncidencia[[#This Row],[IA7]]/_xlfn.MAXIFS(EvolucionIncidencia[IA7],EvolucionIncidencia[Area_Sanitaria],EvolucionIncidencia[[#This Row],[Area_Sanitaria]]))</f>
        <v>0.5296367112810707</v>
      </c>
      <c r="AB285" s="2">
        <f>IF(LEN(EvolucionIncidencia[[#This Row],[IA14]])=0,"",EvolucionIncidencia[[#This Row],[IA14]]/_xlfn.MAXIFS(EvolucionIncidencia[IA14],EvolucionIncidencia[Area_Sanitaria],EvolucionIncidencia[[#This Row],[Area_Sanitaria]]))</f>
        <v>0.75521017308371596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86" spans="1:31" hidden="1" x14ac:dyDescent="0.3">
      <c r="A286" s="1">
        <v>44232</v>
      </c>
      <c r="B286" s="2" t="s">
        <v>6</v>
      </c>
      <c r="C286" s="15">
        <v>11137</v>
      </c>
      <c r="D286" s="15">
        <v>2562</v>
      </c>
      <c r="E286" s="15">
        <v>8450</v>
      </c>
      <c r="F286">
        <v>106</v>
      </c>
      <c r="G286">
        <v>24</v>
      </c>
      <c r="H286" s="15">
        <v>148155</v>
      </c>
      <c r="I286" s="15">
        <v>128</v>
      </c>
      <c r="J286" s="15">
        <v>61171</v>
      </c>
      <c r="K286" s="15">
        <v>114</v>
      </c>
      <c r="L286">
        <v>-14</v>
      </c>
      <c r="M286">
        <v>-6</v>
      </c>
      <c r="N286">
        <v>-3</v>
      </c>
      <c r="O286" s="15">
        <v>1136</v>
      </c>
      <c r="P286" s="15">
        <v>2261</v>
      </c>
      <c r="Q286" s="15">
        <v>3397</v>
      </c>
      <c r="R286">
        <v>0.99456521739130432</v>
      </c>
      <c r="S286" s="15">
        <v>124</v>
      </c>
      <c r="T286" t="s">
        <v>456</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286" s="2">
        <f>IF(EvolucionIncidencia[[#This Row],[Fecha]]&lt;=MIN(EvolucionIncidencia[Fecha])+14,"",EvolucionIncidencia[[#This Row],[NuevasAltas]]-EvolucionIncidencia[[#This Row],[Previsión Altas]])</f>
        <v>-18.120505402853865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86" s="2">
        <f>IF(LEN(EvolucionIncidencia[[#This Row],[IA7]])=0,"",EvolucionIncidencia[[#This Row],[IA7]]/_xlfn.MAXIFS(EvolucionIncidencia[IA7],EvolucionIncidencia[Area_Sanitaria],EvolucionIncidencia[[#This Row],[Area_Sanitaria]]))</f>
        <v>0.76958174904942966</v>
      </c>
      <c r="AB286" s="2">
        <f>IF(LEN(EvolucionIncidencia[[#This Row],[IA14]])=0,"",EvolucionIncidencia[[#This Row],[IA14]]/_xlfn.MAXIFS(EvolucionIncidencia[IA14],EvolucionIncidencia[Area_Sanitaria],EvolucionIncidencia[[#This Row],[Area_Sanitaria]]))</f>
        <v>0.94323323735088438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287" spans="1:31" hidden="1" x14ac:dyDescent="0.3">
      <c r="A287" s="1">
        <v>44232</v>
      </c>
      <c r="B287" s="2" t="s">
        <v>7</v>
      </c>
      <c r="C287" s="15">
        <v>16865</v>
      </c>
      <c r="D287" s="15">
        <v>3183</v>
      </c>
      <c r="E287" s="15">
        <v>13406</v>
      </c>
      <c r="F287">
        <v>136</v>
      </c>
      <c r="G287">
        <v>44</v>
      </c>
      <c r="H287" s="15">
        <v>264420</v>
      </c>
      <c r="I287" s="15">
        <v>285</v>
      </c>
      <c r="J287" s="15">
        <v>114024</v>
      </c>
      <c r="K287" s="15">
        <v>130</v>
      </c>
      <c r="L287">
        <v>-156</v>
      </c>
      <c r="M287">
        <v>5</v>
      </c>
      <c r="N287">
        <v>1</v>
      </c>
      <c r="O287" s="15">
        <v>2303</v>
      </c>
      <c r="P287" s="15">
        <v>1663</v>
      </c>
      <c r="Q287" s="15">
        <v>3966</v>
      </c>
      <c r="R287">
        <v>0.95327942497753815</v>
      </c>
      <c r="S287" s="15">
        <v>282</v>
      </c>
      <c r="T287" t="s">
        <v>456</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287" s="2">
        <f>IF(EvolucionIncidencia[[#This Row],[Fecha]]&lt;=MIN(EvolucionIncidencia[Fecha])+14,"",EvolucionIncidencia[[#This Row],[NuevasAltas]]-EvolucionIncidencia[[#This Row],[Previsión Altas]])</f>
        <v>41.087542600037722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87" s="2">
        <f>IF(LEN(EvolucionIncidencia[[#This Row],[IA7]])=0,"",EvolucionIncidencia[[#This Row],[IA7]]/_xlfn.MAXIFS(EvolucionIncidencia[IA7],EvolucionIncidencia[Area_Sanitaria],EvolucionIncidencia[[#This Row],[Area_Sanitaria]]))</f>
        <v>0.68669022379269729</v>
      </c>
      <c r="AB287" s="2">
        <f>IF(LEN(EvolucionIncidencia[[#This Row],[IA14]])=0,"",EvolucionIncidencia[[#This Row],[IA14]]/_xlfn.MAXIFS(EvolucionIncidencia[IA14],EvolucionIncidencia[Area_Sanitaria],EvolucionIncidencia[[#This Row],[Area_Sanitaria]]))</f>
        <v>0.89472030169704586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88" spans="1:31" hidden="1" x14ac:dyDescent="0.3">
      <c r="A288" s="1">
        <v>44232</v>
      </c>
      <c r="B288" s="2" t="s">
        <v>2</v>
      </c>
      <c r="C288" s="15">
        <v>19654</v>
      </c>
      <c r="D288" s="15">
        <v>3469</v>
      </c>
      <c r="E288" s="15">
        <v>15839</v>
      </c>
      <c r="F288">
        <v>135</v>
      </c>
      <c r="G288">
        <v>26</v>
      </c>
      <c r="H288" s="15">
        <v>315026</v>
      </c>
      <c r="I288" s="15">
        <v>348</v>
      </c>
      <c r="J288" s="15">
        <v>88055</v>
      </c>
      <c r="K288" s="15">
        <v>156</v>
      </c>
      <c r="L288">
        <v>-178</v>
      </c>
      <c r="M288">
        <v>-1</v>
      </c>
      <c r="N288">
        <v>0</v>
      </c>
      <c r="O288" s="15">
        <v>2332</v>
      </c>
      <c r="P288" s="15">
        <v>396</v>
      </c>
      <c r="Q288" s="15">
        <v>2728</v>
      </c>
      <c r="R288">
        <v>0.95119276117356732</v>
      </c>
      <c r="S288" s="15">
        <v>333</v>
      </c>
      <c r="T288" t="s">
        <v>456</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288" s="2">
        <f>IF(EvolucionIncidencia[[#This Row],[Fecha]]&lt;=MIN(EvolucionIncidencia[Fecha])+14,"",EvolucionIncidencia[[#This Row],[NuevasAltas]]-EvolucionIncidencia[[#This Row],[Previsión Altas]])</f>
        <v>34.248946523834377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88" s="2">
        <f>IF(LEN(EvolucionIncidencia[[#This Row],[IA7]])=0,"",EvolucionIncidencia[[#This Row],[IA7]]/_xlfn.MAXIFS(EvolucionIncidencia[IA7],EvolucionIncidencia[Area_Sanitaria],EvolucionIncidencia[[#This Row],[Area_Sanitaria]]))</f>
        <v>0.66993295513151108</v>
      </c>
      <c r="AB288" s="2">
        <f>IF(LEN(EvolucionIncidencia[[#This Row],[IA14]])=0,"",EvolucionIncidencia[[#This Row],[IA14]]/_xlfn.MAXIFS(EvolucionIncidencia[IA14],EvolucionIncidencia[Area_Sanitaria],EvolucionIncidencia[[#This Row],[Area_Sanitaria]]))</f>
        <v>0.8425543627855766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89" spans="1:31" hidden="1" x14ac:dyDescent="0.3">
      <c r="A289" s="1">
        <v>44232</v>
      </c>
      <c r="B289" s="2" t="s">
        <v>3</v>
      </c>
      <c r="C289" s="15">
        <v>103343</v>
      </c>
      <c r="D289" s="15">
        <v>20887</v>
      </c>
      <c r="E289" s="15">
        <v>80537</v>
      </c>
      <c r="F289">
        <v>1036</v>
      </c>
      <c r="G289">
        <v>247</v>
      </c>
      <c r="H289" s="15">
        <v>1485603</v>
      </c>
      <c r="I289" s="15">
        <v>1934</v>
      </c>
      <c r="J289" s="15">
        <v>596051</v>
      </c>
      <c r="K289" s="15">
        <v>919</v>
      </c>
      <c r="L289">
        <v>-799</v>
      </c>
      <c r="M289">
        <v>-2</v>
      </c>
      <c r="N289">
        <v>-4</v>
      </c>
      <c r="O289" s="15">
        <v>12980</v>
      </c>
      <c r="P289" s="15">
        <v>13933</v>
      </c>
      <c r="Q289" s="15">
        <v>26913</v>
      </c>
      <c r="R289">
        <v>0.96315595314949742</v>
      </c>
      <c r="S289" s="15">
        <v>1694</v>
      </c>
      <c r="T289" t="s">
        <v>456</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289" s="2">
        <f>IF(EvolucionIncidencia[[#This Row],[Fecha]]&lt;=MIN(EvolucionIncidencia[Fecha])+14,"",EvolucionIncidencia[[#This Row],[NuevasAltas]]-EvolucionIncidencia[[#This Row],[Previsión Altas]])</f>
        <v>32.210392176332107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89" s="2">
        <f>IF(LEN(EvolucionIncidencia[[#This Row],[IA7]])=0,"",EvolucionIncidencia[[#This Row],[IA7]]/_xlfn.MAXIFS(EvolucionIncidencia[IA7],EvolucionIncidencia[Area_Sanitaria],EvolucionIncidencia[[#This Row],[Area_Sanitaria]]))</f>
        <v>0.66660789844851909</v>
      </c>
      <c r="AB289" s="2">
        <f>IF(LEN(EvolucionIncidencia[[#This Row],[IA14]])=0,"",EvolucionIncidencia[[#This Row],[IA14]]/_xlfn.MAXIFS(EvolucionIncidencia[IA14],EvolucionIncidencia[Area_Sanitaria],EvolucionIncidencia[[#This Row],[Area_Sanitaria]]))</f>
        <v>0.86738901141048996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290" spans="1:31" x14ac:dyDescent="0.3">
      <c r="A290" s="1">
        <v>44233</v>
      </c>
      <c r="B290" s="2" t="s">
        <v>4</v>
      </c>
      <c r="C290" s="15">
        <v>24146</v>
      </c>
      <c r="D290" s="15">
        <v>5319</v>
      </c>
      <c r="E290" s="15">
        <v>18360</v>
      </c>
      <c r="F290">
        <v>286</v>
      </c>
      <c r="G290">
        <v>81</v>
      </c>
      <c r="H290" s="15">
        <v>308186</v>
      </c>
      <c r="I290" s="15">
        <v>477</v>
      </c>
      <c r="J290" s="15">
        <v>127954</v>
      </c>
      <c r="K290" s="15">
        <v>285</v>
      </c>
      <c r="L290">
        <v>-223</v>
      </c>
      <c r="M290">
        <v>-1</v>
      </c>
      <c r="N290">
        <v>0</v>
      </c>
      <c r="O290" s="15">
        <v>2353</v>
      </c>
      <c r="P290" s="15">
        <v>5234</v>
      </c>
      <c r="Q290" s="15">
        <v>7587</v>
      </c>
      <c r="R290">
        <v>0.95976181883796463</v>
      </c>
      <c r="S290" s="15">
        <v>500</v>
      </c>
      <c r="T290" t="s">
        <v>457</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290" s="2">
        <f>IF(EvolucionIncidencia[[#This Row],[Fecha]]&lt;=MIN(EvolucionIncidencia[Fecha])+14,"",EvolucionIncidencia[[#This Row],[NuevasAltas]]-EvolucionIncidencia[[#This Row],[Previsión Altas]])</f>
        <v>118.43796631706925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90" s="2">
        <f>IF(LEN(EvolucionIncidencia[[#This Row],[IA7]])=0,"",EvolucionIncidencia[[#This Row],[IA7]]/_xlfn.MAXIFS(EvolucionIncidencia[IA7],EvolucionIncidencia[Area_Sanitaria],EvolucionIncidencia[[#This Row],[Area_Sanitaria]]))</f>
        <v>0.61799261497146696</v>
      </c>
      <c r="AB290" s="2">
        <f>IF(LEN(EvolucionIncidencia[[#This Row],[IA14]])=0,"",EvolucionIncidencia[[#This Row],[IA14]]/_xlfn.MAXIFS(EvolucionIncidencia[IA14],EvolucionIncidencia[Area_Sanitaria],EvolucionIncidencia[[#This Row],[Area_Sanitaria]]))</f>
        <v>0.80320029427993378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91" spans="1:31" hidden="1" x14ac:dyDescent="0.3">
      <c r="A291" s="1">
        <v>44233</v>
      </c>
      <c r="B291" s="2" t="s">
        <v>5</v>
      </c>
      <c r="C291" s="15">
        <v>7262</v>
      </c>
      <c r="D291" s="15">
        <v>1694</v>
      </c>
      <c r="E291" s="15">
        <v>5410</v>
      </c>
      <c r="F291">
        <v>150</v>
      </c>
      <c r="G291">
        <v>24</v>
      </c>
      <c r="H291" s="15">
        <v>102577</v>
      </c>
      <c r="I291" s="15">
        <v>153</v>
      </c>
      <c r="J291" s="15">
        <v>35702</v>
      </c>
      <c r="K291" s="15">
        <v>52</v>
      </c>
      <c r="L291">
        <v>-71</v>
      </c>
      <c r="M291">
        <v>-10</v>
      </c>
      <c r="N291">
        <v>-1</v>
      </c>
      <c r="O291" s="15">
        <v>752</v>
      </c>
      <c r="P291" s="15">
        <v>487</v>
      </c>
      <c r="Q291" s="15">
        <v>1239</v>
      </c>
      <c r="R291">
        <v>0.95977337110481586</v>
      </c>
      <c r="S291" s="15">
        <v>121</v>
      </c>
      <c r="T291" t="s">
        <v>457</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291" s="2">
        <f>IF(EvolucionIncidencia[[#This Row],[Fecha]]&lt;=MIN(EvolucionIncidencia[Fecha])+14,"",EvolucionIncidencia[[#This Row],[NuevasAltas]]-EvolucionIncidencia[[#This Row],[Previsión Altas]])</f>
        <v>30.538832020825339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91" s="2">
        <f>IF(LEN(EvolucionIncidencia[[#This Row],[IA7]])=0,"",EvolucionIncidencia[[#This Row],[IA7]]/_xlfn.MAXIFS(EvolucionIncidencia[IA7],EvolucionIncidencia[Area_Sanitaria],EvolucionIncidencia[[#This Row],[Area_Sanitaria]]))</f>
        <v>0.79520958083832338</v>
      </c>
      <c r="AB291" s="2">
        <f>IF(LEN(EvolucionIncidencia[[#This Row],[IA14]])=0,"",EvolucionIncidencia[[#This Row],[IA14]]/_xlfn.MAXIFS(EvolucionIncidencia[IA14],EvolucionIncidencia[Area_Sanitaria],EvolucionIncidencia[[#This Row],[Area_Sanitaria]]))</f>
        <v>0.88712629652226971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92" spans="1:31" hidden="1" x14ac:dyDescent="0.3">
      <c r="A292" s="1">
        <v>44233</v>
      </c>
      <c r="B292" s="2" t="s">
        <v>8</v>
      </c>
      <c r="C292" s="15">
        <v>10864</v>
      </c>
      <c r="D292" s="15">
        <v>1863</v>
      </c>
      <c r="E292" s="15">
        <v>8815</v>
      </c>
      <c r="F292">
        <v>67</v>
      </c>
      <c r="G292">
        <v>28</v>
      </c>
      <c r="H292" s="15">
        <v>167559</v>
      </c>
      <c r="I292" s="15">
        <v>180</v>
      </c>
      <c r="J292" s="15">
        <v>86144</v>
      </c>
      <c r="K292" s="15">
        <v>92</v>
      </c>
      <c r="L292">
        <v>-94</v>
      </c>
      <c r="M292">
        <v>0</v>
      </c>
      <c r="N292">
        <v>-2</v>
      </c>
      <c r="O292" s="15">
        <v>1346</v>
      </c>
      <c r="P292" s="15">
        <v>341</v>
      </c>
      <c r="Q292" s="15">
        <v>1687</v>
      </c>
      <c r="R292">
        <v>0.9519672968829842</v>
      </c>
      <c r="S292" s="15">
        <v>184</v>
      </c>
      <c r="T292" t="s">
        <v>457</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292" s="2">
        <f>IF(EvolucionIncidencia[[#This Row],[Fecha]]&lt;=MIN(EvolucionIncidencia[Fecha])+14,"",EvolucionIncidencia[[#This Row],[NuevasAltas]]-EvolucionIncidencia[[#This Row],[Previsión Altas]])</f>
        <v>31.137042408401157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92" s="2">
        <f>IF(LEN(EvolucionIncidencia[[#This Row],[IA7]])=0,"",EvolucionIncidencia[[#This Row],[IA7]]/_xlfn.MAXIFS(EvolucionIncidencia[IA7],EvolucionIncidencia[Area_Sanitaria],EvolucionIncidencia[[#This Row],[Area_Sanitaria]]))</f>
        <v>0.56419529837251359</v>
      </c>
      <c r="AB292" s="2">
        <f>IF(LEN(EvolucionIncidencia[[#This Row],[IA14]])=0,"",EvolucionIncidencia[[#This Row],[IA14]]/_xlfn.MAXIFS(EvolucionIncidencia[IA14],EvolucionIncidencia[Area_Sanitaria],EvolucionIncidencia[[#This Row],[Area_Sanitaria]]))</f>
        <v>0.82424242424242422</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93" spans="1:31" hidden="1" x14ac:dyDescent="0.3">
      <c r="A293" s="1">
        <v>44233</v>
      </c>
      <c r="B293" s="2" t="s">
        <v>9</v>
      </c>
      <c r="C293" s="15">
        <v>13925</v>
      </c>
      <c r="D293" s="15">
        <v>2240</v>
      </c>
      <c r="E293" s="15">
        <v>11309</v>
      </c>
      <c r="F293">
        <v>153</v>
      </c>
      <c r="G293">
        <v>18</v>
      </c>
      <c r="H293" s="15">
        <v>185429</v>
      </c>
      <c r="I293" s="15">
        <v>378</v>
      </c>
      <c r="J293" s="15">
        <v>90682</v>
      </c>
      <c r="K293" s="15">
        <v>81</v>
      </c>
      <c r="L293">
        <v>-169</v>
      </c>
      <c r="M293">
        <v>8</v>
      </c>
      <c r="N293">
        <v>1</v>
      </c>
      <c r="O293" s="15">
        <v>1298</v>
      </c>
      <c r="P293" s="15">
        <v>1619</v>
      </c>
      <c r="Q293" s="15">
        <v>2917</v>
      </c>
      <c r="R293">
        <v>0.92984640929846407</v>
      </c>
      <c r="S293" s="15">
        <v>247</v>
      </c>
      <c r="T293" t="s">
        <v>457</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293" s="2">
        <f>IF(EvolucionIncidencia[[#This Row],[Fecha]]&lt;=MIN(EvolucionIncidencia[Fecha])+14,"",EvolucionIncidencia[[#This Row],[NuevasAltas]]-EvolucionIncidencia[[#This Row],[Previsión Altas]])</f>
        <v>36.928607995923841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93" s="2">
        <f>IF(LEN(EvolucionIncidencia[[#This Row],[IA7]])=0,"",EvolucionIncidencia[[#This Row],[IA7]]/_xlfn.MAXIFS(EvolucionIncidencia[IA7],EvolucionIncidencia[Area_Sanitaria],EvolucionIncidencia[[#This Row],[Area_Sanitaria]]))</f>
        <v>0.48183556405353728</v>
      </c>
      <c r="AB293" s="2">
        <f>IF(LEN(EvolucionIncidencia[[#This Row],[IA14]])=0,"",EvolucionIncidencia[[#This Row],[IA14]]/_xlfn.MAXIFS(EvolucionIncidencia[IA14],EvolucionIncidencia[Area_Sanitaria],EvolucionIncidencia[[#This Row],[Area_Sanitaria]]))</f>
        <v>0.70222536206287534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94" spans="1:31" hidden="1" x14ac:dyDescent="0.3">
      <c r="A294" s="1">
        <v>44233</v>
      </c>
      <c r="B294" s="2" t="s">
        <v>6</v>
      </c>
      <c r="C294" s="15">
        <v>11249</v>
      </c>
      <c r="D294" s="15">
        <v>2526</v>
      </c>
      <c r="E294" s="15">
        <v>8598</v>
      </c>
      <c r="F294">
        <v>105</v>
      </c>
      <c r="G294">
        <v>23</v>
      </c>
      <c r="H294" s="15">
        <v>149151</v>
      </c>
      <c r="I294" s="15">
        <v>128</v>
      </c>
      <c r="J294" s="15">
        <v>62678</v>
      </c>
      <c r="K294" s="15">
        <v>112</v>
      </c>
      <c r="L294">
        <v>-36</v>
      </c>
      <c r="M294">
        <v>-1</v>
      </c>
      <c r="N294">
        <v>-1</v>
      </c>
      <c r="O294" s="15">
        <v>996</v>
      </c>
      <c r="P294" s="15">
        <v>1507</v>
      </c>
      <c r="Q294" s="15">
        <v>2503</v>
      </c>
      <c r="R294">
        <v>0.98594847775175642</v>
      </c>
      <c r="S294" s="15">
        <v>148</v>
      </c>
      <c r="T294" t="s">
        <v>457</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294" s="2">
        <f>IF(EvolucionIncidencia[[#This Row],[Fecha]]&lt;=MIN(EvolucionIncidencia[Fecha])+14,"",EvolucionIncidencia[[#This Row],[NuevasAltas]]-EvolucionIncidencia[[#This Row],[Previsión Altas]])</f>
        <v>25.593557347877521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94" s="2">
        <f>IF(LEN(EvolucionIncidencia[[#This Row],[IA7]])=0,"",EvolucionIncidencia[[#This Row],[IA7]]/_xlfn.MAXIFS(EvolucionIncidencia[IA7],EvolucionIncidencia[Area_Sanitaria],EvolucionIncidencia[[#This Row],[Area_Sanitaria]]))</f>
        <v>0.72699619771863122</v>
      </c>
      <c r="AB294" s="2">
        <f>IF(LEN(EvolucionIncidencia[[#This Row],[IA14]])=0,"",EvolucionIncidencia[[#This Row],[IA14]]/_xlfn.MAXIFS(EvolucionIncidencia[IA14],EvolucionIncidencia[Area_Sanitaria],EvolucionIncidencia[[#This Row],[Area_Sanitaria]]))</f>
        <v>0.9341834635952283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295" spans="1:31" hidden="1" x14ac:dyDescent="0.3">
      <c r="A295" s="1">
        <v>44233</v>
      </c>
      <c r="B295" s="2" t="s">
        <v>7</v>
      </c>
      <c r="C295" s="15">
        <v>16973</v>
      </c>
      <c r="D295" s="15">
        <v>3023</v>
      </c>
      <c r="E295" s="15">
        <v>13673</v>
      </c>
      <c r="F295">
        <v>129</v>
      </c>
      <c r="G295">
        <v>44</v>
      </c>
      <c r="H295" s="15">
        <v>266298</v>
      </c>
      <c r="I295" s="15">
        <v>286</v>
      </c>
      <c r="J295" s="15">
        <v>118743</v>
      </c>
      <c r="K295" s="15">
        <v>108</v>
      </c>
      <c r="L295">
        <v>-160</v>
      </c>
      <c r="M295">
        <v>-7</v>
      </c>
      <c r="N295">
        <v>0</v>
      </c>
      <c r="O295" s="15">
        <v>1878</v>
      </c>
      <c r="P295" s="15">
        <v>4719</v>
      </c>
      <c r="Q295" s="15">
        <v>6597</v>
      </c>
      <c r="R295">
        <v>0.94973295633050581</v>
      </c>
      <c r="S295" s="15">
        <v>267</v>
      </c>
      <c r="T295" t="s">
        <v>457</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295" s="2">
        <f>IF(EvolucionIncidencia[[#This Row],[Fecha]]&lt;=MIN(EvolucionIncidencia[Fecha])+14,"",EvolucionIncidencia[[#This Row],[NuevasAltas]]-EvolucionIncidencia[[#This Row],[Previsión Altas]])</f>
        <v>111.16170705234561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95" s="2">
        <f>IF(LEN(EvolucionIncidencia[[#This Row],[IA7]])=0,"",EvolucionIncidencia[[#This Row],[IA7]]/_xlfn.MAXIFS(EvolucionIncidencia[IA7],EvolucionIncidencia[Area_Sanitaria],EvolucionIncidencia[[#This Row],[Area_Sanitaria]]))</f>
        <v>0.64664310954063609</v>
      </c>
      <c r="AB295" s="2">
        <f>IF(LEN(EvolucionIncidencia[[#This Row],[IA14]])=0,"",EvolucionIncidencia[[#This Row],[IA14]]/_xlfn.MAXIFS(EvolucionIncidencia[IA14],EvolucionIncidencia[Area_Sanitaria],EvolucionIncidencia[[#This Row],[Area_Sanitaria]]))</f>
        <v>0.87869264613450659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96" spans="1:31" hidden="1" x14ac:dyDescent="0.3">
      <c r="A296" s="1">
        <v>44233</v>
      </c>
      <c r="B296" s="2" t="s">
        <v>2</v>
      </c>
      <c r="C296" s="15">
        <v>19757</v>
      </c>
      <c r="D296" s="15">
        <v>3301</v>
      </c>
      <c r="E296" s="15">
        <v>16110</v>
      </c>
      <c r="F296">
        <v>136</v>
      </c>
      <c r="G296">
        <v>30</v>
      </c>
      <c r="H296" s="15">
        <v>318296</v>
      </c>
      <c r="I296" s="15">
        <v>348</v>
      </c>
      <c r="J296" s="15">
        <v>88387</v>
      </c>
      <c r="K296" s="15">
        <v>103</v>
      </c>
      <c r="L296">
        <v>-168</v>
      </c>
      <c r="M296">
        <v>1</v>
      </c>
      <c r="N296">
        <v>4</v>
      </c>
      <c r="O296" s="15">
        <v>3270</v>
      </c>
      <c r="P296" s="15">
        <v>332</v>
      </c>
      <c r="Q296" s="15">
        <v>3602</v>
      </c>
      <c r="R296">
        <v>0.95157105794176999</v>
      </c>
      <c r="S296" s="15">
        <v>271</v>
      </c>
      <c r="T296" t="s">
        <v>457</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296" s="2">
        <f>IF(EvolucionIncidencia[[#This Row],[Fecha]]&lt;=MIN(EvolucionIncidencia[Fecha])+14,"",EvolucionIncidencia[[#This Row],[NuevasAltas]]-EvolucionIncidencia[[#This Row],[Previsión Altas]])</f>
        <v>14.817100586267259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96" s="2">
        <f>IF(LEN(EvolucionIncidencia[[#This Row],[IA7]])=0,"",EvolucionIncidencia[[#This Row],[IA7]]/_xlfn.MAXIFS(EvolucionIncidencia[IA7],EvolucionIncidencia[Area_Sanitaria],EvolucionIncidencia[[#This Row],[Area_Sanitaria]]))</f>
        <v>0.58019597730789063</v>
      </c>
      <c r="AB296" s="2">
        <f>IF(LEN(EvolucionIncidencia[[#This Row],[IA14]])=0,"",EvolucionIncidencia[[#This Row],[IA14]]/_xlfn.MAXIFS(EvolucionIncidencia[IA14],EvolucionIncidencia[Area_Sanitaria],EvolucionIncidencia[[#This Row],[Area_Sanitaria]]))</f>
        <v>0.79521056977704374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297" spans="1:31" hidden="1" x14ac:dyDescent="0.3">
      <c r="A297" s="1">
        <v>44233</v>
      </c>
      <c r="B297" s="2" t="s">
        <v>3</v>
      </c>
      <c r="C297" s="15">
        <v>104176</v>
      </c>
      <c r="D297" s="15">
        <v>19966</v>
      </c>
      <c r="E297" s="15">
        <v>82275</v>
      </c>
      <c r="F297">
        <v>1026</v>
      </c>
      <c r="G297">
        <v>248</v>
      </c>
      <c r="H297" s="15">
        <v>1497496</v>
      </c>
      <c r="I297" s="15">
        <v>1950</v>
      </c>
      <c r="J297" s="15">
        <v>610290</v>
      </c>
      <c r="K297" s="15">
        <v>833</v>
      </c>
      <c r="L297">
        <v>-921</v>
      </c>
      <c r="M297">
        <v>-10</v>
      </c>
      <c r="N297">
        <v>1</v>
      </c>
      <c r="O297" s="15">
        <v>11893</v>
      </c>
      <c r="P297" s="15">
        <v>14239</v>
      </c>
      <c r="Q297" s="15">
        <v>26132</v>
      </c>
      <c r="R297">
        <v>0.95590558720735386</v>
      </c>
      <c r="S297" s="15">
        <v>1738</v>
      </c>
      <c r="T297" t="s">
        <v>457</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297" s="2">
        <f>IF(EvolucionIncidencia[[#This Row],[Fecha]]&lt;=MIN(EvolucionIncidencia[Fecha])+14,"",EvolucionIncidencia[[#This Row],[NuevasAltas]]-EvolucionIncidencia[[#This Row],[Previsión Altas]])</f>
        <v>380.29007014012382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97" s="2">
        <f>IF(LEN(EvolucionIncidencia[[#This Row],[IA7]])=0,"",EvolucionIncidencia[[#This Row],[IA7]]/_xlfn.MAXIFS(EvolucionIncidencia[IA7],EvolucionIncidencia[Area_Sanitaria],EvolucionIncidencia[[#This Row],[Area_Sanitaria]]))</f>
        <v>0.62270803949224263</v>
      </c>
      <c r="AB297" s="2">
        <f>IF(LEN(EvolucionIncidencia[[#This Row],[IA14]])=0,"",EvolucionIncidencia[[#This Row],[IA14]]/_xlfn.MAXIFS(EvolucionIncidencia[IA14],EvolucionIncidencia[Area_Sanitaria],EvolucionIncidencia[[#This Row],[Area_Sanitaria]]))</f>
        <v>0.83406846293987913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298" spans="1:31" x14ac:dyDescent="0.3">
      <c r="A298" s="1">
        <v>44234</v>
      </c>
      <c r="B298" s="2" t="s">
        <v>4</v>
      </c>
      <c r="C298" s="15">
        <v>24323</v>
      </c>
      <c r="D298" s="15">
        <v>5161</v>
      </c>
      <c r="E298" s="15">
        <v>18691</v>
      </c>
      <c r="F298">
        <v>287</v>
      </c>
      <c r="G298">
        <v>85</v>
      </c>
      <c r="H298" s="15">
        <v>311146</v>
      </c>
      <c r="I298" s="15">
        <v>482</v>
      </c>
      <c r="J298" s="15">
        <v>133087</v>
      </c>
      <c r="K298" s="15">
        <v>177</v>
      </c>
      <c r="L298">
        <v>-158</v>
      </c>
      <c r="M298">
        <v>1</v>
      </c>
      <c r="N298">
        <v>4</v>
      </c>
      <c r="O298" s="15">
        <v>2960</v>
      </c>
      <c r="P298" s="15">
        <v>5133</v>
      </c>
      <c r="Q298" s="15">
        <v>8093</v>
      </c>
      <c r="R298">
        <v>0.97029516826471141</v>
      </c>
      <c r="S298" s="15">
        <v>331</v>
      </c>
      <c r="T298" t="s">
        <v>458</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298" s="2">
        <f>IF(EvolucionIncidencia[[#This Row],[Fecha]]&lt;=MIN(EvolucionIncidencia[Fecha])+14,"",EvolucionIncidencia[[#This Row],[NuevasAltas]]-EvolucionIncidencia[[#This Row],[Previsión Altas]])</f>
        <v>77.467962250334693</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98" s="2">
        <f>IF(LEN(EvolucionIncidencia[[#This Row],[IA7]])=0,"",EvolucionIncidencia[[#This Row],[IA7]]/_xlfn.MAXIFS(EvolucionIncidencia[IA7],EvolucionIncidencia[Area_Sanitaria],EvolucionIncidencia[[#This Row],[Area_Sanitaria]]))</f>
        <v>0.60557233971131252</v>
      </c>
      <c r="AB298" s="2">
        <f>IF(LEN(EvolucionIncidencia[[#This Row],[IA14]])=0,"",EvolucionIncidencia[[#This Row],[IA14]]/_xlfn.MAXIFS(EvolucionIncidencia[IA14],EvolucionIncidencia[Area_Sanitaria],EvolucionIncidencia[[#This Row],[Area_Sanitaria]]))</f>
        <v>0.78057752437005701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99" spans="1:31" hidden="1" x14ac:dyDescent="0.3">
      <c r="A299" s="1">
        <v>44234</v>
      </c>
      <c r="B299" s="2" t="s">
        <v>5</v>
      </c>
      <c r="C299" s="15">
        <v>7312</v>
      </c>
      <c r="D299" s="15">
        <v>1661</v>
      </c>
      <c r="E299" s="15">
        <v>5492</v>
      </c>
      <c r="F299">
        <v>158</v>
      </c>
      <c r="G299">
        <v>23</v>
      </c>
      <c r="H299" s="15">
        <v>103258</v>
      </c>
      <c r="I299" s="15">
        <v>154</v>
      </c>
      <c r="J299" s="15">
        <v>35750</v>
      </c>
      <c r="K299" s="15">
        <v>50</v>
      </c>
      <c r="L299">
        <v>-33</v>
      </c>
      <c r="M299">
        <v>8</v>
      </c>
      <c r="N299">
        <v>-1</v>
      </c>
      <c r="O299" s="15">
        <v>681</v>
      </c>
      <c r="P299" s="15">
        <v>48</v>
      </c>
      <c r="Q299" s="15">
        <v>729</v>
      </c>
      <c r="R299">
        <v>0.98051948051948057</v>
      </c>
      <c r="S299" s="15">
        <v>82</v>
      </c>
      <c r="T299" t="s">
        <v>458</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299" s="2">
        <f>IF(EvolucionIncidencia[[#This Row],[Fecha]]&lt;=MIN(EvolucionIncidencia[Fecha])+14,"",EvolucionIncidencia[[#This Row],[NuevasAltas]]-EvolucionIncidencia[[#This Row],[Previsión Altas]])</f>
        <v>-12.273801422626974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99" s="2">
        <f>IF(LEN(EvolucionIncidencia[[#This Row],[IA7]])=0,"",EvolucionIncidencia[[#This Row],[IA7]]/_xlfn.MAXIFS(EvolucionIncidencia[IA7],EvolucionIncidencia[Area_Sanitaria],EvolucionIncidencia[[#This Row],[Area_Sanitaria]]))</f>
        <v>0.73532934131736527</v>
      </c>
      <c r="AB299" s="2">
        <f>IF(LEN(EvolucionIncidencia[[#This Row],[IA14]])=0,"",EvolucionIncidencia[[#This Row],[IA14]]/_xlfn.MAXIFS(EvolucionIncidencia[IA14],EvolucionIncidencia[Area_Sanitaria],EvolucionIncidencia[[#This Row],[Area_Sanitaria]]))</f>
        <v>0.85295912141549723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00" spans="1:31" hidden="1" x14ac:dyDescent="0.3">
      <c r="A300" s="1">
        <v>44234</v>
      </c>
      <c r="B300" s="2" t="s">
        <v>8</v>
      </c>
      <c r="C300" s="15">
        <v>10915</v>
      </c>
      <c r="D300" s="15">
        <v>1767</v>
      </c>
      <c r="E300" s="15">
        <v>8960</v>
      </c>
      <c r="F300">
        <v>68</v>
      </c>
      <c r="G300">
        <v>29</v>
      </c>
      <c r="H300" s="15">
        <v>168846</v>
      </c>
      <c r="I300" s="15">
        <v>182</v>
      </c>
      <c r="J300" s="15">
        <v>86264</v>
      </c>
      <c r="K300" s="15">
        <v>51</v>
      </c>
      <c r="L300">
        <v>-96</v>
      </c>
      <c r="M300">
        <v>1</v>
      </c>
      <c r="N300">
        <v>1</v>
      </c>
      <c r="O300" s="15">
        <v>1287</v>
      </c>
      <c r="P300" s="15">
        <v>120</v>
      </c>
      <c r="Q300" s="15">
        <v>1407</v>
      </c>
      <c r="R300">
        <v>0.94847020933977455</v>
      </c>
      <c r="S300" s="15">
        <v>145</v>
      </c>
      <c r="T300" t="s">
        <v>458</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00" s="2">
        <f>IF(EvolucionIncidencia[[#This Row],[Fecha]]&lt;=MIN(EvolucionIncidencia[Fecha])+14,"",EvolucionIncidencia[[#This Row],[NuevasAltas]]-EvolucionIncidencia[[#This Row],[Previsión Altas]])</f>
        <v>34.653791566129186</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00" s="2">
        <f>IF(LEN(EvolucionIncidencia[[#This Row],[IA7]])=0,"",EvolucionIncidencia[[#This Row],[IA7]]/_xlfn.MAXIFS(EvolucionIncidencia[IA7],EvolucionIncidencia[Area_Sanitaria],EvolucionIncidencia[[#This Row],[Area_Sanitaria]]))</f>
        <v>0.52260397830018079</v>
      </c>
      <c r="AB300" s="2">
        <f>IF(LEN(EvolucionIncidencia[[#This Row],[IA14]])=0,"",EvolucionIncidencia[[#This Row],[IA14]]/_xlfn.MAXIFS(EvolucionIncidencia[IA14],EvolucionIncidencia[Area_Sanitaria],EvolucionIncidencia[[#This Row],[Area_Sanitaria]]))</f>
        <v>0.78888888888888886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1" spans="1:31" hidden="1" x14ac:dyDescent="0.3">
      <c r="A301" s="1">
        <v>44234</v>
      </c>
      <c r="B301" s="2" t="s">
        <v>9</v>
      </c>
      <c r="C301" s="15">
        <v>13969</v>
      </c>
      <c r="D301" s="15">
        <v>2096</v>
      </c>
      <c r="E301" s="15">
        <v>11495</v>
      </c>
      <c r="F301">
        <v>161</v>
      </c>
      <c r="G301">
        <v>20</v>
      </c>
      <c r="H301" s="15">
        <v>187257</v>
      </c>
      <c r="I301" s="15">
        <v>380</v>
      </c>
      <c r="J301" s="15">
        <v>91322</v>
      </c>
      <c r="K301" s="15">
        <v>44</v>
      </c>
      <c r="L301">
        <v>-144</v>
      </c>
      <c r="M301">
        <v>8</v>
      </c>
      <c r="N301">
        <v>2</v>
      </c>
      <c r="O301" s="15">
        <v>1828</v>
      </c>
      <c r="P301" s="15">
        <v>640</v>
      </c>
      <c r="Q301" s="15">
        <v>2468</v>
      </c>
      <c r="R301">
        <v>0.93571428571428572</v>
      </c>
      <c r="S301" s="15">
        <v>186</v>
      </c>
      <c r="T301" t="s">
        <v>458</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01" s="2">
        <f>IF(EvolucionIncidencia[[#This Row],[Fecha]]&lt;=MIN(EvolucionIncidencia[Fecha])+14,"",EvolucionIncidencia[[#This Row],[NuevasAltas]]-EvolucionIncidencia[[#This Row],[Previsión Altas]])</f>
        <v>48.653084969523832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01" s="2">
        <f>IF(LEN(EvolucionIncidencia[[#This Row],[IA7]])=0,"",EvolucionIncidencia[[#This Row],[IA7]]/_xlfn.MAXIFS(EvolucionIncidencia[IA7],EvolucionIncidencia[Area_Sanitaria],EvolucionIncidencia[[#This Row],[Area_Sanitaria]]))</f>
        <v>0.42574888463989802</v>
      </c>
      <c r="AB301" s="2">
        <f>IF(LEN(EvolucionIncidencia[[#This Row],[IA14]])=0,"",EvolucionIncidencia[[#This Row],[IA14]]/_xlfn.MAXIFS(EvolucionIncidencia[IA14],EvolucionIncidencia[Area_Sanitaria],EvolucionIncidencia[[#This Row],[Area_Sanitaria]]))</f>
        <v>0.66478276227481459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02" spans="1:31" hidden="1" x14ac:dyDescent="0.3">
      <c r="A302" s="1">
        <v>44234</v>
      </c>
      <c r="B302" s="2" t="s">
        <v>6</v>
      </c>
      <c r="C302" s="15">
        <v>11308</v>
      </c>
      <c r="D302" s="15">
        <v>2483</v>
      </c>
      <c r="E302" s="15">
        <v>8700</v>
      </c>
      <c r="F302">
        <v>111</v>
      </c>
      <c r="G302">
        <v>21</v>
      </c>
      <c r="H302" s="15">
        <v>149934</v>
      </c>
      <c r="I302" s="15">
        <v>128</v>
      </c>
      <c r="J302" s="15">
        <v>63016</v>
      </c>
      <c r="K302" s="15">
        <v>59</v>
      </c>
      <c r="L302">
        <v>-43</v>
      </c>
      <c r="M302">
        <v>6</v>
      </c>
      <c r="N302">
        <v>-2</v>
      </c>
      <c r="O302" s="15">
        <v>783</v>
      </c>
      <c r="P302" s="15">
        <v>338</v>
      </c>
      <c r="Q302" s="15">
        <v>1121</v>
      </c>
      <c r="R302">
        <v>0.98297703879651621</v>
      </c>
      <c r="S302" s="15">
        <v>102</v>
      </c>
      <c r="T302" t="s">
        <v>458</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02" s="2">
        <f>IF(EvolucionIncidencia[[#This Row],[Fecha]]&lt;=MIN(EvolucionIncidencia[Fecha])+14,"",EvolucionIncidencia[[#This Row],[NuevasAltas]]-EvolucionIncidencia[[#This Row],[Previsión Altas]])</f>
        <v>-79.663949692469401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02" s="2">
        <f>IF(LEN(EvolucionIncidencia[[#This Row],[IA7]])=0,"",EvolucionIncidencia[[#This Row],[IA7]]/_xlfn.MAXIFS(EvolucionIncidencia[IA7],EvolucionIncidencia[Area_Sanitaria],EvolucionIncidencia[[#This Row],[Area_Sanitaria]]))</f>
        <v>0.68136882129277565</v>
      </c>
      <c r="AB302" s="2">
        <f>IF(LEN(EvolucionIncidencia[[#This Row],[IA14]])=0,"",EvolucionIncidencia[[#This Row],[IA14]]/_xlfn.MAXIFS(EvolucionIncidencia[IA14],EvolucionIncidencia[Area_Sanitaria],EvolucionIncidencia[[#This Row],[Area_Sanitaria]]))</f>
        <v>0.87577128753599343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03" spans="1:31" hidden="1" x14ac:dyDescent="0.3">
      <c r="A303" s="1">
        <v>44234</v>
      </c>
      <c r="B303" s="2" t="s">
        <v>7</v>
      </c>
      <c r="C303" s="15">
        <v>17046</v>
      </c>
      <c r="D303" s="15">
        <v>2932</v>
      </c>
      <c r="E303" s="15">
        <v>13833</v>
      </c>
      <c r="F303">
        <v>133</v>
      </c>
      <c r="G303">
        <v>47</v>
      </c>
      <c r="H303" s="15">
        <v>268497</v>
      </c>
      <c r="I303" s="15">
        <v>290</v>
      </c>
      <c r="J303" s="15">
        <v>123323</v>
      </c>
      <c r="K303" s="15">
        <v>73</v>
      </c>
      <c r="L303">
        <v>-91</v>
      </c>
      <c r="M303">
        <v>4</v>
      </c>
      <c r="N303">
        <v>3</v>
      </c>
      <c r="O303" s="15">
        <v>2199</v>
      </c>
      <c r="P303" s="15">
        <v>4580</v>
      </c>
      <c r="Q303" s="15">
        <v>6779</v>
      </c>
      <c r="R303">
        <v>0.96989745286139595</v>
      </c>
      <c r="S303" s="15">
        <v>160</v>
      </c>
      <c r="T303" t="s">
        <v>458</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03" s="2">
        <f>IF(EvolucionIncidencia[[#This Row],[Fecha]]&lt;=MIN(EvolucionIncidencia[Fecha])+14,"",EvolucionIncidencia[[#This Row],[NuevasAltas]]-EvolucionIncidencia[[#This Row],[Previsión Altas]])</f>
        <v>-124.41797563905908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03" s="2">
        <f>IF(LEN(EvolucionIncidencia[[#This Row],[IA7]])=0,"",EvolucionIncidencia[[#This Row],[IA7]]/_xlfn.MAXIFS(EvolucionIncidencia[IA7],EvolucionIncidencia[Area_Sanitaria],EvolucionIncidencia[[#This Row],[Area_Sanitaria]]))</f>
        <v>0.6024734982332155</v>
      </c>
      <c r="AB303" s="2">
        <f>IF(LEN(EvolucionIncidencia[[#This Row],[IA14]])=0,"",EvolucionIncidencia[[#This Row],[IA14]]/_xlfn.MAXIFS(EvolucionIncidencia[IA14],EvolucionIncidencia[Area_Sanitaria],EvolucionIncidencia[[#This Row],[Area_Sanitaria]]))</f>
        <v>0.80923947203016966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04" spans="1:31" hidden="1" x14ac:dyDescent="0.3">
      <c r="A304" s="1">
        <v>44234</v>
      </c>
      <c r="B304" s="2" t="s">
        <v>2</v>
      </c>
      <c r="C304" s="15">
        <v>19828</v>
      </c>
      <c r="D304" s="15">
        <v>3146</v>
      </c>
      <c r="E304" s="15">
        <v>16333</v>
      </c>
      <c r="F304">
        <v>145</v>
      </c>
      <c r="G304">
        <v>29</v>
      </c>
      <c r="H304" s="15">
        <v>320330</v>
      </c>
      <c r="I304" s="15">
        <v>351</v>
      </c>
      <c r="J304" s="15">
        <v>88547</v>
      </c>
      <c r="K304" s="15">
        <v>71</v>
      </c>
      <c r="L304">
        <v>-155</v>
      </c>
      <c r="M304">
        <v>9</v>
      </c>
      <c r="N304">
        <v>-1</v>
      </c>
      <c r="O304" s="15">
        <v>2034</v>
      </c>
      <c r="P304" s="15">
        <v>160</v>
      </c>
      <c r="Q304" s="15">
        <v>2194</v>
      </c>
      <c r="R304">
        <v>0.95304453196001215</v>
      </c>
      <c r="S304" s="15">
        <v>223</v>
      </c>
      <c r="T304" t="s">
        <v>458</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04" s="2">
        <f>IF(EvolucionIncidencia[[#This Row],[Fecha]]&lt;=MIN(EvolucionIncidencia[Fecha])+14,"",EvolucionIncidencia[[#This Row],[NuevasAltas]]-EvolucionIncidencia[[#This Row],[Previsión Altas]])</f>
        <v>11.996857694305078</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04" s="2">
        <f>IF(LEN(EvolucionIncidencia[[#This Row],[IA7]])=0,"",EvolucionIncidencia[[#This Row],[IA7]]/_xlfn.MAXIFS(EvolucionIncidencia[IA7],EvolucionIncidencia[Area_Sanitaria],EvolucionIncidencia[[#This Row],[Area_Sanitaria]]))</f>
        <v>0.53790613718411551</v>
      </c>
      <c r="AB304" s="2">
        <f>IF(LEN(EvolucionIncidencia[[#This Row],[IA14]])=0,"",EvolucionIncidencia[[#This Row],[IA14]]/_xlfn.MAXIFS(EvolucionIncidencia[IA14],EvolucionIncidencia[Area_Sanitaria],EvolucionIncidencia[[#This Row],[Area_Sanitaria]]))</f>
        <v>0.75144508670520227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05" spans="1:31" hidden="1" x14ac:dyDescent="0.3">
      <c r="A305" s="1">
        <v>44234</v>
      </c>
      <c r="B305" s="2" t="s">
        <v>3</v>
      </c>
      <c r="C305" s="15">
        <v>104701</v>
      </c>
      <c r="D305" s="15">
        <v>19246</v>
      </c>
      <c r="E305" s="15">
        <v>83504</v>
      </c>
      <c r="F305">
        <v>1063</v>
      </c>
      <c r="G305">
        <v>254</v>
      </c>
      <c r="H305" s="15">
        <v>1509268</v>
      </c>
      <c r="I305" s="15">
        <v>1967</v>
      </c>
      <c r="J305" s="15">
        <v>621309</v>
      </c>
      <c r="K305" s="15">
        <v>525</v>
      </c>
      <c r="L305">
        <v>-720</v>
      </c>
      <c r="M305">
        <v>37</v>
      </c>
      <c r="N305">
        <v>6</v>
      </c>
      <c r="O305" s="15">
        <v>11772</v>
      </c>
      <c r="P305" s="15">
        <v>11019</v>
      </c>
      <c r="Q305" s="15">
        <v>22791</v>
      </c>
      <c r="R305">
        <v>0.96393869578283087</v>
      </c>
      <c r="S305" s="15">
        <v>1229</v>
      </c>
      <c r="T305" t="s">
        <v>458</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05" s="2">
        <f>IF(EvolucionIncidencia[[#This Row],[Fecha]]&lt;=MIN(EvolucionIncidencia[Fecha])+14,"",EvolucionIncidencia[[#This Row],[NuevasAltas]]-EvolucionIncidencia[[#This Row],[Previsión Altas]])</f>
        <v>-17.107014213702541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05" s="2">
        <f>IF(LEN(EvolucionIncidencia[[#This Row],[IA7]])=0,"",EvolucionIncidencia[[#This Row],[IA7]]/_xlfn.MAXIFS(EvolucionIncidencia[IA7],EvolucionIncidencia[Area_Sanitaria],EvolucionIncidencia[[#This Row],[Area_Sanitaria]]))</f>
        <v>0.58409732016925242</v>
      </c>
      <c r="AB305" s="2">
        <f>IF(LEN(EvolucionIncidencia[[#This Row],[IA14]])=0,"",EvolucionIncidencia[[#This Row],[IA14]]/_xlfn.MAXIFS(EvolucionIncidencia[IA14],EvolucionIncidencia[Area_Sanitaria],EvolucionIncidencia[[#This Row],[Area_Sanitaria]]))</f>
        <v>0.79202224566113721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06" spans="1:31" x14ac:dyDescent="0.3">
      <c r="A306" s="1">
        <v>44235</v>
      </c>
      <c r="B306" s="2" t="s">
        <v>4</v>
      </c>
      <c r="C306" s="15">
        <v>24523</v>
      </c>
      <c r="D306" s="15">
        <v>5103</v>
      </c>
      <c r="E306" s="15">
        <v>18945</v>
      </c>
      <c r="F306">
        <v>276</v>
      </c>
      <c r="G306">
        <v>86</v>
      </c>
      <c r="H306" s="15">
        <v>312933</v>
      </c>
      <c r="I306" s="15">
        <v>486</v>
      </c>
      <c r="J306" s="15">
        <v>138289</v>
      </c>
      <c r="K306" s="15">
        <v>200</v>
      </c>
      <c r="L306">
        <v>-58</v>
      </c>
      <c r="M306">
        <v>-11</v>
      </c>
      <c r="N306">
        <v>1</v>
      </c>
      <c r="O306" s="15">
        <v>1787</v>
      </c>
      <c r="P306" s="15">
        <v>5202</v>
      </c>
      <c r="Q306" s="15">
        <v>6989</v>
      </c>
      <c r="R306">
        <v>0.98876186785506681</v>
      </c>
      <c r="S306" s="15">
        <v>254</v>
      </c>
      <c r="T306" t="s">
        <v>459</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06" s="2">
        <f>IF(EvolucionIncidencia[[#This Row],[Fecha]]&lt;=MIN(EvolucionIncidencia[Fecha])+14,"",EvolucionIncidencia[[#This Row],[NuevasAltas]]-EvolucionIncidencia[[#This Row],[Previsión Altas]])</f>
        <v>-47.146882193014051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06" s="2">
        <f>IF(LEN(EvolucionIncidencia[[#This Row],[IA7]])=0,"",EvolucionIncidencia[[#This Row],[IA7]]/_xlfn.MAXIFS(EvolucionIncidencia[IA7],EvolucionIncidencia[Area_Sanitaria],EvolucionIncidencia[[#This Row],[Area_Sanitaria]]))</f>
        <v>0.59483048002685468</v>
      </c>
      <c r="AB306" s="2">
        <f>IF(LEN(EvolucionIncidencia[[#This Row],[IA14]])=0,"",EvolucionIncidencia[[#This Row],[IA14]]/_xlfn.MAXIFS(EvolucionIncidencia[IA14],EvolucionIncidencia[Area_Sanitaria],EvolucionIncidencia[[#This Row],[Area_Sanitaria]]))</f>
        <v>0.75354055545337506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07" spans="1:31" hidden="1" x14ac:dyDescent="0.3">
      <c r="A307" s="1">
        <v>44235</v>
      </c>
      <c r="B307" s="2" t="s">
        <v>5</v>
      </c>
      <c r="C307" s="15">
        <v>7345</v>
      </c>
      <c r="D307" s="15">
        <v>1596</v>
      </c>
      <c r="E307" s="15">
        <v>5582</v>
      </c>
      <c r="F307">
        <v>159</v>
      </c>
      <c r="G307">
        <v>22</v>
      </c>
      <c r="H307" s="15">
        <v>103969</v>
      </c>
      <c r="I307" s="15">
        <v>162</v>
      </c>
      <c r="J307" s="15">
        <v>35917</v>
      </c>
      <c r="K307" s="15">
        <v>33</v>
      </c>
      <c r="L307">
        <v>-65</v>
      </c>
      <c r="M307">
        <v>1</v>
      </c>
      <c r="N307">
        <v>-1</v>
      </c>
      <c r="O307" s="15">
        <v>711</v>
      </c>
      <c r="P307" s="15">
        <v>167</v>
      </c>
      <c r="Q307" s="15">
        <v>878</v>
      </c>
      <c r="R307">
        <v>0.96086694762191449</v>
      </c>
      <c r="S307" s="15">
        <v>90</v>
      </c>
      <c r="T307" t="s">
        <v>459</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07" s="2">
        <f>IF(EvolucionIncidencia[[#This Row],[Fecha]]&lt;=MIN(EvolucionIncidencia[Fecha])+14,"",EvolucionIncidencia[[#This Row],[NuevasAltas]]-EvolucionIncidencia[[#This Row],[Previsión Altas]])</f>
        <v>-2.5483816954779286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07" s="2">
        <f>IF(LEN(EvolucionIncidencia[[#This Row],[IA7]])=0,"",EvolucionIncidencia[[#This Row],[IA7]]/_xlfn.MAXIFS(EvolucionIncidencia[IA7],EvolucionIncidencia[Area_Sanitaria],EvolucionIncidencia[[#This Row],[Area_Sanitaria]]))</f>
        <v>0.63832335329341316</v>
      </c>
      <c r="AB307" s="2">
        <f>IF(LEN(EvolucionIncidencia[[#This Row],[IA14]])=0,"",EvolucionIncidencia[[#This Row],[IA14]]/_xlfn.MAXIFS(EvolucionIncidencia[IA14],EvolucionIncidencia[Area_Sanitaria],EvolucionIncidencia[[#This Row],[Area_Sanitaria]]))</f>
        <v>0.80902989627821842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08" spans="1:31" hidden="1" x14ac:dyDescent="0.3">
      <c r="A308" s="1">
        <v>44235</v>
      </c>
      <c r="B308" s="2" t="s">
        <v>8</v>
      </c>
      <c r="C308" s="15">
        <v>10970</v>
      </c>
      <c r="D308" s="15">
        <v>1721</v>
      </c>
      <c r="E308" s="15">
        <v>9060</v>
      </c>
      <c r="F308">
        <v>72</v>
      </c>
      <c r="G308">
        <v>26</v>
      </c>
      <c r="H308" s="15">
        <v>169740</v>
      </c>
      <c r="I308" s="15">
        <v>183</v>
      </c>
      <c r="J308" s="15">
        <v>86785</v>
      </c>
      <c r="K308" s="15">
        <v>55</v>
      </c>
      <c r="L308">
        <v>-46</v>
      </c>
      <c r="M308">
        <v>4</v>
      </c>
      <c r="N308">
        <v>-3</v>
      </c>
      <c r="O308" s="15">
        <v>894</v>
      </c>
      <c r="P308" s="15">
        <v>521</v>
      </c>
      <c r="Q308" s="15">
        <v>1415</v>
      </c>
      <c r="R308">
        <v>0.97396717600452742</v>
      </c>
      <c r="S308" s="15">
        <v>100</v>
      </c>
      <c r="T308" t="s">
        <v>459</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08" s="2">
        <f>IF(EvolucionIncidencia[[#This Row],[Fecha]]&lt;=MIN(EvolucionIncidencia[Fecha])+14,"",EvolucionIncidencia[[#This Row],[NuevasAltas]]-EvolucionIncidencia[[#This Row],[Previsión Altas]])</f>
        <v>-7.5752586249358274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08" s="2">
        <f>IF(LEN(EvolucionIncidencia[[#This Row],[IA7]])=0,"",EvolucionIncidencia[[#This Row],[IA7]]/_xlfn.MAXIFS(EvolucionIncidencia[IA7],EvolucionIncidencia[Area_Sanitaria],EvolucionIncidencia[[#This Row],[Area_Sanitaria]]))</f>
        <v>0.50180831826401451</v>
      </c>
      <c r="AB308" s="2">
        <f>IF(LEN(EvolucionIncidencia[[#This Row],[IA14]])=0,"",EvolucionIncidencia[[#This Row],[IA14]]/_xlfn.MAXIFS(EvolucionIncidencia[IA14],EvolucionIncidencia[Area_Sanitaria],EvolucionIncidencia[[#This Row],[Area_Sanitaria]]))</f>
        <v>0.75808080808080813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09" spans="1:31" hidden="1" x14ac:dyDescent="0.3">
      <c r="A309" s="1">
        <v>44235</v>
      </c>
      <c r="B309" s="2" t="s">
        <v>9</v>
      </c>
      <c r="C309" s="15">
        <v>14020</v>
      </c>
      <c r="D309" s="15">
        <v>1991</v>
      </c>
      <c r="E309" s="15">
        <v>11649</v>
      </c>
      <c r="F309">
        <v>151</v>
      </c>
      <c r="G309">
        <v>20</v>
      </c>
      <c r="H309" s="15">
        <v>189335</v>
      </c>
      <c r="I309" s="15">
        <v>381</v>
      </c>
      <c r="J309" s="15">
        <v>94053</v>
      </c>
      <c r="K309" s="15">
        <v>51</v>
      </c>
      <c r="L309">
        <v>-105</v>
      </c>
      <c r="M309">
        <v>-10</v>
      </c>
      <c r="N309">
        <v>0</v>
      </c>
      <c r="O309" s="15">
        <v>2078</v>
      </c>
      <c r="P309" s="15">
        <v>2731</v>
      </c>
      <c r="Q309" s="15">
        <v>4809</v>
      </c>
      <c r="R309">
        <v>0.94990458015267176</v>
      </c>
      <c r="S309" s="15">
        <v>154</v>
      </c>
      <c r="T309" t="s">
        <v>459</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09" s="2">
        <f>IF(EvolucionIncidencia[[#This Row],[Fecha]]&lt;=MIN(EvolucionIncidencia[Fecha])+14,"",EvolucionIncidencia[[#This Row],[NuevasAltas]]-EvolucionIncidencia[[#This Row],[Previsión Altas]])</f>
        <v>-47.577868496253302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09" s="2">
        <f>IF(LEN(EvolucionIncidencia[[#This Row],[IA7]])=0,"",EvolucionIncidencia[[#This Row],[IA7]]/_xlfn.MAXIFS(EvolucionIncidencia[IA7],EvolucionIncidencia[Area_Sanitaria],EvolucionIncidencia[[#This Row],[Area_Sanitaria]]))</f>
        <v>0.38240917782026768</v>
      </c>
      <c r="AB309" s="2">
        <f>IF(LEN(EvolucionIncidencia[[#This Row],[IA14]])=0,"",EvolucionIncidencia[[#This Row],[IA14]]/_xlfn.MAXIFS(EvolucionIncidencia[IA14],EvolucionIncidencia[Area_Sanitaria],EvolucionIncidencia[[#This Row],[Area_Sanitaria]]))</f>
        <v>0.6082656305192512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10" spans="1:31" hidden="1" x14ac:dyDescent="0.3">
      <c r="A310" s="1">
        <v>44235</v>
      </c>
      <c r="B310" s="2" t="s">
        <v>6</v>
      </c>
      <c r="C310" s="15">
        <v>11399</v>
      </c>
      <c r="D310" s="15">
        <v>2305</v>
      </c>
      <c r="E310" s="15">
        <v>8969</v>
      </c>
      <c r="F310">
        <v>110</v>
      </c>
      <c r="G310">
        <v>20</v>
      </c>
      <c r="H310" s="15">
        <v>150776</v>
      </c>
      <c r="I310" s="15">
        <v>128</v>
      </c>
      <c r="J310" s="15">
        <v>63655</v>
      </c>
      <c r="K310" s="15">
        <v>91</v>
      </c>
      <c r="L310">
        <v>-178</v>
      </c>
      <c r="M310">
        <v>-1</v>
      </c>
      <c r="N310">
        <v>-1</v>
      </c>
      <c r="O310" s="15">
        <v>842</v>
      </c>
      <c r="P310" s="15">
        <v>639</v>
      </c>
      <c r="Q310" s="15">
        <v>1481</v>
      </c>
      <c r="R310">
        <v>0.92831252517116392</v>
      </c>
      <c r="S310" s="15">
        <v>269</v>
      </c>
      <c r="T310" t="s">
        <v>459</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10" s="2">
        <f>IF(EvolucionIncidencia[[#This Row],[Fecha]]&lt;=MIN(EvolucionIncidencia[Fecha])+14,"",EvolucionIncidencia[[#This Row],[NuevasAltas]]-EvolucionIncidencia[[#This Row],[Previsión Altas]])</f>
        <v>72.857930394446527</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10" s="2">
        <f>IF(LEN(EvolucionIncidencia[[#This Row],[IA7]])=0,"",EvolucionIncidencia[[#This Row],[IA7]]/_xlfn.MAXIFS(EvolucionIncidencia[IA7],EvolucionIncidencia[Area_Sanitaria],EvolucionIncidencia[[#This Row],[Area_Sanitaria]]))</f>
        <v>0.63346007604562737</v>
      </c>
      <c r="AB310" s="2">
        <f>IF(LEN(EvolucionIncidencia[[#This Row],[IA14]])=0,"",EvolucionIncidencia[[#This Row],[IA14]]/_xlfn.MAXIFS(EvolucionIncidencia[IA14],EvolucionIncidencia[Area_Sanitaria],EvolucionIncidencia[[#This Row],[Area_Sanitaria]]))</f>
        <v>0.82435211846976553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11" spans="1:31" hidden="1" x14ac:dyDescent="0.3">
      <c r="A311" s="1">
        <v>44235</v>
      </c>
      <c r="B311" s="2" t="s">
        <v>7</v>
      </c>
      <c r="C311" s="15">
        <v>17107</v>
      </c>
      <c r="D311" s="15">
        <v>2724</v>
      </c>
      <c r="E311" s="15">
        <v>14101</v>
      </c>
      <c r="F311">
        <v>123</v>
      </c>
      <c r="G311">
        <v>45</v>
      </c>
      <c r="H311" s="15">
        <v>269853</v>
      </c>
      <c r="I311" s="15">
        <v>292</v>
      </c>
      <c r="J311" s="15">
        <v>124839</v>
      </c>
      <c r="K311" s="15">
        <v>61</v>
      </c>
      <c r="L311">
        <v>-208</v>
      </c>
      <c r="M311">
        <v>-10</v>
      </c>
      <c r="N311">
        <v>-2</v>
      </c>
      <c r="O311" s="15">
        <v>1356</v>
      </c>
      <c r="P311" s="15">
        <v>1516</v>
      </c>
      <c r="Q311" s="15">
        <v>2872</v>
      </c>
      <c r="R311">
        <v>0.92905866302864937</v>
      </c>
      <c r="S311" s="15">
        <v>268</v>
      </c>
      <c r="T311" t="s">
        <v>459</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11" s="2">
        <f>IF(EvolucionIncidencia[[#This Row],[Fecha]]&lt;=MIN(EvolucionIncidencia[Fecha])+14,"",EvolucionIncidencia[[#This Row],[NuevasAltas]]-EvolucionIncidencia[[#This Row],[Previsión Altas]])</f>
        <v>44.570323982436406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11" s="2">
        <f>IF(LEN(EvolucionIncidencia[[#This Row],[IA7]])=0,"",EvolucionIncidencia[[#This Row],[IA7]]/_xlfn.MAXIFS(EvolucionIncidencia[IA7],EvolucionIncidencia[Area_Sanitaria],EvolucionIncidencia[[#This Row],[Area_Sanitaria]]))</f>
        <v>0.53886925795053009</v>
      </c>
      <c r="AB311" s="2">
        <f>IF(LEN(EvolucionIncidencia[[#This Row],[IA14]])=0,"",EvolucionIncidencia[[#This Row],[IA14]]/_xlfn.MAXIFS(EvolucionIncidencia[IA14],EvolucionIncidencia[Area_Sanitaria],EvolucionIncidencia[[#This Row],[Area_Sanitaria]]))</f>
        <v>0.75329981143934632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12" spans="1:31" hidden="1" x14ac:dyDescent="0.3">
      <c r="A312" s="1">
        <v>44235</v>
      </c>
      <c r="B312" s="2" t="s">
        <v>2</v>
      </c>
      <c r="C312" s="15">
        <v>19919</v>
      </c>
      <c r="D312" s="15">
        <v>3012</v>
      </c>
      <c r="E312" s="15">
        <v>16553</v>
      </c>
      <c r="F312">
        <v>139</v>
      </c>
      <c r="G312">
        <v>29</v>
      </c>
      <c r="H312" s="15">
        <v>324189</v>
      </c>
      <c r="I312" s="15">
        <v>356</v>
      </c>
      <c r="J312" s="15">
        <v>88880</v>
      </c>
      <c r="K312" s="15">
        <v>91</v>
      </c>
      <c r="L312">
        <v>-134</v>
      </c>
      <c r="M312">
        <v>-6</v>
      </c>
      <c r="N312">
        <v>0</v>
      </c>
      <c r="O312" s="15">
        <v>3859</v>
      </c>
      <c r="P312" s="15">
        <v>333</v>
      </c>
      <c r="Q312" s="15">
        <v>4192</v>
      </c>
      <c r="R312">
        <v>0.9574062301335029</v>
      </c>
      <c r="S312" s="15">
        <v>220</v>
      </c>
      <c r="T312" t="s">
        <v>459</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12" s="2">
        <f>IF(EvolucionIncidencia[[#This Row],[Fecha]]&lt;=MIN(EvolucionIncidencia[Fecha])+14,"",EvolucionIncidencia[[#This Row],[NuevasAltas]]-EvolucionIncidencia[[#This Row],[Previsión Altas]])</f>
        <v>60.954103529965238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12" s="2">
        <f>IF(LEN(EvolucionIncidencia[[#This Row],[IA7]])=0,"",EvolucionIncidencia[[#This Row],[IA7]]/_xlfn.MAXIFS(EvolucionIncidencia[IA7],EvolucionIncidencia[Area_Sanitaria],EvolucionIncidencia[[#This Row],[Area_Sanitaria]]))</f>
        <v>0.51521402784940695</v>
      </c>
      <c r="AB312" s="2">
        <f>IF(LEN(EvolucionIncidencia[[#This Row],[IA14]])=0,"",EvolucionIncidencia[[#This Row],[IA14]]/_xlfn.MAXIFS(EvolucionIncidencia[IA14],EvolucionIncidencia[Area_Sanitaria],EvolucionIncidencia[[#This Row],[Area_Sanitaria]]))</f>
        <v>0.72777319020093589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13" spans="1:31" hidden="1" x14ac:dyDescent="0.3">
      <c r="A313" s="1">
        <v>44235</v>
      </c>
      <c r="B313" s="2" t="s">
        <v>3</v>
      </c>
      <c r="C313" s="15">
        <v>105283</v>
      </c>
      <c r="D313" s="15">
        <v>18452</v>
      </c>
      <c r="E313" s="15">
        <v>84859</v>
      </c>
      <c r="F313">
        <v>1030</v>
      </c>
      <c r="G313">
        <v>248</v>
      </c>
      <c r="H313" s="15">
        <v>1520795</v>
      </c>
      <c r="I313" s="15">
        <v>1988</v>
      </c>
      <c r="J313" s="15">
        <v>632418</v>
      </c>
      <c r="K313" s="15">
        <v>582</v>
      </c>
      <c r="L313">
        <v>-794</v>
      </c>
      <c r="M313">
        <v>-33</v>
      </c>
      <c r="N313">
        <v>-6</v>
      </c>
      <c r="O313" s="15">
        <v>11527</v>
      </c>
      <c r="P313" s="15">
        <v>11109</v>
      </c>
      <c r="Q313" s="15">
        <v>22636</v>
      </c>
      <c r="R313">
        <v>0.95874467421801934</v>
      </c>
      <c r="S313" s="15">
        <v>1355</v>
      </c>
      <c r="T313" t="s">
        <v>459</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13" s="2">
        <f>IF(EvolucionIncidencia[[#This Row],[Fecha]]&lt;=MIN(EvolucionIncidencia[Fecha])+14,"",EvolucionIncidencia[[#This Row],[NuevasAltas]]-EvolucionIncidencia[[#This Row],[Previsión Altas]])</f>
        <v>100.40894824201723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13" s="2">
        <f>IF(LEN(EvolucionIncidencia[[#This Row],[IA7]])=0,"",EvolucionIncidencia[[#This Row],[IA7]]/_xlfn.MAXIFS(EvolucionIncidencia[IA7],EvolucionIncidencia[Area_Sanitaria],EvolucionIncidencia[[#This Row],[Area_Sanitaria]]))</f>
        <v>0.54716149506346967</v>
      </c>
      <c r="AB313" s="2">
        <f>IF(LEN(EvolucionIncidencia[[#This Row],[IA14]])=0,"",EvolucionIncidencia[[#This Row],[IA14]]/_xlfn.MAXIFS(EvolucionIncidencia[IA14],EvolucionIncidencia[Area_Sanitaria],EvolucionIncidencia[[#This Row],[Area_Sanitaria]]))</f>
        <v>0.75227730367245182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14" spans="1:31" x14ac:dyDescent="0.3">
      <c r="A314" s="1">
        <v>44236</v>
      </c>
      <c r="B314" s="2" t="s">
        <v>4</v>
      </c>
      <c r="C314" s="15">
        <v>24744</v>
      </c>
      <c r="D314" s="15">
        <v>4852</v>
      </c>
      <c r="E314" s="15">
        <v>19411</v>
      </c>
      <c r="F314">
        <v>254</v>
      </c>
      <c r="G314">
        <v>80</v>
      </c>
      <c r="H314" s="15">
        <v>315327</v>
      </c>
      <c r="I314" s="15">
        <v>492</v>
      </c>
      <c r="J314" s="15">
        <v>144042</v>
      </c>
      <c r="K314" s="15">
        <v>221</v>
      </c>
      <c r="L314">
        <v>-251</v>
      </c>
      <c r="M314">
        <v>-22</v>
      </c>
      <c r="N314">
        <v>-6</v>
      </c>
      <c r="O314" s="15">
        <v>2394</v>
      </c>
      <c r="P314" s="15">
        <v>5753</v>
      </c>
      <c r="Q314" s="15">
        <v>8147</v>
      </c>
      <c r="R314">
        <v>0.9508132471095434</v>
      </c>
      <c r="S314" s="15">
        <v>466</v>
      </c>
      <c r="T314" t="s">
        <v>460</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14" s="2">
        <f>IF(EvolucionIncidencia[[#This Row],[Fecha]]&lt;=MIN(EvolucionIncidencia[Fecha])+14,"",EvolucionIncidencia[[#This Row],[NuevasAltas]]-EvolucionIncidencia[[#This Row],[Previsión Altas]])</f>
        <v>86.939294164369642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14" s="2">
        <f>IF(LEN(EvolucionIncidencia[[#This Row],[IA7]])=0,"",EvolucionIncidencia[[#This Row],[IA7]]/_xlfn.MAXIFS(EvolucionIncidencia[IA7],EvolucionIncidencia[Area_Sanitaria],EvolucionIncidencia[[#This Row],[Area_Sanitaria]]))</f>
        <v>0.57066129573682445</v>
      </c>
      <c r="AB314" s="2">
        <f>IF(LEN(EvolucionIncidencia[[#This Row],[IA14]])=0,"",EvolucionIncidencia[[#This Row],[IA14]]/_xlfn.MAXIFS(EvolucionIncidencia[IA14],EvolucionIncidencia[Area_Sanitaria],EvolucionIncidencia[[#This Row],[Area_Sanitaria]]))</f>
        <v>0.71215743976457602</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15" spans="1:31" hidden="1" x14ac:dyDescent="0.3">
      <c r="A315" s="1">
        <v>44236</v>
      </c>
      <c r="B315" s="2" t="s">
        <v>5</v>
      </c>
      <c r="C315" s="15">
        <v>7403</v>
      </c>
      <c r="D315" s="15">
        <v>1568</v>
      </c>
      <c r="E315" s="15">
        <v>5663</v>
      </c>
      <c r="F315">
        <v>144</v>
      </c>
      <c r="G315">
        <v>20</v>
      </c>
      <c r="H315" s="15">
        <v>104661</v>
      </c>
      <c r="I315" s="15">
        <v>168</v>
      </c>
      <c r="J315" s="15">
        <v>36175</v>
      </c>
      <c r="K315" s="15">
        <v>58</v>
      </c>
      <c r="L315">
        <v>-28</v>
      </c>
      <c r="M315">
        <v>-15</v>
      </c>
      <c r="N315">
        <v>-2</v>
      </c>
      <c r="O315" s="15">
        <v>692</v>
      </c>
      <c r="P315" s="15">
        <v>258</v>
      </c>
      <c r="Q315" s="15">
        <v>950</v>
      </c>
      <c r="R315">
        <v>0.98245614035087714</v>
      </c>
      <c r="S315" s="15">
        <v>81</v>
      </c>
      <c r="T315" t="s">
        <v>460</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15" s="2">
        <f>IF(EvolucionIncidencia[[#This Row],[Fecha]]&lt;=MIN(EvolucionIncidencia[Fecha])+14,"",EvolucionIncidencia[[#This Row],[NuevasAltas]]-EvolucionIncidencia[[#This Row],[Previsión Altas]])</f>
        <v>-1.8293487386266207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15" s="2">
        <f>IF(LEN(EvolucionIncidencia[[#This Row],[IA7]])=0,"",EvolucionIncidencia[[#This Row],[IA7]]/_xlfn.MAXIFS(EvolucionIncidencia[IA7],EvolucionIncidencia[Area_Sanitaria],EvolucionIncidencia[[#This Row],[Area_Sanitaria]]))</f>
        <v>0.57724550898203597</v>
      </c>
      <c r="AB315" s="2">
        <f>IF(LEN(EvolucionIncidencia[[#This Row],[IA14]])=0,"",EvolucionIncidencia[[#This Row],[IA14]]/_xlfn.MAXIFS(EvolucionIncidencia[IA14],EvolucionIncidencia[Area_Sanitaria],EvolucionIncidencia[[#This Row],[Area_Sanitaria]]))</f>
        <v>0.78584502745576568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16" spans="1:31" hidden="1" x14ac:dyDescent="0.3">
      <c r="A316" s="1">
        <v>44236</v>
      </c>
      <c r="B316" s="2" t="s">
        <v>8</v>
      </c>
      <c r="C316" s="15">
        <v>11021</v>
      </c>
      <c r="D316" s="15">
        <v>1641</v>
      </c>
      <c r="E316" s="15">
        <v>9190</v>
      </c>
      <c r="F316">
        <v>66</v>
      </c>
      <c r="G316">
        <v>28</v>
      </c>
      <c r="H316" s="15">
        <v>170988</v>
      </c>
      <c r="I316" s="15">
        <v>184</v>
      </c>
      <c r="J316" s="15">
        <v>87537</v>
      </c>
      <c r="K316" s="15">
        <v>51</v>
      </c>
      <c r="L316">
        <v>-80</v>
      </c>
      <c r="M316">
        <v>-6</v>
      </c>
      <c r="N316">
        <v>2</v>
      </c>
      <c r="O316" s="15">
        <v>1248</v>
      </c>
      <c r="P316" s="15">
        <v>752</v>
      </c>
      <c r="Q316" s="15">
        <v>2000</v>
      </c>
      <c r="R316">
        <v>0.95351539802440444</v>
      </c>
      <c r="S316" s="15">
        <v>130</v>
      </c>
      <c r="T316" t="s">
        <v>460</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16" s="2">
        <f>IF(EvolucionIncidencia[[#This Row],[Fecha]]&lt;=MIN(EvolucionIncidencia[Fecha])+14,"",EvolucionIncidencia[[#This Row],[NuevasAltas]]-EvolucionIncidencia[[#This Row],[Previsión Altas]])</f>
        <v>-63.596868213091398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16" s="2">
        <f>IF(LEN(EvolucionIncidencia[[#This Row],[IA7]])=0,"",EvolucionIncidencia[[#This Row],[IA7]]/_xlfn.MAXIFS(EvolucionIncidencia[IA7],EvolucionIncidencia[Area_Sanitaria],EvolucionIncidencia[[#This Row],[Area_Sanitaria]]))</f>
        <v>0.4783001808318264</v>
      </c>
      <c r="AB316" s="2">
        <f>IF(LEN(EvolucionIncidencia[[#This Row],[IA14]])=0,"",EvolucionIncidencia[[#This Row],[IA14]]/_xlfn.MAXIFS(EvolucionIncidencia[IA14],EvolucionIncidencia[Area_Sanitaria],EvolucionIncidencia[[#This Row],[Area_Sanitaria]]))</f>
        <v>0.67727272727272725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17" spans="1:31" hidden="1" x14ac:dyDescent="0.3">
      <c r="A317" s="1">
        <v>44236</v>
      </c>
      <c r="B317" s="2" t="s">
        <v>9</v>
      </c>
      <c r="C317" s="15">
        <v>14099</v>
      </c>
      <c r="D317" s="15">
        <v>1886</v>
      </c>
      <c r="E317" s="15">
        <v>11827</v>
      </c>
      <c r="F317">
        <v>148</v>
      </c>
      <c r="G317">
        <v>18</v>
      </c>
      <c r="H317" s="15">
        <v>191207</v>
      </c>
      <c r="I317" s="15">
        <v>386</v>
      </c>
      <c r="J317" s="15">
        <v>94496</v>
      </c>
      <c r="K317" s="15">
        <v>79</v>
      </c>
      <c r="L317">
        <v>-105</v>
      </c>
      <c r="M317">
        <v>-3</v>
      </c>
      <c r="N317">
        <v>-2</v>
      </c>
      <c r="O317" s="15">
        <v>1872</v>
      </c>
      <c r="P317" s="15">
        <v>443</v>
      </c>
      <c r="Q317" s="15">
        <v>2315</v>
      </c>
      <c r="R317">
        <v>0.94726268206931186</v>
      </c>
      <c r="S317" s="15">
        <v>178</v>
      </c>
      <c r="T317" t="s">
        <v>460</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17" s="2">
        <f>IF(EvolucionIncidencia[[#This Row],[Fecha]]&lt;=MIN(EvolucionIncidencia[Fecha])+14,"",EvolucionIncidencia[[#This Row],[NuevasAltas]]-EvolucionIncidencia[[#This Row],[Previsión Altas]])</f>
        <v>-28.695883047235185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17" s="2">
        <f>IF(LEN(EvolucionIncidencia[[#This Row],[IA7]])=0,"",EvolucionIncidencia[[#This Row],[IA7]]/_xlfn.MAXIFS(EvolucionIncidencia[IA7],EvolucionIncidencia[Area_Sanitaria],EvolucionIncidencia[[#This Row],[Area_Sanitaria]]))</f>
        <v>0.36010197578075209</v>
      </c>
      <c r="AB317" s="2">
        <f>IF(LEN(EvolucionIncidencia[[#This Row],[IA14]])=0,"",EvolucionIncidencia[[#This Row],[IA14]]/_xlfn.MAXIFS(EvolucionIncidencia[IA14],EvolucionIncidencia[Area_Sanitaria],EvolucionIncidencia[[#This Row],[Area_Sanitaria]]))</f>
        <v>0.55916637230660549</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18" spans="1:31" hidden="1" x14ac:dyDescent="0.3">
      <c r="A318" s="1">
        <v>44236</v>
      </c>
      <c r="B318" s="2" t="s">
        <v>6</v>
      </c>
      <c r="C318" s="15">
        <v>11477</v>
      </c>
      <c r="D318" s="15">
        <v>2219</v>
      </c>
      <c r="E318" s="15">
        <v>9131</v>
      </c>
      <c r="F318">
        <v>109</v>
      </c>
      <c r="G318">
        <v>20</v>
      </c>
      <c r="H318" s="15">
        <v>151657</v>
      </c>
      <c r="I318" s="15">
        <v>130</v>
      </c>
      <c r="J318" s="15">
        <v>64604</v>
      </c>
      <c r="K318" s="15">
        <v>78</v>
      </c>
      <c r="L318">
        <v>-86</v>
      </c>
      <c r="M318">
        <v>-1</v>
      </c>
      <c r="N318">
        <v>0</v>
      </c>
      <c r="O318" s="15">
        <v>881</v>
      </c>
      <c r="P318" s="15">
        <v>949</v>
      </c>
      <c r="Q318" s="15">
        <v>1830</v>
      </c>
      <c r="R318">
        <v>0.96268980477223431</v>
      </c>
      <c r="S318" s="15">
        <v>162</v>
      </c>
      <c r="T318" t="s">
        <v>460</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18" s="2">
        <f>IF(EvolucionIncidencia[[#This Row],[Fecha]]&lt;=MIN(EvolucionIncidencia[Fecha])+14,"",EvolucionIncidencia[[#This Row],[NuevasAltas]]-EvolucionIncidencia[[#This Row],[Previsión Altas]])</f>
        <v>9.153327154905611</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18" s="2">
        <f>IF(LEN(EvolucionIncidencia[[#This Row],[IA7]])=0,"",EvolucionIncidencia[[#This Row],[IA7]]/_xlfn.MAXIFS(EvolucionIncidencia[IA7],EvolucionIncidencia[Area_Sanitaria],EvolucionIncidencia[[#This Row],[Area_Sanitaria]]))</f>
        <v>0.55665399239543722</v>
      </c>
      <c r="AB318" s="2">
        <f>IF(LEN(EvolucionIncidencia[[#This Row],[IA14]])=0,"",EvolucionIncidencia[[#This Row],[IA14]]/_xlfn.MAXIFS(EvolucionIncidencia[IA14],EvolucionIncidencia[Area_Sanitaria],EvolucionIncidencia[[#This Row],[Area_Sanitaria]]))</f>
        <v>0.78856437679967095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19" spans="1:31" hidden="1" x14ac:dyDescent="0.3">
      <c r="A319" s="1">
        <v>44236</v>
      </c>
      <c r="B319" s="2" t="s">
        <v>7</v>
      </c>
      <c r="C319" s="15">
        <v>17198</v>
      </c>
      <c r="D319" s="15">
        <v>2542</v>
      </c>
      <c r="E319" s="15">
        <v>14370</v>
      </c>
      <c r="F319">
        <v>119</v>
      </c>
      <c r="G319">
        <v>46</v>
      </c>
      <c r="H319" s="15">
        <v>271587</v>
      </c>
      <c r="I319" s="15">
        <v>296</v>
      </c>
      <c r="J319" s="15">
        <v>125831</v>
      </c>
      <c r="K319" s="15">
        <v>91</v>
      </c>
      <c r="L319">
        <v>-182</v>
      </c>
      <c r="M319">
        <v>-4</v>
      </c>
      <c r="N319">
        <v>1</v>
      </c>
      <c r="O319" s="15">
        <v>1734</v>
      </c>
      <c r="P319" s="15">
        <v>992</v>
      </c>
      <c r="Q319" s="15">
        <v>2726</v>
      </c>
      <c r="R319">
        <v>0.93318649045521296</v>
      </c>
      <c r="S319" s="15">
        <v>269</v>
      </c>
      <c r="T319" t="s">
        <v>460</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19" s="2">
        <f>IF(EvolucionIncidencia[[#This Row],[Fecha]]&lt;=MIN(EvolucionIncidencia[Fecha])+14,"",EvolucionIncidencia[[#This Row],[NuevasAltas]]-EvolucionIncidencia[[#This Row],[Previsión Altas]])</f>
        <v>49.476022278743187</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19" s="2">
        <f>IF(LEN(EvolucionIncidencia[[#This Row],[IA7]])=0,"",EvolucionIncidencia[[#This Row],[IA7]]/_xlfn.MAXIFS(EvolucionIncidencia[IA7],EvolucionIncidencia[Area_Sanitaria],EvolucionIncidencia[[#This Row],[Area_Sanitaria]]))</f>
        <v>0.51648998822143699</v>
      </c>
      <c r="AB319" s="2">
        <f>IF(LEN(EvolucionIncidencia[[#This Row],[IA14]])=0,"",EvolucionIncidencia[[#This Row],[IA14]]/_xlfn.MAXIFS(EvolucionIncidencia[IA14],EvolucionIncidencia[Area_Sanitaria],EvolucionIncidencia[[#This Row],[Area_Sanitaria]]))</f>
        <v>0.71118793211816467</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20" spans="1:31" hidden="1" x14ac:dyDescent="0.3">
      <c r="A320" s="1">
        <v>44236</v>
      </c>
      <c r="B320" s="2" t="s">
        <v>2</v>
      </c>
      <c r="C320" s="15">
        <v>20049</v>
      </c>
      <c r="D320" s="15">
        <v>2924</v>
      </c>
      <c r="E320" s="15">
        <v>16767</v>
      </c>
      <c r="F320">
        <v>135</v>
      </c>
      <c r="G320">
        <v>28</v>
      </c>
      <c r="H320" s="15">
        <v>327954</v>
      </c>
      <c r="I320" s="15">
        <v>360</v>
      </c>
      <c r="J320" s="15">
        <v>89230</v>
      </c>
      <c r="K320" s="15">
        <v>130</v>
      </c>
      <c r="L320">
        <v>-88</v>
      </c>
      <c r="M320">
        <v>-4</v>
      </c>
      <c r="N320">
        <v>-1</v>
      </c>
      <c r="O320" s="15">
        <v>3765</v>
      </c>
      <c r="P320" s="15">
        <v>350</v>
      </c>
      <c r="Q320" s="15">
        <v>4115</v>
      </c>
      <c r="R320">
        <v>0.97078353253652061</v>
      </c>
      <c r="S320" s="15">
        <v>214</v>
      </c>
      <c r="T320" t="s">
        <v>460</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20" s="2">
        <f>IF(EvolucionIncidencia[[#This Row],[Fecha]]&lt;=MIN(EvolucionIncidencia[Fecha])+14,"",EvolucionIncidencia[[#This Row],[NuevasAltas]]-EvolucionIncidencia[[#This Row],[Previsión Altas]])</f>
        <v>1.1860291256838309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20" s="2">
        <f>IF(LEN(EvolucionIncidencia[[#This Row],[IA7]])=0,"",EvolucionIncidencia[[#This Row],[IA7]]/_xlfn.MAXIFS(EvolucionIncidencia[IA7],EvolucionIncidencia[Area_Sanitaria],EvolucionIncidencia[[#This Row],[Area_Sanitaria]]))</f>
        <v>0.4589994842702424</v>
      </c>
      <c r="AB320" s="2">
        <f>IF(LEN(EvolucionIncidencia[[#This Row],[IA14]])=0,"",EvolucionIncidencia[[#This Row],[IA14]]/_xlfn.MAXIFS(EvolucionIncidencia[IA14],EvolucionIncidencia[Area_Sanitaria],EvolucionIncidencia[[#This Row],[Area_Sanitaria]]))</f>
        <v>0.70162400220203691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21" spans="1:31" hidden="1" x14ac:dyDescent="0.3">
      <c r="A321" s="1">
        <v>44236</v>
      </c>
      <c r="B321" s="2" t="s">
        <v>3</v>
      </c>
      <c r="C321" s="15">
        <v>105991</v>
      </c>
      <c r="D321" s="15">
        <v>17632</v>
      </c>
      <c r="E321" s="15">
        <v>86359</v>
      </c>
      <c r="F321">
        <v>975</v>
      </c>
      <c r="G321">
        <v>240</v>
      </c>
      <c r="H321" s="15">
        <v>1533381</v>
      </c>
      <c r="I321" s="15">
        <v>2016</v>
      </c>
      <c r="J321" s="15">
        <v>641915</v>
      </c>
      <c r="K321" s="15">
        <v>708</v>
      </c>
      <c r="L321">
        <v>-820</v>
      </c>
      <c r="M321">
        <v>-55</v>
      </c>
      <c r="N321">
        <v>-8</v>
      </c>
      <c r="O321" s="15">
        <v>12586</v>
      </c>
      <c r="P321" s="15">
        <v>9497</v>
      </c>
      <c r="Q321" s="15">
        <v>22083</v>
      </c>
      <c r="R321">
        <v>0.95556037285931061</v>
      </c>
      <c r="S321" s="15">
        <v>1500</v>
      </c>
      <c r="T321" t="s">
        <v>460</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21" s="2">
        <f>IF(EvolucionIncidencia[[#This Row],[Fecha]]&lt;=MIN(EvolucionIncidencia[Fecha])+14,"",EvolucionIncidencia[[#This Row],[NuevasAltas]]-EvolucionIncidencia[[#This Row],[Previsión Altas]])</f>
        <v>71.351313096003878</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21" s="2">
        <f>IF(LEN(EvolucionIncidencia[[#This Row],[IA7]])=0,"",EvolucionIncidencia[[#This Row],[IA7]]/_xlfn.MAXIFS(EvolucionIncidencia[IA7],EvolucionIncidencia[Area_Sanitaria],EvolucionIncidencia[[#This Row],[Area_Sanitaria]]))</f>
        <v>0.50907968970380824</v>
      </c>
      <c r="AB321" s="2">
        <f>IF(LEN(EvolucionIncidencia[[#This Row],[IA14]])=0,"",EvolucionIncidencia[[#This Row],[IA14]]/_xlfn.MAXIFS(EvolucionIncidencia[IA14],EvolucionIncidencia[Area_Sanitaria],EvolucionIncidencia[[#This Row],[Area_Sanitaria]]))</f>
        <v>0.71018314315850029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22" spans="1:31" x14ac:dyDescent="0.3">
      <c r="A322" s="1">
        <v>44237</v>
      </c>
      <c r="B322" s="2" t="s">
        <v>4</v>
      </c>
      <c r="C322" s="15">
        <v>25004</v>
      </c>
      <c r="D322" s="15">
        <v>4673</v>
      </c>
      <c r="E322" s="15">
        <v>19843</v>
      </c>
      <c r="F322">
        <v>234</v>
      </c>
      <c r="G322">
        <v>76</v>
      </c>
      <c r="H322" s="15">
        <v>318398</v>
      </c>
      <c r="I322" s="15">
        <v>498</v>
      </c>
      <c r="J322" s="15">
        <v>150230</v>
      </c>
      <c r="K322" s="15">
        <v>260</v>
      </c>
      <c r="L322">
        <v>-179</v>
      </c>
      <c r="M322">
        <v>-20</v>
      </c>
      <c r="N322">
        <v>-4</v>
      </c>
      <c r="O322" s="15">
        <v>3071</v>
      </c>
      <c r="P322" s="15">
        <v>6188</v>
      </c>
      <c r="Q322" s="15">
        <v>9259</v>
      </c>
      <c r="R322">
        <v>0.96310799670239078</v>
      </c>
      <c r="S322" s="15">
        <v>432</v>
      </c>
      <c r="T322" t="s">
        <v>461</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22" s="2">
        <f>IF(EvolucionIncidencia[[#This Row],[Fecha]]&lt;=MIN(EvolucionIncidencia[Fecha])+14,"",EvolucionIncidencia[[#This Row],[NuevasAltas]]-EvolucionIncidencia[[#This Row],[Previsión Altas]])</f>
        <v>71.321791411383799</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22" s="2">
        <f>IF(LEN(EvolucionIncidencia[[#This Row],[IA7]])=0,"",EvolucionIncidencia[[#This Row],[IA7]]/_xlfn.MAXIFS(EvolucionIncidencia[IA7],EvolucionIncidencia[Area_Sanitaria],EvolucionIncidencia[[#This Row],[Area_Sanitaria]]))</f>
        <v>0.55824102047667001</v>
      </c>
      <c r="AB322" s="2">
        <f>IF(LEN(EvolucionIncidencia[[#This Row],[IA14]])=0,"",EvolucionIncidencia[[#This Row],[IA14]]/_xlfn.MAXIFS(EvolucionIncidencia[IA14],EvolucionIncidencia[Area_Sanitaria],EvolucionIncidencia[[#This Row],[Area_Sanitaria]]))</f>
        <v>0.68475262093066025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23" spans="1:31" hidden="1" x14ac:dyDescent="0.3">
      <c r="A323" s="1">
        <v>44237</v>
      </c>
      <c r="B323" s="2" t="s">
        <v>5</v>
      </c>
      <c r="C323" s="15">
        <v>7453</v>
      </c>
      <c r="D323" s="15">
        <v>1499</v>
      </c>
      <c r="E323" s="15">
        <v>5777</v>
      </c>
      <c r="F323">
        <v>133</v>
      </c>
      <c r="G323">
        <v>21</v>
      </c>
      <c r="H323" s="15">
        <v>105525</v>
      </c>
      <c r="I323" s="15">
        <v>173</v>
      </c>
      <c r="J323" s="15">
        <v>36612</v>
      </c>
      <c r="K323" s="15">
        <v>50</v>
      </c>
      <c r="L323">
        <v>-69</v>
      </c>
      <c r="M323">
        <v>-11</v>
      </c>
      <c r="N323">
        <v>1</v>
      </c>
      <c r="O323" s="15">
        <v>864</v>
      </c>
      <c r="P323" s="15">
        <v>437</v>
      </c>
      <c r="Q323" s="15">
        <v>1301</v>
      </c>
      <c r="R323">
        <v>0.95599489795918369</v>
      </c>
      <c r="S323" s="15">
        <v>114</v>
      </c>
      <c r="T323" t="s">
        <v>461</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23" s="2">
        <f>IF(EvolucionIncidencia[[#This Row],[Fecha]]&lt;=MIN(EvolucionIncidencia[Fecha])+14,"",EvolucionIncidencia[[#This Row],[NuevasAltas]]-EvolucionIncidencia[[#This Row],[Previsión Altas]])</f>
        <v>12.397697386583246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23" s="2">
        <f>IF(LEN(EvolucionIncidencia[[#This Row],[IA7]])=0,"",EvolucionIncidencia[[#This Row],[IA7]]/_xlfn.MAXIFS(EvolucionIncidencia[IA7],EvolucionIncidencia[Area_Sanitaria],EvolucionIncidencia[[#This Row],[Area_Sanitaria]]))</f>
        <v>0.52095808383233533</v>
      </c>
      <c r="AB323" s="2">
        <f>IF(LEN(EvolucionIncidencia[[#This Row],[IA14]])=0,"",EvolucionIncidencia[[#This Row],[IA14]]/_xlfn.MAXIFS(EvolucionIncidencia[IA14],EvolucionIncidencia[Area_Sanitaria],EvolucionIncidencia[[#This Row],[Area_Sanitaria]]))</f>
        <v>0.74618669920683345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24" spans="1:31" hidden="1" x14ac:dyDescent="0.3">
      <c r="A324" s="1">
        <v>44237</v>
      </c>
      <c r="B324" s="2" t="s">
        <v>8</v>
      </c>
      <c r="C324" s="15">
        <v>11089</v>
      </c>
      <c r="D324" s="15">
        <v>1514</v>
      </c>
      <c r="E324" s="15">
        <v>9384</v>
      </c>
      <c r="F324">
        <v>71</v>
      </c>
      <c r="G324">
        <v>26</v>
      </c>
      <c r="H324" s="15">
        <v>172080</v>
      </c>
      <c r="I324" s="15">
        <v>185</v>
      </c>
      <c r="J324" s="15">
        <v>88075</v>
      </c>
      <c r="K324" s="15">
        <v>68</v>
      </c>
      <c r="L324">
        <v>-127</v>
      </c>
      <c r="M324">
        <v>5</v>
      </c>
      <c r="N324">
        <v>-2</v>
      </c>
      <c r="O324" s="15">
        <v>1092</v>
      </c>
      <c r="P324" s="15">
        <v>538</v>
      </c>
      <c r="Q324" s="15">
        <v>1630</v>
      </c>
      <c r="R324">
        <v>0.92260816575258986</v>
      </c>
      <c r="S324" s="15">
        <v>194</v>
      </c>
      <c r="T324" t="s">
        <v>461</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24" s="2">
        <f>IF(EvolucionIncidencia[[#This Row],[Fecha]]&lt;=MIN(EvolucionIncidencia[Fecha])+14,"",EvolucionIncidencia[[#This Row],[NuevasAltas]]-EvolucionIncidencia[[#This Row],[Previsión Altas]])</f>
        <v>70.216950367666442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24" s="2">
        <f>IF(LEN(EvolucionIncidencia[[#This Row],[IA7]])=0,"",EvolucionIncidencia[[#This Row],[IA7]]/_xlfn.MAXIFS(EvolucionIncidencia[IA7],EvolucionIncidencia[Area_Sanitaria],EvolucionIncidencia[[#This Row],[Area_Sanitaria]]))</f>
        <v>0.44303797468354428</v>
      </c>
      <c r="AB324" s="2">
        <f>IF(LEN(EvolucionIncidencia[[#This Row],[IA14]])=0,"",EvolucionIncidencia[[#This Row],[IA14]]/_xlfn.MAXIFS(EvolucionIncidencia[IA14],EvolucionIncidencia[Area_Sanitaria],EvolucionIncidencia[[#This Row],[Area_Sanitaria]]))</f>
        <v>0.64393939393939392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25" spans="1:31" hidden="1" x14ac:dyDescent="0.3">
      <c r="A325" s="1">
        <v>44237</v>
      </c>
      <c r="B325" s="2" t="s">
        <v>9</v>
      </c>
      <c r="C325" s="15">
        <v>14164</v>
      </c>
      <c r="D325" s="15">
        <v>1699</v>
      </c>
      <c r="E325" s="15">
        <v>12077</v>
      </c>
      <c r="F325">
        <v>140</v>
      </c>
      <c r="G325">
        <v>18</v>
      </c>
      <c r="H325" s="15">
        <v>193224</v>
      </c>
      <c r="I325" s="15">
        <v>388</v>
      </c>
      <c r="J325" s="15">
        <v>95006</v>
      </c>
      <c r="K325" s="15">
        <v>65</v>
      </c>
      <c r="L325">
        <v>-187</v>
      </c>
      <c r="M325">
        <v>-8</v>
      </c>
      <c r="N325">
        <v>0</v>
      </c>
      <c r="O325" s="15">
        <v>2017</v>
      </c>
      <c r="P325" s="15">
        <v>510</v>
      </c>
      <c r="Q325" s="15">
        <v>2527</v>
      </c>
      <c r="R325">
        <v>0.9008483563096501</v>
      </c>
      <c r="S325" s="15">
        <v>250</v>
      </c>
      <c r="T325" t="s">
        <v>461</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25" s="2">
        <f>IF(EvolucionIncidencia[[#This Row],[Fecha]]&lt;=MIN(EvolucionIncidencia[Fecha])+14,"",EvolucionIncidencia[[#This Row],[NuevasAltas]]-EvolucionIncidencia[[#This Row],[Previsión Altas]])</f>
        <v>87.031953686626991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25" s="2">
        <f>IF(LEN(EvolucionIncidencia[[#This Row],[IA7]])=0,"",EvolucionIncidencia[[#This Row],[IA7]]/_xlfn.MAXIFS(EvolucionIncidencia[IA7],EvolucionIncidencia[Area_Sanitaria],EvolucionIncidencia[[#This Row],[Area_Sanitaria]]))</f>
        <v>0.32441045251752709</v>
      </c>
      <c r="AB325" s="2">
        <f>IF(LEN(EvolucionIncidencia[[#This Row],[IA14]])=0,"",EvolucionIncidencia[[#This Row],[IA14]]/_xlfn.MAXIFS(EvolucionIncidencia[IA14],EvolucionIncidencia[Area_Sanitaria],EvolucionIncidencia[[#This Row],[Area_Sanitaria]]))</f>
        <v>0.52172377251854474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26" spans="1:31" hidden="1" x14ac:dyDescent="0.3">
      <c r="A326" s="1">
        <v>44237</v>
      </c>
      <c r="B326" s="2" t="s">
        <v>6</v>
      </c>
      <c r="C326" s="15">
        <v>11545</v>
      </c>
      <c r="D326" s="15">
        <v>2141</v>
      </c>
      <c r="E326" s="15">
        <v>9272</v>
      </c>
      <c r="F326">
        <v>114</v>
      </c>
      <c r="G326">
        <v>20</v>
      </c>
      <c r="H326" s="15">
        <v>152926</v>
      </c>
      <c r="I326" s="15">
        <v>135</v>
      </c>
      <c r="J326" s="15">
        <v>66149</v>
      </c>
      <c r="K326" s="15">
        <v>68</v>
      </c>
      <c r="L326">
        <v>-78</v>
      </c>
      <c r="M326">
        <v>5</v>
      </c>
      <c r="N326">
        <v>0</v>
      </c>
      <c r="O326" s="15">
        <v>1269</v>
      </c>
      <c r="P326" s="15">
        <v>1545</v>
      </c>
      <c r="Q326" s="15">
        <v>2814</v>
      </c>
      <c r="R326">
        <v>0.96484903109508791</v>
      </c>
      <c r="S326" s="15">
        <v>141</v>
      </c>
      <c r="T326" t="s">
        <v>461</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26" s="2">
        <f>IF(EvolucionIncidencia[[#This Row],[Fecha]]&lt;=MIN(EvolucionIncidencia[Fecha])+14,"",EvolucionIncidencia[[#This Row],[NuevasAltas]]-EvolucionIncidencia[[#This Row],[Previsión Altas]])</f>
        <v>-27.459178533196081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6" s="2">
        <f>IF(LEN(EvolucionIncidencia[[#This Row],[IA7]])=0,"",EvolucionIncidencia[[#This Row],[IA7]]/_xlfn.MAXIFS(EvolucionIncidencia[IA7],EvolucionIncidencia[Area_Sanitaria],EvolucionIncidencia[[#This Row],[Area_Sanitaria]]))</f>
        <v>0.52091254752851712</v>
      </c>
      <c r="AB326" s="2">
        <f>IF(LEN(EvolucionIncidencia[[#This Row],[IA14]])=0,"",EvolucionIncidencia[[#This Row],[IA14]]/_xlfn.MAXIFS(EvolucionIncidencia[IA14],EvolucionIncidencia[Area_Sanitaria],EvolucionIncidencia[[#This Row],[Area_Sanitaria]]))</f>
        <v>0.73961332784862199</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27" spans="1:31" hidden="1" x14ac:dyDescent="0.3">
      <c r="A327" s="1">
        <v>44237</v>
      </c>
      <c r="B327" s="2" t="s">
        <v>7</v>
      </c>
      <c r="C327" s="15">
        <v>17273</v>
      </c>
      <c r="D327" s="15">
        <v>2359</v>
      </c>
      <c r="E327" s="15">
        <v>14627</v>
      </c>
      <c r="F327">
        <v>102</v>
      </c>
      <c r="G327">
        <v>46</v>
      </c>
      <c r="H327" s="15">
        <v>273035</v>
      </c>
      <c r="I327" s="15">
        <v>298</v>
      </c>
      <c r="J327" s="15">
        <v>127406</v>
      </c>
      <c r="K327" s="15">
        <v>75</v>
      </c>
      <c r="L327">
        <v>-183</v>
      </c>
      <c r="M327">
        <v>-17</v>
      </c>
      <c r="N327">
        <v>0</v>
      </c>
      <c r="O327" s="15">
        <v>1448</v>
      </c>
      <c r="P327" s="15">
        <v>1575</v>
      </c>
      <c r="Q327" s="15">
        <v>3023</v>
      </c>
      <c r="R327">
        <v>0.9280094413847364</v>
      </c>
      <c r="S327" s="15">
        <v>257</v>
      </c>
      <c r="T327" t="s">
        <v>461</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27" s="2">
        <f>IF(EvolucionIncidencia[[#This Row],[Fecha]]&lt;=MIN(EvolucionIncidencia[Fecha])+14,"",EvolucionIncidencia[[#This Row],[NuevasAltas]]-EvolucionIncidencia[[#This Row],[Previsión Altas]])</f>
        <v>59.228529982467791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27" s="2">
        <f>IF(LEN(EvolucionIncidencia[[#This Row],[IA7]])=0,"",EvolucionIncidencia[[#This Row],[IA7]]/_xlfn.MAXIFS(EvolucionIncidencia[IA7],EvolucionIncidencia[Area_Sanitaria],EvolucionIncidencia[[#This Row],[Area_Sanitaria]]))</f>
        <v>0.41813898704358066</v>
      </c>
      <c r="AB327" s="2">
        <f>IF(LEN(EvolucionIncidencia[[#This Row],[IA14]])=0,"",EvolucionIncidencia[[#This Row],[IA14]]/_xlfn.MAXIFS(EvolucionIncidencia[IA14],EvolucionIncidencia[Area_Sanitaria],EvolucionIncidencia[[#This Row],[Area_Sanitaria]]))</f>
        <v>0.67284726587052168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28" spans="1:31" hidden="1" x14ac:dyDescent="0.3">
      <c r="A328" s="1">
        <v>44237</v>
      </c>
      <c r="B328" s="2" t="s">
        <v>2</v>
      </c>
      <c r="C328" s="15">
        <v>20140</v>
      </c>
      <c r="D328" s="15">
        <v>2758</v>
      </c>
      <c r="E328" s="15">
        <v>17022</v>
      </c>
      <c r="F328">
        <v>117</v>
      </c>
      <c r="G328">
        <v>27</v>
      </c>
      <c r="H328" s="15">
        <v>331940</v>
      </c>
      <c r="I328" s="15">
        <v>362</v>
      </c>
      <c r="J328" s="15">
        <v>89494</v>
      </c>
      <c r="K328" s="15">
        <v>91</v>
      </c>
      <c r="L328">
        <v>-166</v>
      </c>
      <c r="M328">
        <v>-18</v>
      </c>
      <c r="N328">
        <v>-1</v>
      </c>
      <c r="O328" s="15">
        <v>3986</v>
      </c>
      <c r="P328" s="15">
        <v>264</v>
      </c>
      <c r="Q328" s="15">
        <v>4250</v>
      </c>
      <c r="R328">
        <v>0.94322845417236667</v>
      </c>
      <c r="S328" s="15">
        <v>255</v>
      </c>
      <c r="T328" t="s">
        <v>461</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28" s="2">
        <f>IF(EvolucionIncidencia[[#This Row],[Fecha]]&lt;=MIN(EvolucionIncidencia[Fecha])+14,"",EvolucionIncidencia[[#This Row],[NuevasAltas]]-EvolucionIncidencia[[#This Row],[Previsión Altas]])</f>
        <v>10.91010040837574</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28" s="2">
        <f>IF(LEN(EvolucionIncidencia[[#This Row],[IA7]])=0,"",EvolucionIncidencia[[#This Row],[IA7]]/_xlfn.MAXIFS(EvolucionIncidencia[IA7],EvolucionIncidencia[Area_Sanitaria],EvolucionIncidencia[[#This Row],[Area_Sanitaria]]))</f>
        <v>0.4007220216606498</v>
      </c>
      <c r="AB328" s="2">
        <f>IF(LEN(EvolucionIncidencia[[#This Row],[IA14]])=0,"",EvolucionIncidencia[[#This Row],[IA14]]/_xlfn.MAXIFS(EvolucionIncidencia[IA14],EvolucionIncidencia[Area_Sanitaria],EvolucionIncidencia[[#This Row],[Area_Sanitaria]]))</f>
        <v>0.65648224607762184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29" spans="1:31" hidden="1" x14ac:dyDescent="0.3">
      <c r="A329" s="1">
        <v>44237</v>
      </c>
      <c r="B329" s="2" t="s">
        <v>3</v>
      </c>
      <c r="C329" s="15">
        <v>106668</v>
      </c>
      <c r="D329" s="15">
        <v>16643</v>
      </c>
      <c r="E329" s="15">
        <v>88002</v>
      </c>
      <c r="F329">
        <v>911</v>
      </c>
      <c r="G329">
        <v>234</v>
      </c>
      <c r="H329" s="15">
        <v>1547128</v>
      </c>
      <c r="I329" s="15">
        <v>2039</v>
      </c>
      <c r="J329" s="15">
        <v>652972</v>
      </c>
      <c r="K329" s="15">
        <v>677</v>
      </c>
      <c r="L329">
        <v>-989</v>
      </c>
      <c r="M329">
        <v>-64</v>
      </c>
      <c r="N329">
        <v>-6</v>
      </c>
      <c r="O329" s="15">
        <v>13747</v>
      </c>
      <c r="P329" s="15">
        <v>11057</v>
      </c>
      <c r="Q329" s="15">
        <v>24804</v>
      </c>
      <c r="R329">
        <v>0.94390880217785844</v>
      </c>
      <c r="S329" s="15">
        <v>1643</v>
      </c>
      <c r="T329" t="s">
        <v>461</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29" s="2">
        <f>IF(EvolucionIncidencia[[#This Row],[Fecha]]&lt;=MIN(EvolucionIncidencia[Fecha])+14,"",EvolucionIncidencia[[#This Row],[NuevasAltas]]-EvolucionIncidencia[[#This Row],[Previsión Altas]])</f>
        <v>297.98756393679514</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29" s="2">
        <f>IF(LEN(EvolucionIncidencia[[#This Row],[IA7]])=0,"",EvolucionIncidencia[[#This Row],[IA7]]/_xlfn.MAXIFS(EvolucionIncidencia[IA7],EvolucionIncidencia[Area_Sanitaria],EvolucionIncidencia[[#This Row],[Area_Sanitaria]]))</f>
        <v>0.46447461212976021</v>
      </c>
      <c r="AB329" s="2">
        <f>IF(LEN(EvolucionIncidencia[[#This Row],[IA14]])=0,"",EvolucionIncidencia[[#This Row],[IA14]]/_xlfn.MAXIFS(EvolucionIncidencia[IA14],EvolucionIncidencia[Area_Sanitaria],EvolucionIncidencia[[#This Row],[Area_Sanitaria]]))</f>
        <v>0.6722600441077764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30" spans="1:31" x14ac:dyDescent="0.3">
      <c r="A330" s="1">
        <v>44238</v>
      </c>
      <c r="B330" s="2" t="s">
        <v>4</v>
      </c>
      <c r="C330" s="15">
        <v>25243</v>
      </c>
      <c r="D330" s="15">
        <v>4590</v>
      </c>
      <c r="E330" s="15">
        <v>20161</v>
      </c>
      <c r="F330">
        <v>215</v>
      </c>
      <c r="G330">
        <v>75</v>
      </c>
      <c r="H330" s="15">
        <v>320998</v>
      </c>
      <c r="I330" s="15">
        <v>502</v>
      </c>
      <c r="J330" s="15">
        <v>156704</v>
      </c>
      <c r="K330" s="15">
        <v>239</v>
      </c>
      <c r="L330">
        <v>-83</v>
      </c>
      <c r="M330">
        <v>-19</v>
      </c>
      <c r="N330">
        <v>-1</v>
      </c>
      <c r="O330" s="15">
        <v>2600</v>
      </c>
      <c r="P330" s="15">
        <v>6474</v>
      </c>
      <c r="Q330" s="15">
        <v>9074</v>
      </c>
      <c r="R330">
        <v>0.98223839075540342</v>
      </c>
      <c r="S330" s="15">
        <v>318</v>
      </c>
      <c r="T330" t="s">
        <v>462</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30" s="2">
        <f>IF(EvolucionIncidencia[[#This Row],[Fecha]]&lt;=MIN(EvolucionIncidencia[Fecha])+14,"",EvolucionIncidencia[[#This Row],[NuevasAltas]]-EvolucionIncidencia[[#This Row],[Previsión Altas]])</f>
        <v>-11.991849537476014</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30" s="2">
        <f>IF(LEN(EvolucionIncidencia[[#This Row],[IA7]])=0,"",EvolucionIncidencia[[#This Row],[IA7]]/_xlfn.MAXIFS(EvolucionIncidencia[IA7],EvolucionIncidencia[Area_Sanitaria],EvolucionIncidencia[[#This Row],[Area_Sanitaria]]))</f>
        <v>0.55152735817388387</v>
      </c>
      <c r="AB330" s="2">
        <f>IF(LEN(EvolucionIncidencia[[#This Row],[IA14]])=0,"",EvolucionIncidencia[[#This Row],[IA14]]/_xlfn.MAXIFS(EvolucionIncidencia[IA14],EvolucionIncidencia[Area_Sanitaria],EvolucionIncidencia[[#This Row],[Area_Sanitaria]]))</f>
        <v>0.66157807614493291</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31" spans="1:31" hidden="1" x14ac:dyDescent="0.3">
      <c r="A331" s="1">
        <v>44238</v>
      </c>
      <c r="B331" s="2" t="s">
        <v>5</v>
      </c>
      <c r="C331" s="15">
        <v>7507</v>
      </c>
      <c r="D331" s="15">
        <v>1457</v>
      </c>
      <c r="E331" s="15">
        <v>5872</v>
      </c>
      <c r="F331">
        <v>119</v>
      </c>
      <c r="G331">
        <v>23</v>
      </c>
      <c r="H331" s="15">
        <v>106145</v>
      </c>
      <c r="I331" s="15">
        <v>174</v>
      </c>
      <c r="J331" s="15">
        <v>36967</v>
      </c>
      <c r="K331" s="15">
        <v>54</v>
      </c>
      <c r="L331">
        <v>-42</v>
      </c>
      <c r="M331">
        <v>-14</v>
      </c>
      <c r="N331">
        <v>2</v>
      </c>
      <c r="O331" s="15">
        <v>620</v>
      </c>
      <c r="P331" s="15">
        <v>355</v>
      </c>
      <c r="Q331" s="15">
        <v>975</v>
      </c>
      <c r="R331">
        <v>0.97198132088058709</v>
      </c>
      <c r="S331" s="15">
        <v>95</v>
      </c>
      <c r="T331" t="s">
        <v>462</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31" s="2">
        <f>IF(EvolucionIncidencia[[#This Row],[Fecha]]&lt;=MIN(EvolucionIncidencia[Fecha])+14,"",EvolucionIncidencia[[#This Row],[NuevasAltas]]-EvolucionIncidencia[[#This Row],[Previsión Altas]])</f>
        <v>-31.494079765765875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31" s="2">
        <f>IF(LEN(EvolucionIncidencia[[#This Row],[IA7]])=0,"",EvolucionIncidencia[[#This Row],[IA7]]/_xlfn.MAXIFS(EvolucionIncidencia[IA7],EvolucionIncidencia[Area_Sanitaria],EvolucionIncidencia[[#This Row],[Area_Sanitaria]]))</f>
        <v>0.46347305389221555</v>
      </c>
      <c r="AB331" s="2">
        <f>IF(LEN(EvolucionIncidencia[[#This Row],[IA14]])=0,"",EvolucionIncidencia[[#This Row],[IA14]]/_xlfn.MAXIFS(EvolucionIncidencia[IA14],EvolucionIncidencia[Area_Sanitaria],EvolucionIncidencia[[#This Row],[Area_Sanitaria]]))</f>
        <v>0.69066503965832826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32" spans="1:31" hidden="1" x14ac:dyDescent="0.3">
      <c r="A332" s="1">
        <v>44238</v>
      </c>
      <c r="B332" s="2" t="s">
        <v>8</v>
      </c>
      <c r="C332" s="15">
        <v>11153</v>
      </c>
      <c r="D332" s="15">
        <v>1437</v>
      </c>
      <c r="E332" s="15">
        <v>9524</v>
      </c>
      <c r="F332">
        <v>66</v>
      </c>
      <c r="G332">
        <v>25</v>
      </c>
      <c r="H332" s="15">
        <v>173319</v>
      </c>
      <c r="I332" s="15">
        <v>186</v>
      </c>
      <c r="J332" s="15">
        <v>88656</v>
      </c>
      <c r="K332" s="15">
        <v>64</v>
      </c>
      <c r="L332">
        <v>-77</v>
      </c>
      <c r="M332">
        <v>-5</v>
      </c>
      <c r="N332">
        <v>-1</v>
      </c>
      <c r="O332" s="15">
        <v>1239</v>
      </c>
      <c r="P332" s="15">
        <v>581</v>
      </c>
      <c r="Q332" s="15">
        <v>1820</v>
      </c>
      <c r="R332">
        <v>0.94914134742404233</v>
      </c>
      <c r="S332" s="15">
        <v>140</v>
      </c>
      <c r="T332" t="s">
        <v>462</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32" s="2">
        <f>IF(EvolucionIncidencia[[#This Row],[Fecha]]&lt;=MIN(EvolucionIncidencia[Fecha])+14,"",EvolucionIncidencia[[#This Row],[NuevasAltas]]-EvolucionIncidencia[[#This Row],[Previsión Altas]])</f>
        <v>23.331789455207939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32" s="2">
        <f>IF(LEN(EvolucionIncidencia[[#This Row],[IA7]])=0,"",EvolucionIncidencia[[#This Row],[IA7]]/_xlfn.MAXIFS(EvolucionIncidencia[IA7],EvolucionIncidencia[Area_Sanitaria],EvolucionIncidencia[[#This Row],[Area_Sanitaria]]))</f>
        <v>0.4267631103074141</v>
      </c>
      <c r="AB332" s="2">
        <f>IF(LEN(EvolucionIncidencia[[#This Row],[IA14]])=0,"",EvolucionIncidencia[[#This Row],[IA14]]/_xlfn.MAXIFS(EvolucionIncidencia[IA14],EvolucionIncidencia[Area_Sanitaria],EvolucionIncidencia[[#This Row],[Area_Sanitaria]]))</f>
        <v>0.6141414141414141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33" spans="1:31" hidden="1" x14ac:dyDescent="0.3">
      <c r="A333" s="1">
        <v>44238</v>
      </c>
      <c r="B333" s="2" t="s">
        <v>9</v>
      </c>
      <c r="C333" s="15">
        <v>14216</v>
      </c>
      <c r="D333" s="15">
        <v>1569</v>
      </c>
      <c r="E333" s="15">
        <v>12256</v>
      </c>
      <c r="F333">
        <v>137</v>
      </c>
      <c r="G333">
        <v>18</v>
      </c>
      <c r="H333" s="15">
        <v>194616</v>
      </c>
      <c r="I333" s="15">
        <v>391</v>
      </c>
      <c r="J333" s="15">
        <v>95557</v>
      </c>
      <c r="K333" s="15">
        <v>52</v>
      </c>
      <c r="L333">
        <v>-130</v>
      </c>
      <c r="M333">
        <v>-3</v>
      </c>
      <c r="N333">
        <v>0</v>
      </c>
      <c r="O333" s="15">
        <v>1392</v>
      </c>
      <c r="P333" s="15">
        <v>551</v>
      </c>
      <c r="Q333" s="15">
        <v>1943</v>
      </c>
      <c r="R333">
        <v>0.92348440258975872</v>
      </c>
      <c r="S333" s="15">
        <v>179</v>
      </c>
      <c r="T333" t="s">
        <v>462</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33" s="2">
        <f>IF(EvolucionIncidencia[[#This Row],[Fecha]]&lt;=MIN(EvolucionIncidencia[Fecha])+14,"",EvolucionIncidencia[[#This Row],[NuevasAltas]]-EvolucionIncidencia[[#This Row],[Previsión Altas]])</f>
        <v>-7.1869116993343312</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33" s="2">
        <f>IF(LEN(EvolucionIncidencia[[#This Row],[IA7]])=0,"",EvolucionIncidencia[[#This Row],[IA7]]/_xlfn.MAXIFS(EvolucionIncidencia[IA7],EvolucionIncidencia[Area_Sanitaria],EvolucionIncidencia[[#This Row],[Area_Sanitaria]]))</f>
        <v>0.28616953473550033</v>
      </c>
      <c r="AB333" s="2">
        <f>IF(LEN(EvolucionIncidencia[[#This Row],[IA14]])=0,"",EvolucionIncidencia[[#This Row],[IA14]]/_xlfn.MAXIFS(EvolucionIncidencia[IA14],EvolucionIncidencia[Area_Sanitaria],EvolucionIncidencia[[#This Row],[Area_Sanitaria]]))</f>
        <v>0.47297774637937123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34" spans="1:31" hidden="1" x14ac:dyDescent="0.3">
      <c r="A334" s="1">
        <v>44238</v>
      </c>
      <c r="B334" s="2" t="s">
        <v>6</v>
      </c>
      <c r="C334" s="15">
        <v>11628</v>
      </c>
      <c r="D334" s="15">
        <v>2027</v>
      </c>
      <c r="E334" s="15">
        <v>9469</v>
      </c>
      <c r="F334">
        <v>100</v>
      </c>
      <c r="G334">
        <v>20</v>
      </c>
      <c r="H334" s="15">
        <v>153871</v>
      </c>
      <c r="I334" s="15">
        <v>135</v>
      </c>
      <c r="J334" s="15">
        <v>67480</v>
      </c>
      <c r="K334" s="15">
        <v>83</v>
      </c>
      <c r="L334">
        <v>-114</v>
      </c>
      <c r="M334">
        <v>-14</v>
      </c>
      <c r="N334">
        <v>0</v>
      </c>
      <c r="O334" s="15">
        <v>945</v>
      </c>
      <c r="P334" s="15">
        <v>1331</v>
      </c>
      <c r="Q334" s="15">
        <v>2276</v>
      </c>
      <c r="R334">
        <v>0.94675385333956097</v>
      </c>
      <c r="S334" s="15">
        <v>197</v>
      </c>
      <c r="T334" t="s">
        <v>462</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34" s="2">
        <f>IF(EvolucionIncidencia[[#This Row],[Fecha]]&lt;=MIN(EvolucionIncidencia[Fecha])+14,"",EvolucionIncidencia[[#This Row],[NuevasAltas]]-EvolucionIncidencia[[#This Row],[Previsión Altas]])</f>
        <v>41.985162372419154</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34" s="2">
        <f>IF(LEN(EvolucionIncidencia[[#This Row],[IA7]])=0,"",EvolucionIncidencia[[#This Row],[IA7]]/_xlfn.MAXIFS(EvolucionIncidencia[IA7],EvolucionIncidencia[Area_Sanitaria],EvolucionIncidencia[[#This Row],[Area_Sanitaria]]))</f>
        <v>0.46007604562737642</v>
      </c>
      <c r="AB334" s="2">
        <f>IF(LEN(EvolucionIncidencia[[#This Row],[IA14]])=0,"",EvolucionIncidencia[[#This Row],[IA14]]/_xlfn.MAXIFS(EvolucionIncidencia[IA14],EvolucionIncidencia[Area_Sanitaria],EvolucionIncidencia[[#This Row],[Area_Sanitaria]]))</f>
        <v>0.70382558617852731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35" spans="1:31" hidden="1" x14ac:dyDescent="0.3">
      <c r="A335" s="1">
        <v>44238</v>
      </c>
      <c r="B335" s="2" t="s">
        <v>7</v>
      </c>
      <c r="C335" s="15">
        <v>17338</v>
      </c>
      <c r="D335" s="15">
        <v>2188</v>
      </c>
      <c r="E335" s="15">
        <v>14859</v>
      </c>
      <c r="F335">
        <v>97</v>
      </c>
      <c r="G335">
        <v>40</v>
      </c>
      <c r="H335" s="15">
        <v>274079</v>
      </c>
      <c r="I335" s="15">
        <v>302</v>
      </c>
      <c r="J335" s="15">
        <v>128925</v>
      </c>
      <c r="K335" s="15">
        <v>65</v>
      </c>
      <c r="L335">
        <v>-171</v>
      </c>
      <c r="M335">
        <v>-5</v>
      </c>
      <c r="N335">
        <v>-6</v>
      </c>
      <c r="O335" s="15">
        <v>1044</v>
      </c>
      <c r="P335" s="15">
        <v>1519</v>
      </c>
      <c r="Q335" s="15">
        <v>2563</v>
      </c>
      <c r="R335">
        <v>0.92751165748198394</v>
      </c>
      <c r="S335" s="15">
        <v>232</v>
      </c>
      <c r="T335" t="s">
        <v>462</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35" s="2">
        <f>IF(EvolucionIncidencia[[#This Row],[Fecha]]&lt;=MIN(EvolucionIncidencia[Fecha])+14,"",EvolucionIncidencia[[#This Row],[NuevasAltas]]-EvolucionIncidencia[[#This Row],[Previsión Altas]])</f>
        <v>-76.726966879579663</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35" s="2">
        <f>IF(LEN(EvolucionIncidencia[[#This Row],[IA7]])=0,"",EvolucionIncidencia[[#This Row],[IA7]]/_xlfn.MAXIFS(EvolucionIncidencia[IA7],EvolucionIncidencia[Area_Sanitaria],EvolucionIncidencia[[#This Row],[Area_Sanitaria]]))</f>
        <v>0.3551236749116608</v>
      </c>
      <c r="AB335" s="2">
        <f>IF(LEN(EvolucionIncidencia[[#This Row],[IA14]])=0,"",EvolucionIncidencia[[#This Row],[IA14]]/_xlfn.MAXIFS(EvolucionIncidencia[IA14],EvolucionIncidencia[Area_Sanitaria],EvolucionIncidencia[[#This Row],[Area_Sanitaria]]))</f>
        <v>0.59868007542426149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36" spans="1:31" hidden="1" x14ac:dyDescent="0.3">
      <c r="A336" s="1">
        <v>44238</v>
      </c>
      <c r="B336" s="2" t="s">
        <v>2</v>
      </c>
      <c r="C336" s="15">
        <v>20231</v>
      </c>
      <c r="D336" s="15">
        <v>2626</v>
      </c>
      <c r="E336" s="15">
        <v>17241</v>
      </c>
      <c r="F336">
        <v>122</v>
      </c>
      <c r="G336">
        <v>27</v>
      </c>
      <c r="H336" s="15">
        <v>333839</v>
      </c>
      <c r="I336" s="15">
        <v>366</v>
      </c>
      <c r="J336" s="15">
        <v>89715</v>
      </c>
      <c r="K336" s="15">
        <v>91</v>
      </c>
      <c r="L336">
        <v>-132</v>
      </c>
      <c r="M336">
        <v>5</v>
      </c>
      <c r="N336">
        <v>0</v>
      </c>
      <c r="O336" s="15">
        <v>1899</v>
      </c>
      <c r="P336" s="15">
        <v>221</v>
      </c>
      <c r="Q336" s="15">
        <v>2120</v>
      </c>
      <c r="R336">
        <v>0.95213923132704859</v>
      </c>
      <c r="S336" s="15">
        <v>219</v>
      </c>
      <c r="T336" t="s">
        <v>462</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36" s="2">
        <f>IF(EvolucionIncidencia[[#This Row],[Fecha]]&lt;=MIN(EvolucionIncidencia[Fecha])+14,"",EvolucionIncidencia[[#This Row],[NuevasAltas]]-EvolucionIncidencia[[#This Row],[Previsión Altas]])</f>
        <v>-114.45513943006495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36" s="2">
        <f>IF(LEN(EvolucionIncidencia[[#This Row],[IA7]])=0,"",EvolucionIncidencia[[#This Row],[IA7]]/_xlfn.MAXIFS(EvolucionIncidencia[IA7],EvolucionIncidencia[Area_Sanitaria],EvolucionIncidencia[[#This Row],[Area_Sanitaria]]))</f>
        <v>0.37802991232594119</v>
      </c>
      <c r="AB336" s="2">
        <f>IF(LEN(EvolucionIncidencia[[#This Row],[IA14]])=0,"",EvolucionIncidencia[[#This Row],[IA14]]/_xlfn.MAXIFS(EvolucionIncidencia[IA14],EvolucionIncidencia[Area_Sanitaria],EvolucionIncidencia[[#This Row],[Area_Sanitaria]]))</f>
        <v>0.58546655656482249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37" spans="1:31" hidden="1" x14ac:dyDescent="0.3">
      <c r="A337" s="1">
        <v>44238</v>
      </c>
      <c r="B337" s="2" t="s">
        <v>3</v>
      </c>
      <c r="C337" s="15">
        <v>107316</v>
      </c>
      <c r="D337" s="15">
        <v>15894</v>
      </c>
      <c r="E337" s="15">
        <v>89382</v>
      </c>
      <c r="F337">
        <v>856</v>
      </c>
      <c r="G337">
        <v>228</v>
      </c>
      <c r="H337" s="15">
        <v>1556867</v>
      </c>
      <c r="I337" s="15">
        <v>2056</v>
      </c>
      <c r="J337" s="15">
        <v>664004</v>
      </c>
      <c r="K337" s="15">
        <v>648</v>
      </c>
      <c r="L337">
        <v>-749</v>
      </c>
      <c r="M337">
        <v>-55</v>
      </c>
      <c r="N337">
        <v>-6</v>
      </c>
      <c r="O337" s="15">
        <v>9739</v>
      </c>
      <c r="P337" s="15">
        <v>11032</v>
      </c>
      <c r="Q337" s="15">
        <v>20771</v>
      </c>
      <c r="R337">
        <v>0.95499609445412481</v>
      </c>
      <c r="S337" s="15">
        <v>1380</v>
      </c>
      <c r="T337" t="s">
        <v>462</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37" s="2">
        <f>IF(EvolucionIncidencia[[#This Row],[Fecha]]&lt;=MIN(EvolucionIncidencia[Fecha])+14,"",EvolucionIncidencia[[#This Row],[NuevasAltas]]-EvolucionIncidencia[[#This Row],[Previsión Altas]])</f>
        <v>-146.2504020077572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37" s="2">
        <f>IF(LEN(EvolucionIncidencia[[#This Row],[IA7]])=0,"",EvolucionIncidencia[[#This Row],[IA7]]/_xlfn.MAXIFS(EvolucionIncidencia[IA7],EvolucionIncidencia[Area_Sanitaria],EvolucionIncidencia[[#This Row],[Area_Sanitaria]]))</f>
        <v>0.43124118476727785</v>
      </c>
      <c r="AB337" s="2">
        <f>IF(LEN(EvolucionIncidencia[[#This Row],[IA14]])=0,"",EvolucionIncidencia[[#This Row],[IA14]]/_xlfn.MAXIFS(EvolucionIncidencia[IA14],EvolucionIncidencia[Area_Sanitaria],EvolucionIncidencia[[#This Row],[Area_Sanitaria]]))</f>
        <v>0.62455652507431203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38" spans="1:31" x14ac:dyDescent="0.3">
      <c r="A338" s="1">
        <v>44239</v>
      </c>
      <c r="B338" s="2" t="s">
        <v>4</v>
      </c>
      <c r="C338" s="15">
        <v>25398</v>
      </c>
      <c r="D338" s="15">
        <v>4405</v>
      </c>
      <c r="E338" s="15">
        <v>20500</v>
      </c>
      <c r="F338">
        <v>198</v>
      </c>
      <c r="G338">
        <v>72</v>
      </c>
      <c r="H338" s="15">
        <v>322844</v>
      </c>
      <c r="I338" s="15">
        <v>503</v>
      </c>
      <c r="J338" s="15">
        <v>163488</v>
      </c>
      <c r="K338" s="15">
        <v>155</v>
      </c>
      <c r="L338">
        <v>-185</v>
      </c>
      <c r="M338">
        <v>-17</v>
      </c>
      <c r="N338">
        <v>-3</v>
      </c>
      <c r="O338" s="15">
        <v>1846</v>
      </c>
      <c r="P338" s="15">
        <v>6784</v>
      </c>
      <c r="Q338" s="15">
        <v>8630</v>
      </c>
      <c r="R338">
        <v>0.95969498910675377</v>
      </c>
      <c r="S338" s="15">
        <v>339</v>
      </c>
      <c r="T338" t="s">
        <v>463</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38" s="2">
        <f>IF(EvolucionIncidencia[[#This Row],[Fecha]]&lt;=MIN(EvolucionIncidencia[Fecha])+14,"",EvolucionIncidencia[[#This Row],[NuevasAltas]]-EvolucionIncidencia[[#This Row],[Previsión Altas]])</f>
        <v>53.022734851087421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38" s="2">
        <f>IF(LEN(EvolucionIncidencia[[#This Row],[IA7]])=0,"",EvolucionIncidencia[[#This Row],[IA7]]/_xlfn.MAXIFS(EvolucionIncidencia[IA7],EvolucionIncidencia[Area_Sanitaria],EvolucionIncidencia[[#This Row],[Area_Sanitaria]]))</f>
        <v>0.51594494796911716</v>
      </c>
      <c r="AB338" s="2">
        <f>IF(LEN(EvolucionIncidencia[[#This Row],[IA14]])=0,"",EvolucionIncidencia[[#This Row],[IA14]]/_xlfn.MAXIFS(EvolucionIncidencia[IA14],EvolucionIncidencia[Area_Sanitaria],EvolucionIncidencia[[#This Row],[Area_Sanitaria]]))</f>
        <v>0.63123045797314692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39" spans="1:31" hidden="1" x14ac:dyDescent="0.3">
      <c r="A339" s="1">
        <v>44239</v>
      </c>
      <c r="B339" s="2" t="s">
        <v>5</v>
      </c>
      <c r="C339" s="15">
        <v>7548</v>
      </c>
      <c r="D339" s="15">
        <v>1400</v>
      </c>
      <c r="E339" s="15">
        <v>5966</v>
      </c>
      <c r="F339">
        <v>112</v>
      </c>
      <c r="G339">
        <v>24</v>
      </c>
      <c r="H339" s="15">
        <v>106692</v>
      </c>
      <c r="I339" s="15">
        <v>178</v>
      </c>
      <c r="J339" s="15">
        <v>37322</v>
      </c>
      <c r="K339" s="15">
        <v>41</v>
      </c>
      <c r="L339">
        <v>-57</v>
      </c>
      <c r="M339">
        <v>-7</v>
      </c>
      <c r="N339">
        <v>1</v>
      </c>
      <c r="O339" s="15">
        <v>547</v>
      </c>
      <c r="P339" s="15">
        <v>355</v>
      </c>
      <c r="Q339" s="15">
        <v>902</v>
      </c>
      <c r="R339">
        <v>0.96087851750171582</v>
      </c>
      <c r="S339" s="15">
        <v>94</v>
      </c>
      <c r="T339" t="s">
        <v>463</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39" s="2">
        <f>IF(EvolucionIncidencia[[#This Row],[Fecha]]&lt;=MIN(EvolucionIncidencia[Fecha])+14,"",EvolucionIncidencia[[#This Row],[NuevasAltas]]-EvolucionIncidencia[[#This Row],[Previsión Altas]])</f>
        <v>-22.99175950567286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39" s="2">
        <f>IF(LEN(EvolucionIncidencia[[#This Row],[IA7]])=0,"",EvolucionIncidencia[[#This Row],[IA7]]/_xlfn.MAXIFS(EvolucionIncidencia[IA7],EvolucionIncidencia[Area_Sanitaria],EvolucionIncidencia[[#This Row],[Area_Sanitaria]]))</f>
        <v>0.40479041916167663</v>
      </c>
      <c r="AB339" s="2">
        <f>IF(LEN(EvolucionIncidencia[[#This Row],[IA14]])=0,"",EvolucionIncidencia[[#This Row],[IA14]]/_xlfn.MAXIFS(EvolucionIncidencia[IA14],EvolucionIncidencia[Area_Sanitaria],EvolucionIncidencia[[#This Row],[Area_Sanitaria]]))</f>
        <v>0.63514338010982307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40" spans="1:31" hidden="1" x14ac:dyDescent="0.3">
      <c r="A340" s="1">
        <v>44239</v>
      </c>
      <c r="B340" s="2" t="s">
        <v>8</v>
      </c>
      <c r="C340" s="15">
        <v>11224</v>
      </c>
      <c r="D340" s="15">
        <v>1382</v>
      </c>
      <c r="E340" s="15">
        <v>9648</v>
      </c>
      <c r="F340">
        <v>61</v>
      </c>
      <c r="G340">
        <v>28</v>
      </c>
      <c r="H340" s="15">
        <v>174927</v>
      </c>
      <c r="I340" s="15">
        <v>188</v>
      </c>
      <c r="J340" s="15">
        <v>89229</v>
      </c>
      <c r="K340" s="15">
        <v>71</v>
      </c>
      <c r="L340">
        <v>-55</v>
      </c>
      <c r="M340">
        <v>-5</v>
      </c>
      <c r="N340">
        <v>3</v>
      </c>
      <c r="O340" s="15">
        <v>1608</v>
      </c>
      <c r="P340" s="15">
        <v>573</v>
      </c>
      <c r="Q340" s="15">
        <v>2181</v>
      </c>
      <c r="R340">
        <v>0.9617258176757133</v>
      </c>
      <c r="S340" s="15">
        <v>124</v>
      </c>
      <c r="T340" t="s">
        <v>463</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40" s="2">
        <f>IF(EvolucionIncidencia[[#This Row],[Fecha]]&lt;=MIN(EvolucionIncidencia[Fecha])+14,"",EvolucionIncidencia[[#This Row],[NuevasAltas]]-EvolucionIncidencia[[#This Row],[Previsión Altas]])</f>
        <v>-47.251735520572225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40" s="2">
        <f>IF(LEN(EvolucionIncidencia[[#This Row],[IA7]])=0,"",EvolucionIncidencia[[#This Row],[IA7]]/_xlfn.MAXIFS(EvolucionIncidencia[IA7],EvolucionIncidencia[Area_Sanitaria],EvolucionIncidencia[[#This Row],[Area_Sanitaria]]))</f>
        <v>0.40867992766726946</v>
      </c>
      <c r="AB340" s="2">
        <f>IF(LEN(EvolucionIncidencia[[#This Row],[IA14]])=0,"",EvolucionIncidencia[[#This Row],[IA14]]/_xlfn.MAXIFS(EvolucionIncidencia[IA14],EvolucionIncidencia[Area_Sanitaria],EvolucionIncidencia[[#This Row],[Area_Sanitaria]]))</f>
        <v>0.55959595959595965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41" spans="1:31" hidden="1" x14ac:dyDescent="0.3">
      <c r="A341" s="1">
        <v>44239</v>
      </c>
      <c r="B341" s="2" t="s">
        <v>9</v>
      </c>
      <c r="C341" s="15">
        <v>14256</v>
      </c>
      <c r="D341" s="15">
        <v>1435</v>
      </c>
      <c r="E341" s="15">
        <v>12429</v>
      </c>
      <c r="F341">
        <v>112</v>
      </c>
      <c r="G341">
        <v>13</v>
      </c>
      <c r="H341" s="15">
        <v>195079</v>
      </c>
      <c r="I341" s="15">
        <v>392</v>
      </c>
      <c r="J341" s="15">
        <v>96254</v>
      </c>
      <c r="K341" s="15">
        <v>40</v>
      </c>
      <c r="L341">
        <v>-134</v>
      </c>
      <c r="M341">
        <v>-25</v>
      </c>
      <c r="N341">
        <v>-5</v>
      </c>
      <c r="O341" s="15">
        <v>463</v>
      </c>
      <c r="P341" s="15">
        <v>697</v>
      </c>
      <c r="Q341" s="15">
        <v>1160</v>
      </c>
      <c r="R341">
        <v>0.9145952836201402</v>
      </c>
      <c r="S341" s="15">
        <v>173</v>
      </c>
      <c r="T341" t="s">
        <v>463</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41" s="2">
        <f>IF(EvolucionIncidencia[[#This Row],[Fecha]]&lt;=MIN(EvolucionIncidencia[Fecha])+14,"",EvolucionIncidencia[[#This Row],[NuevasAltas]]-EvolucionIncidencia[[#This Row],[Previsión Altas]])</f>
        <v>38.689418076402376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41" s="2">
        <f>IF(LEN(EvolucionIncidencia[[#This Row],[IA7]])=0,"",EvolucionIncidencia[[#This Row],[IA7]]/_xlfn.MAXIFS(EvolucionIncidencia[IA7],EvolucionIncidencia[Area_Sanitaria],EvolucionIncidencia[[#This Row],[Area_Sanitaria]]))</f>
        <v>0.26258763543658381</v>
      </c>
      <c r="AB341" s="2">
        <f>IF(LEN(EvolucionIncidencia[[#This Row],[IA14]])=0,"",EvolucionIncidencia[[#This Row],[IA14]]/_xlfn.MAXIFS(EvolucionIncidencia[IA14],EvolucionIncidencia[Area_Sanitaria],EvolucionIncidencia[[#This Row],[Area_Sanitaria]]))</f>
        <v>0.43906746732603319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42" spans="1:31" hidden="1" x14ac:dyDescent="0.3">
      <c r="A342" s="1">
        <v>44239</v>
      </c>
      <c r="B342" s="2" t="s">
        <v>6</v>
      </c>
      <c r="C342" s="15">
        <v>11694</v>
      </c>
      <c r="D342" s="15">
        <v>1922</v>
      </c>
      <c r="E342" s="15">
        <v>9637</v>
      </c>
      <c r="F342">
        <v>84</v>
      </c>
      <c r="G342">
        <v>20</v>
      </c>
      <c r="H342" s="15">
        <v>154711</v>
      </c>
      <c r="I342" s="15">
        <v>138</v>
      </c>
      <c r="J342" s="15">
        <v>69173</v>
      </c>
      <c r="K342" s="15">
        <v>66</v>
      </c>
      <c r="L342">
        <v>-105</v>
      </c>
      <c r="M342">
        <v>-16</v>
      </c>
      <c r="N342">
        <v>0</v>
      </c>
      <c r="O342" s="15">
        <v>840</v>
      </c>
      <c r="P342" s="15">
        <v>1693</v>
      </c>
      <c r="Q342" s="15">
        <v>2533</v>
      </c>
      <c r="R342">
        <v>0.94819930932412433</v>
      </c>
      <c r="S342" s="15">
        <v>168</v>
      </c>
      <c r="T342" t="s">
        <v>463</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42" s="2">
        <f>IF(EvolucionIncidencia[[#This Row],[Fecha]]&lt;=MIN(EvolucionIncidencia[Fecha])+14,"",EvolucionIncidencia[[#This Row],[NuevasAltas]]-EvolucionIncidencia[[#This Row],[Previsión Altas]])</f>
        <v>-24.57514151308618</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42" s="2">
        <f>IF(LEN(EvolucionIncidencia[[#This Row],[IA7]])=0,"",EvolucionIncidencia[[#This Row],[IA7]]/_xlfn.MAXIFS(EvolucionIncidencia[IA7],EvolucionIncidencia[Area_Sanitaria],EvolucionIncidencia[[#This Row],[Area_Sanitaria]]))</f>
        <v>0.42357414448669201</v>
      </c>
      <c r="AB342" s="2">
        <f>IF(LEN(EvolucionIncidencia[[#This Row],[IA14]])=0,"",EvolucionIncidencia[[#This Row],[IA14]]/_xlfn.MAXIFS(EvolucionIncidencia[IA14],EvolucionIncidencia[Area_Sanitaria],EvolucionIncidencia[[#This Row],[Area_Sanitaria]]))</f>
        <v>0.64541341011929243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43" spans="1:31" hidden="1" x14ac:dyDescent="0.3">
      <c r="A343" s="1">
        <v>44239</v>
      </c>
      <c r="B343" s="2" t="s">
        <v>7</v>
      </c>
      <c r="C343" s="15">
        <v>17402</v>
      </c>
      <c r="D343" s="15">
        <v>1957</v>
      </c>
      <c r="E343" s="15">
        <v>15150</v>
      </c>
      <c r="F343">
        <v>100</v>
      </c>
      <c r="G343">
        <v>36</v>
      </c>
      <c r="H343" s="15">
        <v>275304</v>
      </c>
      <c r="I343" s="15">
        <v>306</v>
      </c>
      <c r="J343" s="15">
        <v>130203</v>
      </c>
      <c r="K343" s="15">
        <v>64</v>
      </c>
      <c r="L343">
        <v>-231</v>
      </c>
      <c r="M343">
        <v>3</v>
      </c>
      <c r="N343">
        <v>-4</v>
      </c>
      <c r="O343" s="15">
        <v>1225</v>
      </c>
      <c r="P343" s="15">
        <v>1278</v>
      </c>
      <c r="Q343" s="15">
        <v>2503</v>
      </c>
      <c r="R343">
        <v>0.8944241316270567</v>
      </c>
      <c r="S343" s="15">
        <v>291</v>
      </c>
      <c r="T343" t="s">
        <v>463</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43" s="2">
        <f>IF(EvolucionIncidencia[[#This Row],[Fecha]]&lt;=MIN(EvolucionIncidencia[Fecha])+14,"",EvolucionIncidencia[[#This Row],[NuevasAltas]]-EvolucionIncidencia[[#This Row],[Previsión Altas]])</f>
        <v>21.169856511733542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43" s="2">
        <f>IF(LEN(EvolucionIncidencia[[#This Row],[IA7]])=0,"",EvolucionIncidencia[[#This Row],[IA7]]/_xlfn.MAXIFS(EvolucionIncidencia[IA7],EvolucionIncidencia[Area_Sanitaria],EvolucionIncidencia[[#This Row],[Area_Sanitaria]]))</f>
        <v>0.31625441696113077</v>
      </c>
      <c r="AB343" s="2">
        <f>IF(LEN(EvolucionIncidencia[[#This Row],[IA14]])=0,"",EvolucionIncidencia[[#This Row],[IA14]]/_xlfn.MAXIFS(EvolucionIncidencia[IA14],EvolucionIncidencia[Area_Sanitaria],EvolucionIncidencia[[#This Row],[Area_Sanitaria]]))</f>
        <v>0.53519798868636081</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44" spans="1:31" hidden="1" x14ac:dyDescent="0.3">
      <c r="A344" s="1">
        <v>44239</v>
      </c>
      <c r="B344" s="2" t="s">
        <v>2</v>
      </c>
      <c r="C344" s="15">
        <v>20300</v>
      </c>
      <c r="D344" s="15">
        <v>2346</v>
      </c>
      <c r="E344" s="15">
        <v>17581</v>
      </c>
      <c r="F344">
        <v>116</v>
      </c>
      <c r="G344">
        <v>25</v>
      </c>
      <c r="H344" s="15">
        <v>335513</v>
      </c>
      <c r="I344" s="15">
        <v>375</v>
      </c>
      <c r="J344" s="15">
        <v>89986</v>
      </c>
      <c r="K344" s="15">
        <v>69</v>
      </c>
      <c r="L344">
        <v>-280</v>
      </c>
      <c r="M344">
        <v>-6</v>
      </c>
      <c r="N344">
        <v>-2</v>
      </c>
      <c r="O344" s="15">
        <v>1674</v>
      </c>
      <c r="P344" s="15">
        <v>271</v>
      </c>
      <c r="Q344" s="15">
        <v>1945</v>
      </c>
      <c r="R344">
        <v>0.8933739527798934</v>
      </c>
      <c r="S344" s="15">
        <v>340</v>
      </c>
      <c r="T344" t="s">
        <v>463</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44" s="2">
        <f>IF(EvolucionIncidencia[[#This Row],[Fecha]]&lt;=MIN(EvolucionIncidencia[Fecha])+14,"",EvolucionIncidencia[[#This Row],[NuevasAltas]]-EvolucionIncidencia[[#This Row],[Previsión Altas]])</f>
        <v>110.4250334304505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44" s="2">
        <f>IF(LEN(EvolucionIncidencia[[#This Row],[IA7]])=0,"",EvolucionIncidencia[[#This Row],[IA7]]/_xlfn.MAXIFS(EvolucionIncidencia[IA7],EvolucionIncidencia[Area_Sanitaria],EvolucionIncidencia[[#This Row],[Area_Sanitaria]]))</f>
        <v>0.33316142341413102</v>
      </c>
      <c r="AB344" s="2">
        <f>IF(LEN(EvolucionIncidencia[[#This Row],[IA14]])=0,"",EvolucionIncidencia[[#This Row],[IA14]]/_xlfn.MAXIFS(EvolucionIncidencia[IA14],EvolucionIncidencia[Area_Sanitaria],EvolucionIncidencia[[#This Row],[Area_Sanitaria]]))</f>
        <v>0.53537021745114233</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45" spans="1:31" hidden="1" x14ac:dyDescent="0.3">
      <c r="A345" s="1">
        <v>44239</v>
      </c>
      <c r="B345" s="2" t="s">
        <v>3</v>
      </c>
      <c r="C345" s="15">
        <v>107822</v>
      </c>
      <c r="D345" s="15">
        <v>14847</v>
      </c>
      <c r="E345" s="15">
        <v>90911</v>
      </c>
      <c r="F345">
        <v>783</v>
      </c>
      <c r="G345">
        <v>218</v>
      </c>
      <c r="H345" s="15">
        <v>1565070</v>
      </c>
      <c r="I345" s="15">
        <v>2080</v>
      </c>
      <c r="J345" s="15">
        <v>675655</v>
      </c>
      <c r="K345" s="15">
        <v>506</v>
      </c>
      <c r="L345">
        <v>-1047</v>
      </c>
      <c r="M345">
        <v>-73</v>
      </c>
      <c r="N345">
        <v>-10</v>
      </c>
      <c r="O345" s="15">
        <v>8203</v>
      </c>
      <c r="P345" s="15">
        <v>11651</v>
      </c>
      <c r="Q345" s="15">
        <v>19854</v>
      </c>
      <c r="R345">
        <v>0.93412608531521324</v>
      </c>
      <c r="S345" s="15">
        <v>1529</v>
      </c>
      <c r="T345" t="s">
        <v>463</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45" s="2">
        <f>IF(EvolucionIncidencia[[#This Row],[Fecha]]&lt;=MIN(EvolucionIncidencia[Fecha])+14,"",EvolucionIncidencia[[#This Row],[NuevasAltas]]-EvolucionIncidencia[[#This Row],[Previsión Altas]])</f>
        <v>154.0620681604596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45" s="2">
        <f>IF(LEN(EvolucionIncidencia[[#This Row],[IA7]])=0,"",EvolucionIncidencia[[#This Row],[IA7]]/_xlfn.MAXIFS(EvolucionIncidencia[IA7],EvolucionIncidencia[Area_Sanitaria],EvolucionIncidencia[[#This Row],[Area_Sanitaria]]))</f>
        <v>0.39483427362482371</v>
      </c>
      <c r="AB345" s="2">
        <f>IF(LEN(EvolucionIncidencia[[#This Row],[IA14]])=0,"",EvolucionIncidencia[[#This Row],[IA14]]/_xlfn.MAXIFS(EvolucionIncidencia[IA14],EvolucionIncidencia[Area_Sanitaria],EvolucionIncidencia[[#This Row],[Area_Sanitaria]]))</f>
        <v>0.57728449515773328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46" spans="1:31" x14ac:dyDescent="0.3">
      <c r="A346" s="1">
        <v>44240</v>
      </c>
      <c r="B346" s="2" t="s">
        <v>4</v>
      </c>
      <c r="C346" s="15">
        <v>25492</v>
      </c>
      <c r="D346" s="15">
        <v>4146</v>
      </c>
      <c r="E346" s="15">
        <v>20853</v>
      </c>
      <c r="F346">
        <v>200</v>
      </c>
      <c r="G346">
        <v>76</v>
      </c>
      <c r="H346" s="15">
        <v>323966</v>
      </c>
      <c r="I346" s="15">
        <v>503</v>
      </c>
      <c r="J346" s="15">
        <v>169772</v>
      </c>
      <c r="K346" s="15">
        <v>94</v>
      </c>
      <c r="L346">
        <v>-259</v>
      </c>
      <c r="M346">
        <v>2</v>
      </c>
      <c r="N346">
        <v>4</v>
      </c>
      <c r="O346" s="15">
        <v>1122</v>
      </c>
      <c r="P346" s="15">
        <v>6284</v>
      </c>
      <c r="Q346" s="15">
        <v>7406</v>
      </c>
      <c r="R346">
        <v>0.94120317820658339</v>
      </c>
      <c r="S346" s="15">
        <v>353</v>
      </c>
      <c r="T346" t="s">
        <v>464</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46" s="2">
        <f>IF(EvolucionIncidencia[[#This Row],[Fecha]]&lt;=MIN(EvolucionIncidencia[Fecha])+14,"",EvolucionIncidencia[[#This Row],[NuevasAltas]]-EvolucionIncidencia[[#This Row],[Previsión Altas]])</f>
        <v>41.781085544559119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46" s="2">
        <f>IF(LEN(EvolucionIncidencia[[#This Row],[IA7]])=0,"",EvolucionIncidencia[[#This Row],[IA7]]/_xlfn.MAXIFS(EvolucionIncidencia[IA7],EvolucionIncidencia[Area_Sanitaria],EvolucionIncidencia[[#This Row],[Area_Sanitaria]]))</f>
        <v>0.45182947297750925</v>
      </c>
      <c r="AB346" s="2">
        <f>IF(LEN(EvolucionIncidencia[[#This Row],[IA14]])=0,"",EvolucionIncidencia[[#This Row],[IA14]]/_xlfn.MAXIFS(EvolucionIncidencia[IA14],EvolucionIncidencia[Area_Sanitaria],EvolucionIncidencia[[#This Row],[Area_Sanitaria]]))</f>
        <v>0.58616884311201034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47" spans="1:31" hidden="1" x14ac:dyDescent="0.3">
      <c r="A347" s="1">
        <v>44240</v>
      </c>
      <c r="B347" s="2" t="s">
        <v>5</v>
      </c>
      <c r="C347" s="15">
        <v>7598</v>
      </c>
      <c r="D347" s="15">
        <v>1312</v>
      </c>
      <c r="E347" s="15">
        <v>6104</v>
      </c>
      <c r="F347">
        <v>108</v>
      </c>
      <c r="G347">
        <v>26</v>
      </c>
      <c r="H347" s="15">
        <v>107302</v>
      </c>
      <c r="I347" s="15">
        <v>178</v>
      </c>
      <c r="J347" s="15">
        <v>37573</v>
      </c>
      <c r="K347" s="15">
        <v>50</v>
      </c>
      <c r="L347">
        <v>-88</v>
      </c>
      <c r="M347">
        <v>-4</v>
      </c>
      <c r="N347">
        <v>2</v>
      </c>
      <c r="O347" s="15">
        <v>610</v>
      </c>
      <c r="P347" s="15">
        <v>251</v>
      </c>
      <c r="Q347" s="15">
        <v>861</v>
      </c>
      <c r="R347">
        <v>0.93714285714285717</v>
      </c>
      <c r="S347" s="15">
        <v>138</v>
      </c>
      <c r="T347" t="s">
        <v>464</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47" s="2">
        <f>IF(EvolucionIncidencia[[#This Row],[Fecha]]&lt;=MIN(EvolucionIncidencia[Fecha])+14,"",EvolucionIncidencia[[#This Row],[NuevasAltas]]-EvolucionIncidencia[[#This Row],[Previsión Altas]])</f>
        <v>58.861637775406322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47" s="2">
        <f>IF(LEN(EvolucionIncidencia[[#This Row],[IA7]])=0,"",EvolucionIncidencia[[#This Row],[IA7]]/_xlfn.MAXIFS(EvolucionIncidencia[IA7],EvolucionIncidencia[Area_Sanitaria],EvolucionIncidencia[[#This Row],[Area_Sanitaria]]))</f>
        <v>0.4023952095808383</v>
      </c>
      <c r="AB347" s="2">
        <f>IF(LEN(EvolucionIncidencia[[#This Row],[IA14]])=0,"",EvolucionIncidencia[[#This Row],[IA14]]/_xlfn.MAXIFS(EvolucionIncidencia[IA14],EvolucionIncidencia[Area_Sanitaria],EvolucionIncidencia[[#This Row],[Area_Sanitaria]]))</f>
        <v>0.61012812690665041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48" spans="1:31" hidden="1" x14ac:dyDescent="0.3">
      <c r="A348" s="1">
        <v>44240</v>
      </c>
      <c r="B348" s="2" t="s">
        <v>8</v>
      </c>
      <c r="C348" s="15">
        <v>11273</v>
      </c>
      <c r="D348" s="15">
        <v>1236</v>
      </c>
      <c r="E348" s="15">
        <v>9843</v>
      </c>
      <c r="F348">
        <v>62</v>
      </c>
      <c r="G348">
        <v>26</v>
      </c>
      <c r="H348" s="15">
        <v>176071</v>
      </c>
      <c r="I348" s="15">
        <v>188</v>
      </c>
      <c r="J348" s="15">
        <v>89522</v>
      </c>
      <c r="K348" s="15">
        <v>49</v>
      </c>
      <c r="L348">
        <v>-146</v>
      </c>
      <c r="M348">
        <v>1</v>
      </c>
      <c r="N348">
        <v>-2</v>
      </c>
      <c r="O348" s="15">
        <v>1144</v>
      </c>
      <c r="P348" s="15">
        <v>293</v>
      </c>
      <c r="Q348" s="15">
        <v>1437</v>
      </c>
      <c r="R348">
        <v>0.89435600578871199</v>
      </c>
      <c r="S348" s="15">
        <v>195</v>
      </c>
      <c r="T348" t="s">
        <v>464</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48" s="2">
        <f>IF(EvolucionIncidencia[[#This Row],[Fecha]]&lt;=MIN(EvolucionIncidencia[Fecha])+14,"",EvolucionIncidencia[[#This Row],[NuevasAltas]]-EvolucionIncidencia[[#This Row],[Previsión Altas]])</f>
        <v>76.655700294686511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48" s="2">
        <f>IF(LEN(EvolucionIncidencia[[#This Row],[IA7]])=0,"",EvolucionIncidencia[[#This Row],[IA7]]/_xlfn.MAXIFS(EvolucionIncidencia[IA7],EvolucionIncidencia[Area_Sanitaria],EvolucionIncidencia[[#This Row],[Area_Sanitaria]]))</f>
        <v>0.36980108499095843</v>
      </c>
      <c r="AB348" s="2">
        <f>IF(LEN(EvolucionIncidencia[[#This Row],[IA14]])=0,"",EvolucionIncidencia[[#This Row],[IA14]]/_xlfn.MAXIFS(EvolucionIncidencia[IA14],EvolucionIncidencia[Area_Sanitaria],EvolucionIncidencia[[#This Row],[Area_Sanitaria]]))</f>
        <v>0.52171717171717169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49" spans="1:31" hidden="1" x14ac:dyDescent="0.3">
      <c r="A349" s="1">
        <v>44240</v>
      </c>
      <c r="B349" s="2" t="s">
        <v>9</v>
      </c>
      <c r="C349" s="15">
        <v>14287</v>
      </c>
      <c r="D349" s="15">
        <v>1312</v>
      </c>
      <c r="E349" s="15">
        <v>12582</v>
      </c>
      <c r="F349">
        <v>108</v>
      </c>
      <c r="G349">
        <v>13</v>
      </c>
      <c r="H349" s="15">
        <v>195929</v>
      </c>
      <c r="I349" s="15">
        <v>393</v>
      </c>
      <c r="J349" s="15">
        <v>96524</v>
      </c>
      <c r="K349" s="15">
        <v>31</v>
      </c>
      <c r="L349">
        <v>-123</v>
      </c>
      <c r="M349">
        <v>-4</v>
      </c>
      <c r="N349">
        <v>0</v>
      </c>
      <c r="O349" s="15">
        <v>850</v>
      </c>
      <c r="P349" s="15">
        <v>270</v>
      </c>
      <c r="Q349" s="15">
        <v>1120</v>
      </c>
      <c r="R349">
        <v>0.91428571428571426</v>
      </c>
      <c r="S349" s="15">
        <v>153</v>
      </c>
      <c r="T349" t="s">
        <v>464</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49" s="2">
        <f>IF(EvolucionIncidencia[[#This Row],[Fecha]]&lt;=MIN(EvolucionIncidencia[Fecha])+14,"",EvolucionIncidencia[[#This Row],[NuevasAltas]]-EvolucionIncidencia[[#This Row],[Previsión Altas]])</f>
        <v>-5.762099891735545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49" s="2">
        <f>IF(LEN(EvolucionIncidencia[[#This Row],[IA7]])=0,"",EvolucionIncidencia[[#This Row],[IA7]]/_xlfn.MAXIFS(EvolucionIncidencia[IA7],EvolucionIncidencia[Area_Sanitaria],EvolucionIncidencia[[#This Row],[Area_Sanitaria]]))</f>
        <v>0.23072020395156151</v>
      </c>
      <c r="AB349" s="2">
        <f>IF(LEN(EvolucionIncidencia[[#This Row],[IA14]])=0,"",EvolucionIncidencia[[#This Row],[IA14]]/_xlfn.MAXIFS(EvolucionIncidencia[IA14],EvolucionIncidencia[Area_Sanitaria],EvolucionIncidencia[[#This Row],[Area_Sanitaria]]))</f>
        <v>0.3949134581419993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50" spans="1:31" hidden="1" x14ac:dyDescent="0.3">
      <c r="A350" s="1">
        <v>44240</v>
      </c>
      <c r="B350" s="2" t="s">
        <v>6</v>
      </c>
      <c r="C350" s="15">
        <v>11755</v>
      </c>
      <c r="D350" s="15">
        <v>1787</v>
      </c>
      <c r="E350" s="15">
        <v>9832</v>
      </c>
      <c r="F350">
        <v>80</v>
      </c>
      <c r="G350">
        <v>21</v>
      </c>
      <c r="H350" s="15">
        <v>155641</v>
      </c>
      <c r="I350" s="15">
        <v>139</v>
      </c>
      <c r="J350" s="15">
        <v>71114</v>
      </c>
      <c r="K350" s="15">
        <v>61</v>
      </c>
      <c r="L350">
        <v>-135</v>
      </c>
      <c r="M350">
        <v>-4</v>
      </c>
      <c r="N350">
        <v>1</v>
      </c>
      <c r="O350" s="15">
        <v>930</v>
      </c>
      <c r="P350" s="15">
        <v>1941</v>
      </c>
      <c r="Q350" s="15">
        <v>2871</v>
      </c>
      <c r="R350">
        <v>0.92976066597294482</v>
      </c>
      <c r="S350" s="15">
        <v>195</v>
      </c>
      <c r="T350" t="s">
        <v>464</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50" s="2">
        <f>IF(EvolucionIncidencia[[#This Row],[Fecha]]&lt;=MIN(EvolucionIncidencia[Fecha])+14,"",EvolucionIncidencia[[#This Row],[NuevasAltas]]-EvolucionIncidencia[[#This Row],[Previsión Altas]])</f>
        <v>39.966231854815021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50" s="2">
        <f>IF(LEN(EvolucionIncidencia[[#This Row],[IA7]])=0,"",EvolucionIncidencia[[#This Row],[IA7]]/_xlfn.MAXIFS(EvolucionIncidencia[IA7],EvolucionIncidencia[Area_Sanitaria],EvolucionIncidencia[[#This Row],[Area_Sanitaria]]))</f>
        <v>0.38479087452471483</v>
      </c>
      <c r="AB350" s="2">
        <f>IF(LEN(EvolucionIncidencia[[#This Row],[IA14]])=0,"",EvolucionIncidencia[[#This Row],[IA14]]/_xlfn.MAXIFS(EvolucionIncidencia[IA14],EvolucionIncidencia[Area_Sanitaria],EvolucionIncidencia[[#This Row],[Area_Sanitaria]]))</f>
        <v>0.60139860139860135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51" spans="1:31" hidden="1" x14ac:dyDescent="0.3">
      <c r="A351" s="1">
        <v>44240</v>
      </c>
      <c r="B351" s="2" t="s">
        <v>7</v>
      </c>
      <c r="C351" s="15">
        <v>17450</v>
      </c>
      <c r="D351" s="15">
        <v>1812</v>
      </c>
      <c r="E351" s="15">
        <v>15339</v>
      </c>
      <c r="F351">
        <v>102</v>
      </c>
      <c r="G351">
        <v>35</v>
      </c>
      <c r="H351" s="15">
        <v>276424</v>
      </c>
      <c r="I351" s="15">
        <v>310</v>
      </c>
      <c r="J351" s="15">
        <v>130783</v>
      </c>
      <c r="K351" s="15">
        <v>48</v>
      </c>
      <c r="L351">
        <v>-145</v>
      </c>
      <c r="M351">
        <v>2</v>
      </c>
      <c r="N351">
        <v>-1</v>
      </c>
      <c r="O351" s="15">
        <v>1120</v>
      </c>
      <c r="P351" s="15">
        <v>580</v>
      </c>
      <c r="Q351" s="15">
        <v>1700</v>
      </c>
      <c r="R351">
        <v>0.92590700051098618</v>
      </c>
      <c r="S351" s="15">
        <v>189</v>
      </c>
      <c r="T351" t="s">
        <v>464</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51" s="2">
        <f>IF(EvolucionIncidencia[[#This Row],[Fecha]]&lt;=MIN(EvolucionIncidencia[Fecha])+14,"",EvolucionIncidencia[[#This Row],[NuevasAltas]]-EvolucionIncidencia[[#This Row],[Previsión Altas]])</f>
        <v>8.092639876446782</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51" s="2">
        <f>IF(LEN(EvolucionIncidencia[[#This Row],[IA7]])=0,"",EvolucionIncidencia[[#This Row],[IA7]]/_xlfn.MAXIFS(EvolucionIncidencia[IA7],EvolucionIncidencia[Area_Sanitaria],EvolucionIncidencia[[#This Row],[Area_Sanitaria]]))</f>
        <v>0.28091872791519434</v>
      </c>
      <c r="AB351" s="2">
        <f>IF(LEN(EvolucionIncidencia[[#This Row],[IA14]])=0,"",EvolucionIncidencia[[#This Row],[IA14]]/_xlfn.MAXIFS(EvolucionIncidencia[IA14],EvolucionIncidencia[Area_Sanitaria],EvolucionIncidencia[[#This Row],[Area_Sanitaria]]))</f>
        <v>0.49497171590194844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52" spans="1:31" hidden="1" x14ac:dyDescent="0.3">
      <c r="A352" s="1">
        <v>44240</v>
      </c>
      <c r="B352" s="2" t="s">
        <v>2</v>
      </c>
      <c r="C352" s="15">
        <v>20386</v>
      </c>
      <c r="D352" s="15">
        <v>2140</v>
      </c>
      <c r="E352" s="15">
        <v>17873</v>
      </c>
      <c r="F352">
        <v>115</v>
      </c>
      <c r="G352">
        <v>25</v>
      </c>
      <c r="H352" s="15">
        <v>337832</v>
      </c>
      <c r="I352" s="15">
        <v>375</v>
      </c>
      <c r="J352" s="15">
        <v>90226</v>
      </c>
      <c r="K352" s="15">
        <v>86</v>
      </c>
      <c r="L352">
        <v>-206</v>
      </c>
      <c r="M352">
        <v>-1</v>
      </c>
      <c r="N352">
        <v>0</v>
      </c>
      <c r="O352" s="15">
        <v>2319</v>
      </c>
      <c r="P352" s="15">
        <v>240</v>
      </c>
      <c r="Q352" s="15">
        <v>2559</v>
      </c>
      <c r="R352">
        <v>0.91219096334185845</v>
      </c>
      <c r="S352" s="15">
        <v>292</v>
      </c>
      <c r="T352" t="s">
        <v>464</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52" s="2">
        <f>IF(EvolucionIncidencia[[#This Row],[Fecha]]&lt;=MIN(EvolucionIncidencia[Fecha])+14,"",EvolucionIncidencia[[#This Row],[NuevasAltas]]-EvolucionIncidencia[[#This Row],[Previsión Altas]])</f>
        <v>25.792633925586244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52" s="2">
        <f>IF(LEN(EvolucionIncidencia[[#This Row],[IA7]])=0,"",EvolucionIncidencia[[#This Row],[IA7]]/_xlfn.MAXIFS(EvolucionIncidencia[IA7],EvolucionIncidencia[Area_Sanitaria],EvolucionIncidencia[[#This Row],[Area_Sanitaria]]))</f>
        <v>0.32439401753481178</v>
      </c>
      <c r="AB352" s="2">
        <f>IF(LEN(EvolucionIncidencia[[#This Row],[IA14]])=0,"",EvolucionIncidencia[[#This Row],[IA14]]/_xlfn.MAXIFS(EvolucionIncidencia[IA14],EvolucionIncidencia[Area_Sanitaria],EvolucionIncidencia[[#This Row],[Area_Sanitaria]]))</f>
        <v>0.48279658684282961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53" spans="1:31" hidden="1" x14ac:dyDescent="0.3">
      <c r="A353" s="1">
        <v>44240</v>
      </c>
      <c r="B353" s="2" t="s">
        <v>3</v>
      </c>
      <c r="C353" s="15">
        <v>108241</v>
      </c>
      <c r="D353" s="15">
        <v>13745</v>
      </c>
      <c r="E353" s="15">
        <v>92426</v>
      </c>
      <c r="F353">
        <v>775</v>
      </c>
      <c r="G353">
        <v>222</v>
      </c>
      <c r="H353" s="15">
        <v>1573165</v>
      </c>
      <c r="I353" s="15">
        <v>2086</v>
      </c>
      <c r="J353" s="15">
        <v>685514</v>
      </c>
      <c r="K353" s="15">
        <v>419</v>
      </c>
      <c r="L353">
        <v>-1102</v>
      </c>
      <c r="M353">
        <v>-8</v>
      </c>
      <c r="N353">
        <v>4</v>
      </c>
      <c r="O353" s="15">
        <v>8095</v>
      </c>
      <c r="P353" s="15">
        <v>9859</v>
      </c>
      <c r="Q353" s="15">
        <v>17954</v>
      </c>
      <c r="R353">
        <v>0.92577625109449724</v>
      </c>
      <c r="S353" s="15">
        <v>1515</v>
      </c>
      <c r="T353" t="s">
        <v>464</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53" s="2">
        <f>IF(EvolucionIncidencia[[#This Row],[Fecha]]&lt;=MIN(EvolucionIncidencia[Fecha])+14,"",EvolucionIncidencia[[#This Row],[NuevasAltas]]-EvolucionIncidencia[[#This Row],[Previsión Altas]])</f>
        <v>266.88818332710412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53" s="2">
        <f>IF(LEN(EvolucionIncidencia[[#This Row],[IA7]])=0,"",EvolucionIncidencia[[#This Row],[IA7]]/_xlfn.MAXIFS(EvolucionIncidencia[IA7],EvolucionIncidencia[Area_Sanitaria],EvolucionIncidencia[[#This Row],[Area_Sanitaria]]))</f>
        <v>0.35833921015514808</v>
      </c>
      <c r="AB353" s="2">
        <f>IF(LEN(EvolucionIncidencia[[#This Row],[IA14]])=0,"",EvolucionIncidencia[[#This Row],[IA14]]/_xlfn.MAXIFS(EvolucionIncidencia[IA14],EvolucionIncidencia[Area_Sanitaria],EvolucionIncidencia[[#This Row],[Area_Sanitaria]]))</f>
        <v>0.5335602646466584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54" spans="1:31" x14ac:dyDescent="0.3">
      <c r="A354" s="1">
        <v>44241</v>
      </c>
      <c r="B354" s="2" t="s">
        <v>4</v>
      </c>
      <c r="C354" s="15">
        <v>25623</v>
      </c>
      <c r="D354" s="15">
        <v>3964</v>
      </c>
      <c r="E354" s="15">
        <v>21161</v>
      </c>
      <c r="F354">
        <v>208</v>
      </c>
      <c r="G354">
        <v>75</v>
      </c>
      <c r="H354" s="15">
        <v>325087</v>
      </c>
      <c r="I354" s="15">
        <v>508</v>
      </c>
      <c r="J354" s="15">
        <v>173706</v>
      </c>
      <c r="K354" s="15">
        <v>131</v>
      </c>
      <c r="L354">
        <v>-182</v>
      </c>
      <c r="M354">
        <v>8</v>
      </c>
      <c r="N354">
        <v>-1</v>
      </c>
      <c r="O354" s="15">
        <v>1121</v>
      </c>
      <c r="P354" s="15">
        <v>3934</v>
      </c>
      <c r="Q354" s="15">
        <v>5055</v>
      </c>
      <c r="R354">
        <v>0.95610226724553782</v>
      </c>
      <c r="S354" s="15">
        <v>308</v>
      </c>
      <c r="T354" t="s">
        <v>466</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54" s="2">
        <f>IF(EvolucionIncidencia[[#This Row],[Fecha]]&lt;=MIN(EvolucionIncidencia[Fecha])+14,"",EvolucionIncidencia[[#This Row],[NuevasAltas]]-EvolucionIncidencia[[#This Row],[Previsión Altas]])</f>
        <v>108.18859368411978</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54" s="2">
        <f>IF(LEN(EvolucionIncidencia[[#This Row],[IA7]])=0,"",EvolucionIncidencia[[#This Row],[IA7]]/_xlfn.MAXIFS(EvolucionIncidencia[IA7],EvolucionIncidencia[Area_Sanitaria],EvolucionIncidencia[[#This Row],[Area_Sanitaria]]))</f>
        <v>0.43638804968110106</v>
      </c>
      <c r="AB354" s="2">
        <f>IF(LEN(EvolucionIncidencia[[#This Row],[IA14]])=0,"",EvolucionIncidencia[[#This Row],[IA14]]/_xlfn.MAXIFS(EvolucionIncidencia[IA14],EvolucionIncidencia[Area_Sanitaria],EvolucionIncidencia[[#This Row],[Area_Sanitaria]]))</f>
        <v>0.57090307154680886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55" spans="1:31" hidden="1" x14ac:dyDescent="0.3">
      <c r="A355" s="1">
        <v>44241</v>
      </c>
      <c r="B355" s="2" t="s">
        <v>5</v>
      </c>
      <c r="C355" s="15">
        <v>7633</v>
      </c>
      <c r="D355" s="15">
        <v>1257</v>
      </c>
      <c r="E355" s="15">
        <v>6194</v>
      </c>
      <c r="F355">
        <v>115</v>
      </c>
      <c r="G355">
        <v>25</v>
      </c>
      <c r="H355" s="15">
        <v>107747</v>
      </c>
      <c r="I355" s="15">
        <v>178</v>
      </c>
      <c r="J355" s="15">
        <v>37609</v>
      </c>
      <c r="K355" s="15">
        <v>35</v>
      </c>
      <c r="L355">
        <v>-55</v>
      </c>
      <c r="M355">
        <v>7</v>
      </c>
      <c r="N355">
        <v>-1</v>
      </c>
      <c r="O355" s="15">
        <v>445</v>
      </c>
      <c r="P355" s="15">
        <v>36</v>
      </c>
      <c r="Q355" s="15">
        <v>481</v>
      </c>
      <c r="R355">
        <v>0.95807926829268297</v>
      </c>
      <c r="S355" s="15">
        <v>90</v>
      </c>
      <c r="T355" t="s">
        <v>466</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55" s="2">
        <f>IF(EvolucionIncidencia[[#This Row],[Fecha]]&lt;=MIN(EvolucionIncidencia[Fecha])+14,"",EvolucionIncidencia[[#This Row],[NuevasAltas]]-EvolucionIncidencia[[#This Row],[Previsión Altas]])</f>
        <v>0.62110901536016172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55" s="2">
        <f>IF(LEN(EvolucionIncidencia[[#This Row],[IA7]])=0,"",EvolucionIncidencia[[#This Row],[IA7]]/_xlfn.MAXIFS(EvolucionIncidencia[IA7],EvolucionIncidencia[Area_Sanitaria],EvolucionIncidencia[[#This Row],[Area_Sanitaria]]))</f>
        <v>0.3844311377245509</v>
      </c>
      <c r="AB355" s="2">
        <f>IF(LEN(EvolucionIncidencia[[#This Row],[IA14]])=0,"",EvolucionIncidencia[[#This Row],[IA14]]/_xlfn.MAXIFS(EvolucionIncidencia[IA14],EvolucionIncidencia[Area_Sanitaria],EvolucionIncidencia[[#This Row],[Area_Sanitaria]]))</f>
        <v>0.57046979865771807</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56" spans="1:31" hidden="1" x14ac:dyDescent="0.3">
      <c r="A356" s="1">
        <v>44241</v>
      </c>
      <c r="B356" s="2" t="s">
        <v>8</v>
      </c>
      <c r="C356" s="15">
        <v>11311</v>
      </c>
      <c r="D356" s="15">
        <v>1171</v>
      </c>
      <c r="E356" s="15">
        <v>9943</v>
      </c>
      <c r="F356">
        <v>61</v>
      </c>
      <c r="G356">
        <v>26</v>
      </c>
      <c r="H356" s="15">
        <v>176844</v>
      </c>
      <c r="I356" s="15">
        <v>191</v>
      </c>
      <c r="J356" s="15">
        <v>89653</v>
      </c>
      <c r="K356" s="15">
        <v>38</v>
      </c>
      <c r="L356">
        <v>-65</v>
      </c>
      <c r="M356">
        <v>-1</v>
      </c>
      <c r="N356">
        <v>0</v>
      </c>
      <c r="O356" s="15">
        <v>773</v>
      </c>
      <c r="P356" s="15">
        <v>131</v>
      </c>
      <c r="Q356" s="15">
        <v>904</v>
      </c>
      <c r="R356">
        <v>0.94741100323624594</v>
      </c>
      <c r="S356" s="15">
        <v>100</v>
      </c>
      <c r="T356" t="s">
        <v>466</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56" s="2">
        <f>IF(EvolucionIncidencia[[#This Row],[Fecha]]&lt;=MIN(EvolucionIncidencia[Fecha])+14,"",EvolucionIncidencia[[#This Row],[NuevasAltas]]-EvolucionIncidencia[[#This Row],[Previsión Altas]])</f>
        <v>3.9061253414613333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56" s="2">
        <f>IF(LEN(EvolucionIncidencia[[#This Row],[IA7]])=0,"",EvolucionIncidencia[[#This Row],[IA7]]/_xlfn.MAXIFS(EvolucionIncidencia[IA7],EvolucionIncidencia[Area_Sanitaria],EvolucionIncidencia[[#This Row],[Area_Sanitaria]]))</f>
        <v>0.35804701627486435</v>
      </c>
      <c r="AB356" s="2">
        <f>IF(LEN(EvolucionIncidencia[[#This Row],[IA14]])=0,"",EvolucionIncidencia[[#This Row],[IA14]]/_xlfn.MAXIFS(EvolucionIncidencia[IA14],EvolucionIncidencia[Area_Sanitaria],EvolucionIncidencia[[#This Row],[Area_Sanitaria]]))</f>
        <v>0.49191919191919192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57" spans="1:31" hidden="1" x14ac:dyDescent="0.3">
      <c r="A357" s="1">
        <v>44241</v>
      </c>
      <c r="B357" s="2" t="s">
        <v>9</v>
      </c>
      <c r="C357" s="15">
        <v>14317</v>
      </c>
      <c r="D357" s="15">
        <v>1217</v>
      </c>
      <c r="E357" s="15">
        <v>12707</v>
      </c>
      <c r="F357">
        <v>103</v>
      </c>
      <c r="G357">
        <v>15</v>
      </c>
      <c r="H357" s="15">
        <v>196606</v>
      </c>
      <c r="I357" s="15">
        <v>393</v>
      </c>
      <c r="J357" s="15">
        <v>96742</v>
      </c>
      <c r="K357" s="15">
        <v>30</v>
      </c>
      <c r="L357">
        <v>-95</v>
      </c>
      <c r="M357">
        <v>-5</v>
      </c>
      <c r="N357">
        <v>2</v>
      </c>
      <c r="O357" s="15">
        <v>677</v>
      </c>
      <c r="P357" s="15">
        <v>218</v>
      </c>
      <c r="Q357" s="15">
        <v>895</v>
      </c>
      <c r="R357">
        <v>0.92759146341463417</v>
      </c>
      <c r="S357" s="15">
        <v>125</v>
      </c>
      <c r="T357" t="s">
        <v>466</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57" s="2">
        <f>IF(EvolucionIncidencia[[#This Row],[Fecha]]&lt;=MIN(EvolucionIncidencia[Fecha])+14,"",EvolucionIncidencia[[#This Row],[NuevasAltas]]-EvolucionIncidencia[[#This Row],[Previsión Altas]])</f>
        <v>-8.986467230889474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57" s="2">
        <f>IF(LEN(EvolucionIncidencia[[#This Row],[IA7]])=0,"",EvolucionIncidencia[[#This Row],[IA7]]/_xlfn.MAXIFS(EvolucionIncidencia[IA7],EvolucionIncidencia[Area_Sanitaria],EvolucionIncidencia[[#This Row],[Area_Sanitaria]]))</f>
        <v>0.22179732313575526</v>
      </c>
      <c r="AB357" s="2">
        <f>IF(LEN(EvolucionIncidencia[[#This Row],[IA14]])=0,"",EvolucionIncidencia[[#This Row],[IA14]]/_xlfn.MAXIFS(EvolucionIncidencia[IA14],EvolucionIncidencia[Area_Sanitaria],EvolucionIncidencia[[#This Row],[Area_Sanitaria]]))</f>
        <v>0.35888378664782761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58" spans="1:31" hidden="1" x14ac:dyDescent="0.3">
      <c r="A358" s="1">
        <v>44241</v>
      </c>
      <c r="B358" s="2" t="s">
        <v>6</v>
      </c>
      <c r="C358" s="15">
        <v>11809</v>
      </c>
      <c r="D358" s="15">
        <v>1725</v>
      </c>
      <c r="E358" s="15">
        <v>9946</v>
      </c>
      <c r="F358">
        <v>83</v>
      </c>
      <c r="G358">
        <v>22</v>
      </c>
      <c r="H358" s="15">
        <v>156299</v>
      </c>
      <c r="I358" s="15">
        <v>141</v>
      </c>
      <c r="J358" s="15">
        <v>71486</v>
      </c>
      <c r="K358" s="15">
        <v>54</v>
      </c>
      <c r="L358">
        <v>-62</v>
      </c>
      <c r="M358">
        <v>3</v>
      </c>
      <c r="N358">
        <v>1</v>
      </c>
      <c r="O358" s="15">
        <v>658</v>
      </c>
      <c r="P358" s="15">
        <v>372</v>
      </c>
      <c r="Q358" s="15">
        <v>1030</v>
      </c>
      <c r="R358">
        <v>0.96530498041410184</v>
      </c>
      <c r="S358" s="15">
        <v>114</v>
      </c>
      <c r="T358" t="s">
        <v>466</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58" s="2">
        <f>IF(EvolucionIncidencia[[#This Row],[Fecha]]&lt;=MIN(EvolucionIncidencia[Fecha])+14,"",EvolucionIncidencia[[#This Row],[NuevasAltas]]-EvolucionIncidencia[[#This Row],[Previsión Altas]])</f>
        <v>1.5248645410529775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58" s="2">
        <f>IF(LEN(EvolucionIncidencia[[#This Row],[IA7]])=0,"",EvolucionIncidencia[[#This Row],[IA7]]/_xlfn.MAXIFS(EvolucionIncidencia[IA7],EvolucionIncidencia[Area_Sanitaria],EvolucionIncidencia[[#This Row],[Area_Sanitaria]]))</f>
        <v>0.38098859315589356</v>
      </c>
      <c r="AB358" s="2">
        <f>IF(LEN(EvolucionIncidencia[[#This Row],[IA14]])=0,"",EvolucionIncidencia[[#This Row],[IA14]]/_xlfn.MAXIFS(EvolucionIncidencia[IA14],EvolucionIncidencia[Area_Sanitaria],EvolucionIncidencia[[#This Row],[Area_Sanitaria]]))</f>
        <v>0.57466063348416285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59" spans="1:31" hidden="1" x14ac:dyDescent="0.3">
      <c r="A359" s="1">
        <v>44241</v>
      </c>
      <c r="B359" s="2" t="s">
        <v>7</v>
      </c>
      <c r="C359" s="15">
        <v>17476</v>
      </c>
      <c r="D359" s="15">
        <v>1689</v>
      </c>
      <c r="E359" s="15">
        <v>15488</v>
      </c>
      <c r="F359">
        <v>105</v>
      </c>
      <c r="G359">
        <v>36</v>
      </c>
      <c r="H359" s="15">
        <v>277359</v>
      </c>
      <c r="I359" s="15">
        <v>310</v>
      </c>
      <c r="J359" s="15">
        <v>130922</v>
      </c>
      <c r="K359" s="15">
        <v>26</v>
      </c>
      <c r="L359">
        <v>-123</v>
      </c>
      <c r="M359">
        <v>3</v>
      </c>
      <c r="N359">
        <v>1</v>
      </c>
      <c r="O359" s="15">
        <v>935</v>
      </c>
      <c r="P359" s="15">
        <v>139</v>
      </c>
      <c r="Q359" s="15">
        <v>1074</v>
      </c>
      <c r="R359">
        <v>0.93211920529801329</v>
      </c>
      <c r="S359" s="15">
        <v>149</v>
      </c>
      <c r="T359" t="s">
        <v>466</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59" s="2">
        <f>IF(EvolucionIncidencia[[#This Row],[Fecha]]&lt;=MIN(EvolucionIncidencia[Fecha])+14,"",EvolucionIncidencia[[#This Row],[NuevasAltas]]-EvolucionIncidencia[[#This Row],[Previsión Altas]])</f>
        <v>-2.7727017782678161</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59" s="2">
        <f>IF(LEN(EvolucionIncidencia[[#This Row],[IA7]])=0,"",EvolucionIncidencia[[#This Row],[IA7]]/_xlfn.MAXIFS(EvolucionIncidencia[IA7],EvolucionIncidencia[Area_Sanitaria],EvolucionIncidencia[[#This Row],[Area_Sanitaria]]))</f>
        <v>0.25323910482921086</v>
      </c>
      <c r="AB359" s="2">
        <f>IF(LEN(EvolucionIncidencia[[#This Row],[IA14]])=0,"",EvolucionIncidencia[[#This Row],[IA14]]/_xlfn.MAXIFS(EvolucionIncidencia[IA14],EvolucionIncidencia[Area_Sanitaria],EvolucionIncidencia[[#This Row],[Area_Sanitaria]]))</f>
        <v>0.45663104965430545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60" spans="1:31" hidden="1" x14ac:dyDescent="0.3">
      <c r="A360" s="1">
        <v>44241</v>
      </c>
      <c r="B360" s="2" t="s">
        <v>2</v>
      </c>
      <c r="C360" s="15">
        <v>20444</v>
      </c>
      <c r="D360" s="15">
        <v>2029</v>
      </c>
      <c r="E360" s="15">
        <v>18042</v>
      </c>
      <c r="F360">
        <v>117</v>
      </c>
      <c r="G360">
        <v>25</v>
      </c>
      <c r="H360" s="15">
        <v>339495</v>
      </c>
      <c r="I360" s="15">
        <v>375</v>
      </c>
      <c r="J360" s="15">
        <v>90336</v>
      </c>
      <c r="K360" s="15">
        <v>58</v>
      </c>
      <c r="L360">
        <v>-111</v>
      </c>
      <c r="M360">
        <v>2</v>
      </c>
      <c r="N360">
        <v>0</v>
      </c>
      <c r="O360" s="15">
        <v>1663</v>
      </c>
      <c r="P360" s="15">
        <v>110</v>
      </c>
      <c r="Q360" s="15">
        <v>1773</v>
      </c>
      <c r="R360">
        <v>0.94813084112149537</v>
      </c>
      <c r="S360" s="15">
        <v>169</v>
      </c>
      <c r="T360" t="s">
        <v>466</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60" s="2">
        <f>IF(EvolucionIncidencia[[#This Row],[Fecha]]&lt;=MIN(EvolucionIncidencia[Fecha])+14,"",EvolucionIncidencia[[#This Row],[NuevasAltas]]-EvolucionIncidencia[[#This Row],[Previsión Altas]])</f>
        <v>22.00982041963789</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60" s="2">
        <f>IF(LEN(EvolucionIncidencia[[#This Row],[IA7]])=0,"",EvolucionIncidencia[[#This Row],[IA7]]/_xlfn.MAXIFS(EvolucionIncidencia[IA7],EvolucionIncidencia[Area_Sanitaria],EvolucionIncidencia[[#This Row],[Area_Sanitaria]]))</f>
        <v>0.3176895306859206</v>
      </c>
      <c r="AB360" s="2">
        <f>IF(LEN(EvolucionIncidencia[[#This Row],[IA14]])=0,"",EvolucionIncidencia[[#This Row],[IA14]]/_xlfn.MAXIFS(EvolucionIncidencia[IA14],EvolucionIncidencia[Area_Sanitaria],EvolucionIncidencia[[#This Row],[Area_Sanitaria]]))</f>
        <v>0.45664739884393063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61" spans="1:31" hidden="1" x14ac:dyDescent="0.3">
      <c r="A361" s="1">
        <v>44241</v>
      </c>
      <c r="B361" s="2" t="s">
        <v>3</v>
      </c>
      <c r="C361" s="15">
        <v>108613</v>
      </c>
      <c r="D361" s="15">
        <v>13052</v>
      </c>
      <c r="E361" s="15">
        <v>93481</v>
      </c>
      <c r="F361">
        <v>792</v>
      </c>
      <c r="G361">
        <v>224</v>
      </c>
      <c r="H361" s="15">
        <v>1579437</v>
      </c>
      <c r="I361" s="15">
        <v>2096</v>
      </c>
      <c r="J361" s="15">
        <v>690454</v>
      </c>
      <c r="K361" s="15">
        <v>372</v>
      </c>
      <c r="L361">
        <v>-693</v>
      </c>
      <c r="M361">
        <v>17</v>
      </c>
      <c r="N361">
        <v>2</v>
      </c>
      <c r="O361" s="15">
        <v>6272</v>
      </c>
      <c r="P361" s="15">
        <v>4940</v>
      </c>
      <c r="Q361" s="15">
        <v>11212</v>
      </c>
      <c r="R361">
        <v>0.94958166606038563</v>
      </c>
      <c r="S361" s="15">
        <v>1055</v>
      </c>
      <c r="T361" t="s">
        <v>466</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61" s="2">
        <f>IF(EvolucionIncidencia[[#This Row],[Fecha]]&lt;=MIN(EvolucionIncidencia[Fecha])+14,"",EvolucionIncidencia[[#This Row],[NuevasAltas]]-EvolucionIncidencia[[#This Row],[Previsión Altas]])</f>
        <v>141.41128444091271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61" s="2">
        <f>IF(LEN(EvolucionIncidencia[[#This Row],[IA7]])=0,"",EvolucionIncidencia[[#This Row],[IA7]]/_xlfn.MAXIFS(EvolucionIncidencia[IA7],EvolucionIncidencia[Area_Sanitaria],EvolucionIncidencia[[#This Row],[Area_Sanitaria]]))</f>
        <v>0.344851904090268</v>
      </c>
      <c r="AB361" s="2">
        <f>IF(LEN(EvolucionIncidencia[[#This Row],[IA14]])=0,"",EvolucionIncidencia[[#This Row],[IA14]]/_xlfn.MAXIFS(EvolucionIncidencia[IA14],EvolucionIncidencia[Area_Sanitaria],EvolucionIncidencia[[#This Row],[Area_Sanitaria]]))</f>
        <v>0.50522581263783684</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62" spans="1:31" x14ac:dyDescent="0.3">
      <c r="A362" s="1">
        <v>44242</v>
      </c>
      <c r="B362" s="2" t="s">
        <v>4</v>
      </c>
      <c r="C362" s="15">
        <v>25729</v>
      </c>
      <c r="D362" s="15">
        <v>3844</v>
      </c>
      <c r="E362" s="15">
        <v>21383</v>
      </c>
      <c r="F362">
        <v>201</v>
      </c>
      <c r="G362">
        <v>69</v>
      </c>
      <c r="H362" s="15">
        <v>326107</v>
      </c>
      <c r="I362" s="15">
        <v>513</v>
      </c>
      <c r="J362" s="15">
        <v>176854</v>
      </c>
      <c r="K362" s="15">
        <v>106</v>
      </c>
      <c r="L362">
        <v>-120</v>
      </c>
      <c r="M362">
        <v>-7</v>
      </c>
      <c r="N362">
        <v>-6</v>
      </c>
      <c r="O362" s="15">
        <v>1020</v>
      </c>
      <c r="P362" s="15">
        <v>3148</v>
      </c>
      <c r="Q362" s="15">
        <v>4168</v>
      </c>
      <c r="R362">
        <v>0.96972754793138249</v>
      </c>
      <c r="S362" s="15">
        <v>222</v>
      </c>
      <c r="T362" t="s">
        <v>467</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62" s="2">
        <f>IF(EvolucionIncidencia[[#This Row],[Fecha]]&lt;=MIN(EvolucionIncidencia[Fecha])+14,"",EvolucionIncidencia[[#This Row],[NuevasAltas]]-EvolucionIncidencia[[#This Row],[Previsión Altas]])</f>
        <v>-0.89802509177965817</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62" s="2">
        <f>IF(LEN(EvolucionIncidencia[[#This Row],[IA7]])=0,"",EvolucionIncidencia[[#This Row],[IA7]]/_xlfn.MAXIFS(EvolucionIncidencia[IA7],EvolucionIncidencia[Area_Sanitaria],EvolucionIncidencia[[#This Row],[Area_Sanitaria]]))</f>
        <v>0.40483383685800606</v>
      </c>
      <c r="AB362" s="2">
        <f>IF(LEN(EvolucionIncidencia[[#This Row],[IA14]])=0,"",EvolucionIncidencia[[#This Row],[IA14]]/_xlfn.MAXIFS(EvolucionIncidencia[IA14],EvolucionIncidencia[Area_Sanitaria],EvolucionIncidencia[[#This Row],[Area_Sanitaria]]))</f>
        <v>0.54772852676108152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63" spans="1:31" hidden="1" x14ac:dyDescent="0.3">
      <c r="A363" s="1">
        <v>44242</v>
      </c>
      <c r="B363" s="2" t="s">
        <v>5</v>
      </c>
      <c r="C363" s="15">
        <v>7663</v>
      </c>
      <c r="D363" s="15">
        <v>1203</v>
      </c>
      <c r="E363" s="15">
        <v>6269</v>
      </c>
      <c r="F363">
        <v>108</v>
      </c>
      <c r="G363">
        <v>23</v>
      </c>
      <c r="H363" s="15">
        <v>108478</v>
      </c>
      <c r="I363" s="15">
        <v>187</v>
      </c>
      <c r="J363" s="15">
        <v>37736</v>
      </c>
      <c r="K363" s="15">
        <v>30</v>
      </c>
      <c r="L363">
        <v>-54</v>
      </c>
      <c r="M363">
        <v>-7</v>
      </c>
      <c r="N363">
        <v>-2</v>
      </c>
      <c r="O363" s="15">
        <v>731</v>
      </c>
      <c r="P363" s="15">
        <v>127</v>
      </c>
      <c r="Q363" s="15">
        <v>858</v>
      </c>
      <c r="R363">
        <v>0.95704057279236276</v>
      </c>
      <c r="S363" s="15">
        <v>75</v>
      </c>
      <c r="T363" t="s">
        <v>467</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63" s="2">
        <f>IF(EvolucionIncidencia[[#This Row],[Fecha]]&lt;=MIN(EvolucionIncidencia[Fecha])+14,"",EvolucionIncidencia[[#This Row],[NuevasAltas]]-EvolucionIncidencia[[#This Row],[Previsión Altas]])</f>
        <v>-27.064662995216693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63" s="2">
        <f>IF(LEN(EvolucionIncidencia[[#This Row],[IA7]])=0,"",EvolucionIncidencia[[#This Row],[IA7]]/_xlfn.MAXIFS(EvolucionIncidencia[IA7],EvolucionIncidencia[Area_Sanitaria],EvolucionIncidencia[[#This Row],[Area_Sanitaria]]))</f>
        <v>0.38083832335329343</v>
      </c>
      <c r="AB363" s="2">
        <f>IF(LEN(EvolucionIncidencia[[#This Row],[IA14]])=0,"",EvolucionIncidencia[[#This Row],[IA14]]/_xlfn.MAXIFS(EvolucionIncidencia[IA14],EvolucionIncidencia[Area_Sanitaria],EvolucionIncidencia[[#This Row],[Area_Sanitaria]]))</f>
        <v>0.51921903599755947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64" spans="1:31" hidden="1" x14ac:dyDescent="0.3">
      <c r="A364" s="1">
        <v>44242</v>
      </c>
      <c r="B364" s="2" t="s">
        <v>8</v>
      </c>
      <c r="C364" s="15">
        <v>11347</v>
      </c>
      <c r="D364" s="15">
        <v>1129</v>
      </c>
      <c r="E364" s="15">
        <v>10017</v>
      </c>
      <c r="F364">
        <v>50</v>
      </c>
      <c r="G364">
        <v>26</v>
      </c>
      <c r="H364" s="15">
        <v>177425</v>
      </c>
      <c r="I364" s="15">
        <v>195</v>
      </c>
      <c r="J364" s="15">
        <v>89989</v>
      </c>
      <c r="K364" s="15">
        <v>36</v>
      </c>
      <c r="L364">
        <v>-42</v>
      </c>
      <c r="M364">
        <v>-11</v>
      </c>
      <c r="N364">
        <v>0</v>
      </c>
      <c r="O364" s="15">
        <v>581</v>
      </c>
      <c r="P364" s="15">
        <v>336</v>
      </c>
      <c r="Q364" s="15">
        <v>917</v>
      </c>
      <c r="R364">
        <v>0.96413321947053798</v>
      </c>
      <c r="S364" s="15">
        <v>74</v>
      </c>
      <c r="T364" t="s">
        <v>467</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64" s="2">
        <f>IF(EvolucionIncidencia[[#This Row],[Fecha]]&lt;=MIN(EvolucionIncidencia[Fecha])+14,"",EvolucionIncidencia[[#This Row],[NuevasAltas]]-EvolucionIncidencia[[#This Row],[Previsión Altas]])</f>
        <v>-3.3238596831405403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64" s="2">
        <f>IF(LEN(EvolucionIncidencia[[#This Row],[IA7]])=0,"",EvolucionIncidencia[[#This Row],[IA7]]/_xlfn.MAXIFS(EvolucionIncidencia[IA7],EvolucionIncidencia[Area_Sanitaria],EvolucionIncidencia[[#This Row],[Area_Sanitaria]]))</f>
        <v>0.34086799276672697</v>
      </c>
      <c r="AB364" s="2">
        <f>IF(LEN(EvolucionIncidencia[[#This Row],[IA14]])=0,"",EvolucionIncidencia[[#This Row],[IA14]]/_xlfn.MAXIFS(EvolucionIncidencia[IA14],EvolucionIncidencia[Area_Sanitaria],EvolucionIncidencia[[#This Row],[Area_Sanitaria]]))</f>
        <v>0.47070707070707068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65" spans="1:31" hidden="1" x14ac:dyDescent="0.3">
      <c r="A365" s="1">
        <v>44242</v>
      </c>
      <c r="B365" s="2" t="s">
        <v>9</v>
      </c>
      <c r="C365" s="15">
        <v>14339</v>
      </c>
      <c r="D365" s="15">
        <v>1109</v>
      </c>
      <c r="E365" s="15">
        <v>12834</v>
      </c>
      <c r="F365">
        <v>91</v>
      </c>
      <c r="G365">
        <v>16</v>
      </c>
      <c r="H365" s="15">
        <v>197052</v>
      </c>
      <c r="I365" s="15">
        <v>396</v>
      </c>
      <c r="J365" s="15">
        <v>97273</v>
      </c>
      <c r="K365" s="15">
        <v>22</v>
      </c>
      <c r="L365">
        <v>-108</v>
      </c>
      <c r="M365">
        <v>-12</v>
      </c>
      <c r="N365">
        <v>1</v>
      </c>
      <c r="O365" s="15">
        <v>446</v>
      </c>
      <c r="P365" s="15">
        <v>531</v>
      </c>
      <c r="Q365" s="15">
        <v>977</v>
      </c>
      <c r="R365">
        <v>0.91125718981101067</v>
      </c>
      <c r="S365" s="15">
        <v>127</v>
      </c>
      <c r="T365" t="s">
        <v>467</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65" s="2">
        <f>IF(EvolucionIncidencia[[#This Row],[Fecha]]&lt;=MIN(EvolucionIncidencia[Fecha])+14,"",EvolucionIncidencia[[#This Row],[NuevasAltas]]-EvolucionIncidencia[[#This Row],[Previsión Altas]])</f>
        <v>10.877484521030766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65" s="2">
        <f>IF(LEN(EvolucionIncidencia[[#This Row],[IA7]])=0,"",EvolucionIncidencia[[#This Row],[IA7]]/_xlfn.MAXIFS(EvolucionIncidencia[IA7],EvolucionIncidencia[Area_Sanitaria],EvolucionIncidencia[[#This Row],[Area_Sanitaria]]))</f>
        <v>0.20331421287444232</v>
      </c>
      <c r="AB365" s="2">
        <f>IF(LEN(EvolucionIncidencia[[#This Row],[IA14]])=0,"",EvolucionIncidencia[[#This Row],[IA14]]/_xlfn.MAXIFS(EvolucionIncidencia[IA14],EvolucionIncidencia[Area_Sanitaria],EvolucionIncidencia[[#This Row],[Area_Sanitaria]]))</f>
        <v>0.3246202755210173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66" spans="1:31" hidden="1" x14ac:dyDescent="0.3">
      <c r="A366" s="1">
        <v>44242</v>
      </c>
      <c r="B366" s="2" t="s">
        <v>6</v>
      </c>
      <c r="C366" s="15">
        <v>11858</v>
      </c>
      <c r="D366" s="15">
        <v>1634</v>
      </c>
      <c r="E366" s="15">
        <v>10086</v>
      </c>
      <c r="F366">
        <v>86</v>
      </c>
      <c r="G366">
        <v>17</v>
      </c>
      <c r="H366" s="15">
        <v>156949</v>
      </c>
      <c r="I366" s="15">
        <v>141</v>
      </c>
      <c r="J366" s="15">
        <v>72245</v>
      </c>
      <c r="K366" s="15">
        <v>49</v>
      </c>
      <c r="L366">
        <v>-91</v>
      </c>
      <c r="M366">
        <v>3</v>
      </c>
      <c r="N366">
        <v>-5</v>
      </c>
      <c r="O366" s="15">
        <v>650</v>
      </c>
      <c r="P366" s="15">
        <v>759</v>
      </c>
      <c r="Q366" s="15">
        <v>1409</v>
      </c>
      <c r="R366">
        <v>0.94724637681159418</v>
      </c>
      <c r="S366" s="15">
        <v>140</v>
      </c>
      <c r="T366" t="s">
        <v>467</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66" s="2">
        <f>IF(EvolucionIncidencia[[#This Row],[Fecha]]&lt;=MIN(EvolucionIncidencia[Fecha])+14,"",EvolucionIncidencia[[#This Row],[NuevasAltas]]-EvolucionIncidencia[[#This Row],[Previsión Altas]])</f>
        <v>-7.1891108740434788</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66" s="2">
        <f>IF(LEN(EvolucionIncidencia[[#This Row],[IA7]])=0,"",EvolucionIncidencia[[#This Row],[IA7]]/_xlfn.MAXIFS(EvolucionIncidencia[IA7],EvolucionIncidencia[Area_Sanitaria],EvolucionIncidencia[[#This Row],[Area_Sanitaria]]))</f>
        <v>0.34904942965779467</v>
      </c>
      <c r="AB366" s="2">
        <f>IF(LEN(EvolucionIncidencia[[#This Row],[IA14]])=0,"",EvolucionIncidencia[[#This Row],[IA14]]/_xlfn.MAXIFS(EvolucionIncidencia[IA14],EvolucionIncidencia[Area_Sanitaria],EvolucionIncidencia[[#This Row],[Area_Sanitaria]]))</f>
        <v>0.53146853146853146</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67" spans="1:31" hidden="1" x14ac:dyDescent="0.3">
      <c r="A367" s="1">
        <v>44242</v>
      </c>
      <c r="B367" s="2" t="s">
        <v>7</v>
      </c>
      <c r="C367" s="15">
        <v>17515</v>
      </c>
      <c r="D367" s="15">
        <v>1610</v>
      </c>
      <c r="E367" s="15">
        <v>15604</v>
      </c>
      <c r="F367">
        <v>101</v>
      </c>
      <c r="G367">
        <v>30</v>
      </c>
      <c r="H367" s="15">
        <v>278422</v>
      </c>
      <c r="I367" s="15">
        <v>312</v>
      </c>
      <c r="J367" s="15">
        <v>131381</v>
      </c>
      <c r="K367" s="15">
        <v>39</v>
      </c>
      <c r="L367">
        <v>-79</v>
      </c>
      <c r="M367">
        <v>-4</v>
      </c>
      <c r="N367">
        <v>-6</v>
      </c>
      <c r="O367" s="15">
        <v>1063</v>
      </c>
      <c r="P367" s="15">
        <v>459</v>
      </c>
      <c r="Q367" s="15">
        <v>1522</v>
      </c>
      <c r="R367">
        <v>0.95322676139727647</v>
      </c>
      <c r="S367" s="15">
        <v>116</v>
      </c>
      <c r="T367" t="s">
        <v>467</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67" s="2">
        <f>IF(EvolucionIncidencia[[#This Row],[Fecha]]&lt;=MIN(EvolucionIncidencia[Fecha])+14,"",EvolucionIncidencia[[#This Row],[NuevasAltas]]-EvolucionIncidencia[[#This Row],[Previsión Altas]])</f>
        <v>-56.268662910346904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67" s="2">
        <f>IF(LEN(EvolucionIncidencia[[#This Row],[IA7]])=0,"",EvolucionIncidencia[[#This Row],[IA7]]/_xlfn.MAXIFS(EvolucionIncidencia[IA7],EvolucionIncidencia[Area_Sanitaria],EvolucionIncidencia[[#This Row],[Area_Sanitaria]]))</f>
        <v>0.24028268551236748</v>
      </c>
      <c r="AB367" s="2">
        <f>IF(LEN(EvolucionIncidencia[[#This Row],[IA14]])=0,"",EvolucionIncidencia[[#This Row],[IA14]]/_xlfn.MAXIFS(EvolucionIncidencia[IA14],EvolucionIncidencia[Area_Sanitaria],EvolucionIncidencia[[#This Row],[Area_Sanitaria]]))</f>
        <v>0.41577624135763669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68" spans="1:31" hidden="1" x14ac:dyDescent="0.3">
      <c r="A368" s="1">
        <v>44242</v>
      </c>
      <c r="B368" s="2" t="s">
        <v>2</v>
      </c>
      <c r="C368" s="15">
        <v>20520</v>
      </c>
      <c r="D368" s="15">
        <v>1935</v>
      </c>
      <c r="E368" s="15">
        <v>18207</v>
      </c>
      <c r="F368">
        <v>109</v>
      </c>
      <c r="G368">
        <v>24</v>
      </c>
      <c r="H368" s="15">
        <v>341236</v>
      </c>
      <c r="I368" s="15">
        <v>380</v>
      </c>
      <c r="J368" s="15">
        <v>90661</v>
      </c>
      <c r="K368" s="15">
        <v>76</v>
      </c>
      <c r="L368">
        <v>-94</v>
      </c>
      <c r="M368">
        <v>-8</v>
      </c>
      <c r="N368">
        <v>-1</v>
      </c>
      <c r="O368" s="15">
        <v>1741</v>
      </c>
      <c r="P368" s="15">
        <v>325</v>
      </c>
      <c r="Q368" s="15">
        <v>2066</v>
      </c>
      <c r="R368">
        <v>0.95367175948743221</v>
      </c>
      <c r="S368" s="15">
        <v>165</v>
      </c>
      <c r="T368" t="s">
        <v>467</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68" s="2">
        <f>IF(EvolucionIncidencia[[#This Row],[Fecha]]&lt;=MIN(EvolucionIncidencia[Fecha])+14,"",EvolucionIncidencia[[#This Row],[NuevasAltas]]-EvolucionIncidencia[[#This Row],[Previsión Altas]])</f>
        <v>37.487793090993378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68" s="2">
        <f>IF(LEN(EvolucionIncidencia[[#This Row],[IA7]])=0,"",EvolucionIncidencia[[#This Row],[IA7]]/_xlfn.MAXIFS(EvolucionIncidencia[IA7],EvolucionIncidencia[Area_Sanitaria],EvolucionIncidencia[[#This Row],[Area_Sanitaria]]))</f>
        <v>0.30995358432181536</v>
      </c>
      <c r="AB368" s="2">
        <f>IF(LEN(EvolucionIncidencia[[#This Row],[IA14]])=0,"",EvolucionIncidencia[[#This Row],[IA14]]/_xlfn.MAXIFS(EvolucionIncidencia[IA14],EvolucionIncidencia[Area_Sanitaria],EvolucionIncidencia[[#This Row],[Area_Sanitaria]]))</f>
        <v>0.44040737682356179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69" spans="1:31" hidden="1" x14ac:dyDescent="0.3">
      <c r="A369" s="1">
        <v>44242</v>
      </c>
      <c r="B369" s="2" t="s">
        <v>3</v>
      </c>
      <c r="C369" s="15">
        <v>108971</v>
      </c>
      <c r="D369" s="15">
        <v>12464</v>
      </c>
      <c r="E369" s="15">
        <v>94400</v>
      </c>
      <c r="F369">
        <v>746</v>
      </c>
      <c r="G369">
        <v>205</v>
      </c>
      <c r="H369" s="15">
        <v>1585669</v>
      </c>
      <c r="I369" s="15">
        <v>2124</v>
      </c>
      <c r="J369" s="15">
        <v>696139</v>
      </c>
      <c r="K369" s="15">
        <v>358</v>
      </c>
      <c r="L369">
        <v>-588</v>
      </c>
      <c r="M369">
        <v>-46</v>
      </c>
      <c r="N369">
        <v>-19</v>
      </c>
      <c r="O369" s="15">
        <v>6232</v>
      </c>
      <c r="P369" s="15">
        <v>5685</v>
      </c>
      <c r="Q369" s="15">
        <v>11917</v>
      </c>
      <c r="R369">
        <v>0.95494943303708246</v>
      </c>
      <c r="S369" s="15">
        <v>919</v>
      </c>
      <c r="T369" t="s">
        <v>467</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69" s="2">
        <f>IF(EvolucionIncidencia[[#This Row],[Fecha]]&lt;=MIN(EvolucionIncidencia[Fecha])+14,"",EvolucionIncidencia[[#This Row],[NuevasAltas]]-EvolucionIncidencia[[#This Row],[Previsión Altas]])</f>
        <v>-29.656999601360098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69" s="2">
        <f>IF(LEN(EvolucionIncidencia[[#This Row],[IA7]])=0,"",EvolucionIncidencia[[#This Row],[IA7]]/_xlfn.MAXIFS(EvolucionIncidencia[IA7],EvolucionIncidencia[Area_Sanitaria],EvolucionIncidencia[[#This Row],[Area_Sanitaria]]))</f>
        <v>0.32510578279266572</v>
      </c>
      <c r="AB369" s="2">
        <f>IF(LEN(EvolucionIncidencia[[#This Row],[IA14]])=0,"",EvolucionIncidencia[[#This Row],[IA14]]/_xlfn.MAXIFS(EvolucionIncidencia[IA14],EvolucionIncidencia[Area_Sanitaria],EvolucionIncidencia[[#This Row],[Area_Sanitaria]]))</f>
        <v>0.47439831239812064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70" spans="1:31" x14ac:dyDescent="0.3">
      <c r="A370" s="1">
        <v>44243</v>
      </c>
      <c r="B370" s="2" t="s">
        <v>4</v>
      </c>
      <c r="C370" s="15">
        <v>25819</v>
      </c>
      <c r="D370" s="15">
        <v>3676</v>
      </c>
      <c r="E370" s="15">
        <v>21638</v>
      </c>
      <c r="F370">
        <v>203</v>
      </c>
      <c r="G370">
        <v>62</v>
      </c>
      <c r="H370" s="15">
        <v>327478</v>
      </c>
      <c r="I370" s="15">
        <v>516</v>
      </c>
      <c r="J370" s="15">
        <v>180289</v>
      </c>
      <c r="K370" s="15">
        <v>90</v>
      </c>
      <c r="L370">
        <v>-168</v>
      </c>
      <c r="M370">
        <v>2</v>
      </c>
      <c r="N370">
        <v>-7</v>
      </c>
      <c r="O370" s="15">
        <v>1371</v>
      </c>
      <c r="P370" s="15">
        <v>3435</v>
      </c>
      <c r="Q370" s="15">
        <v>4806</v>
      </c>
      <c r="R370">
        <v>0.95629552549427677</v>
      </c>
      <c r="S370" s="15">
        <v>255</v>
      </c>
      <c r="T370" t="s">
        <v>468</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70" s="2">
        <f>IF(EvolucionIncidencia[[#This Row],[Fecha]]&lt;=MIN(EvolucionIncidencia[Fecha])+14,"",EvolucionIncidencia[[#This Row],[NuevasAltas]]-EvolucionIncidencia[[#This Row],[Previsión Altas]])</f>
        <v>-26.282729502670861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70" s="2">
        <f>IF(LEN(EvolucionIncidencia[[#This Row],[IA7]])=0,"",EvolucionIncidencia[[#This Row],[IA7]]/_xlfn.MAXIFS(EvolucionIncidencia[IA7],EvolucionIncidencia[Area_Sanitaria],EvolucionIncidencia[[#This Row],[Area_Sanitaria]]))</f>
        <v>0.36085934877475662</v>
      </c>
      <c r="AB370" s="2">
        <f>IF(LEN(EvolucionIncidencia[[#This Row],[IA14]])=0,"",EvolucionIncidencia[[#This Row],[IA14]]/_xlfn.MAXIFS(EvolucionIncidencia[IA14],EvolucionIncidencia[Area_Sanitaria],EvolucionIncidencia[[#This Row],[Area_Sanitaria]]))</f>
        <v>0.51039176016185395</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71" spans="1:31" hidden="1" x14ac:dyDescent="0.3">
      <c r="A371" s="1">
        <v>44243</v>
      </c>
      <c r="B371" s="2" t="s">
        <v>5</v>
      </c>
      <c r="C371" s="15">
        <v>7700</v>
      </c>
      <c r="D371" s="15">
        <v>1126</v>
      </c>
      <c r="E371" s="15">
        <v>6379</v>
      </c>
      <c r="F371">
        <v>106</v>
      </c>
      <c r="G371">
        <v>20</v>
      </c>
      <c r="H371" s="15">
        <v>109230</v>
      </c>
      <c r="I371" s="15">
        <v>191</v>
      </c>
      <c r="J371" s="15">
        <v>37814</v>
      </c>
      <c r="K371" s="15">
        <v>37</v>
      </c>
      <c r="L371">
        <v>-77</v>
      </c>
      <c r="M371">
        <v>-2</v>
      </c>
      <c r="N371">
        <v>-3</v>
      </c>
      <c r="O371" s="15">
        <v>752</v>
      </c>
      <c r="P371" s="15">
        <v>78</v>
      </c>
      <c r="Q371" s="15">
        <v>830</v>
      </c>
      <c r="R371">
        <v>0.93599334995843719</v>
      </c>
      <c r="S371" s="15">
        <v>110</v>
      </c>
      <c r="T371" t="s">
        <v>468</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71" s="2">
        <f>IF(EvolucionIncidencia[[#This Row],[Fecha]]&lt;=MIN(EvolucionIncidencia[Fecha])+14,"",EvolucionIncidencia[[#This Row],[NuevasAltas]]-EvolucionIncidencia[[#This Row],[Previsión Altas]])</f>
        <v>12.754649387935743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71" s="2">
        <f>IF(LEN(EvolucionIncidencia[[#This Row],[IA7]])=0,"",EvolucionIncidencia[[#This Row],[IA7]]/_xlfn.MAXIFS(EvolucionIncidencia[IA7],EvolucionIncidencia[Area_Sanitaria],EvolucionIncidencia[[#This Row],[Area_Sanitaria]]))</f>
        <v>0.35568862275449104</v>
      </c>
      <c r="AB371" s="2">
        <f>IF(LEN(EvolucionIncidencia[[#This Row],[IA14]])=0,"",EvolucionIncidencia[[#This Row],[IA14]]/_xlfn.MAXIFS(EvolucionIncidencia[IA14],EvolucionIncidencia[Area_Sanitaria],EvolucionIncidencia[[#This Row],[Area_Sanitaria]]))</f>
        <v>0.47528981086028066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72" spans="1:31" hidden="1" x14ac:dyDescent="0.3">
      <c r="A372" s="1">
        <v>44243</v>
      </c>
      <c r="B372" s="2" t="s">
        <v>8</v>
      </c>
      <c r="C372" s="15">
        <v>11382</v>
      </c>
      <c r="D372" s="15">
        <v>1086</v>
      </c>
      <c r="E372" s="15">
        <v>10094</v>
      </c>
      <c r="F372">
        <v>53</v>
      </c>
      <c r="G372">
        <v>25</v>
      </c>
      <c r="H372" s="15">
        <v>178212</v>
      </c>
      <c r="I372" s="15">
        <v>196</v>
      </c>
      <c r="J372" s="15">
        <v>90179</v>
      </c>
      <c r="K372" s="15">
        <v>35</v>
      </c>
      <c r="L372">
        <v>-43</v>
      </c>
      <c r="M372">
        <v>3</v>
      </c>
      <c r="N372">
        <v>-1</v>
      </c>
      <c r="O372" s="15">
        <v>787</v>
      </c>
      <c r="P372" s="15">
        <v>190</v>
      </c>
      <c r="Q372" s="15">
        <v>977</v>
      </c>
      <c r="R372">
        <v>0.9619131975199291</v>
      </c>
      <c r="S372" s="15">
        <v>77</v>
      </c>
      <c r="T372" t="s">
        <v>468</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72" s="2">
        <f>IF(EvolucionIncidencia[[#This Row],[Fecha]]&lt;=MIN(EvolucionIncidencia[Fecha])+14,"",EvolucionIncidencia[[#This Row],[NuevasAltas]]-EvolucionIncidencia[[#This Row],[Previsión Altas]])</f>
        <v>-0.61420235688611058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72" s="2">
        <f>IF(LEN(EvolucionIncidencia[[#This Row],[IA7]])=0,"",EvolucionIncidencia[[#This Row],[IA7]]/_xlfn.MAXIFS(EvolucionIncidencia[IA7],EvolucionIncidencia[Area_Sanitaria],EvolucionIncidencia[[#This Row],[Area_Sanitaria]]))</f>
        <v>0.32640144665461124</v>
      </c>
      <c r="AB372" s="2">
        <f>IF(LEN(EvolucionIncidencia[[#This Row],[IA14]])=0,"",EvolucionIncidencia[[#This Row],[IA14]]/_xlfn.MAXIFS(EvolucionIncidencia[IA14],EvolucionIncidencia[Area_Sanitaria],EvolucionIncidencia[[#This Row],[Area_Sanitaria]]))</f>
        <v>0.4494949494949495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73" spans="1:31" hidden="1" x14ac:dyDescent="0.3">
      <c r="A373" s="1">
        <v>44243</v>
      </c>
      <c r="B373" s="2" t="s">
        <v>9</v>
      </c>
      <c r="C373" s="15">
        <v>14356</v>
      </c>
      <c r="D373" s="15">
        <v>1020</v>
      </c>
      <c r="E373" s="15">
        <v>12938</v>
      </c>
      <c r="F373">
        <v>93</v>
      </c>
      <c r="G373">
        <v>15</v>
      </c>
      <c r="H373" s="15">
        <v>197677</v>
      </c>
      <c r="I373" s="15">
        <v>398</v>
      </c>
      <c r="J373" s="15">
        <v>97494</v>
      </c>
      <c r="K373" s="15">
        <v>17</v>
      </c>
      <c r="L373">
        <v>-89</v>
      </c>
      <c r="M373">
        <v>2</v>
      </c>
      <c r="N373">
        <v>-1</v>
      </c>
      <c r="O373" s="15">
        <v>625</v>
      </c>
      <c r="P373" s="15">
        <v>221</v>
      </c>
      <c r="Q373" s="15">
        <v>846</v>
      </c>
      <c r="R373">
        <v>0.91974752028854823</v>
      </c>
      <c r="S373" s="15">
        <v>104</v>
      </c>
      <c r="T373" t="s">
        <v>468</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73" s="2">
        <f>IF(EvolucionIncidencia[[#This Row],[Fecha]]&lt;=MIN(EvolucionIncidencia[Fecha])+14,"",EvolucionIncidencia[[#This Row],[NuevasAltas]]-EvolucionIncidencia[[#This Row],[Previsión Altas]])</f>
        <v>-11.055847509490818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73" s="2">
        <f>IF(LEN(EvolucionIncidencia[[#This Row],[IA7]])=0,"",EvolucionIncidencia[[#This Row],[IA7]]/_xlfn.MAXIFS(EvolucionIncidencia[IA7],EvolucionIncidencia[Area_Sanitaria],EvolucionIncidencia[[#This Row],[Area_Sanitaria]]))</f>
        <v>0.16379859783301465</v>
      </c>
      <c r="AB373" s="2">
        <f>IF(LEN(EvolucionIncidencia[[#This Row],[IA14]])=0,"",EvolucionIncidencia[[#This Row],[IA14]]/_xlfn.MAXIFS(EvolucionIncidencia[IA14],EvolucionIncidencia[Area_Sanitaria],EvolucionIncidencia[[#This Row],[Area_Sanitaria]]))</f>
        <v>0.29035676439420699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74" spans="1:31" hidden="1" x14ac:dyDescent="0.3">
      <c r="A374" s="1">
        <v>44243</v>
      </c>
      <c r="B374" s="2" t="s">
        <v>6</v>
      </c>
      <c r="C374" s="15">
        <v>11907</v>
      </c>
      <c r="D374" s="15">
        <v>1539</v>
      </c>
      <c r="E374" s="15">
        <v>10229</v>
      </c>
      <c r="F374">
        <v>81</v>
      </c>
      <c r="G374">
        <v>15</v>
      </c>
      <c r="H374" s="15">
        <v>157661</v>
      </c>
      <c r="I374" s="15">
        <v>142</v>
      </c>
      <c r="J374" s="15">
        <v>73386</v>
      </c>
      <c r="K374" s="15">
        <v>49</v>
      </c>
      <c r="L374">
        <v>-95</v>
      </c>
      <c r="M374">
        <v>-5</v>
      </c>
      <c r="N374">
        <v>-2</v>
      </c>
      <c r="O374" s="15">
        <v>712</v>
      </c>
      <c r="P374" s="15">
        <v>1141</v>
      </c>
      <c r="Q374" s="15">
        <v>1853</v>
      </c>
      <c r="R374">
        <v>0.94186046511627908</v>
      </c>
      <c r="S374" s="15">
        <v>143</v>
      </c>
      <c r="T374" t="s">
        <v>468</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74" s="2">
        <f>IF(EvolucionIncidencia[[#This Row],[Fecha]]&lt;=MIN(EvolucionIncidencia[Fecha])+14,"",EvolucionIncidencia[[#This Row],[NuevasAltas]]-EvolucionIncidencia[[#This Row],[Previsión Altas]])</f>
        <v>-24.747537963985593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74" s="2">
        <f>IF(LEN(EvolucionIncidencia[[#This Row],[IA7]])=0,"",EvolucionIncidencia[[#This Row],[IA7]]/_xlfn.MAXIFS(EvolucionIncidencia[IA7],EvolucionIncidencia[Area_Sanitaria],EvolucionIncidencia[[#This Row],[Area_Sanitaria]]))</f>
        <v>0.3269961977186312</v>
      </c>
      <c r="AB374" s="2">
        <f>IF(LEN(EvolucionIncidencia[[#This Row],[IA14]])=0,"",EvolucionIncidencia[[#This Row],[IA14]]/_xlfn.MAXIFS(EvolucionIncidencia[IA14],EvolucionIncidencia[Area_Sanitaria],EvolucionIncidencia[[#This Row],[Area_Sanitaria]]))</f>
        <v>0.47799259563965446</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75" spans="1:31" hidden="1" x14ac:dyDescent="0.3">
      <c r="A375" s="1">
        <v>44243</v>
      </c>
      <c r="B375" s="2" t="s">
        <v>7</v>
      </c>
      <c r="C375" s="15">
        <v>17577</v>
      </c>
      <c r="D375" s="15">
        <v>1469</v>
      </c>
      <c r="E375" s="15">
        <v>15806</v>
      </c>
      <c r="F375">
        <v>99</v>
      </c>
      <c r="G375">
        <v>26</v>
      </c>
      <c r="H375" s="15">
        <v>279491</v>
      </c>
      <c r="I375" s="15">
        <v>313</v>
      </c>
      <c r="J375" s="15">
        <v>132034</v>
      </c>
      <c r="K375" s="15">
        <v>62</v>
      </c>
      <c r="L375">
        <v>-141</v>
      </c>
      <c r="M375">
        <v>-2</v>
      </c>
      <c r="N375">
        <v>-4</v>
      </c>
      <c r="O375" s="15">
        <v>1069</v>
      </c>
      <c r="P375" s="15">
        <v>653</v>
      </c>
      <c r="Q375" s="15">
        <v>1722</v>
      </c>
      <c r="R375">
        <v>0.91242236024844725</v>
      </c>
      <c r="S375" s="15">
        <v>202</v>
      </c>
      <c r="T375" t="s">
        <v>468</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75" s="2">
        <f>IF(EvolucionIncidencia[[#This Row],[Fecha]]&lt;=MIN(EvolucionIncidencia[Fecha])+14,"",EvolucionIncidencia[[#This Row],[NuevasAltas]]-EvolucionIncidencia[[#This Row],[Previsión Altas]])</f>
        <v>70.353063475051442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75" s="2">
        <f>IF(LEN(EvolucionIncidencia[[#This Row],[IA7]])=0,"",EvolucionIncidencia[[#This Row],[IA7]]/_xlfn.MAXIFS(EvolucionIncidencia[IA7],EvolucionIncidencia[Area_Sanitaria],EvolucionIncidencia[[#This Row],[Area_Sanitaria]]))</f>
        <v>0.2232037691401649</v>
      </c>
      <c r="AB375" s="2">
        <f>IF(LEN(EvolucionIncidencia[[#This Row],[IA14]])=0,"",EvolucionIncidencia[[#This Row],[IA14]]/_xlfn.MAXIFS(EvolucionIncidencia[IA14],EvolucionIncidencia[Area_Sanitaria],EvolucionIncidencia[[#This Row],[Area_Sanitaria]]))</f>
        <v>0.39472030169704586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76" spans="1:31" hidden="1" x14ac:dyDescent="0.3">
      <c r="A376" s="1">
        <v>44243</v>
      </c>
      <c r="B376" s="2" t="s">
        <v>2</v>
      </c>
      <c r="C376" s="15">
        <v>20587</v>
      </c>
      <c r="D376" s="15">
        <v>1826</v>
      </c>
      <c r="E376" s="15">
        <v>18381</v>
      </c>
      <c r="F376">
        <v>102</v>
      </c>
      <c r="G376">
        <v>24</v>
      </c>
      <c r="H376" s="15">
        <v>343048</v>
      </c>
      <c r="I376" s="15">
        <v>382</v>
      </c>
      <c r="J376" s="15">
        <v>90862</v>
      </c>
      <c r="K376" s="15">
        <v>67</v>
      </c>
      <c r="L376">
        <v>-109</v>
      </c>
      <c r="M376">
        <v>-7</v>
      </c>
      <c r="N376">
        <v>0</v>
      </c>
      <c r="O376" s="15">
        <v>1812</v>
      </c>
      <c r="P376" s="15">
        <v>201</v>
      </c>
      <c r="Q376" s="15">
        <v>2013</v>
      </c>
      <c r="R376">
        <v>0.94366925064599483</v>
      </c>
      <c r="S376" s="15">
        <v>174</v>
      </c>
      <c r="T376" t="s">
        <v>468</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76" s="2">
        <f>IF(EvolucionIncidencia[[#This Row],[Fecha]]&lt;=MIN(EvolucionIncidencia[Fecha])+14,"",EvolucionIncidencia[[#This Row],[NuevasAltas]]-EvolucionIncidencia[[#This Row],[Previsión Altas]])</f>
        <v>-66.583702253287129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76" s="2">
        <f>IF(LEN(EvolucionIncidencia[[#This Row],[IA7]])=0,"",EvolucionIncidencia[[#This Row],[IA7]]/_xlfn.MAXIFS(EvolucionIncidencia[IA7],EvolucionIncidencia[Area_Sanitaria],EvolucionIncidencia[[#This Row],[Area_Sanitaria]]))</f>
        <v>0.27746260959257352</v>
      </c>
      <c r="AB376" s="2">
        <f>IF(LEN(EvolucionIncidencia[[#This Row],[IA14]])=0,"",EvolucionIncidencia[[#This Row],[IA14]]/_xlfn.MAXIFS(EvolucionIncidencia[IA14],EvolucionIncidencia[Area_Sanitaria],EvolucionIncidencia[[#This Row],[Area_Sanitaria]]))</f>
        <v>0.39306358381502893</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77" spans="1:31" hidden="1" x14ac:dyDescent="0.3">
      <c r="A377" s="1">
        <v>44243</v>
      </c>
      <c r="B377" s="2" t="s">
        <v>3</v>
      </c>
      <c r="C377" s="15">
        <v>109328</v>
      </c>
      <c r="D377" s="15">
        <v>11742</v>
      </c>
      <c r="E377" s="15">
        <v>95465</v>
      </c>
      <c r="F377">
        <v>737</v>
      </c>
      <c r="G377">
        <v>187</v>
      </c>
      <c r="H377" s="15">
        <v>1592797</v>
      </c>
      <c r="I377" s="15">
        <v>2138</v>
      </c>
      <c r="J377" s="15">
        <v>702058</v>
      </c>
      <c r="K377" s="15">
        <v>357</v>
      </c>
      <c r="L377">
        <v>-722</v>
      </c>
      <c r="M377">
        <v>-9</v>
      </c>
      <c r="N377">
        <v>-18</v>
      </c>
      <c r="O377" s="15">
        <v>7128</v>
      </c>
      <c r="P377" s="15">
        <v>5919</v>
      </c>
      <c r="Q377" s="15">
        <v>13047</v>
      </c>
      <c r="R377">
        <v>0.94207317073170727</v>
      </c>
      <c r="S377" s="15">
        <v>1065</v>
      </c>
      <c r="T377" t="s">
        <v>468</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77" s="2">
        <f>IF(EvolucionIncidencia[[#This Row],[Fecha]]&lt;=MIN(EvolucionIncidencia[Fecha])+14,"",EvolucionIncidencia[[#This Row],[NuevasAltas]]-EvolucionIncidencia[[#This Row],[Previsión Altas]])</f>
        <v>-31.019772959404236</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77" s="2">
        <f>IF(LEN(EvolucionIncidencia[[#This Row],[IA7]])=0,"",EvolucionIncidencia[[#This Row],[IA7]]/_xlfn.MAXIFS(EvolucionIncidencia[IA7],EvolucionIncidencia[Area_Sanitaria],EvolucionIncidencia[[#This Row],[Area_Sanitaria]]))</f>
        <v>0.29416431593794073</v>
      </c>
      <c r="AB377" s="2">
        <f>IF(LEN(EvolucionIncidencia[[#This Row],[IA14]])=0,"",EvolucionIncidencia[[#This Row],[IA14]]/_xlfn.MAXIFS(EvolucionIncidencia[IA14],EvolucionIncidencia[Area_Sanitaria],EvolucionIncidencia[[#This Row],[Area_Sanitaria]]))</f>
        <v>0.4368587592290728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78" spans="1:31" x14ac:dyDescent="0.3">
      <c r="A378" s="1">
        <v>44244</v>
      </c>
      <c r="B378" s="2" t="s">
        <v>4</v>
      </c>
      <c r="C378" s="15">
        <v>25929</v>
      </c>
      <c r="D378" s="15">
        <v>3468</v>
      </c>
      <c r="E378" s="15">
        <v>21954</v>
      </c>
      <c r="F378">
        <v>186</v>
      </c>
      <c r="G378">
        <v>63</v>
      </c>
      <c r="H378" s="15">
        <v>328954</v>
      </c>
      <c r="I378" s="15">
        <v>518</v>
      </c>
      <c r="J378" s="15">
        <v>183480</v>
      </c>
      <c r="K378" s="15">
        <v>110</v>
      </c>
      <c r="L378">
        <v>-208</v>
      </c>
      <c r="M378">
        <v>-17</v>
      </c>
      <c r="N378">
        <v>1</v>
      </c>
      <c r="O378" s="15">
        <v>1476</v>
      </c>
      <c r="P378" s="15">
        <v>3191</v>
      </c>
      <c r="Q378" s="15">
        <v>4667</v>
      </c>
      <c r="R378">
        <v>0.94341675734494013</v>
      </c>
      <c r="S378" s="15">
        <v>316</v>
      </c>
      <c r="T378" t="s">
        <v>469</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78" s="2">
        <f>IF(EvolucionIncidencia[[#This Row],[Fecha]]&lt;=MIN(EvolucionIncidencia[Fecha])+14,"",EvolucionIncidencia[[#This Row],[NuevasAltas]]-EvolucionIncidencia[[#This Row],[Previsión Altas]])</f>
        <v>25.971923797549834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78" s="2">
        <f>IF(LEN(EvolucionIncidencia[[#This Row],[IA7]])=0,"",EvolucionIncidencia[[#This Row],[IA7]]/_xlfn.MAXIFS(EvolucionIncidencia[IA7],EvolucionIncidencia[Area_Sanitaria],EvolucionIncidencia[[#This Row],[Area_Sanitaria]]))</f>
        <v>0.31050688150386035</v>
      </c>
      <c r="AB378" s="2">
        <f>IF(LEN(EvolucionIncidencia[[#This Row],[IA14]])=0,"",EvolucionIncidencia[[#This Row],[IA14]]/_xlfn.MAXIFS(EvolucionIncidencia[IA14],EvolucionIncidencia[Area_Sanitaria],EvolucionIncidencia[[#This Row],[Area_Sanitaria]]))</f>
        <v>0.4759977929004966</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79" spans="1:31" hidden="1" x14ac:dyDescent="0.3">
      <c r="A379" s="1">
        <v>44244</v>
      </c>
      <c r="B379" s="2" t="s">
        <v>5</v>
      </c>
      <c r="C379" s="15">
        <v>7738</v>
      </c>
      <c r="D379" s="15">
        <v>1066</v>
      </c>
      <c r="E379" s="15">
        <v>6475</v>
      </c>
      <c r="F379">
        <v>98</v>
      </c>
      <c r="G379">
        <v>19</v>
      </c>
      <c r="H379" s="15">
        <v>110000</v>
      </c>
      <c r="I379" s="15">
        <v>193</v>
      </c>
      <c r="J379" s="15">
        <v>37966</v>
      </c>
      <c r="K379" s="15">
        <v>38</v>
      </c>
      <c r="L379">
        <v>-60</v>
      </c>
      <c r="M379">
        <v>-8</v>
      </c>
      <c r="N379">
        <v>-1</v>
      </c>
      <c r="O379" s="15">
        <v>770</v>
      </c>
      <c r="P379" s="15">
        <v>152</v>
      </c>
      <c r="Q379" s="15">
        <v>922</v>
      </c>
      <c r="R379">
        <v>0.94671403197158077</v>
      </c>
      <c r="S379" s="15">
        <v>96</v>
      </c>
      <c r="T379" t="s">
        <v>469</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79" s="2">
        <f>IF(EvolucionIncidencia[[#This Row],[Fecha]]&lt;=MIN(EvolucionIncidencia[Fecha])+14,"",EvolucionIncidencia[[#This Row],[NuevasAltas]]-EvolucionIncidencia[[#This Row],[Previsión Altas]])</f>
        <v>9.3262949631158136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79" s="2">
        <f>IF(LEN(EvolucionIncidencia[[#This Row],[IA7]])=0,"",EvolucionIncidencia[[#This Row],[IA7]]/_xlfn.MAXIFS(EvolucionIncidencia[IA7],EvolucionIncidencia[Area_Sanitaria],EvolucionIncidencia[[#This Row],[Area_Sanitaria]]))</f>
        <v>0.3413173652694611</v>
      </c>
      <c r="AB379" s="2">
        <f>IF(LEN(EvolucionIncidencia[[#This Row],[IA14]])=0,"",EvolucionIncidencia[[#This Row],[IA14]]/_xlfn.MAXIFS(EvolucionIncidencia[IA14],EvolucionIncidencia[Area_Sanitaria],EvolucionIncidencia[[#This Row],[Area_Sanitaria]]))</f>
        <v>0.43929225137278827</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80" spans="1:31" hidden="1" x14ac:dyDescent="0.3">
      <c r="A380" s="1">
        <v>44244</v>
      </c>
      <c r="B380" s="2" t="s">
        <v>8</v>
      </c>
      <c r="C380" s="15">
        <v>11418</v>
      </c>
      <c r="D380" s="15">
        <v>1020</v>
      </c>
      <c r="E380" s="15">
        <v>10196</v>
      </c>
      <c r="F380">
        <v>49</v>
      </c>
      <c r="G380">
        <v>22</v>
      </c>
      <c r="H380" s="15">
        <v>178945</v>
      </c>
      <c r="I380" s="15">
        <v>196</v>
      </c>
      <c r="J380" s="15">
        <v>90431</v>
      </c>
      <c r="K380" s="15">
        <v>36</v>
      </c>
      <c r="L380">
        <v>-66</v>
      </c>
      <c r="M380">
        <v>-4</v>
      </c>
      <c r="N380">
        <v>-3</v>
      </c>
      <c r="O380" s="15">
        <v>733</v>
      </c>
      <c r="P380" s="15">
        <v>252</v>
      </c>
      <c r="Q380" s="15">
        <v>985</v>
      </c>
      <c r="R380">
        <v>0.93922651933701662</v>
      </c>
      <c r="S380" s="15">
        <v>102</v>
      </c>
      <c r="T380" t="s">
        <v>469</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80" s="2">
        <f>IF(EvolucionIncidencia[[#This Row],[Fecha]]&lt;=MIN(EvolucionIncidencia[Fecha])+14,"",EvolucionIncidencia[[#This Row],[NuevasAltas]]-EvolucionIncidencia[[#This Row],[Previsión Altas]])</f>
        <v>-5.7881784111285697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80" s="2">
        <f>IF(LEN(EvolucionIncidencia[[#This Row],[IA7]])=0,"",EvolucionIncidencia[[#This Row],[IA7]]/_xlfn.MAXIFS(EvolucionIncidencia[IA7],EvolucionIncidencia[Area_Sanitaria],EvolucionIncidencia[[#This Row],[Area_Sanitaria]]))</f>
        <v>0.29746835443037972</v>
      </c>
      <c r="AB380" s="2">
        <f>IF(LEN(EvolucionIncidencia[[#This Row],[IA14]])=0,"",EvolucionIncidencia[[#This Row],[IA14]]/_xlfn.MAXIFS(EvolucionIncidencia[IA14],EvolucionIncidencia[Area_Sanitaria],EvolucionIncidencia[[#This Row],[Area_Sanitaria]]))</f>
        <v>0.41363636363636364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81" spans="1:31" hidden="1" x14ac:dyDescent="0.3">
      <c r="A381" s="1">
        <v>44244</v>
      </c>
      <c r="B381" s="2" t="s">
        <v>9</v>
      </c>
      <c r="C381" s="15">
        <v>14376</v>
      </c>
      <c r="D381" s="15">
        <v>935</v>
      </c>
      <c r="E381" s="15">
        <v>13043</v>
      </c>
      <c r="F381">
        <v>91</v>
      </c>
      <c r="G381">
        <v>13</v>
      </c>
      <c r="H381" s="15">
        <v>198913</v>
      </c>
      <c r="I381" s="15">
        <v>398</v>
      </c>
      <c r="J381" s="15">
        <v>97923</v>
      </c>
      <c r="K381" s="15">
        <v>20</v>
      </c>
      <c r="L381">
        <v>-85</v>
      </c>
      <c r="M381">
        <v>-2</v>
      </c>
      <c r="N381">
        <v>-2</v>
      </c>
      <c r="O381" s="15">
        <v>1236</v>
      </c>
      <c r="P381" s="15">
        <v>429</v>
      </c>
      <c r="Q381" s="15">
        <v>1665</v>
      </c>
      <c r="R381">
        <v>0.91666666666666663</v>
      </c>
      <c r="S381" s="15">
        <v>105</v>
      </c>
      <c r="T381" t="s">
        <v>469</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81" s="2">
        <f>IF(EvolucionIncidencia[[#This Row],[Fecha]]&lt;=MIN(EvolucionIncidencia[Fecha])+14,"",EvolucionIncidencia[[#This Row],[NuevasAltas]]-EvolucionIncidencia[[#This Row],[Previsión Altas]])</f>
        <v>-17.880304922736343</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81" s="2">
        <f>IF(LEN(EvolucionIncidencia[[#This Row],[IA7]])=0,"",EvolucionIncidencia[[#This Row],[IA7]]/_xlfn.MAXIFS(EvolucionIncidencia[IA7],EvolucionIncidencia[Area_Sanitaria],EvolucionIncidencia[[#This Row],[Area_Sanitaria]]))</f>
        <v>0.13511790949649458</v>
      </c>
      <c r="AB381" s="2">
        <f>IF(LEN(EvolucionIncidencia[[#This Row],[IA14]])=0,"",EvolucionIncidencia[[#This Row],[IA14]]/_xlfn.MAXIFS(EvolucionIncidencia[IA14],EvolucionIncidencia[Area_Sanitaria],EvolucionIncidencia[[#This Row],[Area_Sanitaria]]))</f>
        <v>0.25468032497350762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82" spans="1:31" hidden="1" x14ac:dyDescent="0.3">
      <c r="A382" s="1">
        <v>44244</v>
      </c>
      <c r="B382" s="2" t="s">
        <v>6</v>
      </c>
      <c r="C382" s="15">
        <v>11958</v>
      </c>
      <c r="D382" s="15">
        <v>1447</v>
      </c>
      <c r="E382" s="15">
        <v>10371</v>
      </c>
      <c r="F382">
        <v>77</v>
      </c>
      <c r="G382">
        <v>15</v>
      </c>
      <c r="H382" s="15">
        <v>158607</v>
      </c>
      <c r="I382" s="15">
        <v>142</v>
      </c>
      <c r="J382" s="15">
        <v>74623</v>
      </c>
      <c r="K382" s="15">
        <v>51</v>
      </c>
      <c r="L382">
        <v>-92</v>
      </c>
      <c r="M382">
        <v>-4</v>
      </c>
      <c r="N382">
        <v>0</v>
      </c>
      <c r="O382" s="15">
        <v>946</v>
      </c>
      <c r="P382" s="15">
        <v>1237</v>
      </c>
      <c r="Q382" s="15">
        <v>2183</v>
      </c>
      <c r="R382">
        <v>0.94022092267706303</v>
      </c>
      <c r="S382" s="15">
        <v>142</v>
      </c>
      <c r="T382" t="s">
        <v>469</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82" s="2">
        <f>IF(EvolucionIncidencia[[#This Row],[Fecha]]&lt;=MIN(EvolucionIncidencia[Fecha])+14,"",EvolucionIncidencia[[#This Row],[NuevasAltas]]-EvolucionIncidencia[[#This Row],[Previsión Altas]])</f>
        <v>37.188088683806683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82" s="2">
        <f>IF(LEN(EvolucionIncidencia[[#This Row],[IA7]])=0,"",EvolucionIncidencia[[#This Row],[IA7]]/_xlfn.MAXIFS(EvolucionIncidencia[IA7],EvolucionIncidencia[Area_Sanitaria],EvolucionIncidencia[[#This Row],[Area_Sanitaria]]))</f>
        <v>0.31406844106463877</v>
      </c>
      <c r="AB382" s="2">
        <f>IF(LEN(EvolucionIncidencia[[#This Row],[IA14]])=0,"",EvolucionIncidencia[[#This Row],[IA14]]/_xlfn.MAXIFS(EvolucionIncidencia[IA14],EvolucionIncidencia[Area_Sanitaria],EvolucionIncidencia[[#This Row],[Area_Sanitaria]]))</f>
        <v>0.4516659810777458</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83" spans="1:31" hidden="1" x14ac:dyDescent="0.3">
      <c r="A383" s="1">
        <v>44244</v>
      </c>
      <c r="B383" s="2" t="s">
        <v>7</v>
      </c>
      <c r="C383" s="15">
        <v>17617</v>
      </c>
      <c r="D383" s="15">
        <v>1351</v>
      </c>
      <c r="E383" s="15">
        <v>15965</v>
      </c>
      <c r="F383">
        <v>94</v>
      </c>
      <c r="G383">
        <v>25</v>
      </c>
      <c r="H383" s="15">
        <v>280534</v>
      </c>
      <c r="I383" s="15">
        <v>313</v>
      </c>
      <c r="J383" s="15">
        <v>132383</v>
      </c>
      <c r="K383" s="15">
        <v>40</v>
      </c>
      <c r="L383">
        <v>-118</v>
      </c>
      <c r="M383">
        <v>-5</v>
      </c>
      <c r="N383">
        <v>-1</v>
      </c>
      <c r="O383" s="15">
        <v>1043</v>
      </c>
      <c r="P383" s="15">
        <v>349</v>
      </c>
      <c r="Q383" s="15">
        <v>1392</v>
      </c>
      <c r="R383">
        <v>0.91967324710687548</v>
      </c>
      <c r="S383" s="15">
        <v>159</v>
      </c>
      <c r="T383" t="s">
        <v>469</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83" s="2">
        <f>IF(EvolucionIncidencia[[#This Row],[Fecha]]&lt;=MIN(EvolucionIncidencia[Fecha])+14,"",EvolucionIncidencia[[#This Row],[NuevasAltas]]-EvolucionIncidencia[[#This Row],[Previsión Altas]])</f>
        <v>-96.746657282275095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83" s="2">
        <f>IF(LEN(EvolucionIncidencia[[#This Row],[IA7]])=0,"",EvolucionIncidencia[[#This Row],[IA7]]/_xlfn.MAXIFS(EvolucionIncidencia[IA7],EvolucionIncidencia[Area_Sanitaria],EvolucionIncidencia[[#This Row],[Area_Sanitaria]]))</f>
        <v>0.20259128386336867</v>
      </c>
      <c r="AB383" s="2">
        <f>IF(LEN(EvolucionIncidencia[[#This Row],[IA14]])=0,"",EvolucionIncidencia[[#This Row],[IA14]]/_xlfn.MAXIFS(EvolucionIncidencia[IA14],EvolucionIncidencia[Area_Sanitaria],EvolucionIncidencia[[#This Row],[Area_Sanitaria]]))</f>
        <v>0.33123821495914518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84" spans="1:31" hidden="1" x14ac:dyDescent="0.3">
      <c r="A384" s="1">
        <v>44244</v>
      </c>
      <c r="B384" s="2" t="s">
        <v>2</v>
      </c>
      <c r="C384" s="15">
        <v>20643</v>
      </c>
      <c r="D384" s="15">
        <v>1621</v>
      </c>
      <c r="E384" s="15">
        <v>18637</v>
      </c>
      <c r="F384">
        <v>88</v>
      </c>
      <c r="G384">
        <v>23</v>
      </c>
      <c r="H384" s="15">
        <v>344857</v>
      </c>
      <c r="I384" s="15">
        <v>387</v>
      </c>
      <c r="J384" s="15">
        <v>91012</v>
      </c>
      <c r="K384" s="15">
        <v>56</v>
      </c>
      <c r="L384">
        <v>-205</v>
      </c>
      <c r="M384">
        <v>-14</v>
      </c>
      <c r="N384">
        <v>-1</v>
      </c>
      <c r="O384" s="15">
        <v>1809</v>
      </c>
      <c r="P384" s="15">
        <v>150</v>
      </c>
      <c r="Q384" s="15">
        <v>1959</v>
      </c>
      <c r="R384">
        <v>0.88773274917853229</v>
      </c>
      <c r="S384" s="15">
        <v>256</v>
      </c>
      <c r="T384" t="s">
        <v>469</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84" s="2">
        <f>IF(EvolucionIncidencia[[#This Row],[Fecha]]&lt;=MIN(EvolucionIncidencia[Fecha])+14,"",EvolucionIncidencia[[#This Row],[NuevasAltas]]-EvolucionIncidencia[[#This Row],[Previsión Altas]])</f>
        <v>54.06244661225702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84" s="2">
        <f>IF(LEN(EvolucionIncidencia[[#This Row],[IA7]])=0,"",EvolucionIncidencia[[#This Row],[IA7]]/_xlfn.MAXIFS(EvolucionIncidencia[IA7],EvolucionIncidencia[Area_Sanitaria],EvolucionIncidencia[[#This Row],[Area_Sanitaria]]))</f>
        <v>0.259412068076328</v>
      </c>
      <c r="AB384" s="2">
        <f>IF(LEN(EvolucionIncidencia[[#This Row],[IA14]])=0,"",EvolucionIncidencia[[#This Row],[IA14]]/_xlfn.MAXIFS(EvolucionIncidencia[IA14],EvolucionIncidencia[Area_Sanitaria],EvolucionIncidencia[[#This Row],[Area_Sanitaria]]))</f>
        <v>0.35232590145884946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85" spans="1:31" hidden="1" x14ac:dyDescent="0.3">
      <c r="A385" s="1">
        <v>44244</v>
      </c>
      <c r="B385" s="2" t="s">
        <v>3</v>
      </c>
      <c r="C385" s="15">
        <v>109679</v>
      </c>
      <c r="D385" s="15">
        <v>10908</v>
      </c>
      <c r="E385" s="15">
        <v>96641</v>
      </c>
      <c r="F385">
        <v>683</v>
      </c>
      <c r="G385">
        <v>180</v>
      </c>
      <c r="H385" s="15">
        <v>1600810</v>
      </c>
      <c r="I385" s="15">
        <v>2147</v>
      </c>
      <c r="J385" s="15">
        <v>707818</v>
      </c>
      <c r="K385" s="15">
        <v>351</v>
      </c>
      <c r="L385">
        <v>-834</v>
      </c>
      <c r="M385">
        <v>-54</v>
      </c>
      <c r="N385">
        <v>-7</v>
      </c>
      <c r="O385" s="15">
        <v>8013</v>
      </c>
      <c r="P385" s="15">
        <v>5760</v>
      </c>
      <c r="Q385" s="15">
        <v>13773</v>
      </c>
      <c r="R385">
        <v>0.92897291773122126</v>
      </c>
      <c r="S385" s="15">
        <v>1176</v>
      </c>
      <c r="T385" t="s">
        <v>469</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85" s="2">
        <f>IF(EvolucionIncidencia[[#This Row],[Fecha]]&lt;=MIN(EvolucionIncidencia[Fecha])+14,"",EvolucionIncidencia[[#This Row],[NuevasAltas]]-EvolucionIncidencia[[#This Row],[Previsión Altas]])</f>
        <v>33.297101800510063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85" s="2">
        <f>IF(LEN(EvolucionIncidencia[[#This Row],[IA7]])=0,"",EvolucionIncidencia[[#This Row],[IA7]]/_xlfn.MAXIFS(EvolucionIncidencia[IA7],EvolucionIncidencia[Area_Sanitaria],EvolucionIncidencia[[#This Row],[Area_Sanitaria]]))</f>
        <v>0.26542665726375175</v>
      </c>
      <c r="AB385" s="2">
        <f>IF(LEN(EvolucionIncidencia[[#This Row],[IA14]])=0,"",EvolucionIncidencia[[#This Row],[IA14]]/_xlfn.MAXIFS(EvolucionIncidencia[IA14],EvolucionIncidencia[Area_Sanitaria],EvolucionIncidencia[[#This Row],[Area_Sanitaria]]))</f>
        <v>0.39696998753475887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86" spans="1:31" x14ac:dyDescent="0.3">
      <c r="A386" s="1">
        <v>44245</v>
      </c>
      <c r="B386" s="2" t="s">
        <v>4</v>
      </c>
      <c r="C386" s="15">
        <v>26016</v>
      </c>
      <c r="D386" s="15">
        <v>3262</v>
      </c>
      <c r="E386" s="15">
        <v>22248</v>
      </c>
      <c r="F386">
        <v>188</v>
      </c>
      <c r="G386">
        <v>59</v>
      </c>
      <c r="H386" s="15">
        <v>330097</v>
      </c>
      <c r="I386" s="15">
        <v>518</v>
      </c>
      <c r="J386" s="15">
        <v>186045</v>
      </c>
      <c r="K386" s="15">
        <v>87</v>
      </c>
      <c r="L386">
        <v>-206</v>
      </c>
      <c r="M386">
        <v>2</v>
      </c>
      <c r="N386">
        <v>-4</v>
      </c>
      <c r="O386" s="15">
        <v>1143</v>
      </c>
      <c r="P386" s="15">
        <v>2565</v>
      </c>
      <c r="Q386" s="15">
        <v>3708</v>
      </c>
      <c r="R386">
        <v>0.94059976931949252</v>
      </c>
      <c r="S386" s="15">
        <v>294</v>
      </c>
      <c r="T386" t="s">
        <v>470</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86" s="2">
        <f>IF(EvolucionIncidencia[[#This Row],[Fecha]]&lt;=MIN(EvolucionIncidencia[Fecha])+14,"",EvolucionIncidencia[[#This Row],[NuevasAltas]]-EvolucionIncidencia[[#This Row],[Previsión Altas]])</f>
        <v>35.250463858006299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86" s="2">
        <f>IF(LEN(EvolucionIncidencia[[#This Row],[IA7]])=0,"",EvolucionIncidencia[[#This Row],[IA7]]/_xlfn.MAXIFS(EvolucionIncidencia[IA7],EvolucionIncidencia[Area_Sanitaria],EvolucionIncidencia[[#This Row],[Area_Sanitaria]]))</f>
        <v>0.25948304800268546</v>
      </c>
      <c r="AB386" s="2">
        <f>IF(LEN(EvolucionIncidencia[[#This Row],[IA14]])=0,"",EvolucionIncidencia[[#This Row],[IA14]]/_xlfn.MAXIFS(EvolucionIncidencia[IA14],EvolucionIncidencia[Area_Sanitaria],EvolucionIncidencia[[#This Row],[Area_Sanitaria]]))</f>
        <v>0.44436270001839251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87" spans="1:31" hidden="1" x14ac:dyDescent="0.3">
      <c r="A387" s="1">
        <v>44245</v>
      </c>
      <c r="B387" s="2" t="s">
        <v>5</v>
      </c>
      <c r="C387" s="15">
        <v>7772</v>
      </c>
      <c r="D387" s="15">
        <v>993</v>
      </c>
      <c r="E387" s="15">
        <v>6580</v>
      </c>
      <c r="F387">
        <v>98</v>
      </c>
      <c r="G387">
        <v>16</v>
      </c>
      <c r="H387" s="15">
        <v>110619</v>
      </c>
      <c r="I387" s="15">
        <v>194</v>
      </c>
      <c r="J387" s="15">
        <v>38058</v>
      </c>
      <c r="K387" s="15">
        <v>34</v>
      </c>
      <c r="L387">
        <v>-73</v>
      </c>
      <c r="M387">
        <v>0</v>
      </c>
      <c r="N387">
        <v>-3</v>
      </c>
      <c r="O387" s="15">
        <v>619</v>
      </c>
      <c r="P387" s="15">
        <v>92</v>
      </c>
      <c r="Q387" s="15">
        <v>711</v>
      </c>
      <c r="R387">
        <v>0.9315196998123827</v>
      </c>
      <c r="S387" s="15">
        <v>105</v>
      </c>
      <c r="T387" t="s">
        <v>470</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87" s="2">
        <f>IF(EvolucionIncidencia[[#This Row],[Fecha]]&lt;=MIN(EvolucionIncidencia[Fecha])+14,"",EvolucionIncidencia[[#This Row],[NuevasAltas]]-EvolucionIncidencia[[#This Row],[Previsión Altas]])</f>
        <v>10.006636993458486</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87" s="2">
        <f>IF(LEN(EvolucionIncidencia[[#This Row],[IA7]])=0,"",EvolucionIncidencia[[#This Row],[IA7]]/_xlfn.MAXIFS(EvolucionIncidencia[IA7],EvolucionIncidencia[Area_Sanitaria],EvolucionIncidencia[[#This Row],[Area_Sanitaria]]))</f>
        <v>0.31736526946107785</v>
      </c>
      <c r="AB387" s="2">
        <f>IF(LEN(EvolucionIncidencia[[#This Row],[IA14]])=0,"",EvolucionIncidencia[[#This Row],[IA14]]/_xlfn.MAXIFS(EvolucionIncidencia[IA14],EvolucionIncidencia[Area_Sanitaria],EvolucionIncidencia[[#This Row],[Area_Sanitaria]]))</f>
        <v>0.39780353874313606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88" spans="1:31" hidden="1" x14ac:dyDescent="0.3">
      <c r="A388" s="1">
        <v>44245</v>
      </c>
      <c r="B388" s="2" t="s">
        <v>8</v>
      </c>
      <c r="C388" s="15">
        <v>11452</v>
      </c>
      <c r="D388" s="15">
        <v>942</v>
      </c>
      <c r="E388" s="15">
        <v>10307</v>
      </c>
      <c r="F388">
        <v>41</v>
      </c>
      <c r="G388">
        <v>21</v>
      </c>
      <c r="H388" s="15">
        <v>179929</v>
      </c>
      <c r="I388" s="15">
        <v>198</v>
      </c>
      <c r="J388" s="15">
        <v>90686</v>
      </c>
      <c r="K388" s="15">
        <v>34</v>
      </c>
      <c r="L388">
        <v>-78</v>
      </c>
      <c r="M388">
        <v>-8</v>
      </c>
      <c r="N388">
        <v>-1</v>
      </c>
      <c r="O388" s="15">
        <v>984</v>
      </c>
      <c r="P388" s="15">
        <v>255</v>
      </c>
      <c r="Q388" s="15">
        <v>1239</v>
      </c>
      <c r="R388">
        <v>0.92352941176470593</v>
      </c>
      <c r="S388" s="15">
        <v>111</v>
      </c>
      <c r="T388" t="s">
        <v>470</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88" s="2">
        <f>IF(EvolucionIncidencia[[#This Row],[Fecha]]&lt;=MIN(EvolucionIncidencia[Fecha])+14,"",EvolucionIncidencia[[#This Row],[NuevasAltas]]-EvolucionIncidencia[[#This Row],[Previsión Altas]])</f>
        <v>26.894781912707955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88" s="2">
        <f>IF(LEN(EvolucionIncidencia[[#This Row],[IA7]])=0,"",EvolucionIncidencia[[#This Row],[IA7]]/_xlfn.MAXIFS(EvolucionIncidencia[IA7],EvolucionIncidencia[Area_Sanitaria],EvolucionIncidencia[[#This Row],[Area_Sanitaria]]))</f>
        <v>0.27034358047016277</v>
      </c>
      <c r="AB388" s="2">
        <f>IF(LEN(EvolucionIncidencia[[#This Row],[IA14]])=0,"",EvolucionIncidencia[[#This Row],[IA14]]/_xlfn.MAXIFS(EvolucionIncidencia[IA14],EvolucionIncidencia[Area_Sanitaria],EvolucionIncidencia[[#This Row],[Area_Sanitaria]]))</f>
        <v>0.3893939393939394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89" spans="1:31" hidden="1" x14ac:dyDescent="0.3">
      <c r="A389" s="1">
        <v>44245</v>
      </c>
      <c r="B389" s="2" t="s">
        <v>9</v>
      </c>
      <c r="C389" s="15">
        <v>14399</v>
      </c>
      <c r="D389" s="15">
        <v>843</v>
      </c>
      <c r="E389" s="15">
        <v>13158</v>
      </c>
      <c r="F389">
        <v>83</v>
      </c>
      <c r="G389">
        <v>13</v>
      </c>
      <c r="H389" s="15">
        <v>199849</v>
      </c>
      <c r="I389" s="15">
        <v>398</v>
      </c>
      <c r="J389" s="15">
        <v>98473</v>
      </c>
      <c r="K389" s="15">
        <v>23</v>
      </c>
      <c r="L389">
        <v>-92</v>
      </c>
      <c r="M389">
        <v>-8</v>
      </c>
      <c r="N389">
        <v>0</v>
      </c>
      <c r="O389" s="15">
        <v>936</v>
      </c>
      <c r="P389" s="15">
        <v>550</v>
      </c>
      <c r="Q389" s="15">
        <v>1486</v>
      </c>
      <c r="R389">
        <v>0.90160427807486632</v>
      </c>
      <c r="S389" s="15">
        <v>115</v>
      </c>
      <c r="T389" t="s">
        <v>470</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89" s="2">
        <f>IF(EvolucionIncidencia[[#This Row],[Fecha]]&lt;=MIN(EvolucionIncidencia[Fecha])+14,"",EvolucionIncidencia[[#This Row],[NuevasAltas]]-EvolucionIncidencia[[#This Row],[Previsión Altas]])</f>
        <v>0.92897395581429976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89" s="2">
        <f>IF(LEN(EvolucionIncidencia[[#This Row],[IA7]])=0,"",EvolucionIncidencia[[#This Row],[IA7]]/_xlfn.MAXIFS(EvolucionIncidencia[IA7],EvolucionIncidencia[Area_Sanitaria],EvolucionIncidencia[[#This Row],[Area_Sanitaria]]))</f>
        <v>0.11663479923518165</v>
      </c>
      <c r="AB389" s="2">
        <f>IF(LEN(EvolucionIncidencia[[#This Row],[IA14]])=0,"",EvolucionIncidencia[[#This Row],[IA14]]/_xlfn.MAXIFS(EvolucionIncidencia[IA14],EvolucionIncidencia[Area_Sanitaria],EvolucionIncidencia[[#This Row],[Area_Sanitaria]]))</f>
        <v>0.22324267043447546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90" spans="1:31" hidden="1" x14ac:dyDescent="0.3">
      <c r="A390" s="1">
        <v>44245</v>
      </c>
      <c r="B390" s="2" t="s">
        <v>6</v>
      </c>
      <c r="C390" s="15">
        <v>12017</v>
      </c>
      <c r="D390" s="15">
        <v>1398</v>
      </c>
      <c r="E390" s="15">
        <v>10479</v>
      </c>
      <c r="F390">
        <v>78</v>
      </c>
      <c r="G390">
        <v>16</v>
      </c>
      <c r="H390" s="15">
        <v>159043</v>
      </c>
      <c r="I390" s="15">
        <v>142</v>
      </c>
      <c r="J390" s="15">
        <v>75583</v>
      </c>
      <c r="K390" s="15">
        <v>59</v>
      </c>
      <c r="L390">
        <v>-49</v>
      </c>
      <c r="M390">
        <v>1</v>
      </c>
      <c r="N390">
        <v>1</v>
      </c>
      <c r="O390" s="15">
        <v>436</v>
      </c>
      <c r="P390" s="15">
        <v>960</v>
      </c>
      <c r="Q390" s="15">
        <v>1396</v>
      </c>
      <c r="R390">
        <v>0.96613683483068413</v>
      </c>
      <c r="S390" s="15">
        <v>108</v>
      </c>
      <c r="T390" t="s">
        <v>470</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90" s="2">
        <f>IF(EvolucionIncidencia[[#This Row],[Fecha]]&lt;=MIN(EvolucionIncidencia[Fecha])+14,"",EvolucionIncidencia[[#This Row],[NuevasAltas]]-EvolucionIncidencia[[#This Row],[Previsión Altas]])</f>
        <v>-50.69223099622792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90" s="2">
        <f>IF(LEN(EvolucionIncidencia[[#This Row],[IA7]])=0,"",EvolucionIncidencia[[#This Row],[IA7]]/_xlfn.MAXIFS(EvolucionIncidencia[IA7],EvolucionIncidencia[Area_Sanitaria],EvolucionIncidencia[[#This Row],[Area_Sanitaria]]))</f>
        <v>0.29581749049429656</v>
      </c>
      <c r="AB390" s="2">
        <f>IF(LEN(EvolucionIncidencia[[#This Row],[IA14]])=0,"",EvolucionIncidencia[[#This Row],[IA14]]/_xlfn.MAXIFS(EvolucionIncidencia[IA14],EvolucionIncidencia[Area_Sanitaria],EvolucionIncidencia[[#This Row],[Area_Sanitaria]]))</f>
        <v>0.4088852324146442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91" spans="1:31" hidden="1" x14ac:dyDescent="0.3">
      <c r="A391" s="1">
        <v>44245</v>
      </c>
      <c r="B391" s="2" t="s">
        <v>7</v>
      </c>
      <c r="C391" s="15">
        <v>17655</v>
      </c>
      <c r="D391" s="15">
        <v>1150</v>
      </c>
      <c r="E391" s="15">
        <v>16200</v>
      </c>
      <c r="F391">
        <v>85</v>
      </c>
      <c r="G391">
        <v>24</v>
      </c>
      <c r="H391" s="15">
        <v>281955</v>
      </c>
      <c r="I391" s="15">
        <v>317</v>
      </c>
      <c r="J391" s="15">
        <v>132733</v>
      </c>
      <c r="K391" s="15">
        <v>38</v>
      </c>
      <c r="L391">
        <v>-201</v>
      </c>
      <c r="M391">
        <v>-9</v>
      </c>
      <c r="N391">
        <v>-1</v>
      </c>
      <c r="O391" s="15">
        <v>1421</v>
      </c>
      <c r="P391" s="15">
        <v>350</v>
      </c>
      <c r="Q391" s="15">
        <v>1771</v>
      </c>
      <c r="R391">
        <v>0.85122131754256103</v>
      </c>
      <c r="S391" s="15">
        <v>235</v>
      </c>
      <c r="T391" t="s">
        <v>470</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91" s="2">
        <f>IF(EvolucionIncidencia[[#This Row],[Fecha]]&lt;=MIN(EvolucionIncidencia[Fecha])+14,"",EvolucionIncidencia[[#This Row],[NuevasAltas]]-EvolucionIncidencia[[#This Row],[Previsión Altas]])</f>
        <v>54.912381339057816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91" s="2">
        <f>IF(LEN(EvolucionIncidencia[[#This Row],[IA7]])=0,"",EvolucionIncidencia[[#This Row],[IA7]]/_xlfn.MAXIFS(EvolucionIncidencia[IA7],EvolucionIncidencia[Area_Sanitaria],EvolucionIncidencia[[#This Row],[Area_Sanitaria]]))</f>
        <v>0.18669022379269729</v>
      </c>
      <c r="AB391" s="2">
        <f>IF(LEN(EvolucionIncidencia[[#This Row],[IA14]])=0,"",EvolucionIncidencia[[#This Row],[IA14]]/_xlfn.MAXIFS(EvolucionIncidencia[IA14],EvolucionIncidencia[Area_Sanitaria],EvolucionIncidencia[[#This Row],[Area_Sanitaria]]))</f>
        <v>0.28912633563796353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92" spans="1:31" hidden="1" x14ac:dyDescent="0.3">
      <c r="A392" s="1">
        <v>44245</v>
      </c>
      <c r="B392" s="2" t="s">
        <v>2</v>
      </c>
      <c r="C392" s="15">
        <v>20720</v>
      </c>
      <c r="D392" s="15">
        <v>1452</v>
      </c>
      <c r="E392" s="15">
        <v>18883</v>
      </c>
      <c r="F392">
        <v>71</v>
      </c>
      <c r="G392">
        <v>20</v>
      </c>
      <c r="H392" s="15">
        <v>346606</v>
      </c>
      <c r="I392" s="15">
        <v>387</v>
      </c>
      <c r="J392" s="15">
        <v>91181</v>
      </c>
      <c r="K392" s="15">
        <v>77</v>
      </c>
      <c r="L392">
        <v>-169</v>
      </c>
      <c r="M392">
        <v>-17</v>
      </c>
      <c r="N392">
        <v>-3</v>
      </c>
      <c r="O392" s="15">
        <v>1749</v>
      </c>
      <c r="P392" s="15">
        <v>169</v>
      </c>
      <c r="Q392" s="15">
        <v>1918</v>
      </c>
      <c r="R392">
        <v>0.89574336829117829</v>
      </c>
      <c r="S392" s="15">
        <v>246</v>
      </c>
      <c r="T392" t="s">
        <v>470</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92" s="2">
        <f>IF(EvolucionIncidencia[[#This Row],[Fecha]]&lt;=MIN(EvolucionIncidencia[Fecha])+14,"",EvolucionIncidencia[[#This Row],[NuevasAltas]]-EvolucionIncidencia[[#This Row],[Previsión Altas]])</f>
        <v>107.33942315063672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92" s="2">
        <f>IF(LEN(EvolucionIncidencia[[#This Row],[IA7]])=0,"",EvolucionIncidencia[[#This Row],[IA7]]/_xlfn.MAXIFS(EvolucionIncidencia[IA7],EvolucionIncidencia[Area_Sanitaria],EvolucionIncidencia[[#This Row],[Area_Sanitaria]]))</f>
        <v>0.25219185146982981</v>
      </c>
      <c r="AB392" s="2">
        <f>IF(LEN(EvolucionIncidencia[[#This Row],[IA14]])=0,"",EvolucionIncidencia[[#This Row],[IA14]]/_xlfn.MAXIFS(EvolucionIncidencia[IA14],EvolucionIncidencia[Area_Sanitaria],EvolucionIncidencia[[#This Row],[Area_Sanitaria]]))</f>
        <v>0.33636113404899531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93" spans="1:31" hidden="1" x14ac:dyDescent="0.3">
      <c r="A393" s="1">
        <v>44245</v>
      </c>
      <c r="B393" s="2" t="s">
        <v>3</v>
      </c>
      <c r="C393" s="15">
        <v>110031</v>
      </c>
      <c r="D393" s="15">
        <v>10040</v>
      </c>
      <c r="E393" s="15">
        <v>97855</v>
      </c>
      <c r="F393">
        <v>644</v>
      </c>
      <c r="G393">
        <v>169</v>
      </c>
      <c r="H393" s="15">
        <v>1608098</v>
      </c>
      <c r="I393" s="15">
        <v>2154</v>
      </c>
      <c r="J393" s="15">
        <v>712759</v>
      </c>
      <c r="K393" s="15">
        <v>352</v>
      </c>
      <c r="L393">
        <v>-868</v>
      </c>
      <c r="M393">
        <v>-39</v>
      </c>
      <c r="N393">
        <v>-11</v>
      </c>
      <c r="O393" s="15">
        <v>7288</v>
      </c>
      <c r="P393" s="15">
        <v>4941</v>
      </c>
      <c r="Q393" s="15">
        <v>12229</v>
      </c>
      <c r="R393">
        <v>0.92042537587092044</v>
      </c>
      <c r="S393" s="15">
        <v>1214</v>
      </c>
      <c r="T393" t="s">
        <v>470</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93" s="2">
        <f>IF(EvolucionIncidencia[[#This Row],[Fecha]]&lt;=MIN(EvolucionIncidencia[Fecha])+14,"",EvolucionIncidencia[[#This Row],[NuevasAltas]]-EvolucionIncidencia[[#This Row],[Previsión Altas]])</f>
        <v>201.49797345218121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93" s="2">
        <f>IF(LEN(EvolucionIncidencia[[#This Row],[IA7]])=0,"",EvolucionIncidencia[[#This Row],[IA7]]/_xlfn.MAXIFS(EvolucionIncidencia[IA7],EvolucionIncidencia[Area_Sanitaria],EvolucionIncidencia[[#This Row],[Area_Sanitaria]]))</f>
        <v>0.23933356840620593</v>
      </c>
      <c r="AB393" s="2">
        <f>IF(LEN(EvolucionIncidencia[[#This Row],[IA14]])=0,"",EvolucionIncidencia[[#This Row],[IA14]]/_xlfn.MAXIFS(EvolucionIncidencia[IA14],EvolucionIncidencia[Area_Sanitaria],EvolucionIncidencia[[#This Row],[Area_Sanitaria]]))</f>
        <v>0.36470419023875733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94" spans="1:31" x14ac:dyDescent="0.3">
      <c r="A394" s="1">
        <v>44246</v>
      </c>
      <c r="B394" s="2" t="s">
        <v>4</v>
      </c>
      <c r="C394" s="15">
        <v>26166</v>
      </c>
      <c r="D394" s="15">
        <v>3032</v>
      </c>
      <c r="E394" s="15">
        <v>22627</v>
      </c>
      <c r="F394">
        <v>177</v>
      </c>
      <c r="G394">
        <v>56</v>
      </c>
      <c r="H394" s="15">
        <v>332173</v>
      </c>
      <c r="I394" s="15">
        <v>518</v>
      </c>
      <c r="J394" s="15">
        <v>190384</v>
      </c>
      <c r="K394" s="15">
        <v>150</v>
      </c>
      <c r="L394">
        <v>-230</v>
      </c>
      <c r="M394">
        <v>-11</v>
      </c>
      <c r="N394">
        <v>-3</v>
      </c>
      <c r="O394" s="15">
        <v>2076</v>
      </c>
      <c r="P394" s="15">
        <v>4339</v>
      </c>
      <c r="Q394" s="15">
        <v>6415</v>
      </c>
      <c r="R394">
        <v>0.92949110974862048</v>
      </c>
      <c r="S394" s="15">
        <v>379</v>
      </c>
      <c r="T394" t="s">
        <v>471</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94" s="2">
        <f>IF(EvolucionIncidencia[[#This Row],[Fecha]]&lt;=MIN(EvolucionIncidencia[Fecha])+14,"",EvolucionIncidencia[[#This Row],[NuevasAltas]]-EvolucionIncidencia[[#This Row],[Previsión Altas]])</f>
        <v>113.225085235167</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94" s="2">
        <f>IF(LEN(EvolucionIncidencia[[#This Row],[IA7]])=0,"",EvolucionIncidencia[[#This Row],[IA7]]/_xlfn.MAXIFS(EvolucionIncidencia[IA7],EvolucionIncidencia[Area_Sanitaria],EvolucionIncidencia[[#This Row],[Area_Sanitaria]]))</f>
        <v>0.25780463242698892</v>
      </c>
      <c r="AB394" s="2">
        <f>IF(LEN(EvolucionIncidencia[[#This Row],[IA14]])=0,"",EvolucionIncidencia[[#This Row],[IA14]]/_xlfn.MAXIFS(EvolucionIncidencia[IA14],EvolucionIncidencia[Area_Sanitaria],EvolucionIncidencia[[#This Row],[Area_Sanitaria]]))</f>
        <v>0.42394702961191832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95" spans="1:31" hidden="1" x14ac:dyDescent="0.3">
      <c r="A395" s="1">
        <v>44246</v>
      </c>
      <c r="B395" s="2" t="s">
        <v>5</v>
      </c>
      <c r="C395" s="15">
        <v>7807</v>
      </c>
      <c r="D395" s="15">
        <v>953</v>
      </c>
      <c r="E395" s="15">
        <v>6653</v>
      </c>
      <c r="F395">
        <v>92</v>
      </c>
      <c r="G395">
        <v>16</v>
      </c>
      <c r="H395" s="15">
        <v>111299</v>
      </c>
      <c r="I395" s="15">
        <v>196</v>
      </c>
      <c r="J395" s="15">
        <v>38167</v>
      </c>
      <c r="K395" s="15">
        <v>35</v>
      </c>
      <c r="L395">
        <v>-40</v>
      </c>
      <c r="M395">
        <v>-6</v>
      </c>
      <c r="N395">
        <v>0</v>
      </c>
      <c r="O395" s="15">
        <v>680</v>
      </c>
      <c r="P395" s="15">
        <v>109</v>
      </c>
      <c r="Q395" s="15">
        <v>789</v>
      </c>
      <c r="R395">
        <v>0.95971802618328295</v>
      </c>
      <c r="S395" s="15">
        <v>73</v>
      </c>
      <c r="T395" t="s">
        <v>471</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95" s="2">
        <f>IF(EvolucionIncidencia[[#This Row],[Fecha]]&lt;=MIN(EvolucionIncidencia[Fecha])+14,"",EvolucionIncidencia[[#This Row],[NuevasAltas]]-EvolucionIncidencia[[#This Row],[Previsión Altas]])</f>
        <v>-10.309074452713489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95" s="2">
        <f>IF(LEN(EvolucionIncidencia[[#This Row],[IA7]])=0,"",EvolucionIncidencia[[#This Row],[IA7]]/_xlfn.MAXIFS(EvolucionIncidencia[IA7],EvolucionIncidencia[Area_Sanitaria],EvolucionIncidencia[[#This Row],[Area_Sanitaria]]))</f>
        <v>0.31017964071856285</v>
      </c>
      <c r="AB395" s="2">
        <f>IF(LEN(EvolucionIncidencia[[#This Row],[IA14]])=0,"",EvolucionIncidencia[[#This Row],[IA14]]/_xlfn.MAXIFS(EvolucionIncidencia[IA14],EvolucionIncidencia[Area_Sanitaria],EvolucionIncidencia[[#This Row],[Area_Sanitaria]]))</f>
        <v>0.36424649176327029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96" spans="1:31" hidden="1" x14ac:dyDescent="0.3">
      <c r="A396" s="1">
        <v>44246</v>
      </c>
      <c r="B396" s="2" t="s">
        <v>8</v>
      </c>
      <c r="C396" s="15">
        <v>11490</v>
      </c>
      <c r="D396" s="15">
        <v>901</v>
      </c>
      <c r="E396" s="15">
        <v>10386</v>
      </c>
      <c r="F396">
        <v>38</v>
      </c>
      <c r="G396">
        <v>21</v>
      </c>
      <c r="H396" s="15">
        <v>180896</v>
      </c>
      <c r="I396" s="15">
        <v>198</v>
      </c>
      <c r="J396" s="15">
        <v>90973</v>
      </c>
      <c r="K396" s="15">
        <v>38</v>
      </c>
      <c r="L396">
        <v>-41</v>
      </c>
      <c r="M396">
        <v>-3</v>
      </c>
      <c r="N396">
        <v>0</v>
      </c>
      <c r="O396" s="15">
        <v>967</v>
      </c>
      <c r="P396" s="15">
        <v>287</v>
      </c>
      <c r="Q396" s="15">
        <v>1254</v>
      </c>
      <c r="R396">
        <v>0.95647558386411891</v>
      </c>
      <c r="S396" s="15">
        <v>79</v>
      </c>
      <c r="T396" t="s">
        <v>471</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96" s="2">
        <f>IF(EvolucionIncidencia[[#This Row],[Fecha]]&lt;=MIN(EvolucionIncidencia[Fecha])+14,"",EvolucionIncidencia[[#This Row],[NuevasAltas]]-EvolucionIncidencia[[#This Row],[Previsión Altas]])</f>
        <v>-16.635059096872865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96" s="2">
        <f>IF(LEN(EvolucionIncidencia[[#This Row],[IA7]])=0,"",EvolucionIncidencia[[#This Row],[IA7]]/_xlfn.MAXIFS(EvolucionIncidencia[IA7],EvolucionIncidencia[Area_Sanitaria],EvolucionIncidencia[[#This Row],[Area_Sanitaria]]))</f>
        <v>0.24050632911392406</v>
      </c>
      <c r="AB396" s="2">
        <f>IF(LEN(EvolucionIncidencia[[#This Row],[IA14]])=0,"",EvolucionIncidencia[[#This Row],[IA14]]/_xlfn.MAXIFS(EvolucionIncidencia[IA14],EvolucionIncidencia[Area_Sanitaria],EvolucionIncidencia[[#This Row],[Area_Sanitaria]]))</f>
        <v>0.36262626262626263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97" spans="1:31" hidden="1" x14ac:dyDescent="0.3">
      <c r="A397" s="1">
        <v>44246</v>
      </c>
      <c r="B397" s="2" t="s">
        <v>9</v>
      </c>
      <c r="C397" s="15">
        <v>14424</v>
      </c>
      <c r="D397" s="15">
        <v>713</v>
      </c>
      <c r="E397" s="15">
        <v>13313</v>
      </c>
      <c r="F397">
        <v>60</v>
      </c>
      <c r="G397">
        <v>8</v>
      </c>
      <c r="H397" s="15">
        <v>200422</v>
      </c>
      <c r="I397" s="15">
        <v>398</v>
      </c>
      <c r="J397" s="15">
        <v>99025</v>
      </c>
      <c r="K397" s="15">
        <v>25</v>
      </c>
      <c r="L397">
        <v>-130</v>
      </c>
      <c r="M397">
        <v>-23</v>
      </c>
      <c r="N397">
        <v>-5</v>
      </c>
      <c r="O397" s="15">
        <v>573</v>
      </c>
      <c r="P397" s="15">
        <v>552</v>
      </c>
      <c r="Q397" s="15">
        <v>1125</v>
      </c>
      <c r="R397">
        <v>0.84578884934756826</v>
      </c>
      <c r="S397" s="15">
        <v>155</v>
      </c>
      <c r="T397" t="s">
        <v>471</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97" s="2">
        <f>IF(EvolucionIncidencia[[#This Row],[Fecha]]&lt;=MIN(EvolucionIncidencia[Fecha])+14,"",EvolucionIncidencia[[#This Row],[NuevasAltas]]-EvolucionIncidencia[[#This Row],[Previsión Altas]])</f>
        <v>76.602761209529177</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97" s="2">
        <f>IF(LEN(EvolucionIncidencia[[#This Row],[IA7]])=0,"",EvolucionIncidencia[[#This Row],[IA7]]/_xlfn.MAXIFS(EvolucionIncidencia[IA7],EvolucionIncidencia[Area_Sanitaria],EvolucionIncidencia[[#This Row],[Area_Sanitaria]]))</f>
        <v>0.10707456978967496</v>
      </c>
      <c r="AB397" s="2">
        <f>IF(LEN(EvolucionIncidencia[[#This Row],[IA14]])=0,"",EvolucionIncidencia[[#This Row],[IA14]]/_xlfn.MAXIFS(EvolucionIncidencia[IA14],EvolucionIncidencia[Area_Sanitaria],EvolucionIncidencia[[#This Row],[Area_Sanitaria]]))</f>
        <v>0.20487460261391735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98" spans="1:31" hidden="1" x14ac:dyDescent="0.3">
      <c r="A398" s="1">
        <v>44246</v>
      </c>
      <c r="B398" s="2" t="s">
        <v>6</v>
      </c>
      <c r="C398" s="15">
        <v>12069</v>
      </c>
      <c r="D398" s="15">
        <v>1270</v>
      </c>
      <c r="E398" s="15">
        <v>10658</v>
      </c>
      <c r="F398">
        <v>69</v>
      </c>
      <c r="G398">
        <v>20</v>
      </c>
      <c r="H398" s="15">
        <v>159559</v>
      </c>
      <c r="I398" s="15">
        <v>143</v>
      </c>
      <c r="J398" s="15">
        <v>76319</v>
      </c>
      <c r="K398" s="15">
        <v>52</v>
      </c>
      <c r="L398">
        <v>-128</v>
      </c>
      <c r="M398">
        <v>-9</v>
      </c>
      <c r="N398">
        <v>4</v>
      </c>
      <c r="O398" s="15">
        <v>516</v>
      </c>
      <c r="P398" s="15">
        <v>736</v>
      </c>
      <c r="Q398" s="15">
        <v>1252</v>
      </c>
      <c r="R398">
        <v>0.90844062947067239</v>
      </c>
      <c r="S398" s="15">
        <v>179</v>
      </c>
      <c r="T398" t="s">
        <v>471</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98" s="2">
        <f>IF(EvolucionIncidencia[[#This Row],[Fecha]]&lt;=MIN(EvolucionIncidencia[Fecha])+14,"",EvolucionIncidencia[[#This Row],[NuevasAltas]]-EvolucionIncidencia[[#This Row],[Previsión Altas]])</f>
        <v>72.419115491780232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98" s="2">
        <f>IF(LEN(EvolucionIncidencia[[#This Row],[IA7]])=0,"",EvolucionIncidencia[[#This Row],[IA7]]/_xlfn.MAXIFS(EvolucionIncidencia[IA7],EvolucionIncidencia[Area_Sanitaria],EvolucionIncidencia[[#This Row],[Area_Sanitaria]]))</f>
        <v>0.28517110266159695</v>
      </c>
      <c r="AB398" s="2">
        <f>IF(LEN(EvolucionIncidencia[[#This Row],[IA14]])=0,"",EvolucionIncidencia[[#This Row],[IA14]]/_xlfn.MAXIFS(EvolucionIncidencia[IA14],EvolucionIncidencia[Area_Sanitaria],EvolucionIncidencia[[#This Row],[Area_Sanitaria]]))</f>
        <v>0.38338132455779517</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99" spans="1:31" hidden="1" x14ac:dyDescent="0.3">
      <c r="A399" s="1">
        <v>44246</v>
      </c>
      <c r="B399" s="2" t="s">
        <v>7</v>
      </c>
      <c r="C399" s="15">
        <v>17705</v>
      </c>
      <c r="D399" s="15">
        <v>1045</v>
      </c>
      <c r="E399" s="15">
        <v>16349</v>
      </c>
      <c r="F399">
        <v>77</v>
      </c>
      <c r="G399">
        <v>23</v>
      </c>
      <c r="H399" s="15">
        <v>283069</v>
      </c>
      <c r="I399" s="15">
        <v>323</v>
      </c>
      <c r="J399" s="15">
        <v>133126</v>
      </c>
      <c r="K399" s="15">
        <v>50</v>
      </c>
      <c r="L399">
        <v>-105</v>
      </c>
      <c r="M399">
        <v>-8</v>
      </c>
      <c r="N399">
        <v>-1</v>
      </c>
      <c r="O399" s="15">
        <v>1114</v>
      </c>
      <c r="P399" s="15">
        <v>393</v>
      </c>
      <c r="Q399" s="15">
        <v>1507</v>
      </c>
      <c r="R399">
        <v>0.90869565217391302</v>
      </c>
      <c r="S399" s="15">
        <v>149</v>
      </c>
      <c r="T399" t="s">
        <v>471</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99" s="2">
        <f>IF(EvolucionIncidencia[[#This Row],[Fecha]]&lt;=MIN(EvolucionIncidencia[Fecha])+14,"",EvolucionIncidencia[[#This Row],[NuevasAltas]]-EvolucionIncidencia[[#This Row],[Previsión Altas]])</f>
        <v>8.0381602862494503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99" s="2">
        <f>IF(LEN(EvolucionIncidencia[[#This Row],[IA7]])=0,"",EvolucionIncidencia[[#This Row],[IA7]]/_xlfn.MAXIFS(EvolucionIncidencia[IA7],EvolucionIncidencia[Area_Sanitaria],EvolucionIncidencia[[#This Row],[Area_Sanitaria]]))</f>
        <v>0.17844522968197879</v>
      </c>
      <c r="AB399" s="2">
        <f>IF(LEN(EvolucionIncidencia[[#This Row],[IA14]])=0,"",EvolucionIncidencia[[#This Row],[IA14]]/_xlfn.MAXIFS(EvolucionIncidencia[IA14],EvolucionIncidencia[Area_Sanitaria],EvolucionIncidencia[[#This Row],[Area_Sanitaria]]))</f>
        <v>0.26398491514770583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00" spans="1:31" hidden="1" x14ac:dyDescent="0.3">
      <c r="A400" s="1">
        <v>44246</v>
      </c>
      <c r="B400" s="2" t="s">
        <v>2</v>
      </c>
      <c r="C400" s="15">
        <v>20788</v>
      </c>
      <c r="D400" s="15">
        <v>1375</v>
      </c>
      <c r="E400" s="15">
        <v>19027</v>
      </c>
      <c r="F400">
        <v>64</v>
      </c>
      <c r="G400">
        <v>19</v>
      </c>
      <c r="H400" s="15">
        <v>348487</v>
      </c>
      <c r="I400" s="15">
        <v>388</v>
      </c>
      <c r="J400" s="15">
        <v>91402</v>
      </c>
      <c r="K400" s="15">
        <v>68</v>
      </c>
      <c r="L400">
        <v>-77</v>
      </c>
      <c r="M400">
        <v>-7</v>
      </c>
      <c r="N400">
        <v>-1</v>
      </c>
      <c r="O400" s="15">
        <v>1881</v>
      </c>
      <c r="P400" s="15">
        <v>221</v>
      </c>
      <c r="Q400" s="15">
        <v>2102</v>
      </c>
      <c r="R400">
        <v>0.94696969696969702</v>
      </c>
      <c r="S400" s="15">
        <v>144</v>
      </c>
      <c r="T400" t="s">
        <v>471</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00" s="2">
        <f>IF(EvolucionIncidencia[[#This Row],[Fecha]]&lt;=MIN(EvolucionIncidencia[Fecha])+14,"",EvolucionIncidencia[[#This Row],[NuevasAltas]]-EvolucionIncidencia[[#This Row],[Previsión Altas]])</f>
        <v>-26.745415572608351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00" s="2">
        <f>IF(LEN(EvolucionIncidencia[[#This Row],[IA7]])=0,"",EvolucionIncidencia[[#This Row],[IA7]]/_xlfn.MAXIFS(EvolucionIncidencia[IA7],EvolucionIncidencia[Area_Sanitaria],EvolucionIncidencia[[#This Row],[Area_Sanitaria]]))</f>
        <v>0.25167612171222281</v>
      </c>
      <c r="AB400" s="2">
        <f>IF(LEN(EvolucionIncidencia[[#This Row],[IA14]])=0,"",EvolucionIncidencia[[#This Row],[IA14]]/_xlfn.MAXIFS(EvolucionIncidencia[IA14],EvolucionIncidencia[Area_Sanitaria],EvolucionIncidencia[[#This Row],[Area_Sanitaria]]))</f>
        <v>0.31213872832369943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01" spans="1:31" hidden="1" x14ac:dyDescent="0.3">
      <c r="A401" s="1">
        <v>44246</v>
      </c>
      <c r="B401" s="2" t="s">
        <v>3</v>
      </c>
      <c r="C401" s="15">
        <v>110449</v>
      </c>
      <c r="D401" s="15">
        <v>9289</v>
      </c>
      <c r="E401" s="15">
        <v>99013</v>
      </c>
      <c r="F401">
        <v>577</v>
      </c>
      <c r="G401">
        <v>163</v>
      </c>
      <c r="H401" s="15">
        <v>1615905</v>
      </c>
      <c r="I401" s="15">
        <v>2164</v>
      </c>
      <c r="J401" s="15">
        <v>719396</v>
      </c>
      <c r="K401" s="15">
        <v>418</v>
      </c>
      <c r="L401">
        <v>-751</v>
      </c>
      <c r="M401">
        <v>-67</v>
      </c>
      <c r="N401">
        <v>-6</v>
      </c>
      <c r="O401" s="15">
        <v>7807</v>
      </c>
      <c r="P401" s="15">
        <v>6637</v>
      </c>
      <c r="Q401" s="15">
        <v>14444</v>
      </c>
      <c r="R401">
        <v>0.92519920318725102</v>
      </c>
      <c r="S401" s="15">
        <v>1158</v>
      </c>
      <c r="T401" t="s">
        <v>471</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01" s="2">
        <f>IF(EvolucionIncidencia[[#This Row],[Fecha]]&lt;=MIN(EvolucionIncidencia[Fecha])+14,"",EvolucionIncidencia[[#This Row],[NuevasAltas]]-EvolucionIncidencia[[#This Row],[Previsión Altas]])</f>
        <v>234.67738646711746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01" s="2">
        <f>IF(LEN(EvolucionIncidencia[[#This Row],[IA7]])=0,"",EvolucionIncidencia[[#This Row],[IA7]]/_xlfn.MAXIFS(EvolucionIncidencia[IA7],EvolucionIncidencia[Area_Sanitaria],EvolucionIncidencia[[#This Row],[Area_Sanitaria]]))</f>
        <v>0.23157616361071931</v>
      </c>
      <c r="AB401" s="2">
        <f>IF(LEN(EvolucionIncidencia[[#This Row],[IA14]])=0,"",EvolucionIncidencia[[#This Row],[IA14]]/_xlfn.MAXIFS(EvolucionIncidencia[IA14],EvolucionIncidencia[Area_Sanitaria],EvolucionIncidencia[[#This Row],[Area_Sanitaria]]))</f>
        <v>0.34068462939879185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02" spans="1:31" x14ac:dyDescent="0.3">
      <c r="A402" s="1">
        <v>44247</v>
      </c>
      <c r="B402" s="2" t="s">
        <v>4</v>
      </c>
      <c r="C402" s="15">
        <v>26253</v>
      </c>
      <c r="D402" s="15">
        <v>2869</v>
      </c>
      <c r="E402" s="15">
        <v>22875</v>
      </c>
      <c r="F402">
        <v>168</v>
      </c>
      <c r="G402">
        <v>53</v>
      </c>
      <c r="H402" s="15">
        <v>334318</v>
      </c>
      <c r="I402" s="15">
        <v>520</v>
      </c>
      <c r="J402" s="15">
        <v>192289</v>
      </c>
      <c r="K402" s="15">
        <v>87</v>
      </c>
      <c r="L402">
        <v>-163</v>
      </c>
      <c r="M402">
        <v>-9</v>
      </c>
      <c r="N402">
        <v>-3</v>
      </c>
      <c r="O402" s="15">
        <v>2145</v>
      </c>
      <c r="P402" s="15">
        <v>1905</v>
      </c>
      <c r="Q402" s="15">
        <v>4050</v>
      </c>
      <c r="R402">
        <v>0.9462401055408971</v>
      </c>
      <c r="S402" s="15">
        <v>248</v>
      </c>
      <c r="T402" t="s">
        <v>480</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02" s="2">
        <f>IF(EvolucionIncidencia[[#This Row],[Fecha]]&lt;=MIN(EvolucionIncidencia[Fecha])+14,"",EvolucionIncidencia[[#This Row],[NuevasAltas]]-EvolucionIncidencia[[#This Row],[Previsión Altas]])</f>
        <v>-56.126811419835008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02" s="2">
        <f>IF(LEN(EvolucionIncidencia[[#This Row],[IA7]])=0,"",EvolucionIncidencia[[#This Row],[IA7]]/_xlfn.MAXIFS(EvolucionIncidencia[IA7],EvolucionIncidencia[Area_Sanitaria],EvolucionIncidencia[[#This Row],[Area_Sanitaria]]))</f>
        <v>0.25545485062101375</v>
      </c>
      <c r="AB402" s="2">
        <f>IF(LEN(EvolucionIncidencia[[#This Row],[IA14]])=0,"",EvolucionIncidencia[[#This Row],[IA14]]/_xlfn.MAXIFS(EvolucionIncidencia[IA14],EvolucionIncidencia[Area_Sanitaria],EvolucionIncidencia[[#This Row],[Area_Sanitaria]]))</f>
        <v>0.38752988780577524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03" spans="1:31" hidden="1" x14ac:dyDescent="0.3">
      <c r="A403" s="1">
        <v>44247</v>
      </c>
      <c r="B403" s="2" t="s">
        <v>5</v>
      </c>
      <c r="C403" s="15">
        <v>7844</v>
      </c>
      <c r="D403" s="15">
        <v>861</v>
      </c>
      <c r="E403" s="15">
        <v>6781</v>
      </c>
      <c r="F403">
        <v>93</v>
      </c>
      <c r="G403">
        <v>15</v>
      </c>
      <c r="H403" s="15">
        <v>111928</v>
      </c>
      <c r="I403" s="15">
        <v>197</v>
      </c>
      <c r="J403" s="15">
        <v>38206</v>
      </c>
      <c r="K403" s="15">
        <v>37</v>
      </c>
      <c r="L403">
        <v>-92</v>
      </c>
      <c r="M403">
        <v>1</v>
      </c>
      <c r="N403">
        <v>-1</v>
      </c>
      <c r="O403" s="15">
        <v>629</v>
      </c>
      <c r="P403" s="15">
        <v>39</v>
      </c>
      <c r="Q403" s="15">
        <v>668</v>
      </c>
      <c r="R403">
        <v>0.90346274921301151</v>
      </c>
      <c r="S403" s="15">
        <v>128</v>
      </c>
      <c r="T403" t="s">
        <v>480</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03" s="2">
        <f>IF(EvolucionIncidencia[[#This Row],[Fecha]]&lt;=MIN(EvolucionIncidencia[Fecha])+14,"",EvolucionIncidencia[[#This Row],[NuevasAltas]]-EvolucionIncidencia[[#This Row],[Previsión Altas]])</f>
        <v>80.168605922900085</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03" s="2">
        <f>IF(LEN(EvolucionIncidencia[[#This Row],[IA7]])=0,"",EvolucionIncidencia[[#This Row],[IA7]]/_xlfn.MAXIFS(EvolucionIncidencia[IA7],EvolucionIncidencia[Area_Sanitaria],EvolucionIncidencia[[#This Row],[Area_Sanitaria]]))</f>
        <v>0.29461077844311379</v>
      </c>
      <c r="AB403" s="2">
        <f>IF(LEN(EvolucionIncidencia[[#This Row],[IA14]])=0,"",EvolucionIncidencia[[#This Row],[IA14]]/_xlfn.MAXIFS(EvolucionIncidencia[IA14],EvolucionIncidencia[Area_Sanitaria],EvolucionIncidencia[[#This Row],[Area_Sanitaria]]))</f>
        <v>0.35509456985967053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04" spans="1:31" hidden="1" x14ac:dyDescent="0.3">
      <c r="A404" s="1">
        <v>44247</v>
      </c>
      <c r="B404" s="2" t="s">
        <v>8</v>
      </c>
      <c r="C404" s="15">
        <v>11524</v>
      </c>
      <c r="D404" s="15">
        <v>838</v>
      </c>
      <c r="E404" s="15">
        <v>10483</v>
      </c>
      <c r="F404">
        <v>43</v>
      </c>
      <c r="G404">
        <v>21</v>
      </c>
      <c r="H404" s="15">
        <v>181725</v>
      </c>
      <c r="I404" s="15">
        <v>198</v>
      </c>
      <c r="J404" s="15">
        <v>91108</v>
      </c>
      <c r="K404" s="15">
        <v>34</v>
      </c>
      <c r="L404">
        <v>-63</v>
      </c>
      <c r="M404">
        <v>5</v>
      </c>
      <c r="N404">
        <v>0</v>
      </c>
      <c r="O404" s="15">
        <v>829</v>
      </c>
      <c r="P404" s="15">
        <v>135</v>
      </c>
      <c r="Q404" s="15">
        <v>964</v>
      </c>
      <c r="R404">
        <v>0.93007769145394004</v>
      </c>
      <c r="S404" s="15">
        <v>97</v>
      </c>
      <c r="T404" t="s">
        <v>480</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04" s="2">
        <f>IF(EvolucionIncidencia[[#This Row],[Fecha]]&lt;=MIN(EvolucionIncidencia[Fecha])+14,"",EvolucionIncidencia[[#This Row],[NuevasAltas]]-EvolucionIncidencia[[#This Row],[Previsión Altas]])</f>
        <v>9.6981571056218741E-2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04" s="2">
        <f>IF(LEN(EvolucionIncidencia[[#This Row],[IA7]])=0,"",EvolucionIncidencia[[#This Row],[IA7]]/_xlfn.MAXIFS(EvolucionIncidencia[IA7],EvolucionIncidencia[Area_Sanitaria],EvolucionIncidencia[[#This Row],[Area_Sanitaria]]))</f>
        <v>0.22694394213381555</v>
      </c>
      <c r="AB404" s="2">
        <f>IF(LEN(EvolucionIncidencia[[#This Row],[IA14]])=0,"",EvolucionIncidencia[[#This Row],[IA14]]/_xlfn.MAXIFS(EvolucionIncidencia[IA14],EvolucionIncidencia[Area_Sanitaria],EvolucionIncidencia[[#This Row],[Area_Sanitaria]]))</f>
        <v>0.33333333333333331</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05" spans="1:31" hidden="1" x14ac:dyDescent="0.3">
      <c r="A405" s="1">
        <v>44247</v>
      </c>
      <c r="B405" s="2" t="s">
        <v>9</v>
      </c>
      <c r="C405" s="15">
        <v>14442</v>
      </c>
      <c r="D405" s="15">
        <v>632</v>
      </c>
      <c r="E405" s="15">
        <v>13410</v>
      </c>
      <c r="F405">
        <v>65</v>
      </c>
      <c r="G405">
        <v>6</v>
      </c>
      <c r="H405" s="15">
        <v>200924</v>
      </c>
      <c r="I405" s="15">
        <v>400</v>
      </c>
      <c r="J405" s="15">
        <v>99311</v>
      </c>
      <c r="K405" s="15">
        <v>18</v>
      </c>
      <c r="L405">
        <v>-81</v>
      </c>
      <c r="M405">
        <v>5</v>
      </c>
      <c r="N405">
        <v>-2</v>
      </c>
      <c r="O405" s="15">
        <v>502</v>
      </c>
      <c r="P405" s="15">
        <v>286</v>
      </c>
      <c r="Q405" s="15">
        <v>788</v>
      </c>
      <c r="R405">
        <v>0.8863955119214586</v>
      </c>
      <c r="S405" s="15">
        <v>97</v>
      </c>
      <c r="T405" t="s">
        <v>480</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05" s="2">
        <f>IF(EvolucionIncidencia[[#This Row],[Fecha]]&lt;=MIN(EvolucionIncidencia[Fecha])+14,"",EvolucionIncidencia[[#This Row],[NuevasAltas]]-EvolucionIncidencia[[#This Row],[Previsión Altas]])</f>
        <v>8.2090966712486733</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05" s="2">
        <f>IF(LEN(EvolucionIncidencia[[#This Row],[IA7]])=0,"",EvolucionIncidencia[[#This Row],[IA7]]/_xlfn.MAXIFS(EvolucionIncidencia[IA7],EvolucionIncidencia[Area_Sanitaria],EvolucionIncidencia[[#This Row],[Area_Sanitaria]]))</f>
        <v>9.8789037603569149E-2</v>
      </c>
      <c r="AB405" s="2">
        <f>IF(LEN(EvolucionIncidencia[[#This Row],[IA14]])=0,"",EvolucionIncidencia[[#This Row],[IA14]]/_xlfn.MAXIFS(EvolucionIncidencia[IA14],EvolucionIncidencia[Area_Sanitaria],EvolucionIncidencia[[#This Row],[Area_Sanitaria]]))</f>
        <v>0.18262098198516424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06" spans="1:31" hidden="1" x14ac:dyDescent="0.3">
      <c r="A406" s="1">
        <v>44247</v>
      </c>
      <c r="B406" s="2" t="s">
        <v>6</v>
      </c>
      <c r="C406" s="15">
        <v>12099</v>
      </c>
      <c r="D406" s="15">
        <v>1150</v>
      </c>
      <c r="E406" s="15">
        <v>10806</v>
      </c>
      <c r="F406">
        <v>67</v>
      </c>
      <c r="G406">
        <v>21</v>
      </c>
      <c r="H406" s="15">
        <v>160196</v>
      </c>
      <c r="I406" s="15">
        <v>145</v>
      </c>
      <c r="J406" s="15">
        <v>77540</v>
      </c>
      <c r="K406" s="15">
        <v>30</v>
      </c>
      <c r="L406">
        <v>-120</v>
      </c>
      <c r="M406">
        <v>-2</v>
      </c>
      <c r="N406">
        <v>1</v>
      </c>
      <c r="O406" s="15">
        <v>637</v>
      </c>
      <c r="P406" s="15">
        <v>1221</v>
      </c>
      <c r="Q406" s="15">
        <v>1858</v>
      </c>
      <c r="R406">
        <v>0.90551181102362199</v>
      </c>
      <c r="S406" s="15">
        <v>148</v>
      </c>
      <c r="T406" t="s">
        <v>480</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06" s="2">
        <f>IF(EvolucionIncidencia[[#This Row],[Fecha]]&lt;=MIN(EvolucionIncidencia[Fecha])+14,"",EvolucionIncidencia[[#This Row],[NuevasAltas]]-EvolucionIncidencia[[#This Row],[Previsión Altas]])</f>
        <v>37.169110503658317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06" s="2">
        <f>IF(LEN(EvolucionIncidencia[[#This Row],[IA7]])=0,"",EvolucionIncidencia[[#This Row],[IA7]]/_xlfn.MAXIFS(EvolucionIncidencia[IA7],EvolucionIncidencia[Area_Sanitaria],EvolucionIncidencia[[#This Row],[Area_Sanitaria]]))</f>
        <v>0.26159695817490497</v>
      </c>
      <c r="AB406" s="2">
        <f>IF(LEN(EvolucionIncidencia[[#This Row],[IA14]])=0,"",EvolucionIncidencia[[#This Row],[IA14]]/_xlfn.MAXIFS(EvolucionIncidencia[IA14],EvolucionIncidencia[Area_Sanitaria],EvolucionIncidencia[[#This Row],[Area_Sanitaria]]))</f>
        <v>0.34965034965034963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07" spans="1:31" hidden="1" x14ac:dyDescent="0.3">
      <c r="A407" s="1">
        <v>44247</v>
      </c>
      <c r="B407" s="2" t="s">
        <v>7</v>
      </c>
      <c r="C407" s="15">
        <v>17738</v>
      </c>
      <c r="D407" s="15">
        <v>950</v>
      </c>
      <c r="E407" s="15">
        <v>16476</v>
      </c>
      <c r="F407">
        <v>81</v>
      </c>
      <c r="G407">
        <v>19</v>
      </c>
      <c r="H407" s="15">
        <v>283741</v>
      </c>
      <c r="I407" s="15">
        <v>324</v>
      </c>
      <c r="J407" s="15">
        <v>133355</v>
      </c>
      <c r="K407" s="15">
        <v>33</v>
      </c>
      <c r="L407">
        <v>-95</v>
      </c>
      <c r="M407">
        <v>4</v>
      </c>
      <c r="N407">
        <v>-4</v>
      </c>
      <c r="O407" s="15">
        <v>672</v>
      </c>
      <c r="P407" s="15">
        <v>229</v>
      </c>
      <c r="Q407" s="15">
        <v>901</v>
      </c>
      <c r="R407">
        <v>0.90909090909090906</v>
      </c>
      <c r="S407" s="15">
        <v>127</v>
      </c>
      <c r="T407" t="s">
        <v>480</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07" s="2">
        <f>IF(EvolucionIncidencia[[#This Row],[Fecha]]&lt;=MIN(EvolucionIncidencia[Fecha])+14,"",EvolucionIncidencia[[#This Row],[NuevasAltas]]-EvolucionIncidencia[[#This Row],[Previsión Altas]])</f>
        <v>9.6500145143133267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07" s="2">
        <f>IF(LEN(EvolucionIncidencia[[#This Row],[IA7]])=0,"",EvolucionIncidencia[[#This Row],[IA7]]/_xlfn.MAXIFS(EvolucionIncidencia[IA7],EvolucionIncidencia[Area_Sanitaria],EvolucionIncidencia[[#This Row],[Area_Sanitaria]]))</f>
        <v>0.16961130742049471</v>
      </c>
      <c r="AB407" s="2">
        <f>IF(LEN(EvolucionIncidencia[[#This Row],[IA14]])=0,"",EvolucionIncidencia[[#This Row],[IA14]]/_xlfn.MAXIFS(EvolucionIncidencia[IA14],EvolucionIncidencia[Area_Sanitaria],EvolucionIncidencia[[#This Row],[Area_Sanitaria]]))</f>
        <v>0.24041483343808925</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08" spans="1:31" hidden="1" x14ac:dyDescent="0.3">
      <c r="A408" s="1">
        <v>44247</v>
      </c>
      <c r="B408" s="2" t="s">
        <v>2</v>
      </c>
      <c r="C408" s="15">
        <v>20838</v>
      </c>
      <c r="D408" s="15">
        <v>1316</v>
      </c>
      <c r="E408" s="15">
        <v>19136</v>
      </c>
      <c r="F408">
        <v>63</v>
      </c>
      <c r="G408">
        <v>20</v>
      </c>
      <c r="H408" s="15">
        <v>350240</v>
      </c>
      <c r="I408" s="15">
        <v>388</v>
      </c>
      <c r="J408" s="15">
        <v>91614</v>
      </c>
      <c r="K408" s="15">
        <v>50</v>
      </c>
      <c r="L408">
        <v>-59</v>
      </c>
      <c r="M408">
        <v>-1</v>
      </c>
      <c r="N408">
        <v>1</v>
      </c>
      <c r="O408" s="15">
        <v>1753</v>
      </c>
      <c r="P408" s="15">
        <v>212</v>
      </c>
      <c r="Q408" s="15">
        <v>1965</v>
      </c>
      <c r="R408">
        <v>0.9570909090909091</v>
      </c>
      <c r="S408" s="15">
        <v>109</v>
      </c>
      <c r="T408" t="s">
        <v>480</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08" s="2">
        <f>IF(EvolucionIncidencia[[#This Row],[Fecha]]&lt;=MIN(EvolucionIncidencia[Fecha])+14,"",EvolucionIncidencia[[#This Row],[NuevasAltas]]-EvolucionIncidencia[[#This Row],[Previsión Altas]])</f>
        <v>-3.1253670523846893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08" s="2">
        <f>IF(LEN(EvolucionIncidencia[[#This Row],[IA7]])=0,"",EvolucionIncidencia[[#This Row],[IA7]]/_xlfn.MAXIFS(EvolucionIncidencia[IA7],EvolucionIncidencia[Area_Sanitaria],EvolucionIncidencia[[#This Row],[Area_Sanitaria]]))</f>
        <v>0.23310985043837029</v>
      </c>
      <c r="AB408" s="2">
        <f>IF(LEN(EvolucionIncidencia[[#This Row],[IA14]])=0,"",EvolucionIncidencia[[#This Row],[IA14]]/_xlfn.MAXIFS(EvolucionIncidencia[IA14],EvolucionIncidencia[Area_Sanitaria],EvolucionIncidencia[[#This Row],[Area_Sanitaria]]))</f>
        <v>0.29755023396641894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09" spans="1:31" hidden="1" x14ac:dyDescent="0.3">
      <c r="A409" s="1">
        <v>44247</v>
      </c>
      <c r="B409" s="2" t="s">
        <v>3</v>
      </c>
      <c r="C409" s="15">
        <v>110738</v>
      </c>
      <c r="D409" s="15">
        <v>8616</v>
      </c>
      <c r="E409" s="15">
        <v>99967</v>
      </c>
      <c r="F409">
        <v>580</v>
      </c>
      <c r="G409">
        <v>155</v>
      </c>
      <c r="H409" s="15">
        <v>1623072</v>
      </c>
      <c r="I409" s="15">
        <v>2172</v>
      </c>
      <c r="J409" s="15">
        <v>723423</v>
      </c>
      <c r="K409" s="15">
        <v>289</v>
      </c>
      <c r="L409">
        <v>-673</v>
      </c>
      <c r="M409">
        <v>3</v>
      </c>
      <c r="N409">
        <v>-8</v>
      </c>
      <c r="O409" s="15">
        <v>7167</v>
      </c>
      <c r="P409" s="15">
        <v>4027</v>
      </c>
      <c r="Q409" s="15">
        <v>11194</v>
      </c>
      <c r="R409">
        <v>0.92754871353213475</v>
      </c>
      <c r="S409" s="15">
        <v>954</v>
      </c>
      <c r="T409" t="s">
        <v>480</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09" s="2">
        <f>IF(EvolucionIncidencia[[#This Row],[Fecha]]&lt;=MIN(EvolucionIncidencia[Fecha])+14,"",EvolucionIncidencia[[#This Row],[NuevasAltas]]-EvolucionIncidencia[[#This Row],[Previsión Altas]])</f>
        <v>95.494134771572362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09" s="2">
        <f>IF(LEN(EvolucionIncidencia[[#This Row],[IA7]])=0,"",EvolucionIncidencia[[#This Row],[IA7]]/_xlfn.MAXIFS(EvolucionIncidencia[IA7],EvolucionIncidencia[Area_Sanitaria],EvolucionIncidencia[[#This Row],[Area_Sanitaria]]))</f>
        <v>0.2201163610719323</v>
      </c>
      <c r="AB409" s="2">
        <f>IF(LEN(EvolucionIncidencia[[#This Row],[IA14]])=0,"",EvolucionIncidencia[[#This Row],[IA14]]/_xlfn.MAXIFS(EvolucionIncidencia[IA14],EvolucionIncidencia[Area_Sanitaria],EvolucionIncidencia[[#This Row],[Area_Sanitaria]]))</f>
        <v>0.31460350944481735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10" spans="1:31" x14ac:dyDescent="0.3">
      <c r="A410" s="1">
        <v>44248</v>
      </c>
      <c r="B410" s="2" t="s">
        <v>4</v>
      </c>
      <c r="C410" s="15">
        <v>26318</v>
      </c>
      <c r="D410" s="15">
        <v>2647</v>
      </c>
      <c r="E410" s="15">
        <v>23162</v>
      </c>
      <c r="F410">
        <v>171</v>
      </c>
      <c r="G410">
        <v>46</v>
      </c>
      <c r="H410" s="15">
        <v>335940</v>
      </c>
      <c r="I410" s="15">
        <v>520</v>
      </c>
      <c r="J410" s="15">
        <v>195293</v>
      </c>
      <c r="K410" s="15">
        <v>65</v>
      </c>
      <c r="L410">
        <v>-222</v>
      </c>
      <c r="M410">
        <v>3</v>
      </c>
      <c r="N410">
        <v>-7</v>
      </c>
      <c r="O410" s="15">
        <v>1622</v>
      </c>
      <c r="P410" s="15">
        <v>3004</v>
      </c>
      <c r="Q410" s="15">
        <v>4626</v>
      </c>
      <c r="R410">
        <v>0.92262112234227955</v>
      </c>
      <c r="S410" s="15">
        <v>287</v>
      </c>
      <c r="T410" t="s">
        <v>481</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10" s="2">
        <f>IF(EvolucionIncidencia[[#This Row],[Fecha]]&lt;=MIN(EvolucionIncidencia[Fecha])+14,"",EvolucionIncidencia[[#This Row],[NuevasAltas]]-EvolucionIncidencia[[#This Row],[Previsión Altas]])</f>
        <v>101.19864517889397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10" s="2">
        <f>IF(LEN(EvolucionIncidencia[[#This Row],[IA7]])=0,"",EvolucionIncidencia[[#This Row],[IA7]]/_xlfn.MAXIFS(EvolucionIncidencia[IA7],EvolucionIncidencia[Area_Sanitaria],EvolucionIncidencia[[#This Row],[Area_Sanitaria]]))</f>
        <v>0.2332997650218194</v>
      </c>
      <c r="AB410" s="2">
        <f>IF(LEN(EvolucionIncidencia[[#This Row],[IA14]])=0,"",EvolucionIncidencia[[#This Row],[IA14]]/_xlfn.MAXIFS(EvolucionIncidencia[IA14],EvolucionIncidencia[Area_Sanitaria],EvolucionIncidencia[[#This Row],[Area_Sanitaria]]))</f>
        <v>0.3669302924406842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11" spans="1:31" hidden="1" x14ac:dyDescent="0.3">
      <c r="A411" s="1">
        <v>44248</v>
      </c>
      <c r="B411" s="2" t="s">
        <v>5</v>
      </c>
      <c r="C411" s="15">
        <v>7871</v>
      </c>
      <c r="D411" s="15">
        <v>838</v>
      </c>
      <c r="E411" s="15">
        <v>6831</v>
      </c>
      <c r="F411">
        <v>95</v>
      </c>
      <c r="G411">
        <v>15</v>
      </c>
      <c r="H411" s="15">
        <v>112307</v>
      </c>
      <c r="I411" s="15">
        <v>197</v>
      </c>
      <c r="J411" s="15">
        <v>38240</v>
      </c>
      <c r="K411" s="15">
        <v>27</v>
      </c>
      <c r="L411">
        <v>-23</v>
      </c>
      <c r="M411">
        <v>2</v>
      </c>
      <c r="N411">
        <v>0</v>
      </c>
      <c r="O411" s="15">
        <v>379</v>
      </c>
      <c r="P411" s="15">
        <v>34</v>
      </c>
      <c r="Q411" s="15">
        <v>413</v>
      </c>
      <c r="R411">
        <v>0.97328687572590011</v>
      </c>
      <c r="S411" s="15">
        <v>50</v>
      </c>
      <c r="T411" t="s">
        <v>481</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11" s="2">
        <f>IF(EvolucionIncidencia[[#This Row],[Fecha]]&lt;=MIN(EvolucionIncidencia[Fecha])+14,"",EvolucionIncidencia[[#This Row],[NuevasAltas]]-EvolucionIncidencia[[#This Row],[Previsión Altas]])</f>
        <v>-0.74421557428858875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11" s="2">
        <f>IF(LEN(EvolucionIncidencia[[#This Row],[IA7]])=0,"",EvolucionIncidencia[[#This Row],[IA7]]/_xlfn.MAXIFS(EvolucionIncidencia[IA7],EvolucionIncidencia[Area_Sanitaria],EvolucionIncidencia[[#This Row],[Area_Sanitaria]]))</f>
        <v>0.28502994011976046</v>
      </c>
      <c r="AB411" s="2">
        <f>IF(LEN(EvolucionIncidencia[[#This Row],[IA14]])=0,"",EvolucionIncidencia[[#This Row],[IA14]]/_xlfn.MAXIFS(EvolucionIncidencia[IA14],EvolucionIncidencia[Area_Sanitaria],EvolucionIncidencia[[#This Row],[Area_Sanitaria]]))</f>
        <v>0.3410616229408176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12" spans="1:31" hidden="1" x14ac:dyDescent="0.3">
      <c r="A412" s="1">
        <v>44248</v>
      </c>
      <c r="B412" s="2" t="s">
        <v>8</v>
      </c>
      <c r="C412" s="15">
        <v>11559</v>
      </c>
      <c r="D412" s="15">
        <v>795</v>
      </c>
      <c r="E412" s="15">
        <v>10561</v>
      </c>
      <c r="F412">
        <v>43</v>
      </c>
      <c r="G412">
        <v>21</v>
      </c>
      <c r="H412" s="15">
        <v>182425</v>
      </c>
      <c r="I412" s="15">
        <v>198</v>
      </c>
      <c r="J412" s="15">
        <v>91207</v>
      </c>
      <c r="K412" s="15">
        <v>35</v>
      </c>
      <c r="L412">
        <v>-43</v>
      </c>
      <c r="M412">
        <v>0</v>
      </c>
      <c r="N412">
        <v>0</v>
      </c>
      <c r="O412" s="15">
        <v>700</v>
      </c>
      <c r="P412" s="15">
        <v>99</v>
      </c>
      <c r="Q412" s="15">
        <v>799</v>
      </c>
      <c r="R412">
        <v>0.94868735083532219</v>
      </c>
      <c r="S412" s="15">
        <v>78</v>
      </c>
      <c r="T412" t="s">
        <v>481</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12" s="2">
        <f>IF(EvolucionIncidencia[[#This Row],[Fecha]]&lt;=MIN(EvolucionIncidencia[Fecha])+14,"",EvolucionIncidencia[[#This Row],[NuevasAltas]]-EvolucionIncidencia[[#This Row],[Previsión Altas]])</f>
        <v>24.315667780939236</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12" s="2">
        <f>IF(LEN(EvolucionIncidencia[[#This Row],[IA7]])=0,"",EvolucionIncidencia[[#This Row],[IA7]]/_xlfn.MAXIFS(EvolucionIncidencia[IA7],EvolucionIncidencia[Area_Sanitaria],EvolucionIncidencia[[#This Row],[Area_Sanitaria]]))</f>
        <v>0.22423146473779385</v>
      </c>
      <c r="AB412" s="2">
        <f>IF(LEN(EvolucionIncidencia[[#This Row],[IA14]])=0,"",EvolucionIncidencia[[#This Row],[IA14]]/_xlfn.MAXIFS(EvolucionIncidencia[IA14],EvolucionIncidencia[Area_Sanitaria],EvolucionIncidencia[[#This Row],[Area_Sanitaria]]))</f>
        <v>0.32525252525252524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13" spans="1:31" hidden="1" x14ac:dyDescent="0.3">
      <c r="A413" s="1">
        <v>44248</v>
      </c>
      <c r="B413" s="2" t="s">
        <v>9</v>
      </c>
      <c r="C413" s="15">
        <v>14457</v>
      </c>
      <c r="D413" s="15">
        <v>578</v>
      </c>
      <c r="E413" s="15">
        <v>13478</v>
      </c>
      <c r="F413">
        <v>67</v>
      </c>
      <c r="G413">
        <v>6</v>
      </c>
      <c r="H413" s="15">
        <v>201392</v>
      </c>
      <c r="I413" s="15">
        <v>401</v>
      </c>
      <c r="J413" s="15">
        <v>99512</v>
      </c>
      <c r="K413" s="15">
        <v>15</v>
      </c>
      <c r="L413">
        <v>-54</v>
      </c>
      <c r="M413">
        <v>2</v>
      </c>
      <c r="N413">
        <v>0</v>
      </c>
      <c r="O413" s="15">
        <v>468</v>
      </c>
      <c r="P413" s="15">
        <v>201</v>
      </c>
      <c r="Q413" s="15">
        <v>669</v>
      </c>
      <c r="R413">
        <v>0.91455696202531644</v>
      </c>
      <c r="S413" s="15">
        <v>68</v>
      </c>
      <c r="T413" t="s">
        <v>481</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13" s="2">
        <f>IF(EvolucionIncidencia[[#This Row],[Fecha]]&lt;=MIN(EvolucionIncidencia[Fecha])+14,"",EvolucionIncidencia[[#This Row],[NuevasAltas]]-EvolucionIncidencia[[#This Row],[Previsión Altas]])</f>
        <v>19.364780151980895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13" s="2">
        <f>IF(LEN(EvolucionIncidencia[[#This Row],[IA7]])=0,"",EvolucionIncidencia[[#This Row],[IA7]]/_xlfn.MAXIFS(EvolucionIncidencia[IA7],EvolucionIncidencia[Area_Sanitaria],EvolucionIncidencia[[#This Row],[Area_Sanitaria]]))</f>
        <v>8.9228808158062459E-2</v>
      </c>
      <c r="AB413" s="2">
        <f>IF(LEN(EvolucionIncidencia[[#This Row],[IA14]])=0,"",EvolucionIncidencia[[#This Row],[IA14]]/_xlfn.MAXIFS(EvolucionIncidencia[IA14],EvolucionIncidencia[Area_Sanitaria],EvolucionIncidencia[[#This Row],[Area_Sanitaria]]))</f>
        <v>0.17237725185446839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14" spans="1:31" hidden="1" x14ac:dyDescent="0.3">
      <c r="A414" s="1">
        <v>44248</v>
      </c>
      <c r="B414" s="2" t="s">
        <v>6</v>
      </c>
      <c r="C414" s="15">
        <v>12128</v>
      </c>
      <c r="D414" s="15">
        <v>1078</v>
      </c>
      <c r="E414" s="15">
        <v>10906</v>
      </c>
      <c r="F414">
        <v>64</v>
      </c>
      <c r="G414">
        <v>17</v>
      </c>
      <c r="H414" s="15">
        <v>160872</v>
      </c>
      <c r="I414" s="15">
        <v>146</v>
      </c>
      <c r="J414" s="15">
        <v>77874</v>
      </c>
      <c r="K414" s="15">
        <v>29</v>
      </c>
      <c r="L414">
        <v>-72</v>
      </c>
      <c r="M414">
        <v>-3</v>
      </c>
      <c r="N414">
        <v>-4</v>
      </c>
      <c r="O414" s="15">
        <v>676</v>
      </c>
      <c r="P414" s="15">
        <v>334</v>
      </c>
      <c r="Q414" s="15">
        <v>1010</v>
      </c>
      <c r="R414">
        <v>0.93739130434782614</v>
      </c>
      <c r="S414" s="15">
        <v>100</v>
      </c>
      <c r="T414" t="s">
        <v>481</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14" s="2">
        <f>IF(EvolucionIncidencia[[#This Row],[Fecha]]&lt;=MIN(EvolucionIncidencia[Fecha])+14,"",EvolucionIncidencia[[#This Row],[NuevasAltas]]-EvolucionIncidencia[[#This Row],[Previsión Altas]])</f>
        <v>40.701577382476557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14" s="2">
        <f>IF(LEN(EvolucionIncidencia[[#This Row],[IA7]])=0,"",EvolucionIncidencia[[#This Row],[IA7]]/_xlfn.MAXIFS(EvolucionIncidencia[IA7],EvolucionIncidencia[Area_Sanitaria],EvolucionIncidencia[[#This Row],[Area_Sanitaria]]))</f>
        <v>0.24258555133079848</v>
      </c>
      <c r="AB414" s="2">
        <f>IF(LEN(EvolucionIncidencia[[#This Row],[IA14]])=0,"",EvolucionIncidencia[[#This Row],[IA14]]/_xlfn.MAXIFS(EvolucionIncidencia[IA14],EvolucionIncidencia[Area_Sanitaria],EvolucionIncidencia[[#This Row],[Area_Sanitaria]]))</f>
        <v>0.33730974907445493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15" spans="1:31" hidden="1" x14ac:dyDescent="0.3">
      <c r="A415" s="1">
        <v>44248</v>
      </c>
      <c r="B415" s="2" t="s">
        <v>7</v>
      </c>
      <c r="C415" s="15">
        <v>17759</v>
      </c>
      <c r="D415" s="15">
        <v>869</v>
      </c>
      <c r="E415" s="15">
        <v>16577</v>
      </c>
      <c r="F415">
        <v>82</v>
      </c>
      <c r="G415">
        <v>20</v>
      </c>
      <c r="H415" s="15">
        <v>284584</v>
      </c>
      <c r="I415" s="15">
        <v>325</v>
      </c>
      <c r="J415" s="15">
        <v>133487</v>
      </c>
      <c r="K415" s="15">
        <v>21</v>
      </c>
      <c r="L415">
        <v>-81</v>
      </c>
      <c r="M415">
        <v>1</v>
      </c>
      <c r="N415">
        <v>1</v>
      </c>
      <c r="O415" s="15">
        <v>843</v>
      </c>
      <c r="P415" s="15">
        <v>132</v>
      </c>
      <c r="Q415" s="15">
        <v>975</v>
      </c>
      <c r="R415">
        <v>0.91473684210526318</v>
      </c>
      <c r="S415" s="15">
        <v>101</v>
      </c>
      <c r="T415" t="s">
        <v>481</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15" s="2">
        <f>IF(EvolucionIncidencia[[#This Row],[Fecha]]&lt;=MIN(EvolucionIncidencia[Fecha])+14,"",EvolucionIncidencia[[#This Row],[NuevasAltas]]-EvolucionIncidencia[[#This Row],[Previsión Altas]])</f>
        <v>24.304553336606475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15" s="2">
        <f>IF(LEN(EvolucionIncidencia[[#This Row],[IA7]])=0,"",EvolucionIncidencia[[#This Row],[IA7]]/_xlfn.MAXIFS(EvolucionIncidencia[IA7],EvolucionIncidencia[Area_Sanitaria],EvolucionIncidencia[[#This Row],[Area_Sanitaria]]))</f>
        <v>0.16666666666666666</v>
      </c>
      <c r="AB415" s="2">
        <f>IF(LEN(EvolucionIncidencia[[#This Row],[IA14]])=0,"",EvolucionIncidencia[[#This Row],[IA14]]/_xlfn.MAXIFS(EvolucionIncidencia[IA14],EvolucionIncidencia[Area_Sanitaria],EvolucionIncidencia[[#This Row],[Area_Sanitaria]]))</f>
        <v>0.22407291011942174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16" spans="1:31" hidden="1" x14ac:dyDescent="0.3">
      <c r="A416" s="1">
        <v>44248</v>
      </c>
      <c r="B416" s="2" t="s">
        <v>2</v>
      </c>
      <c r="C416" s="15">
        <v>20859</v>
      </c>
      <c r="D416" s="15">
        <v>1261</v>
      </c>
      <c r="E416" s="15">
        <v>19211</v>
      </c>
      <c r="F416">
        <v>61</v>
      </c>
      <c r="G416">
        <v>21</v>
      </c>
      <c r="H416" s="15">
        <v>352773</v>
      </c>
      <c r="I416" s="15">
        <v>389</v>
      </c>
      <c r="J416" s="15">
        <v>91720</v>
      </c>
      <c r="K416" s="15">
        <v>21</v>
      </c>
      <c r="L416">
        <v>-55</v>
      </c>
      <c r="M416">
        <v>-2</v>
      </c>
      <c r="N416">
        <v>1</v>
      </c>
      <c r="O416" s="15">
        <v>2533</v>
      </c>
      <c r="P416" s="15">
        <v>106</v>
      </c>
      <c r="Q416" s="15">
        <v>2639</v>
      </c>
      <c r="R416">
        <v>0.95820668693009114</v>
      </c>
      <c r="S416" s="15">
        <v>75</v>
      </c>
      <c r="T416" t="s">
        <v>481</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16" s="2">
        <f>IF(EvolucionIncidencia[[#This Row],[Fecha]]&lt;=MIN(EvolucionIncidencia[Fecha])+14,"",EvolucionIncidencia[[#This Row],[NuevasAltas]]-EvolucionIncidencia[[#This Row],[Previsión Altas]])</f>
        <v>-2.6594908177262937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16" s="2">
        <f>IF(LEN(EvolucionIncidencia[[#This Row],[IA7]])=0,"",EvolucionIncidencia[[#This Row],[IA7]]/_xlfn.MAXIFS(EvolucionIncidencia[IA7],EvolucionIncidencia[Area_Sanitaria],EvolucionIncidencia[[#This Row],[Area_Sanitaria]]))</f>
        <v>0.21402784940691078</v>
      </c>
      <c r="AB416" s="2">
        <f>IF(LEN(EvolucionIncidencia[[#This Row],[IA14]])=0,"",EvolucionIncidencia[[#This Row],[IA14]]/_xlfn.MAXIFS(EvolucionIncidencia[IA14],EvolucionIncidencia[Area_Sanitaria],EvolucionIncidencia[[#This Row],[Area_Sanitaria]]))</f>
        <v>0.28378750344068265</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17" spans="1:31" hidden="1" x14ac:dyDescent="0.3">
      <c r="A417" s="1">
        <v>44248</v>
      </c>
      <c r="B417" s="2" t="s">
        <v>3</v>
      </c>
      <c r="C417" s="15">
        <v>110951</v>
      </c>
      <c r="D417" s="15">
        <v>8066</v>
      </c>
      <c r="E417" s="15">
        <v>100726</v>
      </c>
      <c r="F417">
        <v>583</v>
      </c>
      <c r="G417">
        <v>146</v>
      </c>
      <c r="H417" s="15">
        <v>1630293</v>
      </c>
      <c r="I417" s="15">
        <v>2176</v>
      </c>
      <c r="J417" s="15">
        <v>727333</v>
      </c>
      <c r="K417" s="15">
        <v>213</v>
      </c>
      <c r="L417">
        <v>-550</v>
      </c>
      <c r="M417">
        <v>3</v>
      </c>
      <c r="N417">
        <v>-9</v>
      </c>
      <c r="O417" s="15">
        <v>7221</v>
      </c>
      <c r="P417" s="15">
        <v>3910</v>
      </c>
      <c r="Q417" s="15">
        <v>11131</v>
      </c>
      <c r="R417">
        <v>0.9361652739090065</v>
      </c>
      <c r="S417" s="15">
        <v>759</v>
      </c>
      <c r="T417" t="s">
        <v>481</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17" s="2">
        <f>IF(EvolucionIncidencia[[#This Row],[Fecha]]&lt;=MIN(EvolucionIncidencia[Fecha])+14,"",EvolucionIncidencia[[#This Row],[NuevasAltas]]-EvolucionIncidencia[[#This Row],[Previsión Altas]])</f>
        <v>217.63149179600271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17" s="2">
        <f>IF(LEN(EvolucionIncidencia[[#This Row],[IA7]])=0,"",EvolucionIncidencia[[#This Row],[IA7]]/_xlfn.MAXIFS(EvolucionIncidencia[IA7],EvolucionIncidencia[Area_Sanitaria],EvolucionIncidencia[[#This Row],[Area_Sanitaria]]))</f>
        <v>0.20610014104372357</v>
      </c>
      <c r="AB417" s="2">
        <f>IF(LEN(EvolucionIncidencia[[#This Row],[IA14]])=0,"",EvolucionIncidencia[[#This Row],[IA14]]/_xlfn.MAXIFS(EvolucionIncidencia[IA14],EvolucionIncidencia[Area_Sanitaria],EvolucionIncidencia[[#This Row],[Area_Sanitaria]]))</f>
        <v>0.2996452200594496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18" spans="1:31" x14ac:dyDescent="0.3">
      <c r="A418" s="1">
        <v>44249</v>
      </c>
      <c r="B418" s="2" t="s">
        <v>4</v>
      </c>
      <c r="C418" s="15">
        <v>26390</v>
      </c>
      <c r="D418" s="15">
        <v>2524</v>
      </c>
      <c r="E418" s="15">
        <v>23353</v>
      </c>
      <c r="F418">
        <v>168</v>
      </c>
      <c r="G418">
        <v>48</v>
      </c>
      <c r="H418" s="15">
        <v>337598</v>
      </c>
      <c r="I418" s="15">
        <v>525</v>
      </c>
      <c r="J418" s="15">
        <v>197347</v>
      </c>
      <c r="K418" s="15">
        <v>72</v>
      </c>
      <c r="L418">
        <v>-123</v>
      </c>
      <c r="M418">
        <v>-3</v>
      </c>
      <c r="N418">
        <v>2</v>
      </c>
      <c r="O418" s="15">
        <v>1658</v>
      </c>
      <c r="P418" s="15">
        <v>2054</v>
      </c>
      <c r="Q418" s="15">
        <v>3712</v>
      </c>
      <c r="R418">
        <v>0.95353230071779371</v>
      </c>
      <c r="S418" s="15">
        <v>191</v>
      </c>
      <c r="T418" t="s">
        <v>482</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18" s="2">
        <f>IF(EvolucionIncidencia[[#This Row],[Fecha]]&lt;=MIN(EvolucionIncidencia[Fecha])+14,"",EvolucionIncidencia[[#This Row],[NuevasAltas]]-EvolucionIncidencia[[#This Row],[Previsión Altas]])</f>
        <v>-26.346970742169844</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18" s="2">
        <f>IF(LEN(EvolucionIncidencia[[#This Row],[IA7]])=0,"",EvolucionIncidencia[[#This Row],[IA7]]/_xlfn.MAXIFS(EvolucionIncidencia[IA7],EvolucionIncidencia[Area_Sanitaria],EvolucionIncidencia[[#This Row],[Area_Sanitaria]]))</f>
        <v>0.22188653910708292</v>
      </c>
      <c r="AB418" s="2">
        <f>IF(LEN(EvolucionIncidencia[[#This Row],[IA14]])=0,"",EvolucionIncidencia[[#This Row],[IA14]]/_xlfn.MAXIFS(EvolucionIncidencia[IA14],EvolucionIncidencia[Area_Sanitaria],EvolucionIncidencia[[#This Row],[Area_Sanitaria]]))</f>
        <v>0.34338789773772299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19" spans="1:31" hidden="1" x14ac:dyDescent="0.3">
      <c r="A419" s="1">
        <v>44249</v>
      </c>
      <c r="B419" s="2" t="s">
        <v>5</v>
      </c>
      <c r="C419" s="15">
        <v>7888</v>
      </c>
      <c r="D419" s="15">
        <v>817</v>
      </c>
      <c r="E419" s="15">
        <v>6866</v>
      </c>
      <c r="F419">
        <v>89</v>
      </c>
      <c r="G419">
        <v>12</v>
      </c>
      <c r="H419" s="15">
        <v>112700</v>
      </c>
      <c r="I419" s="15">
        <v>200</v>
      </c>
      <c r="J419" s="15">
        <v>38331</v>
      </c>
      <c r="K419" s="15">
        <v>17</v>
      </c>
      <c r="L419">
        <v>-21</v>
      </c>
      <c r="M419">
        <v>-6</v>
      </c>
      <c r="N419">
        <v>-3</v>
      </c>
      <c r="O419" s="15">
        <v>393</v>
      </c>
      <c r="P419" s="15">
        <v>91</v>
      </c>
      <c r="Q419" s="15">
        <v>484</v>
      </c>
      <c r="R419">
        <v>0.97494033412887826</v>
      </c>
      <c r="S419" s="15">
        <v>35</v>
      </c>
      <c r="T419" t="s">
        <v>482</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19" s="2">
        <f>IF(EvolucionIncidencia[[#This Row],[Fecha]]&lt;=MIN(EvolucionIncidencia[Fecha])+14,"",EvolucionIncidencia[[#This Row],[NuevasAltas]]-EvolucionIncidencia[[#This Row],[Previsión Altas]])</f>
        <v>0.97512499859756474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19" s="2">
        <f>IF(LEN(EvolucionIncidencia[[#This Row],[IA7]])=0,"",EvolucionIncidencia[[#This Row],[IA7]]/_xlfn.MAXIFS(EvolucionIncidencia[IA7],EvolucionIncidencia[Area_Sanitaria],EvolucionIncidencia[[#This Row],[Area_Sanitaria]]))</f>
        <v>0.26946107784431139</v>
      </c>
      <c r="AB419" s="2">
        <f>IF(LEN(EvolucionIncidencia[[#This Row],[IA14]])=0,"",EvolucionIncidencia[[#This Row],[IA14]]/_xlfn.MAXIFS(EvolucionIncidencia[IA14],EvolucionIncidencia[Area_Sanitaria],EvolucionIncidencia[[#This Row],[Area_Sanitaria]]))</f>
        <v>0.33129957291031115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20" spans="1:31" hidden="1" x14ac:dyDescent="0.3">
      <c r="A420" s="1">
        <v>44249</v>
      </c>
      <c r="B420" s="2" t="s">
        <v>8</v>
      </c>
      <c r="C420" s="15">
        <v>11590</v>
      </c>
      <c r="D420" s="15">
        <v>767</v>
      </c>
      <c r="E420" s="15">
        <v>10619</v>
      </c>
      <c r="F420">
        <v>43</v>
      </c>
      <c r="G420">
        <v>19</v>
      </c>
      <c r="H420" s="15">
        <v>183040</v>
      </c>
      <c r="I420" s="15">
        <v>199</v>
      </c>
      <c r="J420" s="15">
        <v>91541</v>
      </c>
      <c r="K420" s="15">
        <v>31</v>
      </c>
      <c r="L420">
        <v>-28</v>
      </c>
      <c r="M420">
        <v>0</v>
      </c>
      <c r="N420">
        <v>-2</v>
      </c>
      <c r="O420" s="15">
        <v>615</v>
      </c>
      <c r="P420" s="15">
        <v>334</v>
      </c>
      <c r="Q420" s="15">
        <v>949</v>
      </c>
      <c r="R420">
        <v>0.96477987421383649</v>
      </c>
      <c r="S420" s="15">
        <v>58</v>
      </c>
      <c r="T420" t="s">
        <v>482</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20" s="2">
        <f>IF(EvolucionIncidencia[[#This Row],[Fecha]]&lt;=MIN(EvolucionIncidencia[Fecha])+14,"",EvolucionIncidencia[[#This Row],[NuevasAltas]]-EvolucionIncidencia[[#This Row],[Previsión Altas]])</f>
        <v>-1.195479232931568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20" s="2">
        <f>IF(LEN(EvolucionIncidencia[[#This Row],[IA7]])=0,"",EvolucionIncidencia[[#This Row],[IA7]]/_xlfn.MAXIFS(EvolucionIncidencia[IA7],EvolucionIncidencia[Area_Sanitaria],EvolucionIncidencia[[#This Row],[Area_Sanitaria]]))</f>
        <v>0.21971066907775769</v>
      </c>
      <c r="AB420" s="2">
        <f>IF(LEN(EvolucionIncidencia[[#This Row],[IA14]])=0,"",EvolucionIncidencia[[#This Row],[IA14]]/_xlfn.MAXIFS(EvolucionIncidencia[IA14],EvolucionIncidencia[Area_Sanitaria],EvolucionIncidencia[[#This Row],[Area_Sanitaria]]))</f>
        <v>0.31313131313131315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21" spans="1:31" hidden="1" x14ac:dyDescent="0.3">
      <c r="A421" s="1">
        <v>44249</v>
      </c>
      <c r="B421" s="2" t="s">
        <v>9</v>
      </c>
      <c r="C421" s="15">
        <v>14473</v>
      </c>
      <c r="D421" s="15">
        <v>552</v>
      </c>
      <c r="E421" s="15">
        <v>13519</v>
      </c>
      <c r="F421">
        <v>59</v>
      </c>
      <c r="G421">
        <v>8</v>
      </c>
      <c r="H421" s="15">
        <v>201805</v>
      </c>
      <c r="I421" s="15">
        <v>401</v>
      </c>
      <c r="J421" s="15">
        <v>99971</v>
      </c>
      <c r="K421" s="15">
        <v>16</v>
      </c>
      <c r="L421">
        <v>-26</v>
      </c>
      <c r="M421">
        <v>-8</v>
      </c>
      <c r="N421">
        <v>2</v>
      </c>
      <c r="O421" s="15">
        <v>413</v>
      </c>
      <c r="P421" s="15">
        <v>459</v>
      </c>
      <c r="Q421" s="15">
        <v>872</v>
      </c>
      <c r="R421">
        <v>0.95501730103806226</v>
      </c>
      <c r="S421" s="15">
        <v>41</v>
      </c>
      <c r="T421" t="s">
        <v>482</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21" s="2">
        <f>IF(EvolucionIncidencia[[#This Row],[Fecha]]&lt;=MIN(EvolucionIncidencia[Fecha])+14,"",EvolucionIncidencia[[#This Row],[NuevasAltas]]-EvolucionIncidencia[[#This Row],[Previsión Altas]])</f>
        <v>-16.485368460203965</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21" s="2">
        <f>IF(LEN(EvolucionIncidencia[[#This Row],[IA7]])=0,"",EvolucionIncidencia[[#This Row],[IA7]]/_xlfn.MAXIFS(EvolucionIncidencia[IA7],EvolucionIncidencia[Area_Sanitaria],EvolucionIncidencia[[#This Row],[Area_Sanitaria]]))</f>
        <v>8.5404716379859788E-2</v>
      </c>
      <c r="AB421" s="2">
        <f>IF(LEN(EvolucionIncidencia[[#This Row],[IA14]])=0,"",EvolucionIncidencia[[#This Row],[IA14]]/_xlfn.MAXIFS(EvolucionIncidencia[IA14],EvolucionIncidencia[Area_Sanitaria],EvolucionIncidencia[[#This Row],[Area_Sanitaria]]))</f>
        <v>0.1600141292829389</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22" spans="1:31" hidden="1" x14ac:dyDescent="0.3">
      <c r="A422" s="1">
        <v>44249</v>
      </c>
      <c r="B422" s="2" t="s">
        <v>6</v>
      </c>
      <c r="C422" s="15">
        <v>12145</v>
      </c>
      <c r="D422" s="15">
        <v>1036</v>
      </c>
      <c r="E422" s="15">
        <v>10964</v>
      </c>
      <c r="F422">
        <v>62</v>
      </c>
      <c r="G422">
        <v>17</v>
      </c>
      <c r="H422" s="15">
        <v>161219</v>
      </c>
      <c r="I422" s="15">
        <v>147</v>
      </c>
      <c r="J422" s="15">
        <v>78608</v>
      </c>
      <c r="K422" s="15">
        <v>17</v>
      </c>
      <c r="L422">
        <v>-42</v>
      </c>
      <c r="M422">
        <v>-2</v>
      </c>
      <c r="N422">
        <v>0</v>
      </c>
      <c r="O422" s="15">
        <v>347</v>
      </c>
      <c r="P422" s="15">
        <v>734</v>
      </c>
      <c r="Q422" s="15">
        <v>1081</v>
      </c>
      <c r="R422">
        <v>0.96103896103896103</v>
      </c>
      <c r="S422" s="15">
        <v>58</v>
      </c>
      <c r="T422" t="s">
        <v>482</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22" s="2">
        <f>IF(EvolucionIncidencia[[#This Row],[Fecha]]&lt;=MIN(EvolucionIncidencia[Fecha])+14,"",EvolucionIncidencia[[#This Row],[NuevasAltas]]-EvolucionIncidencia[[#This Row],[Previsión Altas]])</f>
        <v>-41.178720642307212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22" s="2">
        <f>IF(LEN(EvolucionIncidencia[[#This Row],[IA7]])=0,"",EvolucionIncidencia[[#This Row],[IA7]]/_xlfn.MAXIFS(EvolucionIncidencia[IA7],EvolucionIncidencia[Area_Sanitaria],EvolucionIncidencia[[#This Row],[Area_Sanitaria]]))</f>
        <v>0.21825095057034222</v>
      </c>
      <c r="AB422" s="2">
        <f>IF(LEN(EvolucionIncidencia[[#This Row],[IA14]])=0,"",EvolucionIncidencia[[#This Row],[IA14]]/_xlfn.MAXIFS(EvolucionIncidencia[IA14],EvolucionIncidencia[Area_Sanitaria],EvolucionIncidencia[[#This Row],[Area_Sanitaria]]))</f>
        <v>0.30686960098724803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23" spans="1:31" hidden="1" x14ac:dyDescent="0.3">
      <c r="A423" s="1">
        <v>44249</v>
      </c>
      <c r="B423" s="2" t="s">
        <v>7</v>
      </c>
      <c r="C423" s="15">
        <v>17794</v>
      </c>
      <c r="D423" s="15">
        <v>838</v>
      </c>
      <c r="E423" s="15">
        <v>16642</v>
      </c>
      <c r="F423">
        <v>65</v>
      </c>
      <c r="G423">
        <v>19</v>
      </c>
      <c r="H423" s="15">
        <v>285097</v>
      </c>
      <c r="I423" s="15">
        <v>326</v>
      </c>
      <c r="J423" s="15">
        <v>133846</v>
      </c>
      <c r="K423" s="15">
        <v>35</v>
      </c>
      <c r="L423">
        <v>-31</v>
      </c>
      <c r="M423">
        <v>-17</v>
      </c>
      <c r="N423">
        <v>-1</v>
      </c>
      <c r="O423" s="15">
        <v>513</v>
      </c>
      <c r="P423" s="15">
        <v>359</v>
      </c>
      <c r="Q423" s="15">
        <v>872</v>
      </c>
      <c r="R423">
        <v>0.96432681242807827</v>
      </c>
      <c r="S423" s="15">
        <v>65</v>
      </c>
      <c r="T423" t="s">
        <v>482</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23" s="2">
        <f>IF(EvolucionIncidencia[[#This Row],[Fecha]]&lt;=MIN(EvolucionIncidencia[Fecha])+14,"",EvolucionIncidencia[[#This Row],[NuevasAltas]]-EvolucionIncidencia[[#This Row],[Previsión Altas]])</f>
        <v>-2.7451175048863661</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23" s="2">
        <f>IF(LEN(EvolucionIncidencia[[#This Row],[IA7]])=0,"",EvolucionIncidencia[[#This Row],[IA7]]/_xlfn.MAXIFS(EvolucionIncidencia[IA7],EvolucionIncidencia[Area_Sanitaria],EvolucionIncidencia[[#This Row],[Area_Sanitaria]]))</f>
        <v>0.16431095406360424</v>
      </c>
      <c r="AB423" s="2">
        <f>IF(LEN(EvolucionIncidencia[[#This Row],[IA14]])=0,"",EvolucionIncidencia[[#This Row],[IA14]]/_xlfn.MAXIFS(EvolucionIncidencia[IA14],EvolucionIncidencia[Area_Sanitaria],EvolucionIncidencia[[#This Row],[Area_Sanitaria]]))</f>
        <v>0.21590194846008801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24" spans="1:31" hidden="1" x14ac:dyDescent="0.3">
      <c r="A424" s="1">
        <v>44249</v>
      </c>
      <c r="B424" s="2" t="s">
        <v>2</v>
      </c>
      <c r="C424" s="15">
        <v>20887</v>
      </c>
      <c r="D424" s="15">
        <v>1214</v>
      </c>
      <c r="E424" s="15">
        <v>19286</v>
      </c>
      <c r="F424">
        <v>61</v>
      </c>
      <c r="G424">
        <v>23</v>
      </c>
      <c r="H424" s="15">
        <v>353943</v>
      </c>
      <c r="I424" s="15">
        <v>389</v>
      </c>
      <c r="J424" s="15">
        <v>92126</v>
      </c>
      <c r="K424" s="15">
        <v>28</v>
      </c>
      <c r="L424">
        <v>-47</v>
      </c>
      <c r="M424">
        <v>0</v>
      </c>
      <c r="N424">
        <v>2</v>
      </c>
      <c r="O424" s="15">
        <v>1170</v>
      </c>
      <c r="P424" s="15">
        <v>406</v>
      </c>
      <c r="Q424" s="15">
        <v>1576</v>
      </c>
      <c r="R424">
        <v>0.96272799365582873</v>
      </c>
      <c r="S424" s="15">
        <v>75</v>
      </c>
      <c r="T424" t="s">
        <v>482</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24" s="2">
        <f>IF(EvolucionIncidencia[[#This Row],[Fecha]]&lt;=MIN(EvolucionIncidencia[Fecha])+14,"",EvolucionIncidencia[[#This Row],[NuevasAltas]]-EvolucionIncidencia[[#This Row],[Previsión Altas]])</f>
        <v>-25.099426994183176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24" s="2">
        <f>IF(LEN(EvolucionIncidencia[[#This Row],[IA7]])=0,"",EvolucionIncidencia[[#This Row],[IA7]]/_xlfn.MAXIFS(EvolucionIncidencia[IA7],EvolucionIncidencia[Area_Sanitaria],EvolucionIncidencia[[#This Row],[Area_Sanitaria]]))</f>
        <v>0.18927282104177412</v>
      </c>
      <c r="AB424" s="2">
        <f>IF(LEN(EvolucionIncidencia[[#This Row],[IA14]])=0,"",EvolucionIncidencia[[#This Row],[IA14]]/_xlfn.MAXIFS(EvolucionIncidencia[IA14],EvolucionIncidencia[Area_Sanitaria],EvolucionIncidencia[[#This Row],[Area_Sanitaria]]))</f>
        <v>0.26644646297825486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25" spans="1:31" hidden="1" x14ac:dyDescent="0.3">
      <c r="A425" s="1">
        <v>44249</v>
      </c>
      <c r="B425" s="2" t="s">
        <v>3</v>
      </c>
      <c r="C425" s="15">
        <v>111167</v>
      </c>
      <c r="D425" s="15">
        <v>7748</v>
      </c>
      <c r="E425" s="15">
        <v>101249</v>
      </c>
      <c r="F425">
        <v>547</v>
      </c>
      <c r="G425">
        <v>146</v>
      </c>
      <c r="H425" s="15">
        <v>1635402</v>
      </c>
      <c r="I425" s="15">
        <v>2187</v>
      </c>
      <c r="J425" s="15">
        <v>731770</v>
      </c>
      <c r="K425" s="15">
        <v>216</v>
      </c>
      <c r="L425">
        <v>-318</v>
      </c>
      <c r="M425">
        <v>-36</v>
      </c>
      <c r="N425">
        <v>0</v>
      </c>
      <c r="O425" s="15">
        <v>5109</v>
      </c>
      <c r="P425" s="15">
        <v>4437</v>
      </c>
      <c r="Q425" s="15">
        <v>9546</v>
      </c>
      <c r="R425">
        <v>0.96057525415323586</v>
      </c>
      <c r="S425" s="15">
        <v>523</v>
      </c>
      <c r="T425" t="s">
        <v>482</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25" s="2">
        <f>IF(EvolucionIncidencia[[#This Row],[Fecha]]&lt;=MIN(EvolucionIncidencia[Fecha])+14,"",EvolucionIncidencia[[#This Row],[NuevasAltas]]-EvolucionIncidencia[[#This Row],[Previsión Altas]])</f>
        <v>-100.80435277051549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25" s="2">
        <f>IF(LEN(EvolucionIncidencia[[#This Row],[IA7]])=0,"",EvolucionIncidencia[[#This Row],[IA7]]/_xlfn.MAXIFS(EvolucionIncidencia[IA7],EvolucionIncidencia[Area_Sanitaria],EvolucionIncidencia[[#This Row],[Area_Sanitaria]]))</f>
        <v>0.19358251057827927</v>
      </c>
      <c r="AB425" s="2">
        <f>IF(LEN(EvolucionIncidencia[[#This Row],[IA14]])=0,"",EvolucionIncidencia[[#This Row],[IA14]]/_xlfn.MAXIFS(EvolucionIncidencia[IA14],EvolucionIncidencia[Area_Sanitaria],EvolucionIncidencia[[#This Row],[Area_Sanitaria]]))</f>
        <v>0.28209799597276825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26" spans="1:31" x14ac:dyDescent="0.3">
      <c r="A426" s="1">
        <v>44250</v>
      </c>
      <c r="B426" s="2" t="s">
        <v>4</v>
      </c>
      <c r="C426" s="15">
        <v>26469</v>
      </c>
      <c r="D426" s="15">
        <v>2351</v>
      </c>
      <c r="E426" s="15">
        <v>23600</v>
      </c>
      <c r="F426">
        <v>143</v>
      </c>
      <c r="G426">
        <v>42</v>
      </c>
      <c r="H426" s="15">
        <v>338888</v>
      </c>
      <c r="I426" s="15">
        <v>530</v>
      </c>
      <c r="J426" s="15">
        <v>197877</v>
      </c>
      <c r="K426" s="15">
        <v>79</v>
      </c>
      <c r="L426">
        <v>-173</v>
      </c>
      <c r="M426">
        <v>-25</v>
      </c>
      <c r="N426">
        <v>-6</v>
      </c>
      <c r="O426" s="15">
        <v>1290</v>
      </c>
      <c r="P426" s="15">
        <v>530</v>
      </c>
      <c r="Q426" s="15">
        <v>1820</v>
      </c>
      <c r="R426">
        <v>0.93145800316957206</v>
      </c>
      <c r="S426" s="15">
        <v>247</v>
      </c>
      <c r="T426" t="s">
        <v>483</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26" s="2">
        <f>IF(EvolucionIncidencia[[#This Row],[Fecha]]&lt;=MIN(EvolucionIncidencia[Fecha])+14,"",EvolucionIncidencia[[#This Row],[NuevasAltas]]-EvolucionIncidencia[[#This Row],[Previsión Altas]])</f>
        <v>3.311201076299966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26" s="2">
        <f>IF(LEN(EvolucionIncidencia[[#This Row],[IA7]])=0,"",EvolucionIncidencia[[#This Row],[IA7]]/_xlfn.MAXIFS(EvolucionIncidencia[IA7],EvolucionIncidencia[Area_Sanitaria],EvolucionIncidencia[[#This Row],[Area_Sanitaria]]))</f>
        <v>0.21819402484055053</v>
      </c>
      <c r="AB426" s="2">
        <f>IF(LEN(EvolucionIncidencia[[#This Row],[IA14]])=0,"",EvolucionIncidencia[[#This Row],[IA14]]/_xlfn.MAXIFS(EvolucionIncidencia[IA14],EvolucionIncidencia[Area_Sanitaria],EvolucionIncidencia[[#This Row],[Area_Sanitaria]]))</f>
        <v>0.31727055361412543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27" spans="1:31" hidden="1" x14ac:dyDescent="0.3">
      <c r="A427" s="1">
        <v>44250</v>
      </c>
      <c r="B427" s="2" t="s">
        <v>5</v>
      </c>
      <c r="C427" s="15">
        <v>7904</v>
      </c>
      <c r="D427" s="15">
        <v>767</v>
      </c>
      <c r="E427" s="15">
        <v>6931</v>
      </c>
      <c r="F427">
        <v>85</v>
      </c>
      <c r="G427">
        <v>11</v>
      </c>
      <c r="H427" s="15">
        <v>113077</v>
      </c>
      <c r="I427" s="15">
        <v>201</v>
      </c>
      <c r="J427" s="15">
        <v>38481</v>
      </c>
      <c r="K427" s="15">
        <v>16</v>
      </c>
      <c r="L427">
        <v>-50</v>
      </c>
      <c r="M427">
        <v>-4</v>
      </c>
      <c r="N427">
        <v>-1</v>
      </c>
      <c r="O427" s="15">
        <v>377</v>
      </c>
      <c r="P427" s="15">
        <v>150</v>
      </c>
      <c r="Q427" s="15">
        <v>527</v>
      </c>
      <c r="R427">
        <v>0.9388004895960832</v>
      </c>
      <c r="S427" s="15">
        <v>65</v>
      </c>
      <c r="T427" t="s">
        <v>483</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27" s="2">
        <f>IF(EvolucionIncidencia[[#This Row],[Fecha]]&lt;=MIN(EvolucionIncidencia[Fecha])+14,"",EvolucionIncidencia[[#This Row],[NuevasAltas]]-EvolucionIncidencia[[#This Row],[Previsión Altas]])</f>
        <v>4.3557855572135367</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27" s="2">
        <f>IF(LEN(EvolucionIncidencia[[#This Row],[IA7]])=0,"",EvolucionIncidencia[[#This Row],[IA7]]/_xlfn.MAXIFS(EvolucionIncidencia[IA7],EvolucionIncidencia[Area_Sanitaria],EvolucionIncidencia[[#This Row],[Area_Sanitaria]]))</f>
        <v>0.24431137724550897</v>
      </c>
      <c r="AB427" s="2">
        <f>IF(LEN(EvolucionIncidencia[[#This Row],[IA14]])=0,"",EvolucionIncidencia[[#This Row],[IA14]]/_xlfn.MAXIFS(EvolucionIncidencia[IA14],EvolucionIncidencia[Area_Sanitaria],EvolucionIncidencia[[#This Row],[Area_Sanitaria]]))</f>
        <v>0.30567419158023185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28" spans="1:31" hidden="1" x14ac:dyDescent="0.3">
      <c r="A428" s="1">
        <v>44250</v>
      </c>
      <c r="B428" s="2" t="s">
        <v>8</v>
      </c>
      <c r="C428" s="15">
        <v>11617</v>
      </c>
      <c r="D428" s="15">
        <v>748</v>
      </c>
      <c r="E428" s="15">
        <v>10664</v>
      </c>
      <c r="F428">
        <v>37</v>
      </c>
      <c r="G428">
        <v>16</v>
      </c>
      <c r="H428" s="15">
        <v>184020</v>
      </c>
      <c r="I428" s="15">
        <v>200</v>
      </c>
      <c r="J428" s="15">
        <v>91796</v>
      </c>
      <c r="K428" s="15">
        <v>27</v>
      </c>
      <c r="L428">
        <v>-19</v>
      </c>
      <c r="M428">
        <v>-6</v>
      </c>
      <c r="N428">
        <v>-3</v>
      </c>
      <c r="O428" s="15">
        <v>980</v>
      </c>
      <c r="P428" s="15">
        <v>255</v>
      </c>
      <c r="Q428" s="15">
        <v>1235</v>
      </c>
      <c r="R428">
        <v>0.97522816166883963</v>
      </c>
      <c r="S428" s="15">
        <v>45</v>
      </c>
      <c r="T428" t="s">
        <v>483</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28" s="2">
        <f>IF(EvolucionIncidencia[[#This Row],[Fecha]]&lt;=MIN(EvolucionIncidencia[Fecha])+14,"",EvolucionIncidencia[[#This Row],[NuevasAltas]]-EvolucionIncidencia[[#This Row],[Previsión Altas]])</f>
        <v>-10.591517823425043</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28" s="2">
        <f>IF(LEN(EvolucionIncidencia[[#This Row],[IA7]])=0,"",EvolucionIncidencia[[#This Row],[IA7]]/_xlfn.MAXIFS(EvolucionIncidencia[IA7],EvolucionIncidencia[Area_Sanitaria],EvolucionIncidencia[[#This Row],[Area_Sanitaria]]))</f>
        <v>0.21247739602169982</v>
      </c>
      <c r="AB428" s="2">
        <f>IF(LEN(EvolucionIncidencia[[#This Row],[IA14]])=0,"",EvolucionIncidencia[[#This Row],[IA14]]/_xlfn.MAXIFS(EvolucionIncidencia[IA14],EvolucionIncidencia[Area_Sanitaria],EvolucionIncidencia[[#This Row],[Area_Sanitaria]]))</f>
        <v>0.30101010101010101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29" spans="1:31" hidden="1" x14ac:dyDescent="0.3">
      <c r="A429" s="1">
        <v>44250</v>
      </c>
      <c r="B429" s="2" t="s">
        <v>9</v>
      </c>
      <c r="C429" s="15">
        <v>14482</v>
      </c>
      <c r="D429" s="15">
        <v>509</v>
      </c>
      <c r="E429" s="15">
        <v>13571</v>
      </c>
      <c r="F429">
        <v>56</v>
      </c>
      <c r="G429">
        <v>8</v>
      </c>
      <c r="H429" s="15">
        <v>202264</v>
      </c>
      <c r="I429" s="15">
        <v>401</v>
      </c>
      <c r="J429" s="15">
        <v>100269</v>
      </c>
      <c r="K429" s="15">
        <v>9</v>
      </c>
      <c r="L429">
        <v>-43</v>
      </c>
      <c r="M429">
        <v>-3</v>
      </c>
      <c r="N429">
        <v>0</v>
      </c>
      <c r="O429" s="15">
        <v>459</v>
      </c>
      <c r="P429" s="15">
        <v>298</v>
      </c>
      <c r="Q429" s="15">
        <v>757</v>
      </c>
      <c r="R429">
        <v>0.92210144927536231</v>
      </c>
      <c r="S429" s="15">
        <v>52</v>
      </c>
      <c r="T429" t="s">
        <v>483</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29" s="2">
        <f>IF(EvolucionIncidencia[[#This Row],[Fecha]]&lt;=MIN(EvolucionIncidencia[Fecha])+14,"",EvolucionIncidencia[[#This Row],[NuevasAltas]]-EvolucionIncidencia[[#This Row],[Previsión Altas]])</f>
        <v>-37.463894062447466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29" s="2">
        <f>IF(LEN(EvolucionIncidencia[[#This Row],[IA7]])=0,"",EvolucionIncidencia[[#This Row],[IA7]]/_xlfn.MAXIFS(EvolucionIncidencia[IA7],EvolucionIncidencia[Area_Sanitaria],EvolucionIncidencia[[#This Row],[Area_Sanitaria]]))</f>
        <v>8.0305927342256209E-2</v>
      </c>
      <c r="AB429" s="2">
        <f>IF(LEN(EvolucionIncidencia[[#This Row],[IA14]])=0,"",EvolucionIncidencia[[#This Row],[IA14]]/_xlfn.MAXIFS(EvolucionIncidencia[IA14],EvolucionIncidencia[Area_Sanitaria],EvolucionIncidencia[[#This Row],[Area_Sanitaria]]))</f>
        <v>0.13528788413987991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30" spans="1:31" hidden="1" x14ac:dyDescent="0.3">
      <c r="A430" s="1">
        <v>44250</v>
      </c>
      <c r="B430" s="2" t="s">
        <v>6</v>
      </c>
      <c r="C430" s="15">
        <v>12189</v>
      </c>
      <c r="D430" s="15">
        <v>983</v>
      </c>
      <c r="E430" s="15">
        <v>11061</v>
      </c>
      <c r="F430">
        <v>55</v>
      </c>
      <c r="G430">
        <v>17</v>
      </c>
      <c r="H430" s="15">
        <v>161816</v>
      </c>
      <c r="I430" s="15">
        <v>147</v>
      </c>
      <c r="J430" s="15">
        <v>79762</v>
      </c>
      <c r="K430" s="15">
        <v>44</v>
      </c>
      <c r="L430">
        <v>-53</v>
      </c>
      <c r="M430">
        <v>-7</v>
      </c>
      <c r="N430">
        <v>0</v>
      </c>
      <c r="O430" s="15">
        <v>597</v>
      </c>
      <c r="P430" s="15">
        <v>1154</v>
      </c>
      <c r="Q430" s="15">
        <v>1751</v>
      </c>
      <c r="R430">
        <v>0.94884169884169889</v>
      </c>
      <c r="S430" s="15">
        <v>97</v>
      </c>
      <c r="T430" t="s">
        <v>483</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30" s="2">
        <f>IF(EvolucionIncidencia[[#This Row],[Fecha]]&lt;=MIN(EvolucionIncidencia[Fecha])+14,"",EvolucionIncidencia[[#This Row],[NuevasAltas]]-EvolucionIncidencia[[#This Row],[Previsión Altas]])</f>
        <v>15.377139676208344</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30" s="2">
        <f>IF(LEN(EvolucionIncidencia[[#This Row],[IA7]])=0,"",EvolucionIncidencia[[#This Row],[IA7]]/_xlfn.MAXIFS(EvolucionIncidencia[IA7],EvolucionIncidencia[Area_Sanitaria],EvolucionIncidencia[[#This Row],[Area_Sanitaria]]))</f>
        <v>0.21444866920152092</v>
      </c>
      <c r="AB430" s="2">
        <f>IF(LEN(EvolucionIncidencia[[#This Row],[IA14]])=0,"",EvolucionIncidencia[[#This Row],[IA14]]/_xlfn.MAXIFS(EvolucionIncidencia[IA14],EvolucionIncidencia[Area_Sanitaria],EvolucionIncidencia[[#This Row],[Area_Sanitaria]]))</f>
        <v>0.29288358700123407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31" spans="1:31" hidden="1" x14ac:dyDescent="0.3">
      <c r="A431" s="1">
        <v>44250</v>
      </c>
      <c r="B431" s="2" t="s">
        <v>7</v>
      </c>
      <c r="C431" s="15">
        <v>17843</v>
      </c>
      <c r="D431" s="15">
        <v>807</v>
      </c>
      <c r="E431" s="15">
        <v>16720</v>
      </c>
      <c r="F431">
        <v>70</v>
      </c>
      <c r="G431">
        <v>18</v>
      </c>
      <c r="H431" s="15">
        <v>286448</v>
      </c>
      <c r="I431" s="15">
        <v>328</v>
      </c>
      <c r="J431" s="15">
        <v>134250</v>
      </c>
      <c r="K431" s="15">
        <v>49</v>
      </c>
      <c r="L431">
        <v>-31</v>
      </c>
      <c r="M431">
        <v>5</v>
      </c>
      <c r="N431">
        <v>-1</v>
      </c>
      <c r="O431" s="15">
        <v>1351</v>
      </c>
      <c r="P431" s="15">
        <v>404</v>
      </c>
      <c r="Q431" s="15">
        <v>1755</v>
      </c>
      <c r="R431">
        <v>0.96300715990453456</v>
      </c>
      <c r="S431" s="15">
        <v>78</v>
      </c>
      <c r="T431" t="s">
        <v>483</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31" s="2">
        <f>IF(EvolucionIncidencia[[#This Row],[Fecha]]&lt;=MIN(EvolucionIncidencia[Fecha])+14,"",EvolucionIncidencia[[#This Row],[NuevasAltas]]-EvolucionIncidencia[[#This Row],[Previsión Altas]])</f>
        <v>-22.699914988255273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31" s="2">
        <f>IF(LEN(EvolucionIncidencia[[#This Row],[IA7]])=0,"",EvolucionIncidencia[[#This Row],[IA7]]/_xlfn.MAXIFS(EvolucionIncidencia[IA7],EvolucionIncidencia[Area_Sanitaria],EvolucionIncidencia[[#This Row],[Area_Sanitaria]]))</f>
        <v>0.15665488810365136</v>
      </c>
      <c r="AB431" s="2">
        <f>IF(LEN(EvolucionIncidencia[[#This Row],[IA14]])=0,"",EvolucionIncidencia[[#This Row],[IA14]]/_xlfn.MAXIFS(EvolucionIncidencia[IA14],EvolucionIncidencia[Area_Sanitaria],EvolucionIncidencia[[#This Row],[Area_Sanitaria]]))</f>
        <v>0.20270270270270271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32" spans="1:31" hidden="1" x14ac:dyDescent="0.3">
      <c r="A432" s="1">
        <v>44250</v>
      </c>
      <c r="B432" s="2" t="s">
        <v>2</v>
      </c>
      <c r="C432" s="15">
        <v>20942</v>
      </c>
      <c r="D432" s="15">
        <v>1127</v>
      </c>
      <c r="E432" s="15">
        <v>19428</v>
      </c>
      <c r="F432">
        <v>55</v>
      </c>
      <c r="G432">
        <v>21</v>
      </c>
      <c r="H432" s="15">
        <v>355362</v>
      </c>
      <c r="I432" s="15">
        <v>389</v>
      </c>
      <c r="J432" s="15">
        <v>92322</v>
      </c>
      <c r="K432" s="15">
        <v>55</v>
      </c>
      <c r="L432">
        <v>-87</v>
      </c>
      <c r="M432">
        <v>-6</v>
      </c>
      <c r="N432">
        <v>-2</v>
      </c>
      <c r="O432" s="15">
        <v>1419</v>
      </c>
      <c r="P432" s="15">
        <v>196</v>
      </c>
      <c r="Q432" s="15">
        <v>1615</v>
      </c>
      <c r="R432">
        <v>0.92833607907742999</v>
      </c>
      <c r="S432" s="15">
        <v>142</v>
      </c>
      <c r="T432" t="s">
        <v>483</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32" s="2">
        <f>IF(EvolucionIncidencia[[#This Row],[Fecha]]&lt;=MIN(EvolucionIncidencia[Fecha])+14,"",EvolucionIncidencia[[#This Row],[NuevasAltas]]-EvolucionIncidencia[[#This Row],[Previsión Altas]])</f>
        <v>2.8893231341024546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32" s="2">
        <f>IF(LEN(EvolucionIncidencia[[#This Row],[IA7]])=0,"",EvolucionIncidencia[[#This Row],[IA7]]/_xlfn.MAXIFS(EvolucionIncidencia[IA7],EvolucionIncidencia[Area_Sanitaria],EvolucionIncidencia[[#This Row],[Area_Sanitaria]]))</f>
        <v>0.18308406395048996</v>
      </c>
      <c r="AB432" s="2">
        <f>IF(LEN(EvolucionIncidencia[[#This Row],[IA14]])=0,"",EvolucionIncidencia[[#This Row],[IA14]]/_xlfn.MAXIFS(EvolucionIncidencia[IA14],EvolucionIncidencia[Area_Sanitaria],EvolucionIncidencia[[#This Row],[Area_Sanitaria]]))</f>
        <v>0.24580236718965043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33" spans="1:31" hidden="1" x14ac:dyDescent="0.3">
      <c r="A433" s="1">
        <v>44250</v>
      </c>
      <c r="B433" s="2" t="s">
        <v>3</v>
      </c>
      <c r="C433" s="15">
        <v>111446</v>
      </c>
      <c r="D433" s="15">
        <v>7292</v>
      </c>
      <c r="E433" s="15">
        <v>101975</v>
      </c>
      <c r="F433">
        <v>501</v>
      </c>
      <c r="G433">
        <v>133</v>
      </c>
      <c r="H433" s="15">
        <v>1641875</v>
      </c>
      <c r="I433" s="15">
        <v>2196</v>
      </c>
      <c r="J433" s="15">
        <v>734757</v>
      </c>
      <c r="K433" s="15">
        <v>279</v>
      </c>
      <c r="L433">
        <v>-456</v>
      </c>
      <c r="M433">
        <v>-46</v>
      </c>
      <c r="N433">
        <v>-13</v>
      </c>
      <c r="O433" s="15">
        <v>6473</v>
      </c>
      <c r="P433" s="15">
        <v>2987</v>
      </c>
      <c r="Q433" s="15">
        <v>9460</v>
      </c>
      <c r="R433">
        <v>0.94114610221992767</v>
      </c>
      <c r="S433" s="15">
        <v>726</v>
      </c>
      <c r="T433" t="s">
        <v>483</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33" s="2">
        <f>IF(EvolucionIncidencia[[#This Row],[Fecha]]&lt;=MIN(EvolucionIncidencia[Fecha])+14,"",EvolucionIncidencia[[#This Row],[NuevasAltas]]-EvolucionIncidencia[[#This Row],[Previsión Altas]])</f>
        <v>-29.735209982889501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33" s="2">
        <f>IF(LEN(EvolucionIncidencia[[#This Row],[IA7]])=0,"",EvolucionIncidencia[[#This Row],[IA7]]/_xlfn.MAXIFS(EvolucionIncidencia[IA7],EvolucionIncidencia[Area_Sanitaria],EvolucionIncidencia[[#This Row],[Area_Sanitaria]]))</f>
        <v>0.18670662905500704</v>
      </c>
      <c r="AB433" s="2">
        <f>IF(LEN(EvolucionIncidencia[[#This Row],[IA14]])=0,"",EvolucionIncidencia[[#This Row],[IA14]]/_xlfn.MAXIFS(EvolucionIncidencia[IA14],EvolucionIncidencia[Area_Sanitaria],EvolucionIncidencia[[#This Row],[Area_Sanitaria]]))</f>
        <v>0.26153034806788761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34" spans="1:31" x14ac:dyDescent="0.3">
      <c r="A434" s="1">
        <v>44251</v>
      </c>
      <c r="B434" s="2" t="s">
        <v>4</v>
      </c>
      <c r="C434" s="15">
        <v>26557</v>
      </c>
      <c r="D434" s="15">
        <v>2185</v>
      </c>
      <c r="E434" s="15">
        <v>23853</v>
      </c>
      <c r="F434">
        <v>145</v>
      </c>
      <c r="G434">
        <v>42</v>
      </c>
      <c r="H434" s="15">
        <v>340323</v>
      </c>
      <c r="I434" s="15">
        <v>531</v>
      </c>
      <c r="J434" s="15">
        <v>198345</v>
      </c>
      <c r="K434" s="15">
        <v>88</v>
      </c>
      <c r="L434">
        <v>-166</v>
      </c>
      <c r="M434">
        <v>2</v>
      </c>
      <c r="N434">
        <v>0</v>
      </c>
      <c r="O434" s="15">
        <v>1435</v>
      </c>
      <c r="P434" s="15">
        <v>468</v>
      </c>
      <c r="Q434" s="15">
        <v>1903</v>
      </c>
      <c r="R434">
        <v>0.92939174819225856</v>
      </c>
      <c r="S434" s="15">
        <v>253</v>
      </c>
      <c r="T434" t="s">
        <v>484</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34" s="2">
        <f>IF(EvolucionIncidencia[[#This Row],[Fecha]]&lt;=MIN(EvolucionIncidencia[Fecha])+14,"",EvolucionIncidencia[[#This Row],[NuevasAltas]]-EvolucionIncidencia[[#This Row],[Previsión Altas]])</f>
        <v>-35.044779078189549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34" s="2">
        <f>IF(LEN(EvolucionIncidencia[[#This Row],[IA7]])=0,"",EvolucionIncidencia[[#This Row],[IA7]]/_xlfn.MAXIFS(EvolucionIncidencia[IA7],EvolucionIncidencia[Area_Sanitaria],EvolucionIncidencia[[#This Row],[Area_Sanitaria]]))</f>
        <v>0.21080899630748573</v>
      </c>
      <c r="AB434" s="2">
        <f>IF(LEN(EvolucionIncidencia[[#This Row],[IA14]])=0,"",EvolucionIncidencia[[#This Row],[IA14]]/_xlfn.MAXIFS(EvolucionIncidencia[IA14],EvolucionIncidencia[Area_Sanitaria],EvolucionIncidencia[[#This Row],[Area_Sanitaria]]))</f>
        <v>0.28563546073202134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35" spans="1:31" hidden="1" x14ac:dyDescent="0.3">
      <c r="A435" s="1">
        <v>44251</v>
      </c>
      <c r="B435" s="2" t="s">
        <v>5</v>
      </c>
      <c r="C435" s="15">
        <v>7925</v>
      </c>
      <c r="D435" s="15">
        <v>719</v>
      </c>
      <c r="E435" s="15">
        <v>7000</v>
      </c>
      <c r="F435">
        <v>74</v>
      </c>
      <c r="G435">
        <v>11</v>
      </c>
      <c r="H435" s="15">
        <v>113553</v>
      </c>
      <c r="I435" s="15">
        <v>201</v>
      </c>
      <c r="J435" s="15">
        <v>38582</v>
      </c>
      <c r="K435" s="15">
        <v>21</v>
      </c>
      <c r="L435">
        <v>-48</v>
      </c>
      <c r="M435">
        <v>-11</v>
      </c>
      <c r="N435">
        <v>0</v>
      </c>
      <c r="O435" s="15">
        <v>476</v>
      </c>
      <c r="P435" s="15">
        <v>101</v>
      </c>
      <c r="Q435" s="15">
        <v>577</v>
      </c>
      <c r="R435">
        <v>0.93741851368970008</v>
      </c>
      <c r="S435" s="15">
        <v>69</v>
      </c>
      <c r="T435" t="s">
        <v>484</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35" s="2">
        <f>IF(EvolucionIncidencia[[#This Row],[Fecha]]&lt;=MIN(EvolucionIncidencia[Fecha])+14,"",EvolucionIncidencia[[#This Row],[NuevasAltas]]-EvolucionIncidencia[[#This Row],[Previsión Altas]])</f>
        <v>15.731434593656985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35" s="2">
        <f>IF(LEN(EvolucionIncidencia[[#This Row],[IA7]])=0,"",EvolucionIncidencia[[#This Row],[IA7]]/_xlfn.MAXIFS(EvolucionIncidencia[IA7],EvolucionIncidencia[Area_Sanitaria],EvolucionIncidencia[[#This Row],[Area_Sanitaria]]))</f>
        <v>0.22395209580838324</v>
      </c>
      <c r="AB435" s="2">
        <f>IF(LEN(EvolucionIncidencia[[#This Row],[IA14]])=0,"",EvolucionIncidencia[[#This Row],[IA14]]/_xlfn.MAXIFS(EvolucionIncidencia[IA14],EvolucionIncidencia[Area_Sanitaria],EvolucionIncidencia[[#This Row],[Area_Sanitaria]]))</f>
        <v>0.28798047589993897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36" spans="1:31" hidden="1" x14ac:dyDescent="0.3">
      <c r="A436" s="1">
        <v>44251</v>
      </c>
      <c r="B436" s="2" t="s">
        <v>8</v>
      </c>
      <c r="C436" s="15">
        <v>11650</v>
      </c>
      <c r="D436" s="15">
        <v>702</v>
      </c>
      <c r="E436" s="15">
        <v>10741</v>
      </c>
      <c r="F436">
        <v>27</v>
      </c>
      <c r="G436">
        <v>13</v>
      </c>
      <c r="H436" s="15">
        <v>185060</v>
      </c>
      <c r="I436" s="15">
        <v>202</v>
      </c>
      <c r="J436" s="15">
        <v>91962</v>
      </c>
      <c r="K436" s="15">
        <v>33</v>
      </c>
      <c r="L436">
        <v>-46</v>
      </c>
      <c r="M436">
        <v>-10</v>
      </c>
      <c r="N436">
        <v>-3</v>
      </c>
      <c r="O436" s="15">
        <v>1040</v>
      </c>
      <c r="P436" s="15">
        <v>166</v>
      </c>
      <c r="Q436" s="15">
        <v>1206</v>
      </c>
      <c r="R436">
        <v>0.93850267379679142</v>
      </c>
      <c r="S436" s="15">
        <v>77</v>
      </c>
      <c r="T436" t="s">
        <v>484</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36" s="2">
        <f>IF(EvolucionIncidencia[[#This Row],[Fecha]]&lt;=MIN(EvolucionIncidencia[Fecha])+14,"",EvolucionIncidencia[[#This Row],[NuevasAltas]]-EvolucionIncidencia[[#This Row],[Previsión Altas]])</f>
        <v>1.5848144209444399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36" s="2">
        <f>IF(LEN(EvolucionIncidencia[[#This Row],[IA7]])=0,"",EvolucionIncidencia[[#This Row],[IA7]]/_xlfn.MAXIFS(EvolucionIncidencia[IA7],EvolucionIncidencia[Area_Sanitaria],EvolucionIncidencia[[#This Row],[Area_Sanitaria]]))</f>
        <v>0.20976491862567812</v>
      </c>
      <c r="AB436" s="2">
        <f>IF(LEN(EvolucionIncidencia[[#This Row],[IA14]])=0,"",EvolucionIncidencia[[#This Row],[IA14]]/_xlfn.MAXIFS(EvolucionIncidencia[IA14],EvolucionIncidencia[Area_Sanitaria],EvolucionIncidencia[[#This Row],[Area_Sanitaria]]))</f>
        <v>0.28333333333333333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37" spans="1:31" hidden="1" x14ac:dyDescent="0.3">
      <c r="A437" s="1">
        <v>44251</v>
      </c>
      <c r="B437" s="2" t="s">
        <v>9</v>
      </c>
      <c r="C437" s="15">
        <v>14500</v>
      </c>
      <c r="D437" s="15">
        <v>438</v>
      </c>
      <c r="E437" s="15">
        <v>13660</v>
      </c>
      <c r="F437">
        <v>47</v>
      </c>
      <c r="G437">
        <v>5</v>
      </c>
      <c r="H437" s="15">
        <v>202746</v>
      </c>
      <c r="I437" s="15">
        <v>401</v>
      </c>
      <c r="J437" s="15">
        <v>100597</v>
      </c>
      <c r="K437" s="15">
        <v>18</v>
      </c>
      <c r="L437">
        <v>-71</v>
      </c>
      <c r="M437">
        <v>-9</v>
      </c>
      <c r="N437">
        <v>-3</v>
      </c>
      <c r="O437" s="15">
        <v>482</v>
      </c>
      <c r="P437" s="15">
        <v>328</v>
      </c>
      <c r="Q437" s="15">
        <v>810</v>
      </c>
      <c r="R437">
        <v>0.86051080550098236</v>
      </c>
      <c r="S437" s="15">
        <v>89</v>
      </c>
      <c r="T437" t="s">
        <v>484</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37" s="2">
        <f>IF(EvolucionIncidencia[[#This Row],[Fecha]]&lt;=MIN(EvolucionIncidencia[Fecha])+14,"",EvolucionIncidencia[[#This Row],[NuevasAltas]]-EvolucionIncidencia[[#This Row],[Previsión Altas]])</f>
        <v>16.125365794132378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37" s="2">
        <f>IF(LEN(EvolucionIncidencia[[#This Row],[IA7]])=0,"",EvolucionIncidencia[[#This Row],[IA7]]/_xlfn.MAXIFS(EvolucionIncidencia[IA7],EvolucionIncidencia[Area_Sanitaria],EvolucionIncidencia[[#This Row],[Area_Sanitaria]]))</f>
        <v>7.9031230082855328E-2</v>
      </c>
      <c r="AB437" s="2">
        <f>IF(LEN(EvolucionIncidencia[[#This Row],[IA14]])=0,"",EvolucionIncidencia[[#This Row],[IA14]]/_xlfn.MAXIFS(EvolucionIncidencia[IA14],EvolucionIncidencia[Area_Sanitaria],EvolucionIncidencia[[#This Row],[Area_Sanitaria]]))</f>
        <v>0.11868597668668315</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38" spans="1:31" hidden="1" x14ac:dyDescent="0.3">
      <c r="A438" s="1">
        <v>44251</v>
      </c>
      <c r="B438" s="2" t="s">
        <v>6</v>
      </c>
      <c r="C438" s="15">
        <v>12243</v>
      </c>
      <c r="D438" s="15">
        <v>930</v>
      </c>
      <c r="E438" s="15">
        <v>11164</v>
      </c>
      <c r="F438">
        <v>49</v>
      </c>
      <c r="G438">
        <v>16</v>
      </c>
      <c r="H438" s="15">
        <v>162323</v>
      </c>
      <c r="I438" s="15">
        <v>151</v>
      </c>
      <c r="J438" s="15">
        <v>80659</v>
      </c>
      <c r="K438" s="15">
        <v>54</v>
      </c>
      <c r="L438">
        <v>-53</v>
      </c>
      <c r="M438">
        <v>-6</v>
      </c>
      <c r="N438">
        <v>-1</v>
      </c>
      <c r="O438" s="15">
        <v>507</v>
      </c>
      <c r="P438" s="15">
        <v>897</v>
      </c>
      <c r="Q438" s="15">
        <v>1404</v>
      </c>
      <c r="R438">
        <v>0.94608341810783314</v>
      </c>
      <c r="S438" s="15">
        <v>103</v>
      </c>
      <c r="T438" t="s">
        <v>484</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38" s="2">
        <f>IF(EvolucionIncidencia[[#This Row],[Fecha]]&lt;=MIN(EvolucionIncidencia[Fecha])+14,"",EvolucionIncidencia[[#This Row],[NuevasAltas]]-EvolucionIncidencia[[#This Row],[Previsión Altas]])</f>
        <v>30.570147077027443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38" s="2">
        <f>IF(LEN(EvolucionIncidencia[[#This Row],[IA7]])=0,"",EvolucionIncidencia[[#This Row],[IA7]]/_xlfn.MAXIFS(EvolucionIncidencia[IA7],EvolucionIncidencia[Area_Sanitaria],EvolucionIncidencia[[#This Row],[Area_Sanitaria]]))</f>
        <v>0.21673003802281368</v>
      </c>
      <c r="AB438" s="2">
        <f>IF(LEN(EvolucionIncidencia[[#This Row],[IA14]])=0,"",EvolucionIncidencia[[#This Row],[IA14]]/_xlfn.MAXIFS(EvolucionIncidencia[IA14],EvolucionIncidencia[Area_Sanitaria],EvolucionIncidencia[[#This Row],[Area_Sanitaria]]))</f>
        <v>0.28712464006581656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39" spans="1:31" hidden="1" x14ac:dyDescent="0.3">
      <c r="A439" s="1">
        <v>44251</v>
      </c>
      <c r="B439" s="2" t="s">
        <v>7</v>
      </c>
      <c r="C439" s="15">
        <v>17886</v>
      </c>
      <c r="D439" s="15">
        <v>742</v>
      </c>
      <c r="E439" s="15">
        <v>16826</v>
      </c>
      <c r="F439">
        <v>70</v>
      </c>
      <c r="G439">
        <v>16</v>
      </c>
      <c r="H439" s="15">
        <v>287081</v>
      </c>
      <c r="I439" s="15">
        <v>330</v>
      </c>
      <c r="J439" s="15">
        <v>134764</v>
      </c>
      <c r="K439" s="15">
        <v>43</v>
      </c>
      <c r="L439">
        <v>-65</v>
      </c>
      <c r="M439">
        <v>0</v>
      </c>
      <c r="N439">
        <v>-2</v>
      </c>
      <c r="O439" s="15">
        <v>633</v>
      </c>
      <c r="P439" s="15">
        <v>514</v>
      </c>
      <c r="Q439" s="15">
        <v>1147</v>
      </c>
      <c r="R439">
        <v>0.919454770755886</v>
      </c>
      <c r="S439" s="15">
        <v>106</v>
      </c>
      <c r="T439" t="s">
        <v>484</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39" s="2">
        <f>IF(EvolucionIncidencia[[#This Row],[Fecha]]&lt;=MIN(EvolucionIncidencia[Fecha])+14,"",EvolucionIncidencia[[#This Row],[NuevasAltas]]-EvolucionIncidencia[[#This Row],[Previsión Altas]])</f>
        <v>24.818489740187303</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39" s="2">
        <f>IF(LEN(EvolucionIncidencia[[#This Row],[IA7]])=0,"",EvolucionIncidencia[[#This Row],[IA7]]/_xlfn.MAXIFS(EvolucionIncidencia[IA7],EvolucionIncidencia[Area_Sanitaria],EvolucionIncidencia[[#This Row],[Area_Sanitaria]]))</f>
        <v>0.15842167255594816</v>
      </c>
      <c r="AB439" s="2">
        <f>IF(LEN(EvolucionIncidencia[[#This Row],[IA14]])=0,"",EvolucionIncidencia[[#This Row],[IA14]]/_xlfn.MAXIFS(EvolucionIncidencia[IA14],EvolucionIncidencia[Area_Sanitaria],EvolucionIncidencia[[#This Row],[Area_Sanitaria]]))</f>
        <v>0.19264613450659962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40" spans="1:31" hidden="1" x14ac:dyDescent="0.3">
      <c r="A440" s="1">
        <v>44251</v>
      </c>
      <c r="B440" s="2" t="s">
        <v>2</v>
      </c>
      <c r="C440" s="15">
        <v>21005</v>
      </c>
      <c r="D440" s="15">
        <v>1056</v>
      </c>
      <c r="E440" s="15">
        <v>19562</v>
      </c>
      <c r="F440">
        <v>53</v>
      </c>
      <c r="G440">
        <v>18</v>
      </c>
      <c r="H440" s="15">
        <v>356610</v>
      </c>
      <c r="I440" s="15">
        <v>389</v>
      </c>
      <c r="J440" s="15">
        <v>92472</v>
      </c>
      <c r="K440" s="15">
        <v>63</v>
      </c>
      <c r="L440">
        <v>-71</v>
      </c>
      <c r="M440">
        <v>-2</v>
      </c>
      <c r="N440">
        <v>-3</v>
      </c>
      <c r="O440" s="15">
        <v>1248</v>
      </c>
      <c r="P440" s="15">
        <v>150</v>
      </c>
      <c r="Q440" s="15">
        <v>1398</v>
      </c>
      <c r="R440">
        <v>0.93700088731144626</v>
      </c>
      <c r="S440" s="15">
        <v>134</v>
      </c>
      <c r="T440" t="s">
        <v>484</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40" s="2">
        <f>IF(EvolucionIncidencia[[#This Row],[Fecha]]&lt;=MIN(EvolucionIncidencia[Fecha])+14,"",EvolucionIncidencia[[#This Row],[NuevasAltas]]-EvolucionIncidencia[[#This Row],[Previsión Altas]])</f>
        <v>35.704748416093921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40" s="2">
        <f>IF(LEN(EvolucionIncidencia[[#This Row],[IA7]])=0,"",EvolucionIncidencia[[#This Row],[IA7]]/_xlfn.MAXIFS(EvolucionIncidencia[IA7],EvolucionIncidencia[Area_Sanitaria],EvolucionIncidencia[[#This Row],[Area_Sanitaria]]))</f>
        <v>0.18669417225373905</v>
      </c>
      <c r="AB440" s="2">
        <f>IF(LEN(EvolucionIncidencia[[#This Row],[IA14]])=0,"",EvolucionIncidencia[[#This Row],[IA14]]/_xlfn.MAXIFS(EvolucionIncidencia[IA14],EvolucionIncidencia[Area_Sanitaria],EvolucionIncidencia[[#This Row],[Area_Sanitaria]]))</f>
        <v>0.23809523809523808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41" spans="1:31" hidden="1" x14ac:dyDescent="0.3">
      <c r="A441" s="1">
        <v>44251</v>
      </c>
      <c r="B441" s="2" t="s">
        <v>3</v>
      </c>
      <c r="C441" s="15">
        <v>111766</v>
      </c>
      <c r="D441" s="15">
        <v>6772</v>
      </c>
      <c r="E441" s="15">
        <v>102806</v>
      </c>
      <c r="F441">
        <v>465</v>
      </c>
      <c r="G441">
        <v>121</v>
      </c>
      <c r="H441" s="15">
        <v>1647696</v>
      </c>
      <c r="I441" s="15">
        <v>2205</v>
      </c>
      <c r="J441" s="15">
        <v>737381</v>
      </c>
      <c r="K441" s="15">
        <v>320</v>
      </c>
      <c r="L441">
        <v>-520</v>
      </c>
      <c r="M441">
        <v>-36</v>
      </c>
      <c r="N441">
        <v>-12</v>
      </c>
      <c r="O441" s="15">
        <v>5821</v>
      </c>
      <c r="P441" s="15">
        <v>2624</v>
      </c>
      <c r="Q441" s="15">
        <v>8445</v>
      </c>
      <c r="R441">
        <v>0.92868897421832142</v>
      </c>
      <c r="S441" s="15">
        <v>831</v>
      </c>
      <c r="T441" t="s">
        <v>484</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41" s="2">
        <f>IF(EvolucionIncidencia[[#This Row],[Fecha]]&lt;=MIN(EvolucionIncidencia[Fecha])+14,"",EvolucionIncidencia[[#This Row],[NuevasAltas]]-EvolucionIncidencia[[#This Row],[Previsión Altas]])</f>
        <v>104.5033319780606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41" s="2">
        <f>IF(LEN(EvolucionIncidencia[[#This Row],[IA7]])=0,"",EvolucionIncidencia[[#This Row],[IA7]]/_xlfn.MAXIFS(EvolucionIncidencia[IA7],EvolucionIncidencia[Area_Sanitaria],EvolucionIncidencia[[#This Row],[Area_Sanitaria]]))</f>
        <v>0.18397390691114246</v>
      </c>
      <c r="AB441" s="2">
        <f>IF(LEN(EvolucionIncidencia[[#This Row],[IA14]])=0,"",EvolucionIncidencia[[#This Row],[IA14]]/_xlfn.MAXIFS(EvolucionIncidencia[IA14],EvolucionIncidencia[Area_Sanitaria],EvolucionIncidencia[[#This Row],[Area_Sanitaria]]))</f>
        <v>0.24441461309809187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42" spans="1:31" x14ac:dyDescent="0.3">
      <c r="A442" s="1">
        <v>44252</v>
      </c>
      <c r="B442" s="2" t="s">
        <v>4</v>
      </c>
      <c r="C442" s="15">
        <v>26645</v>
      </c>
      <c r="D442" s="15">
        <v>2019</v>
      </c>
      <c r="E442" s="15">
        <v>24104</v>
      </c>
      <c r="F442">
        <v>145</v>
      </c>
      <c r="G442">
        <v>42</v>
      </c>
      <c r="H442" s="15">
        <v>342187</v>
      </c>
      <c r="I442" s="15">
        <v>534</v>
      </c>
      <c r="J442" s="15">
        <v>198834</v>
      </c>
      <c r="K442" s="15">
        <v>88</v>
      </c>
      <c r="L442">
        <v>-166</v>
      </c>
      <c r="M442">
        <v>0</v>
      </c>
      <c r="N442">
        <v>0</v>
      </c>
      <c r="O442" s="15">
        <v>1864</v>
      </c>
      <c r="P442" s="15">
        <v>489</v>
      </c>
      <c r="Q442" s="15">
        <v>2353</v>
      </c>
      <c r="R442">
        <v>0.92402745995423341</v>
      </c>
      <c r="S442" s="15">
        <v>251</v>
      </c>
      <c r="T442" t="s">
        <v>485</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42" s="2">
        <f>IF(EvolucionIncidencia[[#This Row],[Fecha]]&lt;=MIN(EvolucionIncidencia[Fecha])+14,"",EvolucionIncidencia[[#This Row],[NuevasAltas]]-EvolucionIncidencia[[#This Row],[Previsión Altas]])</f>
        <v>-12.360001474656372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42" s="2">
        <f>IF(LEN(EvolucionIncidencia[[#This Row],[IA7]])=0,"",EvolucionIncidencia[[#This Row],[IA7]]/_xlfn.MAXIFS(EvolucionIncidencia[IA7],EvolucionIncidencia[Area_Sanitaria],EvolucionIncidencia[[#This Row],[Area_Sanitaria]]))</f>
        <v>0.21114467942262505</v>
      </c>
      <c r="AB442" s="2">
        <f>IF(LEN(EvolucionIncidencia[[#This Row],[IA14]])=0,"",EvolucionIncidencia[[#This Row],[IA14]]/_xlfn.MAXIFS(EvolucionIncidencia[IA14],EvolucionIncidencia[Area_Sanitaria],EvolucionIncidencia[[#This Row],[Area_Sanitaria]]))</f>
        <v>0.25786279198087181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43" spans="1:31" hidden="1" x14ac:dyDescent="0.3">
      <c r="A443" s="1">
        <v>44252</v>
      </c>
      <c r="B443" s="2" t="s">
        <v>5</v>
      </c>
      <c r="C443" s="15">
        <v>7938</v>
      </c>
      <c r="D443" s="15">
        <v>665</v>
      </c>
      <c r="E443" s="15">
        <v>7067</v>
      </c>
      <c r="F443">
        <v>68</v>
      </c>
      <c r="G443">
        <v>10</v>
      </c>
      <c r="H443" s="15">
        <v>114087</v>
      </c>
      <c r="I443" s="15">
        <v>201</v>
      </c>
      <c r="J443" s="15">
        <v>38644</v>
      </c>
      <c r="K443" s="15">
        <v>13</v>
      </c>
      <c r="L443">
        <v>-54</v>
      </c>
      <c r="M443">
        <v>-6</v>
      </c>
      <c r="N443">
        <v>-1</v>
      </c>
      <c r="O443" s="15">
        <v>534</v>
      </c>
      <c r="P443" s="15">
        <v>62</v>
      </c>
      <c r="Q443" s="15">
        <v>596</v>
      </c>
      <c r="R443">
        <v>0.92489568845618919</v>
      </c>
      <c r="S443" s="15">
        <v>67</v>
      </c>
      <c r="T443" t="s">
        <v>485</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43" s="2">
        <f>IF(EvolucionIncidencia[[#This Row],[Fecha]]&lt;=MIN(EvolucionIncidencia[Fecha])+14,"",EvolucionIncidencia[[#This Row],[NuevasAltas]]-EvolucionIncidencia[[#This Row],[Previsión Altas]])</f>
        <v>7.9706947027644546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43" s="2">
        <f>IF(LEN(EvolucionIncidencia[[#This Row],[IA7]])=0,"",EvolucionIncidencia[[#This Row],[IA7]]/_xlfn.MAXIFS(EvolucionIncidencia[IA7],EvolucionIncidencia[Area_Sanitaria],EvolucionIncidencia[[#This Row],[Area_Sanitaria]]))</f>
        <v>0.19880239520958085</v>
      </c>
      <c r="AB443" s="2">
        <f>IF(LEN(EvolucionIncidencia[[#This Row],[IA14]])=0,"",EvolucionIncidencia[[#This Row],[IA14]]/_xlfn.MAXIFS(EvolucionIncidencia[IA14],EvolucionIncidencia[Area_Sanitaria],EvolucionIncidencia[[#This Row],[Area_Sanitaria]]))</f>
        <v>0.26296522269676631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44" spans="1:31" hidden="1" x14ac:dyDescent="0.3">
      <c r="A444" s="1">
        <v>44252</v>
      </c>
      <c r="B444" s="2" t="s">
        <v>8</v>
      </c>
      <c r="C444" s="15">
        <v>11663</v>
      </c>
      <c r="D444" s="15">
        <v>631</v>
      </c>
      <c r="E444" s="15">
        <v>10824</v>
      </c>
      <c r="F444">
        <v>27</v>
      </c>
      <c r="G444">
        <v>13</v>
      </c>
      <c r="H444" s="15">
        <v>186066</v>
      </c>
      <c r="I444" s="15">
        <v>203</v>
      </c>
      <c r="J444" s="15">
        <v>92203</v>
      </c>
      <c r="K444" s="15">
        <v>13</v>
      </c>
      <c r="L444">
        <v>-71</v>
      </c>
      <c r="M444">
        <v>0</v>
      </c>
      <c r="N444">
        <v>0</v>
      </c>
      <c r="O444" s="15">
        <v>1006</v>
      </c>
      <c r="P444" s="15">
        <v>241</v>
      </c>
      <c r="Q444" s="15">
        <v>1247</v>
      </c>
      <c r="R444">
        <v>0.89886039886039881</v>
      </c>
      <c r="S444" s="15">
        <v>83</v>
      </c>
      <c r="T444" t="s">
        <v>485</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44" s="2">
        <f>IF(EvolucionIncidencia[[#This Row],[Fecha]]&lt;=MIN(EvolucionIncidencia[Fecha])+14,"",EvolucionIncidencia[[#This Row],[NuevasAltas]]-EvolucionIncidencia[[#This Row],[Previsión Altas]])</f>
        <v>13.462868106706011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44" s="2">
        <f>IF(LEN(EvolucionIncidencia[[#This Row],[IA7]])=0,"",EvolucionIncidencia[[#This Row],[IA7]]/_xlfn.MAXIFS(EvolucionIncidencia[IA7],EvolucionIncidencia[Area_Sanitaria],EvolucionIncidencia[[#This Row],[Area_Sanitaria]]))</f>
        <v>0.19077757685352623</v>
      </c>
      <c r="AB444" s="2">
        <f>IF(LEN(EvolucionIncidencia[[#This Row],[IA14]])=0,"",EvolucionIncidencia[[#This Row],[IA14]]/_xlfn.MAXIFS(EvolucionIncidencia[IA14],EvolucionIncidencia[Area_Sanitaria],EvolucionIncidencia[[#This Row],[Area_Sanitaria]]))</f>
        <v>0.25757575757575757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45" spans="1:31" hidden="1" x14ac:dyDescent="0.3">
      <c r="A445" s="1">
        <v>44252</v>
      </c>
      <c r="B445" s="2" t="s">
        <v>9</v>
      </c>
      <c r="C445" s="15">
        <v>14508</v>
      </c>
      <c r="D445" s="15">
        <v>386</v>
      </c>
      <c r="E445" s="15">
        <v>13720</v>
      </c>
      <c r="F445">
        <v>44</v>
      </c>
      <c r="G445">
        <v>5</v>
      </c>
      <c r="H445" s="15">
        <v>203257</v>
      </c>
      <c r="I445" s="15">
        <v>401</v>
      </c>
      <c r="J445" s="15">
        <v>100933</v>
      </c>
      <c r="K445" s="15">
        <v>8</v>
      </c>
      <c r="L445">
        <v>-52</v>
      </c>
      <c r="M445">
        <v>-3</v>
      </c>
      <c r="N445">
        <v>0</v>
      </c>
      <c r="O445" s="15">
        <v>511</v>
      </c>
      <c r="P445" s="15">
        <v>336</v>
      </c>
      <c r="Q445" s="15">
        <v>847</v>
      </c>
      <c r="R445">
        <v>0.88127853881278539</v>
      </c>
      <c r="S445" s="15">
        <v>60</v>
      </c>
      <c r="T445" t="s">
        <v>485</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45" s="2">
        <f>IF(EvolucionIncidencia[[#This Row],[Fecha]]&lt;=MIN(EvolucionIncidencia[Fecha])+14,"",EvolucionIncidencia[[#This Row],[NuevasAltas]]-EvolucionIncidencia[[#This Row],[Previsión Altas]])</f>
        <v>2.0448206219391523</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45" s="2">
        <f>IF(LEN(EvolucionIncidencia[[#This Row],[IA7]])=0,"",EvolucionIncidencia[[#This Row],[IA7]]/_xlfn.MAXIFS(EvolucionIncidencia[IA7],EvolucionIncidencia[Area_Sanitaria],EvolucionIncidencia[[#This Row],[Area_Sanitaria]]))</f>
        <v>6.9471000637348623E-2</v>
      </c>
      <c r="AB445" s="2">
        <f>IF(LEN(EvolucionIncidencia[[#This Row],[IA14]])=0,"",EvolucionIncidencia[[#This Row],[IA14]]/_xlfn.MAXIFS(EvolucionIncidencia[IA14],EvolucionIncidencia[Area_Sanitaria],EvolucionIncidencia[[#This Row],[Area_Sanitaria]]))</f>
        <v>0.10314376545390322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46" spans="1:31" hidden="1" x14ac:dyDescent="0.3">
      <c r="A446" s="1">
        <v>44252</v>
      </c>
      <c r="B446" s="2" t="s">
        <v>6</v>
      </c>
      <c r="C446" s="15">
        <v>12284</v>
      </c>
      <c r="D446" s="15">
        <v>884</v>
      </c>
      <c r="E446" s="15">
        <v>11249</v>
      </c>
      <c r="F446">
        <v>49</v>
      </c>
      <c r="G446">
        <v>14</v>
      </c>
      <c r="H446" s="15">
        <v>162990</v>
      </c>
      <c r="I446" s="15">
        <v>153</v>
      </c>
      <c r="J446" s="15">
        <v>81097</v>
      </c>
      <c r="K446" s="15">
        <v>41</v>
      </c>
      <c r="L446">
        <v>-46</v>
      </c>
      <c r="M446">
        <v>0</v>
      </c>
      <c r="N446">
        <v>-2</v>
      </c>
      <c r="O446" s="15">
        <v>667</v>
      </c>
      <c r="P446" s="15">
        <v>438</v>
      </c>
      <c r="Q446" s="15">
        <v>1105</v>
      </c>
      <c r="R446">
        <v>0.95053763440860217</v>
      </c>
      <c r="S446" s="15">
        <v>85</v>
      </c>
      <c r="T446" t="s">
        <v>485</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46" s="2">
        <f>IF(EvolucionIncidencia[[#This Row],[Fecha]]&lt;=MIN(EvolucionIncidencia[Fecha])+14,"",EvolucionIncidencia[[#This Row],[NuevasAltas]]-EvolucionIncidencia[[#This Row],[Previsión Altas]])</f>
        <v>-7.9168621143463582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46" s="2">
        <f>IF(LEN(EvolucionIncidencia[[#This Row],[IA7]])=0,"",EvolucionIncidencia[[#This Row],[IA7]]/_xlfn.MAXIFS(EvolucionIncidencia[IA7],EvolucionIncidencia[Area_Sanitaria],EvolucionIncidencia[[#This Row],[Area_Sanitaria]]))</f>
        <v>0.20304182509505703</v>
      </c>
      <c r="AB446" s="2">
        <f>IF(LEN(EvolucionIncidencia[[#This Row],[IA14]])=0,"",EvolucionIncidencia[[#This Row],[IA14]]/_xlfn.MAXIFS(EvolucionIncidencia[IA14],EvolucionIncidencia[Area_Sanitaria],EvolucionIncidencia[[#This Row],[Area_Sanitaria]]))</f>
        <v>0.26984779925956398</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47" spans="1:31" hidden="1" x14ac:dyDescent="0.3">
      <c r="A447" s="1">
        <v>44252</v>
      </c>
      <c r="B447" s="2" t="s">
        <v>7</v>
      </c>
      <c r="C447" s="15">
        <v>17924</v>
      </c>
      <c r="D447" s="15">
        <v>694</v>
      </c>
      <c r="E447" s="15">
        <v>16911</v>
      </c>
      <c r="F447">
        <v>62</v>
      </c>
      <c r="G447">
        <v>17</v>
      </c>
      <c r="H447" s="15">
        <v>288007</v>
      </c>
      <c r="I447" s="15">
        <v>331</v>
      </c>
      <c r="J447" s="15">
        <v>135242</v>
      </c>
      <c r="K447" s="15">
        <v>38</v>
      </c>
      <c r="L447">
        <v>-48</v>
      </c>
      <c r="M447">
        <v>-8</v>
      </c>
      <c r="N447">
        <v>1</v>
      </c>
      <c r="O447" s="15">
        <v>926</v>
      </c>
      <c r="P447" s="15">
        <v>478</v>
      </c>
      <c r="Q447" s="15">
        <v>1404</v>
      </c>
      <c r="R447">
        <v>0.93530997304582209</v>
      </c>
      <c r="S447" s="15">
        <v>85</v>
      </c>
      <c r="T447" t="s">
        <v>485</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47" s="2">
        <f>IF(EvolucionIncidencia[[#This Row],[Fecha]]&lt;=MIN(EvolucionIncidencia[Fecha])+14,"",EvolucionIncidencia[[#This Row],[NuevasAltas]]-EvolucionIncidencia[[#This Row],[Previsión Altas]])</f>
        <v>14.13771165445192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47" s="2">
        <f>IF(LEN(EvolucionIncidencia[[#This Row],[IA7]])=0,"",EvolucionIncidencia[[#This Row],[IA7]]/_xlfn.MAXIFS(EvolucionIncidencia[IA7],EvolucionIncidencia[Area_Sanitaria],EvolucionIncidencia[[#This Row],[Area_Sanitaria]]))</f>
        <v>0.15842167255594816</v>
      </c>
      <c r="AB447" s="2">
        <f>IF(LEN(EvolucionIncidencia[[#This Row],[IA14]])=0,"",EvolucionIncidencia[[#This Row],[IA14]]/_xlfn.MAXIFS(EvolucionIncidencia[IA14],EvolucionIncidencia[Area_Sanitaria],EvolucionIncidencia[[#This Row],[Area_Sanitaria]]))</f>
        <v>0.18416090509113764</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48" spans="1:31" hidden="1" x14ac:dyDescent="0.3">
      <c r="A448" s="1">
        <v>44252</v>
      </c>
      <c r="B448" s="2" t="s">
        <v>2</v>
      </c>
      <c r="C448" s="15">
        <v>21076</v>
      </c>
      <c r="D448" s="15">
        <v>994</v>
      </c>
      <c r="E448" s="15">
        <v>19694</v>
      </c>
      <c r="F448">
        <v>52</v>
      </c>
      <c r="G448">
        <v>16</v>
      </c>
      <c r="H448" s="15">
        <v>358082</v>
      </c>
      <c r="I448" s="15">
        <v>390</v>
      </c>
      <c r="J448" s="15">
        <v>92672</v>
      </c>
      <c r="K448" s="15">
        <v>71</v>
      </c>
      <c r="L448">
        <v>-62</v>
      </c>
      <c r="M448">
        <v>-1</v>
      </c>
      <c r="N448">
        <v>-2</v>
      </c>
      <c r="O448" s="15">
        <v>1472</v>
      </c>
      <c r="P448" s="15">
        <v>200</v>
      </c>
      <c r="Q448" s="15">
        <v>1672</v>
      </c>
      <c r="R448">
        <v>0.94128787878787878</v>
      </c>
      <c r="S448" s="15">
        <v>132</v>
      </c>
      <c r="T448" t="s">
        <v>485</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48" s="2">
        <f>IF(EvolucionIncidencia[[#This Row],[Fecha]]&lt;=MIN(EvolucionIncidencia[Fecha])+14,"",EvolucionIncidencia[[#This Row],[NuevasAltas]]-EvolucionIncidencia[[#This Row],[Previsión Altas]])</f>
        <v>30.633319844665351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48" s="2">
        <f>IF(LEN(EvolucionIncidencia[[#This Row],[IA7]])=0,"",EvolucionIncidencia[[#This Row],[IA7]]/_xlfn.MAXIFS(EvolucionIncidencia[IA7],EvolucionIncidencia[Area_Sanitaria],EvolucionIncidencia[[#This Row],[Area_Sanitaria]]))</f>
        <v>0.18359979370809695</v>
      </c>
      <c r="AB448" s="2">
        <f>IF(LEN(EvolucionIncidencia[[#This Row],[IA14]])=0,"",EvolucionIncidencia[[#This Row],[IA14]]/_xlfn.MAXIFS(EvolucionIncidencia[IA14],EvolucionIncidencia[Area_Sanitaria],EvolucionIncidencia[[#This Row],[Area_Sanitaria]]))</f>
        <v>0.23259014588494356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49" spans="1:31" hidden="1" x14ac:dyDescent="0.3">
      <c r="A449" s="1">
        <v>44252</v>
      </c>
      <c r="B449" s="2" t="s">
        <v>3</v>
      </c>
      <c r="C449" s="15">
        <v>112038</v>
      </c>
      <c r="D449" s="15">
        <v>6273</v>
      </c>
      <c r="E449" s="15">
        <v>103569</v>
      </c>
      <c r="F449">
        <v>447</v>
      </c>
      <c r="G449">
        <v>117</v>
      </c>
      <c r="H449" s="15">
        <v>1654676</v>
      </c>
      <c r="I449" s="15">
        <v>2213</v>
      </c>
      <c r="J449" s="15">
        <v>739625</v>
      </c>
      <c r="K449" s="15">
        <v>272</v>
      </c>
      <c r="L449">
        <v>-499</v>
      </c>
      <c r="M449">
        <v>-18</v>
      </c>
      <c r="N449">
        <v>-4</v>
      </c>
      <c r="O449" s="15">
        <v>6980</v>
      </c>
      <c r="P449" s="15">
        <v>2244</v>
      </c>
      <c r="Q449" s="15">
        <v>9224</v>
      </c>
      <c r="R449">
        <v>0.92631423508564681</v>
      </c>
      <c r="S449" s="15">
        <v>763</v>
      </c>
      <c r="T449" t="s">
        <v>485</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49" s="2">
        <f>IF(EvolucionIncidencia[[#This Row],[Fecha]]&lt;=MIN(EvolucionIncidencia[Fecha])+14,"",EvolucionIncidencia[[#This Row],[NuevasAltas]]-EvolucionIncidencia[[#This Row],[Previsión Altas]])</f>
        <v>62.6124809231884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49" s="2">
        <f>IF(LEN(EvolucionIncidencia[[#This Row],[IA7]])=0,"",EvolucionIncidencia[[#This Row],[IA7]]/_xlfn.MAXIFS(EvolucionIncidencia[IA7],EvolucionIncidencia[Area_Sanitaria],EvolucionIncidencia[[#This Row],[Area_Sanitaria]]))</f>
        <v>0.17692172073342735</v>
      </c>
      <c r="AB449" s="2">
        <f>IF(LEN(EvolucionIncidencia[[#This Row],[IA14]])=0,"",EvolucionIncidencia[[#This Row],[IA14]]/_xlfn.MAXIFS(EvolucionIncidencia[IA14],EvolucionIncidencia[Area_Sanitaria],EvolucionIncidencia[[#This Row],[Area_Sanitaria]]))</f>
        <v>0.22638795665931538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50" spans="1:31" x14ac:dyDescent="0.3">
      <c r="A450" s="1">
        <v>44253</v>
      </c>
      <c r="B450" s="2" t="s">
        <v>4</v>
      </c>
      <c r="C450" s="15">
        <v>26755</v>
      </c>
      <c r="D450" s="15">
        <v>1890</v>
      </c>
      <c r="E450" s="15">
        <v>24340</v>
      </c>
      <c r="F450">
        <v>137</v>
      </c>
      <c r="G450">
        <v>40</v>
      </c>
      <c r="H450" s="15">
        <v>344088</v>
      </c>
      <c r="I450" s="15">
        <v>537</v>
      </c>
      <c r="J450" s="15">
        <v>199438</v>
      </c>
      <c r="K450" s="15">
        <v>110</v>
      </c>
      <c r="L450">
        <v>-129</v>
      </c>
      <c r="M450">
        <v>-8</v>
      </c>
      <c r="N450">
        <v>-2</v>
      </c>
      <c r="O450" s="15">
        <v>1901</v>
      </c>
      <c r="P450" s="15">
        <v>604</v>
      </c>
      <c r="Q450" s="15">
        <v>2505</v>
      </c>
      <c r="R450">
        <v>0.93610698365527489</v>
      </c>
      <c r="S450" s="15">
        <v>236</v>
      </c>
      <c r="T450" t="s">
        <v>486</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50" s="2">
        <f>IF(EvolucionIncidencia[[#This Row],[Fecha]]&lt;=MIN(EvolucionIncidencia[Fecha])+14,"",EvolucionIncidencia[[#This Row],[NuevasAltas]]-EvolucionIncidencia[[#This Row],[Previsión Altas]])</f>
        <v>63.220149048955136</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50" s="2">
        <f>IF(LEN(EvolucionIncidencia[[#This Row],[IA7]])=0,"",EvolucionIncidencia[[#This Row],[IA7]]/_xlfn.MAXIFS(EvolucionIncidencia[IA7],EvolucionIncidencia[Area_Sanitaria],EvolucionIncidencia[[#This Row],[Area_Sanitaria]]))</f>
        <v>0.19771735481705272</v>
      </c>
      <c r="AB450" s="2">
        <f>IF(LEN(EvolucionIncidencia[[#This Row],[IA14]])=0,"",EvolucionIncidencia[[#This Row],[IA14]]/_xlfn.MAXIFS(EvolucionIncidencia[IA14],EvolucionIncidencia[Area_Sanitaria],EvolucionIncidencia[[#This Row],[Area_Sanitaria]]))</f>
        <v>0.24958616884311202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51" spans="1:31" hidden="1" x14ac:dyDescent="0.3">
      <c r="A451" s="1">
        <v>44253</v>
      </c>
      <c r="B451" s="2" t="s">
        <v>5</v>
      </c>
      <c r="C451" s="15">
        <v>7951</v>
      </c>
      <c r="D451" s="15">
        <v>621</v>
      </c>
      <c r="E451" s="15">
        <v>7122</v>
      </c>
      <c r="F451">
        <v>65</v>
      </c>
      <c r="G451">
        <v>10</v>
      </c>
      <c r="H451" s="15">
        <v>114625</v>
      </c>
      <c r="I451" s="15">
        <v>203</v>
      </c>
      <c r="J451" s="15">
        <v>38765</v>
      </c>
      <c r="K451" s="15">
        <v>13</v>
      </c>
      <c r="L451">
        <v>-44</v>
      </c>
      <c r="M451">
        <v>-3</v>
      </c>
      <c r="N451">
        <v>0</v>
      </c>
      <c r="O451" s="15">
        <v>538</v>
      </c>
      <c r="P451" s="15">
        <v>121</v>
      </c>
      <c r="Q451" s="15">
        <v>659</v>
      </c>
      <c r="R451">
        <v>0.93383458646616546</v>
      </c>
      <c r="S451" s="15">
        <v>55</v>
      </c>
      <c r="T451" t="s">
        <v>486</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51" s="2">
        <f>IF(EvolucionIncidencia[[#This Row],[Fecha]]&lt;=MIN(EvolucionIncidencia[Fecha])+14,"",EvolucionIncidencia[[#This Row],[NuevasAltas]]-EvolucionIncidencia[[#This Row],[Previsión Altas]])</f>
        <v>8.4665747136570459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51" s="2">
        <f>IF(LEN(EvolucionIncidencia[[#This Row],[IA7]])=0,"",EvolucionIncidencia[[#This Row],[IA7]]/_xlfn.MAXIFS(EvolucionIncidencia[IA7],EvolucionIncidencia[Area_Sanitaria],EvolucionIncidencia[[#This Row],[Area_Sanitaria]]))</f>
        <v>0.17245508982035929</v>
      </c>
      <c r="AB451" s="2">
        <f>IF(LEN(EvolucionIncidencia[[#This Row],[IA14]])=0,"",EvolucionIncidencia[[#This Row],[IA14]]/_xlfn.MAXIFS(EvolucionIncidencia[IA14],EvolucionIncidencia[Area_Sanitaria],EvolucionIncidencia[[#This Row],[Area_Sanitaria]]))</f>
        <v>0.2458816351433801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52" spans="1:31" hidden="1" x14ac:dyDescent="0.3">
      <c r="A452" s="1">
        <v>44253</v>
      </c>
      <c r="B452" s="2" t="s">
        <v>8</v>
      </c>
      <c r="C452" s="15">
        <v>11686</v>
      </c>
      <c r="D452" s="15">
        <v>591</v>
      </c>
      <c r="E452" s="15">
        <v>10886</v>
      </c>
      <c r="F452">
        <v>25</v>
      </c>
      <c r="G452">
        <v>13</v>
      </c>
      <c r="H452" s="15">
        <v>186840</v>
      </c>
      <c r="I452" s="15">
        <v>204</v>
      </c>
      <c r="J452" s="15">
        <v>92433</v>
      </c>
      <c r="K452" s="15">
        <v>23</v>
      </c>
      <c r="L452">
        <v>-40</v>
      </c>
      <c r="M452">
        <v>-2</v>
      </c>
      <c r="N452">
        <v>0</v>
      </c>
      <c r="O452" s="15">
        <v>774</v>
      </c>
      <c r="P452" s="15">
        <v>230</v>
      </c>
      <c r="Q452" s="15">
        <v>1004</v>
      </c>
      <c r="R452">
        <v>0.93660855784469099</v>
      </c>
      <c r="S452" s="15">
        <v>62</v>
      </c>
      <c r="T452" t="s">
        <v>486</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52" s="2">
        <f>IF(EvolucionIncidencia[[#This Row],[Fecha]]&lt;=MIN(EvolucionIncidencia[Fecha])+14,"",EvolucionIncidencia[[#This Row],[NuevasAltas]]-EvolucionIncidencia[[#This Row],[Previsión Altas]])</f>
        <v>-15.947406899117198</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52" s="2">
        <f>IF(LEN(EvolucionIncidencia[[#This Row],[IA7]])=0,"",EvolucionIncidencia[[#This Row],[IA7]]/_xlfn.MAXIFS(EvolucionIncidencia[IA7],EvolucionIncidencia[Area_Sanitaria],EvolucionIncidencia[[#This Row],[Area_Sanitaria]]))</f>
        <v>0.17721518987341772</v>
      </c>
      <c r="AB452" s="2">
        <f>IF(LEN(EvolucionIncidencia[[#This Row],[IA14]])=0,"",EvolucionIncidencia[[#This Row],[IA14]]/_xlfn.MAXIFS(EvolucionIncidencia[IA14],EvolucionIncidencia[Area_Sanitaria],EvolucionIncidencia[[#This Row],[Area_Sanitaria]]))</f>
        <v>0.23333333333333334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53" spans="1:31" hidden="1" x14ac:dyDescent="0.3">
      <c r="A453" s="1">
        <v>44253</v>
      </c>
      <c r="B453" s="2" t="s">
        <v>9</v>
      </c>
      <c r="C453" s="15">
        <v>14528</v>
      </c>
      <c r="D453" s="15">
        <v>366</v>
      </c>
      <c r="E453" s="15">
        <v>13760</v>
      </c>
      <c r="F453">
        <v>38</v>
      </c>
      <c r="G453">
        <v>5</v>
      </c>
      <c r="H453" s="15">
        <v>203899</v>
      </c>
      <c r="I453" s="15">
        <v>401</v>
      </c>
      <c r="J453" s="15">
        <v>101324</v>
      </c>
      <c r="K453" s="15">
        <v>20</v>
      </c>
      <c r="L453">
        <v>-20</v>
      </c>
      <c r="M453">
        <v>-6</v>
      </c>
      <c r="N453">
        <v>0</v>
      </c>
      <c r="O453" s="15">
        <v>642</v>
      </c>
      <c r="P453" s="15">
        <v>391</v>
      </c>
      <c r="Q453" s="15">
        <v>1033</v>
      </c>
      <c r="R453">
        <v>0.94818652849740936</v>
      </c>
      <c r="S453" s="15">
        <v>40</v>
      </c>
      <c r="T453" t="s">
        <v>486</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53" s="2">
        <f>IF(EvolucionIncidencia[[#This Row],[Fecha]]&lt;=MIN(EvolucionIncidencia[Fecha])+14,"",EvolucionIncidencia[[#This Row],[NuevasAltas]]-EvolucionIncidencia[[#This Row],[Previsión Altas]])</f>
        <v>-5.1858811872879897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53" s="2">
        <f>IF(LEN(EvolucionIncidencia[[#This Row],[IA7]])=0,"",EvolucionIncidencia[[#This Row],[IA7]]/_xlfn.MAXIFS(EvolucionIncidencia[IA7],EvolucionIncidencia[Area_Sanitaria],EvolucionIncidencia[[#This Row],[Area_Sanitaria]]))</f>
        <v>6.6284257488846393E-2</v>
      </c>
      <c r="AB453" s="2">
        <f>IF(LEN(EvolucionIncidencia[[#This Row],[IA14]])=0,"",EvolucionIncidencia[[#This Row],[IA14]]/_xlfn.MAXIFS(EvolucionIncidencia[IA14],EvolucionIncidencia[Area_Sanitaria],EvolucionIncidencia[[#This Row],[Area_Sanitaria]]))</f>
        <v>9.6079123984457795E-2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54" spans="1:31" hidden="1" x14ac:dyDescent="0.3">
      <c r="A454" s="1">
        <v>44253</v>
      </c>
      <c r="B454" s="2" t="s">
        <v>6</v>
      </c>
      <c r="C454" s="15">
        <v>12327</v>
      </c>
      <c r="D454" s="15">
        <v>842</v>
      </c>
      <c r="E454" s="15">
        <v>11334</v>
      </c>
      <c r="F454">
        <v>44</v>
      </c>
      <c r="G454">
        <v>13</v>
      </c>
      <c r="H454" s="15">
        <v>163504</v>
      </c>
      <c r="I454" s="15">
        <v>153</v>
      </c>
      <c r="J454" s="15">
        <v>81475</v>
      </c>
      <c r="K454" s="15">
        <v>43</v>
      </c>
      <c r="L454">
        <v>-42</v>
      </c>
      <c r="M454">
        <v>-5</v>
      </c>
      <c r="N454">
        <v>-1</v>
      </c>
      <c r="O454" s="15">
        <v>514</v>
      </c>
      <c r="P454" s="15">
        <v>378</v>
      </c>
      <c r="Q454" s="15">
        <v>892</v>
      </c>
      <c r="R454">
        <v>0.95248868778280538</v>
      </c>
      <c r="S454" s="15">
        <v>85</v>
      </c>
      <c r="T454" t="s">
        <v>486</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54" s="2">
        <f>IF(EvolucionIncidencia[[#This Row],[Fecha]]&lt;=MIN(EvolucionIncidencia[Fecha])+14,"",EvolucionIncidencia[[#This Row],[NuevasAltas]]-EvolucionIncidencia[[#This Row],[Previsión Altas]])</f>
        <v>11.74944466476903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54" s="2">
        <f>IF(LEN(EvolucionIncidencia[[#This Row],[IA7]])=0,"",EvolucionIncidencia[[#This Row],[IA7]]/_xlfn.MAXIFS(EvolucionIncidencia[IA7],EvolucionIncidencia[Area_Sanitaria],EvolucionIncidencia[[#This Row],[Area_Sanitaria]]))</f>
        <v>0.19619771863117871</v>
      </c>
      <c r="AB454" s="2">
        <f>IF(LEN(EvolucionIncidencia[[#This Row],[IA14]])=0,"",EvolucionIncidencia[[#This Row],[IA14]]/_xlfn.MAXIFS(EvolucionIncidencia[IA14],EvolucionIncidencia[Area_Sanitaria],EvolucionIncidencia[[#This Row],[Area_Sanitaria]]))</f>
        <v>0.26038667215137801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55" spans="1:31" hidden="1" x14ac:dyDescent="0.3">
      <c r="A455" s="1">
        <v>44253</v>
      </c>
      <c r="B455" s="2" t="s">
        <v>7</v>
      </c>
      <c r="C455" s="15">
        <v>17941</v>
      </c>
      <c r="D455" s="15">
        <v>645</v>
      </c>
      <c r="E455" s="15">
        <v>16977</v>
      </c>
      <c r="F455">
        <v>57</v>
      </c>
      <c r="G455">
        <v>17</v>
      </c>
      <c r="H455" s="15">
        <v>288663</v>
      </c>
      <c r="I455" s="15">
        <v>331</v>
      </c>
      <c r="J455" s="15">
        <v>135555</v>
      </c>
      <c r="K455" s="15">
        <v>17</v>
      </c>
      <c r="L455">
        <v>-49</v>
      </c>
      <c r="M455">
        <v>-5</v>
      </c>
      <c r="N455">
        <v>0</v>
      </c>
      <c r="O455" s="15">
        <v>656</v>
      </c>
      <c r="P455" s="15">
        <v>313</v>
      </c>
      <c r="Q455" s="15">
        <v>969</v>
      </c>
      <c r="R455">
        <v>0.92939481268011526</v>
      </c>
      <c r="S455" s="15">
        <v>66</v>
      </c>
      <c r="T455" t="s">
        <v>486</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55" s="2">
        <f>IF(EvolucionIncidencia[[#This Row],[Fecha]]&lt;=MIN(EvolucionIncidencia[Fecha])+14,"",EvolucionIncidencia[[#This Row],[NuevasAltas]]-EvolucionIncidencia[[#This Row],[Previsión Altas]])</f>
        <v>-6.2266281539225901</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55" s="2">
        <f>IF(LEN(EvolucionIncidencia[[#This Row],[IA7]])=0,"",EvolucionIncidencia[[#This Row],[IA7]]/_xlfn.MAXIFS(EvolucionIncidencia[IA7],EvolucionIncidencia[Area_Sanitaria],EvolucionIncidencia[[#This Row],[Area_Sanitaria]]))</f>
        <v>0.13898704358068315</v>
      </c>
      <c r="AB455" s="2">
        <f>IF(LEN(EvolucionIncidencia[[#This Row],[IA14]])=0,"",EvolucionIncidencia[[#This Row],[IA14]]/_xlfn.MAXIFS(EvolucionIncidencia[IA14],EvolucionIncidencia[Area_Sanitaria],EvolucionIncidencia[[#This Row],[Area_Sanitaria]]))</f>
        <v>0.16939032055311126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56" spans="1:31" hidden="1" x14ac:dyDescent="0.3">
      <c r="A456" s="1">
        <v>44253</v>
      </c>
      <c r="B456" s="2" t="s">
        <v>2</v>
      </c>
      <c r="C456" s="15">
        <v>21122</v>
      </c>
      <c r="D456" s="15">
        <v>945</v>
      </c>
      <c r="E456" s="15">
        <v>19788</v>
      </c>
      <c r="F456">
        <v>53</v>
      </c>
      <c r="G456">
        <v>16</v>
      </c>
      <c r="H456" s="15">
        <v>358831</v>
      </c>
      <c r="I456" s="15">
        <v>391</v>
      </c>
      <c r="J456" s="15">
        <v>92938</v>
      </c>
      <c r="K456" s="15">
        <v>46</v>
      </c>
      <c r="L456">
        <v>-49</v>
      </c>
      <c r="M456">
        <v>1</v>
      </c>
      <c r="N456">
        <v>0</v>
      </c>
      <c r="O456" s="15">
        <v>749</v>
      </c>
      <c r="P456" s="15">
        <v>266</v>
      </c>
      <c r="Q456" s="15">
        <v>1015</v>
      </c>
      <c r="R456">
        <v>0.95070422535211263</v>
      </c>
      <c r="S456" s="15">
        <v>94</v>
      </c>
      <c r="T456" t="s">
        <v>486</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56" s="2">
        <f>IF(EvolucionIncidencia[[#This Row],[Fecha]]&lt;=MIN(EvolucionIncidencia[Fecha])+14,"",EvolucionIncidencia[[#This Row],[NuevasAltas]]-EvolucionIncidencia[[#This Row],[Previsión Altas]])</f>
        <v>13.083127510562605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56" s="2">
        <f>IF(LEN(EvolucionIncidencia[[#This Row],[IA7]])=0,"",EvolucionIncidencia[[#This Row],[IA7]]/_xlfn.MAXIFS(EvolucionIncidencia[IA7],EvolucionIncidencia[Area_Sanitaria],EvolucionIncidencia[[#This Row],[Area_Sanitaria]]))</f>
        <v>0.17225373904074265</v>
      </c>
      <c r="AB456" s="2">
        <f>IF(LEN(EvolucionIncidencia[[#This Row],[IA14]])=0,"",EvolucionIncidencia[[#This Row],[IA14]]/_xlfn.MAXIFS(EvolucionIncidencia[IA14],EvolucionIncidencia[Area_Sanitaria],EvolucionIncidencia[[#This Row],[Area_Sanitaria]]))</f>
        <v>0.22625928984310487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57" spans="1:31" hidden="1" x14ac:dyDescent="0.3">
      <c r="A457" s="1">
        <v>44253</v>
      </c>
      <c r="B457" s="2" t="s">
        <v>3</v>
      </c>
      <c r="C457" s="15">
        <v>112310</v>
      </c>
      <c r="D457" s="15">
        <v>5900</v>
      </c>
      <c r="E457" s="15">
        <v>104207</v>
      </c>
      <c r="F457">
        <v>419</v>
      </c>
      <c r="G457">
        <v>114</v>
      </c>
      <c r="H457" s="15">
        <v>1660450</v>
      </c>
      <c r="I457" s="15">
        <v>2220</v>
      </c>
      <c r="J457" s="15">
        <v>741928</v>
      </c>
      <c r="K457" s="15">
        <v>272</v>
      </c>
      <c r="L457">
        <v>-373</v>
      </c>
      <c r="M457">
        <v>-28</v>
      </c>
      <c r="N457">
        <v>-3</v>
      </c>
      <c r="O457" s="15">
        <v>5774</v>
      </c>
      <c r="P457" s="15">
        <v>2303</v>
      </c>
      <c r="Q457" s="15">
        <v>8077</v>
      </c>
      <c r="R457">
        <v>0.94053881715287746</v>
      </c>
      <c r="S457" s="15">
        <v>638</v>
      </c>
      <c r="T457" t="s">
        <v>486</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57" s="2">
        <f>IF(EvolucionIncidencia[[#This Row],[Fecha]]&lt;=MIN(EvolucionIncidencia[Fecha])+14,"",EvolucionIncidencia[[#This Row],[NuevasAltas]]-EvolucionIncidencia[[#This Row],[Previsión Altas]])</f>
        <v>78.892723419565755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57" s="2">
        <f>IF(LEN(EvolucionIncidencia[[#This Row],[IA7]])=0,"",EvolucionIncidencia[[#This Row],[IA7]]/_xlfn.MAXIFS(EvolucionIncidencia[IA7],EvolucionIncidencia[Area_Sanitaria],EvolucionIncidencia[[#This Row],[Area_Sanitaria]]))</f>
        <v>0.16405148095909733</v>
      </c>
      <c r="AB457" s="2">
        <f>IF(LEN(EvolucionIncidencia[[#This Row],[IA14]])=0,"",EvolucionIncidencia[[#This Row],[IA14]]/_xlfn.MAXIFS(EvolucionIncidencia[IA14],EvolucionIncidencia[Area_Sanitaria],EvolucionIncidencia[[#This Row],[Area_Sanitaria]]))</f>
        <v>0.21516923962028958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58" spans="1:31" x14ac:dyDescent="0.3">
      <c r="A458" s="1">
        <v>44254</v>
      </c>
      <c r="B458" s="2" t="s">
        <v>4</v>
      </c>
      <c r="C458" s="15">
        <v>26845</v>
      </c>
      <c r="D458" s="15">
        <v>1810</v>
      </c>
      <c r="E458" s="15">
        <v>24508</v>
      </c>
      <c r="F458">
        <v>138</v>
      </c>
      <c r="G458">
        <v>38</v>
      </c>
      <c r="H458" s="15">
        <v>345346</v>
      </c>
      <c r="I458" s="15">
        <v>538</v>
      </c>
      <c r="J458" s="15">
        <v>200478</v>
      </c>
      <c r="K458" s="15">
        <v>90</v>
      </c>
      <c r="L458">
        <v>-80</v>
      </c>
      <c r="M458">
        <v>1</v>
      </c>
      <c r="N458">
        <v>-2</v>
      </c>
      <c r="O458" s="15">
        <v>1258</v>
      </c>
      <c r="P458" s="15">
        <v>1040</v>
      </c>
      <c r="Q458" s="15">
        <v>2298</v>
      </c>
      <c r="R458">
        <v>0.95767195767195767</v>
      </c>
      <c r="S458" s="15">
        <v>168</v>
      </c>
      <c r="T458" t="s">
        <v>487</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58" s="2">
        <f>IF(EvolucionIncidencia[[#This Row],[Fecha]]&lt;=MIN(EvolucionIncidencia[Fecha])+14,"",EvolucionIncidencia[[#This Row],[NuevasAltas]]-EvolucionIncidencia[[#This Row],[Previsión Altas]])</f>
        <v>60.10728566747693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58" s="2">
        <f>IF(LEN(EvolucionIncidencia[[#This Row],[IA7]])=0,"",EvolucionIncidencia[[#This Row],[IA7]]/_xlfn.MAXIFS(EvolucionIncidencia[IA7],EvolucionIncidencia[Area_Sanitaria],EvolucionIncidencia[[#This Row],[Area_Sanitaria]]))</f>
        <v>0.19872440416247064</v>
      </c>
      <c r="AB458" s="2">
        <f>IF(LEN(EvolucionIncidencia[[#This Row],[IA14]])=0,"",EvolucionIncidencia[[#This Row],[IA14]]/_xlfn.MAXIFS(EvolucionIncidencia[IA14],EvolucionIncidencia[Area_Sanitaria],EvolucionIncidencia[[#This Row],[Area_Sanitaria]]))</f>
        <v>0.24885046900864446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59" spans="1:31" hidden="1" x14ac:dyDescent="0.3">
      <c r="A459" s="1">
        <v>44254</v>
      </c>
      <c r="B459" s="2" t="s">
        <v>5</v>
      </c>
      <c r="C459" s="15">
        <v>7959</v>
      </c>
      <c r="D459" s="15">
        <v>544</v>
      </c>
      <c r="E459" s="15">
        <v>7207</v>
      </c>
      <c r="F459">
        <v>63</v>
      </c>
      <c r="G459">
        <v>8</v>
      </c>
      <c r="H459" s="15">
        <v>115201</v>
      </c>
      <c r="I459" s="15">
        <v>203</v>
      </c>
      <c r="J459" s="15">
        <v>38946</v>
      </c>
      <c r="K459" s="15">
        <v>8</v>
      </c>
      <c r="L459">
        <v>-77</v>
      </c>
      <c r="M459">
        <v>-2</v>
      </c>
      <c r="N459">
        <v>-2</v>
      </c>
      <c r="O459" s="15">
        <v>576</v>
      </c>
      <c r="P459" s="15">
        <v>181</v>
      </c>
      <c r="Q459" s="15">
        <v>757</v>
      </c>
      <c r="R459">
        <v>0.87600644122383253</v>
      </c>
      <c r="S459" s="15">
        <v>85</v>
      </c>
      <c r="T459" t="s">
        <v>487</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59" s="2">
        <f>IF(EvolucionIncidencia[[#This Row],[Fecha]]&lt;=MIN(EvolucionIncidencia[Fecha])+14,"",EvolucionIncidencia[[#This Row],[NuevasAltas]]-EvolucionIncidencia[[#This Row],[Previsión Altas]])</f>
        <v>26.004269659248124</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59" s="2">
        <f>IF(LEN(EvolucionIncidencia[[#This Row],[IA7]])=0,"",EvolucionIncidencia[[#This Row],[IA7]]/_xlfn.MAXIFS(EvolucionIncidencia[IA7],EvolucionIncidencia[Area_Sanitaria],EvolucionIncidencia[[#This Row],[Area_Sanitaria]]))</f>
        <v>0.1377245508982036</v>
      </c>
      <c r="AB459" s="2">
        <f>IF(LEN(EvolucionIncidencia[[#This Row],[IA14]])=0,"",EvolucionIncidencia[[#This Row],[IA14]]/_xlfn.MAXIFS(EvolucionIncidencia[IA14],EvolucionIncidencia[Area_Sanitaria],EvolucionIncidencia[[#This Row],[Area_Sanitaria]]))</f>
        <v>0.2202562538133008</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60" spans="1:31" hidden="1" x14ac:dyDescent="0.3">
      <c r="A460" s="1">
        <v>44254</v>
      </c>
      <c r="B460" s="2" t="s">
        <v>8</v>
      </c>
      <c r="C460" s="15">
        <v>11694</v>
      </c>
      <c r="D460" s="15">
        <v>511</v>
      </c>
      <c r="E460" s="15">
        <v>10974</v>
      </c>
      <c r="F460">
        <v>30</v>
      </c>
      <c r="G460">
        <v>13</v>
      </c>
      <c r="H460" s="15">
        <v>187553</v>
      </c>
      <c r="I460" s="15">
        <v>205</v>
      </c>
      <c r="J460" s="15">
        <v>92502</v>
      </c>
      <c r="K460" s="15">
        <v>8</v>
      </c>
      <c r="L460">
        <v>-80</v>
      </c>
      <c r="M460">
        <v>5</v>
      </c>
      <c r="N460">
        <v>0</v>
      </c>
      <c r="O460" s="15">
        <v>713</v>
      </c>
      <c r="P460" s="15">
        <v>69</v>
      </c>
      <c r="Q460" s="15">
        <v>782</v>
      </c>
      <c r="R460">
        <v>0.86463620981387479</v>
      </c>
      <c r="S460" s="15">
        <v>88</v>
      </c>
      <c r="T460" t="s">
        <v>487</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60" s="2">
        <f>IF(EvolucionIncidencia[[#This Row],[Fecha]]&lt;=MIN(EvolucionIncidencia[Fecha])+14,"",EvolucionIncidencia[[#This Row],[NuevasAltas]]-EvolucionIncidencia[[#This Row],[Previsión Altas]])</f>
        <v>33.573553709012749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60" s="2">
        <f>IF(LEN(EvolucionIncidencia[[#This Row],[IA7]])=0,"",EvolucionIncidencia[[#This Row],[IA7]]/_xlfn.MAXIFS(EvolucionIncidencia[IA7],EvolucionIncidencia[Area_Sanitaria],EvolucionIncidencia[[#This Row],[Area_Sanitaria]]))</f>
        <v>0.15370705244122965</v>
      </c>
      <c r="AB460" s="2">
        <f>IF(LEN(EvolucionIncidencia[[#This Row],[IA14]])=0,"",EvolucionIncidencia[[#This Row],[IA14]]/_xlfn.MAXIFS(EvolucionIncidencia[IA14],EvolucionIncidencia[Area_Sanitaria],EvolucionIncidencia[[#This Row],[Area_Sanitaria]]))</f>
        <v>0.21262626262626264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61" spans="1:31" hidden="1" x14ac:dyDescent="0.3">
      <c r="A461" s="1">
        <v>44254</v>
      </c>
      <c r="B461" s="2" t="s">
        <v>9</v>
      </c>
      <c r="C461" s="15">
        <v>14537</v>
      </c>
      <c r="D461" s="15">
        <v>322</v>
      </c>
      <c r="E461" s="15">
        <v>13810</v>
      </c>
      <c r="F461">
        <v>34</v>
      </c>
      <c r="G461">
        <v>3</v>
      </c>
      <c r="H461" s="15">
        <v>204811</v>
      </c>
      <c r="I461" s="15">
        <v>404</v>
      </c>
      <c r="J461" s="15">
        <v>101678</v>
      </c>
      <c r="K461" s="15">
        <v>9</v>
      </c>
      <c r="L461">
        <v>-44</v>
      </c>
      <c r="M461">
        <v>-4</v>
      </c>
      <c r="N461">
        <v>-2</v>
      </c>
      <c r="O461" s="15">
        <v>912</v>
      </c>
      <c r="P461" s="15">
        <v>354</v>
      </c>
      <c r="Q461" s="15">
        <v>1266</v>
      </c>
      <c r="R461">
        <v>0.8797814207650273</v>
      </c>
      <c r="S461" s="15">
        <v>50</v>
      </c>
      <c r="T461" t="s">
        <v>487</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61" s="2">
        <f>IF(EvolucionIncidencia[[#This Row],[Fecha]]&lt;=MIN(EvolucionIncidencia[Fecha])+14,"",EvolucionIncidencia[[#This Row],[NuevasAltas]]-EvolucionIncidencia[[#This Row],[Previsión Altas]])</f>
        <v>15.583358046238367</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1" s="2">
        <f>IF(LEN(EvolucionIncidencia[[#This Row],[IA7]])=0,"",EvolucionIncidencia[[#This Row],[IA7]]/_xlfn.MAXIFS(EvolucionIncidencia[IA7],EvolucionIncidencia[Area_Sanitaria],EvolucionIncidencia[[#This Row],[Area_Sanitaria]]))</f>
        <v>6.0548119821542387E-2</v>
      </c>
      <c r="AB461" s="2">
        <f>IF(LEN(EvolucionIncidencia[[#This Row],[IA14]])=0,"",EvolucionIncidencia[[#This Row],[IA14]]/_xlfn.MAXIFS(EvolucionIncidencia[IA14],EvolucionIncidencia[Area_Sanitaria],EvolucionIncidencia[[#This Row],[Area_Sanitaria]]))</f>
        <v>8.8308018368067814E-2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62" spans="1:31" hidden="1" x14ac:dyDescent="0.3">
      <c r="A462" s="1">
        <v>44254</v>
      </c>
      <c r="B462" s="2" t="s">
        <v>6</v>
      </c>
      <c r="C462" s="15">
        <v>12360</v>
      </c>
      <c r="D462" s="15">
        <v>783</v>
      </c>
      <c r="E462" s="15">
        <v>11425</v>
      </c>
      <c r="F462">
        <v>45</v>
      </c>
      <c r="G462">
        <v>14</v>
      </c>
      <c r="H462" s="15">
        <v>164385</v>
      </c>
      <c r="I462" s="15">
        <v>154</v>
      </c>
      <c r="J462" s="15">
        <v>81778</v>
      </c>
      <c r="K462" s="15">
        <v>33</v>
      </c>
      <c r="L462">
        <v>-59</v>
      </c>
      <c r="M462">
        <v>1</v>
      </c>
      <c r="N462">
        <v>1</v>
      </c>
      <c r="O462" s="15">
        <v>881</v>
      </c>
      <c r="P462" s="15">
        <v>303</v>
      </c>
      <c r="Q462" s="15">
        <v>1184</v>
      </c>
      <c r="R462">
        <v>0.92992874109263657</v>
      </c>
      <c r="S462" s="15">
        <v>91</v>
      </c>
      <c r="T462" t="s">
        <v>487</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62" s="2">
        <f>IF(EvolucionIncidencia[[#This Row],[Fecha]]&lt;=MIN(EvolucionIncidencia[Fecha])+14,"",EvolucionIncidencia[[#This Row],[NuevasAltas]]-EvolucionIncidencia[[#This Row],[Previsión Altas]])</f>
        <v>21.20648806762118</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62" s="2">
        <f>IF(LEN(EvolucionIncidencia[[#This Row],[IA7]])=0,"",EvolucionIncidencia[[#This Row],[IA7]]/_xlfn.MAXIFS(EvolucionIncidencia[IA7],EvolucionIncidencia[Area_Sanitaria],EvolucionIncidencia[[#This Row],[Area_Sanitaria]]))</f>
        <v>0.19847908745247148</v>
      </c>
      <c r="AB462" s="2">
        <f>IF(LEN(EvolucionIncidencia[[#This Row],[IA14]])=0,"",EvolucionIncidencia[[#This Row],[IA14]]/_xlfn.MAXIFS(EvolucionIncidencia[IA14],EvolucionIncidencia[Area_Sanitaria],EvolucionIncidencia[[#This Row],[Area_Sanitaria]]))</f>
        <v>0.24886877828054299</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63" spans="1:31" hidden="1" x14ac:dyDescent="0.3">
      <c r="A463" s="1">
        <v>44254</v>
      </c>
      <c r="B463" s="2" t="s">
        <v>7</v>
      </c>
      <c r="C463" s="15">
        <v>17956</v>
      </c>
      <c r="D463" s="15">
        <v>588</v>
      </c>
      <c r="E463" s="15">
        <v>17048</v>
      </c>
      <c r="F463">
        <v>55</v>
      </c>
      <c r="G463">
        <v>17</v>
      </c>
      <c r="H463" s="15">
        <v>289309</v>
      </c>
      <c r="I463" s="15">
        <v>332</v>
      </c>
      <c r="J463" s="15">
        <v>135700</v>
      </c>
      <c r="K463" s="15">
        <v>15</v>
      </c>
      <c r="L463">
        <v>-57</v>
      </c>
      <c r="M463">
        <v>-2</v>
      </c>
      <c r="N463">
        <v>0</v>
      </c>
      <c r="O463" s="15">
        <v>646</v>
      </c>
      <c r="P463" s="15">
        <v>145</v>
      </c>
      <c r="Q463" s="15">
        <v>791</v>
      </c>
      <c r="R463">
        <v>0.91162790697674423</v>
      </c>
      <c r="S463" s="15">
        <v>71</v>
      </c>
      <c r="T463" t="s">
        <v>487</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63" s="2">
        <f>IF(EvolucionIncidencia[[#This Row],[Fecha]]&lt;=MIN(EvolucionIncidencia[Fecha])+14,"",EvolucionIncidencia[[#This Row],[NuevasAltas]]-EvolucionIncidencia[[#This Row],[Previsión Altas]])</f>
        <v>17.045120184235827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63" s="2">
        <f>IF(LEN(EvolucionIncidencia[[#This Row],[IA7]])=0,"",EvolucionIncidencia[[#This Row],[IA7]]/_xlfn.MAXIFS(EvolucionIncidencia[IA7],EvolucionIncidencia[Area_Sanitaria],EvolucionIncidencia[[#This Row],[Area_Sanitaria]]))</f>
        <v>0.12838633686690223</v>
      </c>
      <c r="AB463" s="2">
        <f>IF(LEN(EvolucionIncidencia[[#This Row],[IA14]])=0,"",EvolucionIncidencia[[#This Row],[IA14]]/_xlfn.MAXIFS(EvolucionIncidencia[IA14],EvolucionIncidencia[Area_Sanitaria],EvolucionIncidencia[[#This Row],[Area_Sanitaria]]))</f>
        <v>0.15901948460087995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64" spans="1:31" hidden="1" x14ac:dyDescent="0.3">
      <c r="A464" s="1">
        <v>44254</v>
      </c>
      <c r="B464" s="2" t="s">
        <v>2</v>
      </c>
      <c r="C464" s="15">
        <v>21167</v>
      </c>
      <c r="D464" s="15">
        <v>927</v>
      </c>
      <c r="E464" s="15">
        <v>19851</v>
      </c>
      <c r="F464">
        <v>59</v>
      </c>
      <c r="G464">
        <v>15</v>
      </c>
      <c r="H464" s="15">
        <v>360490</v>
      </c>
      <c r="I464" s="15">
        <v>391</v>
      </c>
      <c r="J464" s="15">
        <v>93018</v>
      </c>
      <c r="K464" s="15">
        <v>45</v>
      </c>
      <c r="L464">
        <v>-18</v>
      </c>
      <c r="M464">
        <v>6</v>
      </c>
      <c r="N464">
        <v>-1</v>
      </c>
      <c r="O464" s="15">
        <v>1659</v>
      </c>
      <c r="P464" s="15">
        <v>80</v>
      </c>
      <c r="Q464" s="15">
        <v>1739</v>
      </c>
      <c r="R464">
        <v>0.98095238095238091</v>
      </c>
      <c r="S464" s="15">
        <v>63</v>
      </c>
      <c r="T464" t="s">
        <v>487</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64" s="2">
        <f>IF(EvolucionIncidencia[[#This Row],[Fecha]]&lt;=MIN(EvolucionIncidencia[Fecha])+14,"",EvolucionIncidencia[[#This Row],[NuevasAltas]]-EvolucionIncidencia[[#This Row],[Previsión Altas]])</f>
        <v>-37.900441850807681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64" s="2">
        <f>IF(LEN(EvolucionIncidencia[[#This Row],[IA7]])=0,"",EvolucionIncidencia[[#This Row],[IA7]]/_xlfn.MAXIFS(EvolucionIncidencia[IA7],EvolucionIncidencia[Area_Sanitaria],EvolucionIncidencia[[#This Row],[Area_Sanitaria]]))</f>
        <v>0.16967509025270758</v>
      </c>
      <c r="AB464" s="2">
        <f>IF(LEN(EvolucionIncidencia[[#This Row],[IA14]])=0,"",EvolucionIncidencia[[#This Row],[IA14]]/_xlfn.MAXIFS(EvolucionIncidencia[IA14],EvolucionIncidencia[Area_Sanitaria],EvolucionIncidencia[[#This Row],[Area_Sanitaria]]))</f>
        <v>0.2149738508120011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65" spans="1:31" hidden="1" x14ac:dyDescent="0.3">
      <c r="A465" s="1">
        <v>44254</v>
      </c>
      <c r="B465" s="2" t="s">
        <v>3</v>
      </c>
      <c r="C465" s="15">
        <v>112518</v>
      </c>
      <c r="D465" s="15">
        <v>5485</v>
      </c>
      <c r="E465" s="15">
        <v>104823</v>
      </c>
      <c r="F465">
        <v>424</v>
      </c>
      <c r="G465">
        <v>108</v>
      </c>
      <c r="H465" s="15">
        <v>1667095</v>
      </c>
      <c r="I465" s="15">
        <v>2227</v>
      </c>
      <c r="J465" s="15">
        <v>744100</v>
      </c>
      <c r="K465" s="15">
        <v>208</v>
      </c>
      <c r="L465">
        <v>-415</v>
      </c>
      <c r="M465">
        <v>5</v>
      </c>
      <c r="N465">
        <v>-6</v>
      </c>
      <c r="O465" s="15">
        <v>6645</v>
      </c>
      <c r="P465" s="15">
        <v>2172</v>
      </c>
      <c r="Q465" s="15">
        <v>8817</v>
      </c>
      <c r="R465">
        <v>0.9296610169491526</v>
      </c>
      <c r="S465" s="15">
        <v>616</v>
      </c>
      <c r="T465" t="s">
        <v>487</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65" s="2">
        <f>IF(EvolucionIncidencia[[#This Row],[Fecha]]&lt;=MIN(EvolucionIncidencia[Fecha])+14,"",EvolucionIncidencia[[#This Row],[NuevasAltas]]-EvolucionIncidencia[[#This Row],[Previsión Altas]])</f>
        <v>145.9585594887514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65" s="2">
        <f>IF(LEN(EvolucionIncidencia[[#This Row],[IA7]])=0,"",EvolucionIncidencia[[#This Row],[IA7]]/_xlfn.MAXIFS(EvolucionIncidencia[IA7],EvolucionIncidencia[Area_Sanitaria],EvolucionIncidencia[[#This Row],[Area_Sanitaria]]))</f>
        <v>0.1569111424541608</v>
      </c>
      <c r="AB465" s="2">
        <f>IF(LEN(EvolucionIncidencia[[#This Row],[IA14]])=0,"",EvolucionIncidencia[[#This Row],[IA14]]/_xlfn.MAXIFS(EvolucionIncidencia[IA14],EvolucionIncidencia[Area_Sanitaria],EvolucionIncidencia[[#This Row],[Area_Sanitaria]]))</f>
        <v>0.20505321699108256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66" spans="1:31" x14ac:dyDescent="0.3">
      <c r="A466" s="1">
        <v>44255</v>
      </c>
      <c r="B466" s="2" t="s">
        <v>4</v>
      </c>
      <c r="C466" s="15">
        <v>26862</v>
      </c>
      <c r="D466" s="15">
        <v>1711</v>
      </c>
      <c r="E466" s="15">
        <v>24620</v>
      </c>
      <c r="F466">
        <v>142</v>
      </c>
      <c r="G466">
        <v>34</v>
      </c>
      <c r="H466" s="15">
        <v>346940</v>
      </c>
      <c r="I466" s="15">
        <v>542</v>
      </c>
      <c r="J466" s="15">
        <v>201496</v>
      </c>
      <c r="K466" s="15">
        <v>17</v>
      </c>
      <c r="L466">
        <v>-99</v>
      </c>
      <c r="M466">
        <v>4</v>
      </c>
      <c r="N466">
        <v>-4</v>
      </c>
      <c r="O466" s="15">
        <v>1594</v>
      </c>
      <c r="P466" s="15">
        <v>1018</v>
      </c>
      <c r="Q466" s="15">
        <v>2612</v>
      </c>
      <c r="R466">
        <v>0.94530386740331496</v>
      </c>
      <c r="S466" s="15">
        <v>112</v>
      </c>
      <c r="T466" t="s">
        <v>488</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66" s="2">
        <f>IF(EvolucionIncidencia[[#This Row],[Fecha]]&lt;=MIN(EvolucionIncidencia[Fecha])+14,"",EvolucionIncidencia[[#This Row],[NuevasAltas]]-EvolucionIncidencia[[#This Row],[Previsión Altas]])</f>
        <v>-45.340953885247671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66" s="2">
        <f>IF(LEN(EvolucionIncidencia[[#This Row],[IA7]])=0,"",EvolucionIncidencia[[#This Row],[IA7]]/_xlfn.MAXIFS(EvolucionIncidencia[IA7],EvolucionIncidencia[Area_Sanitaria],EvolucionIncidencia[[#This Row],[Area_Sanitaria]]))</f>
        <v>0.18261161463578382</v>
      </c>
      <c r="AB466" s="2">
        <f>IF(LEN(EvolucionIncidencia[[#This Row],[IA14]])=0,"",EvolucionIncidencia[[#This Row],[IA14]]/_xlfn.MAXIFS(EvolucionIncidencia[IA14],EvolucionIncidencia[Area_Sanitaria],EvolucionIncidencia[[#This Row],[Area_Sanitaria]]))</f>
        <v>0.22788302372631966</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67" spans="1:31" hidden="1" x14ac:dyDescent="0.3">
      <c r="A467" s="1">
        <v>44255</v>
      </c>
      <c r="B467" s="2" t="s">
        <v>5</v>
      </c>
      <c r="C467" s="15">
        <v>7967</v>
      </c>
      <c r="D467" s="15">
        <v>512</v>
      </c>
      <c r="E467" s="15">
        <v>7247</v>
      </c>
      <c r="F467">
        <v>63</v>
      </c>
      <c r="G467">
        <v>8</v>
      </c>
      <c r="H467" s="15">
        <v>115754</v>
      </c>
      <c r="I467" s="15">
        <v>203</v>
      </c>
      <c r="J467" s="15">
        <v>39226</v>
      </c>
      <c r="K467" s="15">
        <v>8</v>
      </c>
      <c r="L467">
        <v>-32</v>
      </c>
      <c r="M467">
        <v>0</v>
      </c>
      <c r="N467">
        <v>0</v>
      </c>
      <c r="O467" s="15">
        <v>553</v>
      </c>
      <c r="P467" s="15">
        <v>280</v>
      </c>
      <c r="Q467" s="15">
        <v>833</v>
      </c>
      <c r="R467">
        <v>0.94117647058823528</v>
      </c>
      <c r="S467" s="15">
        <v>40</v>
      </c>
      <c r="T467" t="s">
        <v>488</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67" s="2">
        <f>IF(EvolucionIncidencia[[#This Row],[Fecha]]&lt;=MIN(EvolucionIncidencia[Fecha])+14,"",EvolucionIncidencia[[#This Row],[NuevasAltas]]-EvolucionIncidencia[[#This Row],[Previsión Altas]])</f>
        <v>-1.755802447317528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67" s="2">
        <f>IF(LEN(EvolucionIncidencia[[#This Row],[IA7]])=0,"",EvolucionIncidencia[[#This Row],[IA7]]/_xlfn.MAXIFS(EvolucionIncidencia[IA7],EvolucionIncidencia[Area_Sanitaria],EvolucionIncidencia[[#This Row],[Area_Sanitaria]]))</f>
        <v>0.11497005988023952</v>
      </c>
      <c r="AB467" s="2">
        <f>IF(LEN(EvolucionIncidencia[[#This Row],[IA14]])=0,"",EvolucionIncidencia[[#This Row],[IA14]]/_xlfn.MAXIFS(EvolucionIncidencia[IA14],EvolucionIncidencia[Area_Sanitaria],EvolucionIncidencia[[#This Row],[Area_Sanitaria]]))</f>
        <v>0.20378279438682123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68" spans="1:31" hidden="1" x14ac:dyDescent="0.3">
      <c r="A468" s="1">
        <v>44255</v>
      </c>
      <c r="B468" s="2" t="s">
        <v>8</v>
      </c>
      <c r="C468" s="15">
        <v>11706</v>
      </c>
      <c r="D468" s="15">
        <v>500</v>
      </c>
      <c r="E468" s="15">
        <v>10997</v>
      </c>
      <c r="F468">
        <v>29</v>
      </c>
      <c r="G468">
        <v>14</v>
      </c>
      <c r="H468" s="15">
        <v>188081</v>
      </c>
      <c r="I468" s="15">
        <v>205</v>
      </c>
      <c r="J468" s="15">
        <v>92675</v>
      </c>
      <c r="K468" s="15">
        <v>12</v>
      </c>
      <c r="L468">
        <v>-11</v>
      </c>
      <c r="M468">
        <v>-1</v>
      </c>
      <c r="N468">
        <v>1</v>
      </c>
      <c r="O468" s="15">
        <v>528</v>
      </c>
      <c r="P468" s="15">
        <v>173</v>
      </c>
      <c r="Q468" s="15">
        <v>701</v>
      </c>
      <c r="R468">
        <v>0.97847358121330719</v>
      </c>
      <c r="S468" s="15">
        <v>23</v>
      </c>
      <c r="T468" t="s">
        <v>488</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68" s="2">
        <f>IF(EvolucionIncidencia[[#This Row],[Fecha]]&lt;=MIN(EvolucionIncidencia[Fecha])+14,"",EvolucionIncidencia[[#This Row],[NuevasAltas]]-EvolucionIncidencia[[#This Row],[Previsión Altas]])</f>
        <v>-19.814466859351157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68" s="2">
        <f>IF(LEN(EvolucionIncidencia[[#This Row],[IA7]])=0,"",EvolucionIncidencia[[#This Row],[IA7]]/_xlfn.MAXIFS(EvolucionIncidencia[IA7],EvolucionIncidencia[Area_Sanitaria],EvolucionIncidencia[[#This Row],[Area_Sanitaria]]))</f>
        <v>0.13291139240506328</v>
      </c>
      <c r="AB468" s="2">
        <f>IF(LEN(EvolucionIncidencia[[#This Row],[IA14]])=0,"",EvolucionIncidencia[[#This Row],[IA14]]/_xlfn.MAXIFS(EvolucionIncidencia[IA14],EvolucionIncidencia[Area_Sanitaria],EvolucionIncidencia[[#This Row],[Area_Sanitaria]]))</f>
        <v>0.1994949494949495</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69" spans="1:31" hidden="1" x14ac:dyDescent="0.3">
      <c r="A469" s="1">
        <v>44255</v>
      </c>
      <c r="B469" s="2" t="s">
        <v>9</v>
      </c>
      <c r="C469" s="15">
        <v>14544</v>
      </c>
      <c r="D469" s="15">
        <v>291</v>
      </c>
      <c r="E469" s="15">
        <v>13846</v>
      </c>
      <c r="F469">
        <v>36</v>
      </c>
      <c r="G469">
        <v>3</v>
      </c>
      <c r="H469" s="15">
        <v>205164</v>
      </c>
      <c r="I469" s="15">
        <v>407</v>
      </c>
      <c r="J469" s="15">
        <v>102770</v>
      </c>
      <c r="K469" s="15">
        <v>7</v>
      </c>
      <c r="L469">
        <v>-31</v>
      </c>
      <c r="M469">
        <v>2</v>
      </c>
      <c r="N469">
        <v>0</v>
      </c>
      <c r="O469" s="15">
        <v>353</v>
      </c>
      <c r="P469" s="15">
        <v>1092</v>
      </c>
      <c r="Q469" s="15">
        <v>1445</v>
      </c>
      <c r="R469">
        <v>0.90372670807453415</v>
      </c>
      <c r="S469" s="15">
        <v>36</v>
      </c>
      <c r="T469" t="s">
        <v>488</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69" s="2">
        <f>IF(EvolucionIncidencia[[#This Row],[Fecha]]&lt;=MIN(EvolucionIncidencia[Fecha])+14,"",EvolucionIncidencia[[#This Row],[NuevasAltas]]-EvolucionIncidencia[[#This Row],[Previsión Altas]])</f>
        <v>1.338999456302993</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69" s="2">
        <f>IF(LEN(EvolucionIncidencia[[#This Row],[IA7]])=0,"",EvolucionIncidencia[[#This Row],[IA7]]/_xlfn.MAXIFS(EvolucionIncidencia[IA7],EvolucionIncidencia[Area_Sanitaria],EvolucionIncidencia[[#This Row],[Area_Sanitaria]]))</f>
        <v>5.5449330783938815E-2</v>
      </c>
      <c r="AB469" s="2">
        <f>IF(LEN(EvolucionIncidencia[[#This Row],[IA14]])=0,"",EvolucionIncidencia[[#This Row],[IA14]]/_xlfn.MAXIFS(EvolucionIncidencia[IA14],EvolucionIncidencia[Area_Sanitaria],EvolucionIncidencia[[#This Row],[Area_Sanitaria]]))</f>
        <v>8.0183680678205582E-2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70" spans="1:31" hidden="1" x14ac:dyDescent="0.3">
      <c r="A470" s="1">
        <v>44255</v>
      </c>
      <c r="B470" s="2" t="s">
        <v>6</v>
      </c>
      <c r="C470" s="15">
        <v>12383</v>
      </c>
      <c r="D470" s="15">
        <v>753</v>
      </c>
      <c r="E470" s="15">
        <v>11478</v>
      </c>
      <c r="F470">
        <v>48</v>
      </c>
      <c r="G470">
        <v>12</v>
      </c>
      <c r="H470" s="15">
        <v>165003</v>
      </c>
      <c r="I470" s="15">
        <v>154</v>
      </c>
      <c r="J470" s="15">
        <v>82039</v>
      </c>
      <c r="K470" s="15">
        <v>23</v>
      </c>
      <c r="L470">
        <v>-30</v>
      </c>
      <c r="M470">
        <v>3</v>
      </c>
      <c r="N470">
        <v>-2</v>
      </c>
      <c r="O470" s="15">
        <v>618</v>
      </c>
      <c r="P470" s="15">
        <v>261</v>
      </c>
      <c r="Q470" s="15">
        <v>879</v>
      </c>
      <c r="R470">
        <v>0.96168582375478928</v>
      </c>
      <c r="S470" s="15">
        <v>53</v>
      </c>
      <c r="T470" t="s">
        <v>488</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70" s="2">
        <f>IF(EvolucionIncidencia[[#This Row],[Fecha]]&lt;=MIN(EvolucionIncidencia[Fecha])+14,"",EvolucionIncidencia[[#This Row],[NuevasAltas]]-EvolucionIncidencia[[#This Row],[Previsión Altas]])</f>
        <v>-10.061477943484221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70" s="2">
        <f>IF(LEN(EvolucionIncidencia[[#This Row],[IA7]])=0,"",EvolucionIncidencia[[#This Row],[IA7]]/_xlfn.MAXIFS(EvolucionIncidencia[IA7],EvolucionIncidencia[Area_Sanitaria],EvolucionIncidencia[[#This Row],[Area_Sanitaria]]))</f>
        <v>0.19391634980988592</v>
      </c>
      <c r="AB470" s="2">
        <f>IF(LEN(EvolucionIncidencia[[#This Row],[IA14]])=0,"",EvolucionIncidencia[[#This Row],[IA14]]/_xlfn.MAXIFS(EvolucionIncidencia[IA14],EvolucionIncidencia[Area_Sanitaria],EvolucionIncidencia[[#This Row],[Area_Sanitaria]]))</f>
        <v>0.23611682435211848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71" spans="1:31" hidden="1" x14ac:dyDescent="0.3">
      <c r="A471" s="1">
        <v>44255</v>
      </c>
      <c r="B471" s="2" t="s">
        <v>7</v>
      </c>
      <c r="C471" s="15">
        <v>17971</v>
      </c>
      <c r="D471" s="15">
        <v>569</v>
      </c>
      <c r="E471" s="15">
        <v>17081</v>
      </c>
      <c r="F471">
        <v>50</v>
      </c>
      <c r="G471">
        <v>18</v>
      </c>
      <c r="H471" s="15">
        <v>290019</v>
      </c>
      <c r="I471" s="15">
        <v>333</v>
      </c>
      <c r="J471" s="15">
        <v>135849</v>
      </c>
      <c r="K471" s="15">
        <v>15</v>
      </c>
      <c r="L471">
        <v>-19</v>
      </c>
      <c r="M471">
        <v>-5</v>
      </c>
      <c r="N471">
        <v>1</v>
      </c>
      <c r="O471" s="15">
        <v>710</v>
      </c>
      <c r="P471" s="15">
        <v>149</v>
      </c>
      <c r="Q471" s="15">
        <v>859</v>
      </c>
      <c r="R471">
        <v>0.96768707482993199</v>
      </c>
      <c r="S471" s="15">
        <v>33</v>
      </c>
      <c r="T471" t="s">
        <v>488</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71" s="2">
        <f>IF(EvolucionIncidencia[[#This Row],[Fecha]]&lt;=MIN(EvolucionIncidencia[Fecha])+14,"",EvolucionIncidencia[[#This Row],[NuevasAltas]]-EvolucionIncidencia[[#This Row],[Previsión Altas]])</f>
        <v>3.0217344720887773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71" s="2">
        <f>IF(LEN(EvolucionIncidencia[[#This Row],[IA7]])=0,"",EvolucionIncidencia[[#This Row],[IA7]]/_xlfn.MAXIFS(EvolucionIncidencia[IA7],EvolucionIncidencia[Area_Sanitaria],EvolucionIncidencia[[#This Row],[Area_Sanitaria]]))</f>
        <v>0.1248527679623086</v>
      </c>
      <c r="AB471" s="2">
        <f>IF(LEN(EvolucionIncidencia[[#This Row],[IA14]])=0,"",EvolucionIncidencia[[#This Row],[IA14]]/_xlfn.MAXIFS(EvolucionIncidencia[IA14],EvolucionIncidencia[Area_Sanitaria],EvolucionIncidencia[[#This Row],[Area_Sanitaria]]))</f>
        <v>0.15556253928346953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72" spans="1:31" hidden="1" x14ac:dyDescent="0.3">
      <c r="A472" s="1">
        <v>44255</v>
      </c>
      <c r="B472" s="2" t="s">
        <v>2</v>
      </c>
      <c r="C472" s="15">
        <v>21188</v>
      </c>
      <c r="D472" s="15">
        <v>871</v>
      </c>
      <c r="E472" s="15">
        <v>19925</v>
      </c>
      <c r="F472">
        <v>63</v>
      </c>
      <c r="G472">
        <v>16</v>
      </c>
      <c r="H472" s="15">
        <v>361008</v>
      </c>
      <c r="I472" s="15">
        <v>394</v>
      </c>
      <c r="J472" s="15">
        <v>93095</v>
      </c>
      <c r="K472" s="15">
        <v>21</v>
      </c>
      <c r="L472">
        <v>-56</v>
      </c>
      <c r="M472">
        <v>4</v>
      </c>
      <c r="N472">
        <v>1</v>
      </c>
      <c r="O472" s="15">
        <v>518</v>
      </c>
      <c r="P472" s="15">
        <v>77</v>
      </c>
      <c r="Q472" s="15">
        <v>595</v>
      </c>
      <c r="R472">
        <v>0.93959007551240559</v>
      </c>
      <c r="S472" s="15">
        <v>74</v>
      </c>
      <c r="T472" t="s">
        <v>488</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72" s="2">
        <f>IF(EvolucionIncidencia[[#This Row],[Fecha]]&lt;=MIN(EvolucionIncidencia[Fecha])+14,"",EvolucionIncidencia[[#This Row],[NuevasAltas]]-EvolucionIncidencia[[#This Row],[Previsión Altas]])</f>
        <v>7.283180664778456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72" s="2">
        <f>IF(LEN(EvolucionIncidencia[[#This Row],[IA7]])=0,"",EvolucionIncidencia[[#This Row],[IA7]]/_xlfn.MAXIFS(EvolucionIncidencia[IA7],EvolucionIncidencia[Area_Sanitaria],EvolucionIncidencia[[#This Row],[Area_Sanitaria]]))</f>
        <v>0.16967509025270758</v>
      </c>
      <c r="AB472" s="2">
        <f>IF(LEN(EvolucionIncidencia[[#This Row],[IA14]])=0,"",EvolucionIncidencia[[#This Row],[IA14]]/_xlfn.MAXIFS(EvolucionIncidencia[IA14],EvolucionIncidencia[Area_Sanitaria],EvolucionIncidencia[[#This Row],[Area_Sanitaria]]))</f>
        <v>0.20478943022295623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73" spans="1:31" hidden="1" x14ac:dyDescent="0.3">
      <c r="A473" s="1">
        <v>44255</v>
      </c>
      <c r="B473" s="2" t="s">
        <v>3</v>
      </c>
      <c r="C473" s="15">
        <v>112621</v>
      </c>
      <c r="D473" s="15">
        <v>5207</v>
      </c>
      <c r="E473" s="15">
        <v>105194</v>
      </c>
      <c r="F473">
        <v>431</v>
      </c>
      <c r="G473">
        <v>105</v>
      </c>
      <c r="H473" s="15">
        <v>1671969</v>
      </c>
      <c r="I473" s="15">
        <v>2238</v>
      </c>
      <c r="J473" s="15">
        <v>747150</v>
      </c>
      <c r="K473" s="15">
        <v>103</v>
      </c>
      <c r="L473">
        <v>-278</v>
      </c>
      <c r="M473">
        <v>7</v>
      </c>
      <c r="N473">
        <v>-3</v>
      </c>
      <c r="O473" s="15">
        <v>4874</v>
      </c>
      <c r="P473" s="15">
        <v>3050</v>
      </c>
      <c r="Q473" s="15">
        <v>7924</v>
      </c>
      <c r="R473">
        <v>0.94931631722880583</v>
      </c>
      <c r="S473" s="15">
        <v>371</v>
      </c>
      <c r="T473" t="s">
        <v>488</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73" s="2">
        <f>IF(EvolucionIncidencia[[#This Row],[Fecha]]&lt;=MIN(EvolucionIncidencia[Fecha])+14,"",EvolucionIncidencia[[#This Row],[NuevasAltas]]-EvolucionIncidencia[[#This Row],[Previsión Altas]])</f>
        <v>-55.13575350688518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73" s="2">
        <f>IF(LEN(EvolucionIncidencia[[#This Row],[IA7]])=0,"",EvolucionIncidencia[[#This Row],[IA7]]/_xlfn.MAXIFS(EvolucionIncidencia[IA7],EvolucionIncidencia[Area_Sanitaria],EvolucionIncidencia[[#This Row],[Area_Sanitaria]]))</f>
        <v>0.14721438645980253</v>
      </c>
      <c r="AB473" s="2">
        <f>IF(LEN(EvolucionIncidencia[[#This Row],[IA14]])=0,"",EvolucionIncidencia[[#This Row],[IA14]]/_xlfn.MAXIFS(EvolucionIncidencia[IA14],EvolucionIncidencia[Area_Sanitaria],EvolucionIncidencia[[#This Row],[Area_Sanitaria]]))</f>
        <v>0.19215648671972385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74" spans="1:31" x14ac:dyDescent="0.3">
      <c r="A474" s="1">
        <v>44256</v>
      </c>
      <c r="B474" s="2" t="s">
        <v>4</v>
      </c>
      <c r="C474" s="15">
        <v>26892</v>
      </c>
      <c r="D474" s="15">
        <v>1612</v>
      </c>
      <c r="E474" s="15">
        <v>24745</v>
      </c>
      <c r="F474">
        <v>137</v>
      </c>
      <c r="G474">
        <v>37</v>
      </c>
      <c r="H474" s="15">
        <v>348308</v>
      </c>
      <c r="I474" s="15">
        <v>547</v>
      </c>
      <c r="J474" s="15">
        <v>203540</v>
      </c>
      <c r="K474" s="15">
        <v>30</v>
      </c>
      <c r="L474">
        <v>-99</v>
      </c>
      <c r="M474">
        <v>-5</v>
      </c>
      <c r="N474">
        <v>3</v>
      </c>
      <c r="O474" s="15">
        <v>1368</v>
      </c>
      <c r="P474" s="15">
        <v>2044</v>
      </c>
      <c r="Q474" s="15">
        <v>3412</v>
      </c>
      <c r="R474">
        <v>0.94213909994155465</v>
      </c>
      <c r="S474" s="15">
        <v>125</v>
      </c>
      <c r="T474" t="s">
        <v>489</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74" s="2">
        <f>IF(EvolucionIncidencia[[#This Row],[Fecha]]&lt;=MIN(EvolucionIncidencia[Fecha])+14,"",EvolucionIncidencia[[#This Row],[NuevasAltas]]-EvolucionIncidencia[[#This Row],[Previsión Altas]])</f>
        <v>2.109859530107812</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74" s="2">
        <f>IF(LEN(EvolucionIncidencia[[#This Row],[IA7]])=0,"",EvolucionIncidencia[[#This Row],[IA7]]/_xlfn.MAXIFS(EvolucionIncidencia[IA7],EvolucionIncidencia[Area_Sanitaria],EvolucionIncidencia[[#This Row],[Area_Sanitaria]]))</f>
        <v>0.16851292379993285</v>
      </c>
      <c r="AB474" s="2">
        <f>IF(LEN(EvolucionIncidencia[[#This Row],[IA14]])=0,"",EvolucionIncidencia[[#This Row],[IA14]]/_xlfn.MAXIFS(EvolucionIncidencia[IA14],EvolucionIncidencia[Area_Sanitaria],EvolucionIncidencia[[#This Row],[Area_Sanitaria]]))</f>
        <v>0.21390472687143644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75" spans="1:31" hidden="1" x14ac:dyDescent="0.3">
      <c r="A475" s="1">
        <v>44256</v>
      </c>
      <c r="B475" s="2" t="s">
        <v>5</v>
      </c>
      <c r="C475" s="15">
        <v>7973</v>
      </c>
      <c r="D475" s="15">
        <v>487</v>
      </c>
      <c r="E475" s="15">
        <v>7275</v>
      </c>
      <c r="F475">
        <v>47</v>
      </c>
      <c r="G475">
        <v>7</v>
      </c>
      <c r="H475" s="15">
        <v>116252</v>
      </c>
      <c r="I475" s="15">
        <v>206</v>
      </c>
      <c r="J475" s="15">
        <v>39551</v>
      </c>
      <c r="K475" s="15">
        <v>6</v>
      </c>
      <c r="L475">
        <v>-25</v>
      </c>
      <c r="M475">
        <v>-16</v>
      </c>
      <c r="N475">
        <v>-1</v>
      </c>
      <c r="O475" s="15">
        <v>498</v>
      </c>
      <c r="P475" s="15">
        <v>325</v>
      </c>
      <c r="Q475" s="15">
        <v>823</v>
      </c>
      <c r="R475">
        <v>0.951171875</v>
      </c>
      <c r="S475" s="15">
        <v>28</v>
      </c>
      <c r="T475" t="s">
        <v>489</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75" s="2">
        <f>IF(EvolucionIncidencia[[#This Row],[Fecha]]&lt;=MIN(EvolucionIncidencia[Fecha])+14,"",EvolucionIncidencia[[#This Row],[NuevasAltas]]-EvolucionIncidencia[[#This Row],[Previsión Altas]])</f>
        <v>-8.3110959752517601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75" s="2">
        <f>IF(LEN(EvolucionIncidencia[[#This Row],[IA7]])=0,"",EvolucionIncidencia[[#This Row],[IA7]]/_xlfn.MAXIFS(EvolucionIncidencia[IA7],EvolucionIncidencia[Area_Sanitaria],EvolucionIncidencia[[#This Row],[Area_Sanitaria]]))</f>
        <v>0.10179640718562874</v>
      </c>
      <c r="AB475" s="2">
        <f>IF(LEN(EvolucionIncidencia[[#This Row],[IA14]])=0,"",EvolucionIncidencia[[#This Row],[IA14]]/_xlfn.MAXIFS(EvolucionIncidencia[IA14],EvolucionIncidencia[Area_Sanitaria],EvolucionIncidencia[[#This Row],[Area_Sanitaria]]))</f>
        <v>0.18913971934106164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76" spans="1:31" hidden="1" x14ac:dyDescent="0.3">
      <c r="A476" s="1">
        <v>44256</v>
      </c>
      <c r="B476" s="2" t="s">
        <v>8</v>
      </c>
      <c r="C476" s="15">
        <v>11716</v>
      </c>
      <c r="D476" s="15">
        <v>456</v>
      </c>
      <c r="E476" s="15">
        <v>11050</v>
      </c>
      <c r="F476">
        <v>22</v>
      </c>
      <c r="G476">
        <v>14</v>
      </c>
      <c r="H476" s="15">
        <v>188549</v>
      </c>
      <c r="I476" s="15">
        <v>206</v>
      </c>
      <c r="J476" s="15">
        <v>93722</v>
      </c>
      <c r="K476" s="15">
        <v>10</v>
      </c>
      <c r="L476">
        <v>-44</v>
      </c>
      <c r="M476">
        <v>-7</v>
      </c>
      <c r="N476">
        <v>0</v>
      </c>
      <c r="O476" s="15">
        <v>468</v>
      </c>
      <c r="P476" s="15">
        <v>1047</v>
      </c>
      <c r="Q476" s="15">
        <v>1515</v>
      </c>
      <c r="R476">
        <v>0.91200000000000003</v>
      </c>
      <c r="S476" s="15">
        <v>53</v>
      </c>
      <c r="T476" t="s">
        <v>489</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76" s="2">
        <f>IF(EvolucionIncidencia[[#This Row],[Fecha]]&lt;=MIN(EvolucionIncidencia[Fecha])+14,"",EvolucionIncidencia[[#This Row],[NuevasAltas]]-EvolucionIncidencia[[#This Row],[Previsión Altas]])</f>
        <v>13.53349244593521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76" s="2">
        <f>IF(LEN(EvolucionIncidencia[[#This Row],[IA7]])=0,"",EvolucionIncidencia[[#This Row],[IA7]]/_xlfn.MAXIFS(EvolucionIncidencia[IA7],EvolucionIncidencia[Area_Sanitaria],EvolucionIncidencia[[#This Row],[Area_Sanitaria]]))</f>
        <v>0.11392405063291139</v>
      </c>
      <c r="AB476" s="2">
        <f>IF(LEN(EvolucionIncidencia[[#This Row],[IA14]])=0,"",EvolucionIncidencia[[#This Row],[IA14]]/_xlfn.MAXIFS(EvolucionIncidencia[IA14],EvolucionIncidencia[Area_Sanitaria],EvolucionIncidencia[[#This Row],[Area_Sanitaria]]))</f>
        <v>0.18636363636363637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77" spans="1:31" hidden="1" x14ac:dyDescent="0.3">
      <c r="A477" s="1">
        <v>44256</v>
      </c>
      <c r="B477" s="2" t="s">
        <v>9</v>
      </c>
      <c r="C477" s="15">
        <v>14551</v>
      </c>
      <c r="D477" s="15">
        <v>280</v>
      </c>
      <c r="E477" s="15">
        <v>13863</v>
      </c>
      <c r="F477">
        <v>35</v>
      </c>
      <c r="G477">
        <v>3</v>
      </c>
      <c r="H477" s="15">
        <v>205471</v>
      </c>
      <c r="I477" s="15">
        <v>408</v>
      </c>
      <c r="J477" s="15">
        <v>104477</v>
      </c>
      <c r="K477" s="15">
        <v>7</v>
      </c>
      <c r="L477">
        <v>-11</v>
      </c>
      <c r="M477">
        <v>-1</v>
      </c>
      <c r="N477">
        <v>0</v>
      </c>
      <c r="O477" s="15">
        <v>307</v>
      </c>
      <c r="P477" s="15">
        <v>1707</v>
      </c>
      <c r="Q477" s="15">
        <v>2014</v>
      </c>
      <c r="R477">
        <v>0.96219931271477666</v>
      </c>
      <c r="S477" s="15">
        <v>17</v>
      </c>
      <c r="T477" t="s">
        <v>489</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77" s="2">
        <f>IF(EvolucionIncidencia[[#This Row],[Fecha]]&lt;=MIN(EvolucionIncidencia[Fecha])+14,"",EvolucionIncidencia[[#This Row],[NuevasAltas]]-EvolucionIncidencia[[#This Row],[Previsión Altas]])</f>
        <v>-8.815686112996854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77" s="2">
        <f>IF(LEN(EvolucionIncidencia[[#This Row],[IA7]])=0,"",EvolucionIncidencia[[#This Row],[IA7]]/_xlfn.MAXIFS(EvolucionIncidencia[IA7],EvolucionIncidencia[Area_Sanitaria],EvolucionIncidencia[[#This Row],[Area_Sanitaria]]))</f>
        <v>4.9713193116634802E-2</v>
      </c>
      <c r="AB477" s="2">
        <f>IF(LEN(EvolucionIncidencia[[#This Row],[IA14]])=0,"",EvolucionIncidencia[[#This Row],[IA14]]/_xlfn.MAXIFS(EvolucionIncidencia[IA14],EvolucionIncidencia[Area_Sanitaria],EvolucionIncidencia[[#This Row],[Area_Sanitaria]]))</f>
        <v>7.4885199576121511E-2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78" spans="1:31" hidden="1" x14ac:dyDescent="0.3">
      <c r="A478" s="1">
        <v>44256</v>
      </c>
      <c r="B478" s="2" t="s">
        <v>6</v>
      </c>
      <c r="C478" s="15">
        <v>12403</v>
      </c>
      <c r="D478" s="15">
        <v>722</v>
      </c>
      <c r="E478" s="15">
        <v>11528</v>
      </c>
      <c r="F478">
        <v>44</v>
      </c>
      <c r="G478">
        <v>11</v>
      </c>
      <c r="H478" s="15">
        <v>165376</v>
      </c>
      <c r="I478" s="15">
        <v>155</v>
      </c>
      <c r="J478" s="15">
        <v>83034</v>
      </c>
      <c r="K478" s="15">
        <v>20</v>
      </c>
      <c r="L478">
        <v>-31</v>
      </c>
      <c r="M478">
        <v>-4</v>
      </c>
      <c r="N478">
        <v>-1</v>
      </c>
      <c r="O478" s="15">
        <v>373</v>
      </c>
      <c r="P478" s="15">
        <v>995</v>
      </c>
      <c r="Q478" s="15">
        <v>1368</v>
      </c>
      <c r="R478">
        <v>0.95883134130146086</v>
      </c>
      <c r="S478" s="15">
        <v>50</v>
      </c>
      <c r="T478" t="s">
        <v>489</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78" s="2">
        <f>IF(EvolucionIncidencia[[#This Row],[Fecha]]&lt;=MIN(EvolucionIncidencia[Fecha])+14,"",EvolucionIncidencia[[#This Row],[NuevasAltas]]-EvolucionIncidencia[[#This Row],[Previsión Altas]])</f>
        <v>-7.3046962166910205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78" s="2">
        <f>IF(LEN(EvolucionIncidencia[[#This Row],[IA7]])=0,"",EvolucionIncidencia[[#This Row],[IA7]]/_xlfn.MAXIFS(EvolucionIncidencia[IA7],EvolucionIncidencia[Area_Sanitaria],EvolucionIncidencia[[#This Row],[Area_Sanitaria]]))</f>
        <v>0.19619771863117871</v>
      </c>
      <c r="AB478" s="2">
        <f>IF(LEN(EvolucionIncidencia[[#This Row],[IA14]])=0,"",EvolucionIncidencia[[#This Row],[IA14]]/_xlfn.MAXIFS(EvolucionIncidencia[IA14],EvolucionIncidencia[Area_Sanitaria],EvolucionIncidencia[[#This Row],[Area_Sanitaria]]))</f>
        <v>0.22418757712875359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79" spans="1:31" hidden="1" x14ac:dyDescent="0.3">
      <c r="A479" s="1">
        <v>44256</v>
      </c>
      <c r="B479" s="2" t="s">
        <v>7</v>
      </c>
      <c r="C479" s="15">
        <v>17980</v>
      </c>
      <c r="D479" s="15">
        <v>554</v>
      </c>
      <c r="E479" s="15">
        <v>17103</v>
      </c>
      <c r="F479">
        <v>38</v>
      </c>
      <c r="G479">
        <v>18</v>
      </c>
      <c r="H479" s="15">
        <v>290476</v>
      </c>
      <c r="I479" s="15">
        <v>335</v>
      </c>
      <c r="J479" s="15">
        <v>137453</v>
      </c>
      <c r="K479" s="15">
        <v>9</v>
      </c>
      <c r="L479">
        <v>-15</v>
      </c>
      <c r="M479">
        <v>-12</v>
      </c>
      <c r="N479">
        <v>0</v>
      </c>
      <c r="O479" s="15">
        <v>457</v>
      </c>
      <c r="P479" s="15">
        <v>1604</v>
      </c>
      <c r="Q479" s="15">
        <v>2061</v>
      </c>
      <c r="R479">
        <v>0.97363796133567659</v>
      </c>
      <c r="S479" s="15">
        <v>22</v>
      </c>
      <c r="T479" t="s">
        <v>489</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79" s="2">
        <f>IF(EvolucionIncidencia[[#This Row],[Fecha]]&lt;=MIN(EvolucionIncidencia[Fecha])+14,"",EvolucionIncidencia[[#This Row],[NuevasAltas]]-EvolucionIncidencia[[#This Row],[Previsión Altas]])</f>
        <v>-23.698575898044446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79" s="2">
        <f>IF(LEN(EvolucionIncidencia[[#This Row],[IA7]])=0,"",EvolucionIncidencia[[#This Row],[IA7]]/_xlfn.MAXIFS(EvolucionIncidencia[IA7],EvolucionIncidencia[Area_Sanitaria],EvolucionIncidencia[[#This Row],[Area_Sanitaria]]))</f>
        <v>0.10954063604240283</v>
      </c>
      <c r="AB479" s="2">
        <f>IF(LEN(EvolucionIncidencia[[#This Row],[IA14]])=0,"",EvolucionIncidencia[[#This Row],[IA14]]/_xlfn.MAXIFS(EvolucionIncidencia[IA14],EvolucionIncidencia[Area_Sanitaria],EvolucionIncidencia[[#This Row],[Area_Sanitaria]]))</f>
        <v>0.14613450659962288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80" spans="1:31" hidden="1" x14ac:dyDescent="0.3">
      <c r="A480" s="1">
        <v>44256</v>
      </c>
      <c r="B480" s="2" t="s">
        <v>2</v>
      </c>
      <c r="C480" s="15">
        <v>21223</v>
      </c>
      <c r="D480" s="15">
        <v>842</v>
      </c>
      <c r="E480" s="15">
        <v>19988</v>
      </c>
      <c r="F480">
        <v>60</v>
      </c>
      <c r="G480">
        <v>15</v>
      </c>
      <c r="H480" s="15">
        <v>361627</v>
      </c>
      <c r="I480" s="15">
        <v>395</v>
      </c>
      <c r="J480" s="15">
        <v>93411</v>
      </c>
      <c r="K480" s="15">
        <v>35</v>
      </c>
      <c r="L480">
        <v>-29</v>
      </c>
      <c r="M480">
        <v>-3</v>
      </c>
      <c r="N480">
        <v>-1</v>
      </c>
      <c r="O480" s="15">
        <v>619</v>
      </c>
      <c r="P480" s="15">
        <v>316</v>
      </c>
      <c r="Q480" s="15">
        <v>935</v>
      </c>
      <c r="R480">
        <v>0.96670493685419057</v>
      </c>
      <c r="S480" s="15">
        <v>63</v>
      </c>
      <c r="T480" t="s">
        <v>489</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80" s="2">
        <f>IF(EvolucionIncidencia[[#This Row],[Fecha]]&lt;=MIN(EvolucionIncidencia[Fecha])+14,"",EvolucionIncidencia[[#This Row],[NuevasAltas]]-EvolucionIncidencia[[#This Row],[Previsión Altas]])</f>
        <v>-25.351882330559476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80" s="2">
        <f>IF(LEN(EvolucionIncidencia[[#This Row],[IA7]])=0,"",EvolucionIncidencia[[#This Row],[IA7]]/_xlfn.MAXIFS(EvolucionIncidencia[IA7],EvolucionIncidencia[Area_Sanitaria],EvolucionIncidencia[[#This Row],[Area_Sanitaria]]))</f>
        <v>0.17328519855595667</v>
      </c>
      <c r="AB480" s="2">
        <f>IF(LEN(EvolucionIncidencia[[#This Row],[IA14]])=0,"",EvolucionIncidencia[[#This Row],[IA14]]/_xlfn.MAXIFS(EvolucionIncidencia[IA14],EvolucionIncidencia[Area_Sanitaria],EvolucionIncidencia[[#This Row],[Area_Sanitaria]]))</f>
        <v>0.19350399119185246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81" spans="1:31" hidden="1" x14ac:dyDescent="0.3">
      <c r="A481" s="1">
        <v>44256</v>
      </c>
      <c r="B481" s="2" t="s">
        <v>3</v>
      </c>
      <c r="C481" s="15">
        <v>112738</v>
      </c>
      <c r="D481" s="15">
        <v>4953</v>
      </c>
      <c r="E481" s="15">
        <v>105552</v>
      </c>
      <c r="F481">
        <v>383</v>
      </c>
      <c r="G481">
        <v>105</v>
      </c>
      <c r="H481" s="15">
        <v>1676059</v>
      </c>
      <c r="I481" s="15">
        <v>2252</v>
      </c>
      <c r="J481" s="15">
        <v>755188</v>
      </c>
      <c r="K481" s="15">
        <v>117</v>
      </c>
      <c r="L481">
        <v>-254</v>
      </c>
      <c r="M481">
        <v>-48</v>
      </c>
      <c r="N481">
        <v>0</v>
      </c>
      <c r="O481" s="15">
        <v>4090</v>
      </c>
      <c r="P481" s="15">
        <v>8038</v>
      </c>
      <c r="Q481" s="15">
        <v>12128</v>
      </c>
      <c r="R481">
        <v>0.95121951219512191</v>
      </c>
      <c r="S481" s="15">
        <v>358</v>
      </c>
      <c r="T481" t="s">
        <v>489</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81" s="2">
        <f>IF(EvolucionIncidencia[[#This Row],[Fecha]]&lt;=MIN(EvolucionIncidencia[Fecha])+14,"",EvolucionIncidencia[[#This Row],[NuevasAltas]]-EvolucionIncidencia[[#This Row],[Previsión Altas]])</f>
        <v>-49.586685055019132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81" s="2">
        <f>IF(LEN(EvolucionIncidencia[[#This Row],[IA7]])=0,"",EvolucionIncidencia[[#This Row],[IA7]]/_xlfn.MAXIFS(EvolucionIncidencia[IA7],EvolucionIncidencia[Area_Sanitaria],EvolucionIncidencia[[#This Row],[Area_Sanitaria]]))</f>
        <v>0.13848730606488011</v>
      </c>
      <c r="AB481" s="2">
        <f>IF(LEN(EvolucionIncidencia[[#This Row],[IA14]])=0,"",EvolucionIncidencia[[#This Row],[IA14]]/_xlfn.MAXIFS(EvolucionIncidencia[IA14],EvolucionIncidencia[Area_Sanitaria],EvolucionIncidencia[[#This Row],[Area_Sanitaria]]))</f>
        <v>0.18060216703423146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82" spans="1:31" x14ac:dyDescent="0.3">
      <c r="A482" s="1">
        <v>44257</v>
      </c>
      <c r="B482" s="2" t="s">
        <v>4</v>
      </c>
      <c r="C482" s="15">
        <v>26962</v>
      </c>
      <c r="D482" s="15">
        <v>1543</v>
      </c>
      <c r="E482" s="15">
        <v>24883</v>
      </c>
      <c r="F482">
        <v>129</v>
      </c>
      <c r="G482">
        <v>34</v>
      </c>
      <c r="H482" s="15">
        <v>350958</v>
      </c>
      <c r="I482" s="15">
        <v>548</v>
      </c>
      <c r="J482" s="15">
        <v>206539</v>
      </c>
      <c r="K482" s="15">
        <v>70</v>
      </c>
      <c r="L482">
        <v>-69</v>
      </c>
      <c r="M482">
        <v>-8</v>
      </c>
      <c r="N482">
        <v>-3</v>
      </c>
      <c r="O482" s="15">
        <v>2650</v>
      </c>
      <c r="P482" s="15">
        <v>2999</v>
      </c>
      <c r="Q482" s="15">
        <v>5649</v>
      </c>
      <c r="R482">
        <v>0.95719602977667495</v>
      </c>
      <c r="S482" s="15">
        <v>138</v>
      </c>
      <c r="T482" t="s">
        <v>490</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82" s="2">
        <f>IF(EvolucionIncidencia[[#This Row],[Fecha]]&lt;=MIN(EvolucionIncidencia[Fecha])+14,"",EvolucionIncidencia[[#This Row],[NuevasAltas]]-EvolucionIncidencia[[#This Row],[Previsión Altas]])</f>
        <v>32.229929994194151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82" s="2">
        <f>IF(LEN(EvolucionIncidencia[[#This Row],[IA7]])=0,"",EvolucionIncidencia[[#This Row],[IA7]]/_xlfn.MAXIFS(EvolucionIncidencia[IA7],EvolucionIncidencia[Area_Sanitaria],EvolucionIncidencia[[#This Row],[Area_Sanitaria]]))</f>
        <v>0.1654917757636791</v>
      </c>
      <c r="AB482" s="2">
        <f>IF(LEN(EvolucionIncidencia[[#This Row],[IA14]])=0,"",EvolucionIncidencia[[#This Row],[IA14]]/_xlfn.MAXIFS(EvolucionIncidencia[IA14],EvolucionIncidencia[Area_Sanitaria],EvolucionIncidencia[[#This Row],[Area_Sanitaria]]))</f>
        <v>0.21022622769909877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83" spans="1:31" hidden="1" x14ac:dyDescent="0.3">
      <c r="A483" s="1">
        <v>44257</v>
      </c>
      <c r="B483" s="2" t="s">
        <v>5</v>
      </c>
      <c r="C483" s="15">
        <v>7980</v>
      </c>
      <c r="D483" s="15">
        <v>459</v>
      </c>
      <c r="E483" s="15">
        <v>7309</v>
      </c>
      <c r="F483">
        <v>41</v>
      </c>
      <c r="G483">
        <v>7</v>
      </c>
      <c r="H483" s="15">
        <v>116956</v>
      </c>
      <c r="I483" s="15">
        <v>207</v>
      </c>
      <c r="J483" s="15">
        <v>39813</v>
      </c>
      <c r="K483" s="15">
        <v>7</v>
      </c>
      <c r="L483">
        <v>-28</v>
      </c>
      <c r="M483">
        <v>-6</v>
      </c>
      <c r="N483">
        <v>0</v>
      </c>
      <c r="O483" s="15">
        <v>704</v>
      </c>
      <c r="P483" s="15">
        <v>262</v>
      </c>
      <c r="Q483" s="15">
        <v>966</v>
      </c>
      <c r="R483">
        <v>0.94250513347022591</v>
      </c>
      <c r="S483" s="15">
        <v>34</v>
      </c>
      <c r="T483" t="s">
        <v>490</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83" s="2">
        <f>IF(EvolucionIncidencia[[#This Row],[Fecha]]&lt;=MIN(EvolucionIncidencia[Fecha])+14,"",EvolucionIncidencia[[#This Row],[NuevasAltas]]-EvolucionIncidencia[[#This Row],[Previsión Altas]])</f>
        <v>-11.511629898299219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83" s="2">
        <f>IF(LEN(EvolucionIncidencia[[#This Row],[IA7]])=0,"",EvolucionIncidencia[[#This Row],[IA7]]/_xlfn.MAXIFS(EvolucionIncidencia[IA7],EvolucionIncidencia[Area_Sanitaria],EvolucionIncidencia[[#This Row],[Area_Sanitaria]]))</f>
        <v>9.1017964071856292E-2</v>
      </c>
      <c r="AB483" s="2">
        <f>IF(LEN(EvolucionIncidencia[[#This Row],[IA14]])=0,"",EvolucionIncidencia[[#This Row],[IA14]]/_xlfn.MAXIFS(EvolucionIncidencia[IA14],EvolucionIncidencia[Area_Sanitaria],EvolucionIncidencia[[#This Row],[Area_Sanitaria]]))</f>
        <v>0.17083587553386212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84" spans="1:31" hidden="1" x14ac:dyDescent="0.3">
      <c r="A484" s="1">
        <v>44257</v>
      </c>
      <c r="B484" s="2" t="s">
        <v>8</v>
      </c>
      <c r="C484" s="15">
        <v>11729</v>
      </c>
      <c r="D484" s="15">
        <v>427</v>
      </c>
      <c r="E484" s="15">
        <v>11092</v>
      </c>
      <c r="F484">
        <v>23</v>
      </c>
      <c r="G484">
        <v>14</v>
      </c>
      <c r="H484" s="15">
        <v>189341</v>
      </c>
      <c r="I484" s="15">
        <v>206</v>
      </c>
      <c r="J484" s="15">
        <v>94902</v>
      </c>
      <c r="K484" s="15">
        <v>13</v>
      </c>
      <c r="L484">
        <v>-29</v>
      </c>
      <c r="M484">
        <v>1</v>
      </c>
      <c r="N484">
        <v>0</v>
      </c>
      <c r="O484" s="15">
        <v>792</v>
      </c>
      <c r="P484" s="15">
        <v>1180</v>
      </c>
      <c r="Q484" s="15">
        <v>1972</v>
      </c>
      <c r="R484">
        <v>0.93640350877192979</v>
      </c>
      <c r="S484" s="15">
        <v>42</v>
      </c>
      <c r="T484" t="s">
        <v>490</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84" s="2">
        <f>IF(EvolucionIncidencia[[#This Row],[Fecha]]&lt;=MIN(EvolucionIncidencia[Fecha])+14,"",EvolucionIncidencia[[#This Row],[NuevasAltas]]-EvolucionIncidencia[[#This Row],[Previsión Altas]])</f>
        <v>2.3210236386763299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84" s="2">
        <f>IF(LEN(EvolucionIncidencia[[#This Row],[IA7]])=0,"",EvolucionIncidencia[[#This Row],[IA7]]/_xlfn.MAXIFS(EvolucionIncidencia[IA7],EvolucionIncidencia[Area_Sanitaria],EvolucionIncidencia[[#This Row],[Area_Sanitaria]]))</f>
        <v>0.10126582278481013</v>
      </c>
      <c r="AB484" s="2">
        <f>IF(LEN(EvolucionIncidencia[[#This Row],[IA14]])=0,"",EvolucionIncidencia[[#This Row],[IA14]]/_xlfn.MAXIFS(EvolucionIncidencia[IA14],EvolucionIncidencia[Area_Sanitaria],EvolucionIncidencia[[#This Row],[Area_Sanitaria]]))</f>
        <v>0.17525252525252524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85" spans="1:31" hidden="1" x14ac:dyDescent="0.3">
      <c r="A485" s="1">
        <v>44257</v>
      </c>
      <c r="B485" s="2" t="s">
        <v>9</v>
      </c>
      <c r="C485" s="15">
        <v>14582</v>
      </c>
      <c r="D485" s="15">
        <v>284</v>
      </c>
      <c r="E485" s="15">
        <v>13889</v>
      </c>
      <c r="F485">
        <v>34</v>
      </c>
      <c r="G485">
        <v>2</v>
      </c>
      <c r="H485" s="15">
        <v>206013</v>
      </c>
      <c r="I485" s="15">
        <v>409</v>
      </c>
      <c r="J485" s="15">
        <v>104792</v>
      </c>
      <c r="K485" s="15">
        <v>31</v>
      </c>
      <c r="L485">
        <v>4</v>
      </c>
      <c r="M485">
        <v>-1</v>
      </c>
      <c r="N485">
        <v>-1</v>
      </c>
      <c r="O485" s="15">
        <v>542</v>
      </c>
      <c r="P485" s="15">
        <v>315</v>
      </c>
      <c r="Q485" s="15">
        <v>857</v>
      </c>
      <c r="R485">
        <v>1.0142857142857142</v>
      </c>
      <c r="S485" s="15">
        <v>26</v>
      </c>
      <c r="T485" t="s">
        <v>490</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85" s="2">
        <f>IF(EvolucionIncidencia[[#This Row],[Fecha]]&lt;=MIN(EvolucionIncidencia[Fecha])+14,"",EvolucionIncidencia[[#This Row],[NuevasAltas]]-EvolucionIncidencia[[#This Row],[Previsión Altas]])</f>
        <v>6.409121955355868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85" s="2">
        <f>IF(LEN(EvolucionIncidencia[[#This Row],[IA7]])=0,"",EvolucionIncidencia[[#This Row],[IA7]]/_xlfn.MAXIFS(EvolucionIncidencia[IA7],EvolucionIncidencia[Area_Sanitaria],EvolucionIncidencia[[#This Row],[Area_Sanitaria]]))</f>
        <v>6.3734862970044617E-2</v>
      </c>
      <c r="AB485" s="2">
        <f>IF(LEN(EvolucionIncidencia[[#This Row],[IA14]])=0,"",EvolucionIncidencia[[#This Row],[IA14]]/_xlfn.MAXIFS(EvolucionIncidencia[IA14],EvolucionIncidencia[Area_Sanitaria],EvolucionIncidencia[[#This Row],[Area_Sanitaria]]))</f>
        <v>7.9830448604733303E-2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86" spans="1:31" hidden="1" x14ac:dyDescent="0.3">
      <c r="A486" s="1">
        <v>44257</v>
      </c>
      <c r="B486" s="2" t="s">
        <v>6</v>
      </c>
      <c r="C486" s="15">
        <v>12415</v>
      </c>
      <c r="D486" s="15">
        <v>683</v>
      </c>
      <c r="E486" s="15">
        <v>11579</v>
      </c>
      <c r="F486">
        <v>39</v>
      </c>
      <c r="G486">
        <v>11</v>
      </c>
      <c r="H486" s="15">
        <v>166073</v>
      </c>
      <c r="I486" s="15">
        <v>155</v>
      </c>
      <c r="J486" s="15">
        <v>84237</v>
      </c>
      <c r="K486" s="15">
        <v>12</v>
      </c>
      <c r="L486">
        <v>-39</v>
      </c>
      <c r="M486">
        <v>-5</v>
      </c>
      <c r="N486">
        <v>0</v>
      </c>
      <c r="O486" s="15">
        <v>697</v>
      </c>
      <c r="P486" s="15">
        <v>1203</v>
      </c>
      <c r="Q486" s="15">
        <v>1900</v>
      </c>
      <c r="R486">
        <v>0.945983379501385</v>
      </c>
      <c r="S486" s="15">
        <v>51</v>
      </c>
      <c r="T486" t="s">
        <v>490</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86" s="2">
        <f>IF(EvolucionIncidencia[[#This Row],[Fecha]]&lt;=MIN(EvolucionIncidencia[Fecha])+14,"",EvolucionIncidencia[[#This Row],[NuevasAltas]]-EvolucionIncidencia[[#This Row],[Previsión Altas]])</f>
        <v>-6.694306606301403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86" s="2">
        <f>IF(LEN(EvolucionIncidencia[[#This Row],[IA7]])=0,"",EvolucionIncidencia[[#This Row],[IA7]]/_xlfn.MAXIFS(EvolucionIncidencia[IA7],EvolucionIncidencia[Area_Sanitaria],EvolucionIncidencia[[#This Row],[Area_Sanitaria]]))</f>
        <v>0.17186311787072242</v>
      </c>
      <c r="AB486" s="2">
        <f>IF(LEN(EvolucionIncidencia[[#This Row],[IA14]])=0,"",EvolucionIncidencia[[#This Row],[IA14]]/_xlfn.MAXIFS(EvolucionIncidencia[IA14],EvolucionIncidencia[Area_Sanitaria],EvolucionIncidencia[[#This Row],[Area_Sanitaria]]))</f>
        <v>0.20896750308515014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87" spans="1:31" hidden="1" x14ac:dyDescent="0.3">
      <c r="A487" s="1">
        <v>44257</v>
      </c>
      <c r="B487" s="2" t="s">
        <v>7</v>
      </c>
      <c r="C487" s="15">
        <v>17997</v>
      </c>
      <c r="D487" s="15">
        <v>519</v>
      </c>
      <c r="E487" s="15">
        <v>17155</v>
      </c>
      <c r="F487">
        <v>45</v>
      </c>
      <c r="G487">
        <v>15</v>
      </c>
      <c r="H487" s="15">
        <v>291116</v>
      </c>
      <c r="I487" s="15">
        <v>335</v>
      </c>
      <c r="J487" s="15">
        <v>140089</v>
      </c>
      <c r="K487" s="15">
        <v>17</v>
      </c>
      <c r="L487">
        <v>-35</v>
      </c>
      <c r="M487">
        <v>7</v>
      </c>
      <c r="N487">
        <v>-3</v>
      </c>
      <c r="O487" s="15">
        <v>640</v>
      </c>
      <c r="P487" s="15">
        <v>2636</v>
      </c>
      <c r="Q487" s="15">
        <v>3276</v>
      </c>
      <c r="R487">
        <v>0.93682310469314078</v>
      </c>
      <c r="S487" s="15">
        <v>52</v>
      </c>
      <c r="T487" t="s">
        <v>490</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87" s="2">
        <f>IF(EvolucionIncidencia[[#This Row],[Fecha]]&lt;=MIN(EvolucionIncidencia[Fecha])+14,"",EvolucionIncidencia[[#This Row],[NuevasAltas]]-EvolucionIncidencia[[#This Row],[Previsión Altas]])</f>
        <v>-20.107457091227602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87" s="2">
        <f>IF(LEN(EvolucionIncidencia[[#This Row],[IA7]])=0,"",EvolucionIncidencia[[#This Row],[IA7]]/_xlfn.MAXIFS(EvolucionIncidencia[IA7],EvolucionIncidencia[Area_Sanitaria],EvolucionIncidencia[[#This Row],[Area_Sanitaria]]))</f>
        <v>9.0694935217903422E-2</v>
      </c>
      <c r="AB487" s="2">
        <f>IF(LEN(EvolucionIncidencia[[#This Row],[IA14]])=0,"",EvolucionIncidencia[[#This Row],[IA14]]/_xlfn.MAXIFS(EvolucionIncidencia[IA14],EvolucionIncidencia[Area_Sanitaria],EvolucionIncidencia[[#This Row],[Area_Sanitaria]]))</f>
        <v>0.13199245757385292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88" spans="1:31" hidden="1" x14ac:dyDescent="0.3">
      <c r="A488" s="1">
        <v>44257</v>
      </c>
      <c r="B488" s="2" t="s">
        <v>2</v>
      </c>
      <c r="C488" s="15">
        <v>21246</v>
      </c>
      <c r="D488" s="15">
        <v>771</v>
      </c>
      <c r="E488" s="15">
        <v>20081</v>
      </c>
      <c r="F488">
        <v>64</v>
      </c>
      <c r="G488">
        <v>14</v>
      </c>
      <c r="H488" s="15">
        <v>364133</v>
      </c>
      <c r="I488" s="15">
        <v>396</v>
      </c>
      <c r="J488" s="15">
        <v>95260</v>
      </c>
      <c r="K488" s="15">
        <v>23</v>
      </c>
      <c r="L488">
        <v>-71</v>
      </c>
      <c r="M488">
        <v>4</v>
      </c>
      <c r="N488">
        <v>-1</v>
      </c>
      <c r="O488" s="15">
        <v>2506</v>
      </c>
      <c r="P488" s="15">
        <v>1849</v>
      </c>
      <c r="Q488" s="15">
        <v>4355</v>
      </c>
      <c r="R488">
        <v>0.91567695961995255</v>
      </c>
      <c r="S488" s="15">
        <v>93</v>
      </c>
      <c r="T488" t="s">
        <v>490</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88" s="2">
        <f>IF(EvolucionIncidencia[[#This Row],[Fecha]]&lt;=MIN(EvolucionIncidencia[Fecha])+14,"",EvolucionIncidencia[[#This Row],[NuevasAltas]]-EvolucionIncidencia[[#This Row],[Previsión Altas]])</f>
        <v>16.992941663055234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88" s="2">
        <f>IF(LEN(EvolucionIncidencia[[#This Row],[IA7]])=0,"",EvolucionIncidencia[[#This Row],[IA7]]/_xlfn.MAXIFS(EvolucionIncidencia[IA7],EvolucionIncidencia[Area_Sanitaria],EvolucionIncidencia[[#This Row],[Area_Sanitaria]]))</f>
        <v>0.15678184631253222</v>
      </c>
      <c r="AB488" s="2">
        <f>IF(LEN(EvolucionIncidencia[[#This Row],[IA14]])=0,"",EvolucionIncidencia[[#This Row],[IA14]]/_xlfn.MAXIFS(EvolucionIncidencia[IA14],EvolucionIncidencia[Area_Sanitaria],EvolucionIncidencia[[#This Row],[Area_Sanitaria]]))</f>
        <v>0.18139278832920452</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89" spans="1:31" hidden="1" x14ac:dyDescent="0.3">
      <c r="A489" s="1">
        <v>44257</v>
      </c>
      <c r="B489" s="2" t="s">
        <v>3</v>
      </c>
      <c r="C489" s="15">
        <v>112911</v>
      </c>
      <c r="D489" s="15">
        <v>4686</v>
      </c>
      <c r="E489" s="15">
        <v>105988</v>
      </c>
      <c r="F489">
        <v>375</v>
      </c>
      <c r="G489">
        <v>97</v>
      </c>
      <c r="H489" s="15">
        <v>1684590</v>
      </c>
      <c r="I489" s="15">
        <v>2256</v>
      </c>
      <c r="J489" s="15">
        <v>765632</v>
      </c>
      <c r="K489" s="15">
        <v>173</v>
      </c>
      <c r="L489">
        <v>-267</v>
      </c>
      <c r="M489">
        <v>-8</v>
      </c>
      <c r="N489">
        <v>-8</v>
      </c>
      <c r="O489" s="15">
        <v>8531</v>
      </c>
      <c r="P489" s="15">
        <v>10444</v>
      </c>
      <c r="Q489" s="15">
        <v>18975</v>
      </c>
      <c r="R489">
        <v>0.94609327680193822</v>
      </c>
      <c r="S489" s="15">
        <v>436</v>
      </c>
      <c r="T489" t="s">
        <v>490</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89" s="2">
        <f>IF(EvolucionIncidencia[[#This Row],[Fecha]]&lt;=MIN(EvolucionIncidencia[Fecha])+14,"",EvolucionIncidencia[[#This Row],[NuevasAltas]]-EvolucionIncidencia[[#This Row],[Previsión Altas]])</f>
        <v>27.46291414951952</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89" s="2">
        <f>IF(LEN(EvolucionIncidencia[[#This Row],[IA7]])=0,"",EvolucionIncidencia[[#This Row],[IA7]]/_xlfn.MAXIFS(EvolucionIncidencia[IA7],EvolucionIncidencia[Area_Sanitaria],EvolucionIncidencia[[#This Row],[Area_Sanitaria]]))</f>
        <v>0.12914315937940762</v>
      </c>
      <c r="AB489" s="2">
        <f>IF(LEN(EvolucionIncidencia[[#This Row],[IA14]])=0,"",EvolucionIncidencia[[#This Row],[IA14]]/_xlfn.MAXIFS(EvolucionIncidencia[IA14],EvolucionIncidencia[Area_Sanitaria],EvolucionIncidencia[[#This Row],[Area_Sanitaria]]))</f>
        <v>0.17178061175568127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90" spans="1:31" x14ac:dyDescent="0.3">
      <c r="A490" s="1">
        <v>44258</v>
      </c>
      <c r="B490" s="2" t="s">
        <v>4</v>
      </c>
      <c r="C490" s="15">
        <v>27038</v>
      </c>
      <c r="D490" s="15">
        <v>1492</v>
      </c>
      <c r="E490" s="15">
        <v>25010</v>
      </c>
      <c r="F490">
        <v>126</v>
      </c>
      <c r="G490">
        <v>33</v>
      </c>
      <c r="H490" s="15">
        <v>352787</v>
      </c>
      <c r="I490" s="15">
        <v>548</v>
      </c>
      <c r="J490" s="15">
        <v>209110</v>
      </c>
      <c r="K490" s="15">
        <v>76</v>
      </c>
      <c r="L490">
        <v>-51</v>
      </c>
      <c r="M490">
        <v>-3</v>
      </c>
      <c r="N490">
        <v>-1</v>
      </c>
      <c r="O490" s="15">
        <v>1829</v>
      </c>
      <c r="P490" s="15">
        <v>2571</v>
      </c>
      <c r="Q490" s="15">
        <v>4400</v>
      </c>
      <c r="R490">
        <v>0.96694750486066106</v>
      </c>
      <c r="S490" s="15">
        <v>127</v>
      </c>
      <c r="T490" t="s">
        <v>491</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90" s="2">
        <f>IF(EvolucionIncidencia[[#This Row],[Fecha]]&lt;=MIN(EvolucionIncidencia[Fecha])+14,"",EvolucionIncidencia[[#This Row],[NuevasAltas]]-EvolucionIncidencia[[#This Row],[Previsión Altas]])</f>
        <v>-7.484021312150503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90" s="2">
        <f>IF(LEN(EvolucionIncidencia[[#This Row],[IA7]])=0,"",EvolucionIncidencia[[#This Row],[IA7]]/_xlfn.MAXIFS(EvolucionIncidencia[IA7],EvolucionIncidencia[Area_Sanitaria],EvolucionIncidencia[[#This Row],[Area_Sanitaria]]))</f>
        <v>0.16146357838200739</v>
      </c>
      <c r="AB490" s="2">
        <f>IF(LEN(EvolucionIncidencia[[#This Row],[IA14]])=0,"",EvolucionIncidencia[[#This Row],[IA14]]/_xlfn.MAXIFS(EvolucionIncidencia[IA14],EvolucionIncidencia[Area_Sanitaria],EvolucionIncidencia[[#This Row],[Area_Sanitaria]]))</f>
        <v>0.20397277910612471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91" spans="1:31" hidden="1" x14ac:dyDescent="0.3">
      <c r="A491" s="1">
        <v>44258</v>
      </c>
      <c r="B491" s="2" t="s">
        <v>5</v>
      </c>
      <c r="C491" s="15">
        <v>7997</v>
      </c>
      <c r="D491" s="15">
        <v>424</v>
      </c>
      <c r="E491" s="15">
        <v>7361</v>
      </c>
      <c r="F491">
        <v>37</v>
      </c>
      <c r="G491">
        <v>7</v>
      </c>
      <c r="H491" s="15">
        <v>117481</v>
      </c>
      <c r="I491" s="15">
        <v>207</v>
      </c>
      <c r="J491" s="15">
        <v>40060</v>
      </c>
      <c r="K491" s="15">
        <v>17</v>
      </c>
      <c r="L491">
        <v>-35</v>
      </c>
      <c r="M491">
        <v>-4</v>
      </c>
      <c r="N491">
        <v>0</v>
      </c>
      <c r="O491" s="15">
        <v>525</v>
      </c>
      <c r="P491" s="15">
        <v>247</v>
      </c>
      <c r="Q491" s="15">
        <v>772</v>
      </c>
      <c r="R491">
        <v>0.92374727668845313</v>
      </c>
      <c r="S491" s="15">
        <v>52</v>
      </c>
      <c r="T491" t="s">
        <v>491</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91" s="2">
        <f>IF(EvolucionIncidencia[[#This Row],[Fecha]]&lt;=MIN(EvolucionIncidencia[Fecha])+14,"",EvolucionIncidencia[[#This Row],[NuevasAltas]]-EvolucionIncidencia[[#This Row],[Previsión Altas]])</f>
        <v>5.503304974273405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1" s="2">
        <f>IF(LEN(EvolucionIncidencia[[#This Row],[IA7]])=0,"",EvolucionIncidencia[[#This Row],[IA7]]/_xlfn.MAXIFS(EvolucionIncidencia[IA7],EvolucionIncidencia[Area_Sanitaria],EvolucionIncidencia[[#This Row],[Area_Sanitaria]]))</f>
        <v>8.6227544910179643E-2</v>
      </c>
      <c r="AB491" s="2">
        <f>IF(LEN(EvolucionIncidencia[[#This Row],[IA14]])=0,"",EvolucionIncidencia[[#This Row],[IA14]]/_xlfn.MAXIFS(EvolucionIncidencia[IA14],EvolucionIncidencia[Area_Sanitaria],EvolucionIncidencia[[#This Row],[Area_Sanitaria]]))</f>
        <v>0.15802318486882244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92" spans="1:31" hidden="1" x14ac:dyDescent="0.3">
      <c r="A492" s="1">
        <v>44258</v>
      </c>
      <c r="B492" s="2" t="s">
        <v>8</v>
      </c>
      <c r="C492" s="15">
        <v>11739</v>
      </c>
      <c r="D492" s="15">
        <v>401</v>
      </c>
      <c r="E492" s="15">
        <v>11128</v>
      </c>
      <c r="F492">
        <v>20</v>
      </c>
      <c r="G492">
        <v>14</v>
      </c>
      <c r="H492" s="15">
        <v>189824</v>
      </c>
      <c r="I492" s="15">
        <v>206</v>
      </c>
      <c r="J492" s="15">
        <v>95406</v>
      </c>
      <c r="K492" s="15">
        <v>10</v>
      </c>
      <c r="L492">
        <v>-26</v>
      </c>
      <c r="M492">
        <v>-3</v>
      </c>
      <c r="N492">
        <v>0</v>
      </c>
      <c r="O492" s="15">
        <v>483</v>
      </c>
      <c r="P492" s="15">
        <v>504</v>
      </c>
      <c r="Q492" s="15">
        <v>987</v>
      </c>
      <c r="R492">
        <v>0.93911007025761128</v>
      </c>
      <c r="S492" s="15">
        <v>36</v>
      </c>
      <c r="T492" t="s">
        <v>491</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92" s="2">
        <f>IF(EvolucionIncidencia[[#This Row],[Fecha]]&lt;=MIN(EvolucionIncidencia[Fecha])+14,"",EvolucionIncidencia[[#This Row],[NuevasAltas]]-EvolucionIncidencia[[#This Row],[Previsión Altas]])</f>
        <v>-5.3269471145043426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92" s="2">
        <f>IF(LEN(EvolucionIncidencia[[#This Row],[IA7]])=0,"",EvolucionIncidencia[[#This Row],[IA7]]/_xlfn.MAXIFS(EvolucionIncidencia[IA7],EvolucionIncidencia[Area_Sanitaria],EvolucionIncidencia[[#This Row],[Area_Sanitaria]]))</f>
        <v>8.0470162748643756E-2</v>
      </c>
      <c r="AB492" s="2">
        <f>IF(LEN(EvolucionIncidencia[[#This Row],[IA14]])=0,"",EvolucionIncidencia[[#This Row],[IA14]]/_xlfn.MAXIFS(EvolucionIncidencia[IA14],EvolucionIncidencia[Area_Sanitaria],EvolucionIncidencia[[#This Row],[Area_Sanitaria]]))</f>
        <v>0.16212121212121211</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93" spans="1:31" hidden="1" x14ac:dyDescent="0.3">
      <c r="A493" s="1">
        <v>44258</v>
      </c>
      <c r="B493" s="2" t="s">
        <v>9</v>
      </c>
      <c r="C493" s="15">
        <v>14593</v>
      </c>
      <c r="D493" s="15">
        <v>277</v>
      </c>
      <c r="E493" s="15">
        <v>13907</v>
      </c>
      <c r="F493">
        <v>34</v>
      </c>
      <c r="G493">
        <v>2</v>
      </c>
      <c r="H493" s="15">
        <v>206311</v>
      </c>
      <c r="I493" s="15">
        <v>409</v>
      </c>
      <c r="J493" s="15">
        <v>105108</v>
      </c>
      <c r="K493" s="15">
        <v>11</v>
      </c>
      <c r="L493">
        <v>-7</v>
      </c>
      <c r="M493">
        <v>0</v>
      </c>
      <c r="N493">
        <v>0</v>
      </c>
      <c r="O493" s="15">
        <v>298</v>
      </c>
      <c r="P493" s="15">
        <v>316</v>
      </c>
      <c r="Q493" s="15">
        <v>614</v>
      </c>
      <c r="R493">
        <v>0.97535211267605637</v>
      </c>
      <c r="S493" s="15">
        <v>18</v>
      </c>
      <c r="T493" t="s">
        <v>491</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93" s="2">
        <f>IF(EvolucionIncidencia[[#This Row],[Fecha]]&lt;=MIN(EvolucionIncidencia[Fecha])+14,"",EvolucionIncidencia[[#This Row],[NuevasAltas]]-EvolucionIncidencia[[#This Row],[Previsión Altas]])</f>
        <v>-5.9297076214448197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93" s="2">
        <f>IF(LEN(EvolucionIncidencia[[#This Row],[IA7]])=0,"",EvolucionIncidencia[[#This Row],[IA7]]/_xlfn.MAXIFS(EvolucionIncidencia[IA7],EvolucionIncidencia[Area_Sanitaria],EvolucionIncidencia[[#This Row],[Area_Sanitaria]]))</f>
        <v>5.9273422562141492E-2</v>
      </c>
      <c r="AB493" s="2">
        <f>IF(LEN(EvolucionIncidencia[[#This Row],[IA14]])=0,"",EvolucionIncidencia[[#This Row],[IA14]]/_xlfn.MAXIFS(EvolucionIncidencia[IA14],EvolucionIncidencia[Area_Sanitaria],EvolucionIncidencia[[#This Row],[Area_Sanitaria]]))</f>
        <v>7.6651359943482864E-2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94" spans="1:31" hidden="1" x14ac:dyDescent="0.3">
      <c r="A494" s="1">
        <v>44258</v>
      </c>
      <c r="B494" s="2" t="s">
        <v>6</v>
      </c>
      <c r="C494" s="15">
        <v>12434</v>
      </c>
      <c r="D494" s="15">
        <v>632</v>
      </c>
      <c r="E494" s="15">
        <v>11648</v>
      </c>
      <c r="F494">
        <v>32</v>
      </c>
      <c r="G494">
        <v>11</v>
      </c>
      <c r="H494" s="15">
        <v>166652</v>
      </c>
      <c r="I494" s="15">
        <v>156</v>
      </c>
      <c r="J494" s="15">
        <v>84898</v>
      </c>
      <c r="K494" s="15">
        <v>19</v>
      </c>
      <c r="L494">
        <v>-51</v>
      </c>
      <c r="M494">
        <v>-7</v>
      </c>
      <c r="N494">
        <v>0</v>
      </c>
      <c r="O494" s="15">
        <v>579</v>
      </c>
      <c r="P494" s="15">
        <v>661</v>
      </c>
      <c r="Q494" s="15">
        <v>1240</v>
      </c>
      <c r="R494">
        <v>0.92532942898975112</v>
      </c>
      <c r="S494" s="15">
        <v>69</v>
      </c>
      <c r="T494" t="s">
        <v>491</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94" s="2">
        <f>IF(EvolucionIncidencia[[#This Row],[Fecha]]&lt;=MIN(EvolucionIncidencia[Fecha])+14,"",EvolucionIncidencia[[#This Row],[NuevasAltas]]-EvolucionIncidencia[[#This Row],[Previsión Altas]])</f>
        <v>8.0694940296353366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94" s="2">
        <f>IF(LEN(EvolucionIncidencia[[#This Row],[IA7]])=0,"",EvolucionIncidencia[[#This Row],[IA7]]/_xlfn.MAXIFS(EvolucionIncidencia[IA7],EvolucionIncidencia[Area_Sanitaria],EvolucionIncidencia[[#This Row],[Area_Sanitaria]]))</f>
        <v>0.14524714828897339</v>
      </c>
      <c r="AB494" s="2">
        <f>IF(LEN(EvolucionIncidencia[[#This Row],[IA14]])=0,"",EvolucionIncidencia[[#This Row],[IA14]]/_xlfn.MAXIFS(EvolucionIncidencia[IA14],EvolucionIncidencia[Area_Sanitaria],EvolucionIncidencia[[#This Row],[Area_Sanitaria]]))</f>
        <v>0.19580419580419581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95" spans="1:31" hidden="1" x14ac:dyDescent="0.3">
      <c r="A495" s="1">
        <v>44258</v>
      </c>
      <c r="B495" s="2" t="s">
        <v>7</v>
      </c>
      <c r="C495" s="15">
        <v>18016</v>
      </c>
      <c r="D495" s="15">
        <v>469</v>
      </c>
      <c r="E495" s="15">
        <v>17222</v>
      </c>
      <c r="F495">
        <v>44</v>
      </c>
      <c r="G495">
        <v>14</v>
      </c>
      <c r="H495" s="15">
        <v>291952</v>
      </c>
      <c r="I495" s="15">
        <v>337</v>
      </c>
      <c r="J495" s="15">
        <v>143079</v>
      </c>
      <c r="K495" s="15">
        <v>19</v>
      </c>
      <c r="L495">
        <v>-50</v>
      </c>
      <c r="M495">
        <v>-1</v>
      </c>
      <c r="N495">
        <v>-1</v>
      </c>
      <c r="O495" s="15">
        <v>836</v>
      </c>
      <c r="P495" s="15">
        <v>2990</v>
      </c>
      <c r="Q495" s="15">
        <v>3826</v>
      </c>
      <c r="R495">
        <v>0.90366088631984587</v>
      </c>
      <c r="S495" s="15">
        <v>67</v>
      </c>
      <c r="T495" t="s">
        <v>491</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95" s="2">
        <f>IF(EvolucionIncidencia[[#This Row],[Fecha]]&lt;=MIN(EvolucionIncidencia[Fecha])+14,"",EvolucionIncidencia[[#This Row],[NuevasAltas]]-EvolucionIncidencia[[#This Row],[Previsión Altas]])</f>
        <v>22.556722213854528</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95" s="2">
        <f>IF(LEN(EvolucionIncidencia[[#This Row],[IA7]])=0,"",EvolucionIncidencia[[#This Row],[IA7]]/_xlfn.MAXIFS(EvolucionIncidencia[IA7],EvolucionIncidencia[Area_Sanitaria],EvolucionIncidencia[[#This Row],[Area_Sanitaria]]))</f>
        <v>7.656065959952886E-2</v>
      </c>
      <c r="AB495" s="2">
        <f>IF(LEN(EvolucionIncidencia[[#This Row],[IA14]])=0,"",EvolucionIncidencia[[#This Row],[IA14]]/_xlfn.MAXIFS(EvolucionIncidencia[IA14],EvolucionIncidencia[Area_Sanitaria],EvolucionIncidencia[[#This Row],[Area_Sanitaria]]))</f>
        <v>0.12539283469516027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96" spans="1:31" hidden="1" x14ac:dyDescent="0.3">
      <c r="A496" s="1">
        <v>44258</v>
      </c>
      <c r="B496" s="2" t="s">
        <v>2</v>
      </c>
      <c r="C496" s="15">
        <v>21285</v>
      </c>
      <c r="D496" s="15">
        <v>758</v>
      </c>
      <c r="E496" s="15">
        <v>20133</v>
      </c>
      <c r="F496">
        <v>62</v>
      </c>
      <c r="G496">
        <v>12</v>
      </c>
      <c r="H496" s="15">
        <v>366992</v>
      </c>
      <c r="I496" s="15">
        <v>396</v>
      </c>
      <c r="J496" s="15">
        <v>97214</v>
      </c>
      <c r="K496" s="15">
        <v>39</v>
      </c>
      <c r="L496">
        <v>-13</v>
      </c>
      <c r="M496">
        <v>-2</v>
      </c>
      <c r="N496">
        <v>-2</v>
      </c>
      <c r="O496" s="15">
        <v>2859</v>
      </c>
      <c r="P496" s="15">
        <v>1954</v>
      </c>
      <c r="Q496" s="15">
        <v>4813</v>
      </c>
      <c r="R496">
        <v>0.9831387808041504</v>
      </c>
      <c r="S496" s="15">
        <v>52</v>
      </c>
      <c r="T496" t="s">
        <v>491</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96" s="2">
        <f>IF(EvolucionIncidencia[[#This Row],[Fecha]]&lt;=MIN(EvolucionIncidencia[Fecha])+14,"",EvolucionIncidencia[[#This Row],[NuevasAltas]]-EvolucionIncidencia[[#This Row],[Previsión Altas]])</f>
        <v>-14.168392479964325</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96" s="2">
        <f>IF(LEN(EvolucionIncidencia[[#This Row],[IA7]])=0,"",EvolucionIncidencia[[#This Row],[IA7]]/_xlfn.MAXIFS(EvolucionIncidencia[IA7],EvolucionIncidencia[Area_Sanitaria],EvolucionIncidencia[[#This Row],[Area_Sanitaria]]))</f>
        <v>0.1444043321299639</v>
      </c>
      <c r="AB496" s="2">
        <f>IF(LEN(EvolucionIncidencia[[#This Row],[IA14]])=0,"",EvolucionIncidencia[[#This Row],[IA14]]/_xlfn.MAXIFS(EvolucionIncidencia[IA14],EvolucionIncidencia[Area_Sanitaria],EvolucionIncidencia[[#This Row],[Area_Sanitaria]]))</f>
        <v>0.17671345995045418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97" spans="1:31" hidden="1" x14ac:dyDescent="0.3">
      <c r="A497" s="1">
        <v>44258</v>
      </c>
      <c r="B497" s="2" t="s">
        <v>3</v>
      </c>
      <c r="C497" s="15">
        <v>113102</v>
      </c>
      <c r="D497" s="15">
        <v>4453</v>
      </c>
      <c r="E497" s="15">
        <v>106409</v>
      </c>
      <c r="F497">
        <v>355</v>
      </c>
      <c r="G497">
        <v>93</v>
      </c>
      <c r="H497" s="15">
        <v>1691999</v>
      </c>
      <c r="I497" s="15">
        <v>2259</v>
      </c>
      <c r="J497" s="15">
        <v>774875</v>
      </c>
      <c r="K497" s="15">
        <v>191</v>
      </c>
      <c r="L497">
        <v>-233</v>
      </c>
      <c r="M497">
        <v>-20</v>
      </c>
      <c r="N497">
        <v>-4</v>
      </c>
      <c r="O497" s="15">
        <v>7409</v>
      </c>
      <c r="P497" s="15">
        <v>9243</v>
      </c>
      <c r="Q497" s="15">
        <v>16652</v>
      </c>
      <c r="R497">
        <v>0.95027742210840804</v>
      </c>
      <c r="S497" s="15">
        <v>421</v>
      </c>
      <c r="T497" t="s">
        <v>491</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97" s="2">
        <f>IF(EvolucionIncidencia[[#This Row],[Fecha]]&lt;=MIN(EvolucionIncidencia[Fecha])+14,"",EvolucionIncidencia[[#This Row],[NuevasAltas]]-EvolucionIncidencia[[#This Row],[Previsión Altas]])</f>
        <v>12.131628361703065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97" s="2">
        <f>IF(LEN(EvolucionIncidencia[[#This Row],[IA7]])=0,"",EvolucionIncidencia[[#This Row],[IA7]]/_xlfn.MAXIFS(EvolucionIncidencia[IA7],EvolucionIncidencia[Area_Sanitaria],EvolucionIncidencia[[#This Row],[Area_Sanitaria]]))</f>
        <v>0.11777150916784203</v>
      </c>
      <c r="AB497" s="2">
        <f>IF(LEN(EvolucionIncidencia[[#This Row],[IA14]])=0,"",EvolucionIncidencia[[#This Row],[IA14]]/_xlfn.MAXIFS(EvolucionIncidencia[IA14],EvolucionIncidencia[Area_Sanitaria],EvolucionIncidencia[[#This Row],[Area_Sanitaria]]))</f>
        <v>0.16410969412215937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98" spans="1:31" x14ac:dyDescent="0.3">
      <c r="A498" s="1">
        <v>44259</v>
      </c>
      <c r="B498" s="2" t="s">
        <v>4</v>
      </c>
      <c r="C498" s="15">
        <v>27120</v>
      </c>
      <c r="D498" s="15">
        <v>1388</v>
      </c>
      <c r="E498" s="15">
        <v>25194</v>
      </c>
      <c r="F498">
        <v>97</v>
      </c>
      <c r="G498">
        <v>31</v>
      </c>
      <c r="H498" s="15">
        <v>354800</v>
      </c>
      <c r="I498" s="15">
        <v>550</v>
      </c>
      <c r="J498" s="15">
        <v>210095</v>
      </c>
      <c r="K498" s="15">
        <v>82</v>
      </c>
      <c r="L498">
        <v>-104</v>
      </c>
      <c r="M498">
        <v>-29</v>
      </c>
      <c r="N498">
        <v>-2</v>
      </c>
      <c r="O498" s="15">
        <v>2013</v>
      </c>
      <c r="P498" s="15">
        <v>985</v>
      </c>
      <c r="Q498" s="15">
        <v>2998</v>
      </c>
      <c r="R498">
        <v>0.93029490616621979</v>
      </c>
      <c r="S498" s="15">
        <v>184</v>
      </c>
      <c r="T498" t="s">
        <v>492</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98" s="2">
        <f>IF(EvolucionIncidencia[[#This Row],[Fecha]]&lt;=MIN(EvolucionIncidencia[Fecha])+14,"",EvolucionIncidencia[[#This Row],[NuevasAltas]]-EvolucionIncidencia[[#This Row],[Previsión Altas]])</f>
        <v>77.07252224936552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98" s="2">
        <f>IF(LEN(EvolucionIncidencia[[#This Row],[IA7]])=0,"",EvolucionIncidencia[[#This Row],[IA7]]/_xlfn.MAXIFS(EvolucionIncidencia[IA7],EvolucionIncidencia[Area_Sanitaria],EvolucionIncidencia[[#This Row],[Area_Sanitaria]]))</f>
        <v>0.15944947969117154</v>
      </c>
      <c r="AB498" s="2">
        <f>IF(LEN(EvolucionIncidencia[[#This Row],[IA14]])=0,"",EvolucionIncidencia[[#This Row],[IA14]]/_xlfn.MAXIFS(EvolucionIncidencia[IA14],EvolucionIncidencia[Area_Sanitaria],EvolucionIncidencia[[#This Row],[Area_Sanitaria]]))</f>
        <v>0.20305315431304027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99" spans="1:31" hidden="1" x14ac:dyDescent="0.3">
      <c r="A499" s="1">
        <v>44259</v>
      </c>
      <c r="B499" s="2" t="s">
        <v>5</v>
      </c>
      <c r="C499" s="15">
        <v>8009</v>
      </c>
      <c r="D499" s="15">
        <v>376</v>
      </c>
      <c r="E499" s="15">
        <v>7420</v>
      </c>
      <c r="F499">
        <v>35</v>
      </c>
      <c r="G499">
        <v>6</v>
      </c>
      <c r="H499" s="15">
        <v>118169</v>
      </c>
      <c r="I499" s="15">
        <v>208</v>
      </c>
      <c r="J499" s="15">
        <v>40247</v>
      </c>
      <c r="K499" s="15">
        <v>12</v>
      </c>
      <c r="L499">
        <v>-48</v>
      </c>
      <c r="M499">
        <v>-2</v>
      </c>
      <c r="N499">
        <v>-1</v>
      </c>
      <c r="O499" s="15">
        <v>688</v>
      </c>
      <c r="P499" s="15">
        <v>187</v>
      </c>
      <c r="Q499" s="15">
        <v>875</v>
      </c>
      <c r="R499">
        <v>0.8867924528301887</v>
      </c>
      <c r="S499" s="15">
        <v>59</v>
      </c>
      <c r="T499" t="s">
        <v>492</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99" s="2">
        <f>IF(EvolucionIncidencia[[#This Row],[Fecha]]&lt;=MIN(EvolucionIncidencia[Fecha])+14,"",EvolucionIncidencia[[#This Row],[NuevasAltas]]-EvolucionIncidencia[[#This Row],[Previsión Altas]])</f>
        <v>16.477920263393372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99" s="2">
        <f>IF(LEN(EvolucionIncidencia[[#This Row],[IA7]])=0,"",EvolucionIncidencia[[#This Row],[IA7]]/_xlfn.MAXIFS(EvolucionIncidencia[IA7],EvolucionIncidencia[Area_Sanitaria],EvolucionIncidencia[[#This Row],[Area_Sanitaria]]))</f>
        <v>8.5029940119760478E-2</v>
      </c>
      <c r="AB499" s="2">
        <f>IF(LEN(EvolucionIncidencia[[#This Row],[IA14]])=0,"",EvolucionIncidencia[[#This Row],[IA14]]/_xlfn.MAXIFS(EvolucionIncidencia[IA14],EvolucionIncidencia[Area_Sanitaria],EvolucionIncidencia[[#This Row],[Area_Sanitaria]]))</f>
        <v>0.14460036607687615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00" spans="1:31" hidden="1" x14ac:dyDescent="0.3">
      <c r="A500" s="1">
        <v>44259</v>
      </c>
      <c r="B500" s="2" t="s">
        <v>8</v>
      </c>
      <c r="C500" s="15">
        <v>11757</v>
      </c>
      <c r="D500" s="15">
        <v>373</v>
      </c>
      <c r="E500" s="15">
        <v>11174</v>
      </c>
      <c r="F500">
        <v>20</v>
      </c>
      <c r="G500">
        <v>13</v>
      </c>
      <c r="H500" s="15">
        <v>190451</v>
      </c>
      <c r="I500" s="15">
        <v>206</v>
      </c>
      <c r="J500" s="15">
        <v>95657</v>
      </c>
      <c r="K500" s="15">
        <v>18</v>
      </c>
      <c r="L500">
        <v>-28</v>
      </c>
      <c r="M500">
        <v>0</v>
      </c>
      <c r="N500">
        <v>-1</v>
      </c>
      <c r="O500" s="15">
        <v>627</v>
      </c>
      <c r="P500" s="15">
        <v>251</v>
      </c>
      <c r="Q500" s="15">
        <v>878</v>
      </c>
      <c r="R500">
        <v>0.93017456359102246</v>
      </c>
      <c r="S500" s="15">
        <v>46</v>
      </c>
      <c r="T500" t="s">
        <v>492</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00" s="2">
        <f>IF(EvolucionIncidencia[[#This Row],[Fecha]]&lt;=MIN(EvolucionIncidencia[Fecha])+14,"",EvolucionIncidencia[[#This Row],[NuevasAltas]]-EvolucionIncidencia[[#This Row],[Previsión Altas]])</f>
        <v>6.8555097456620757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00" s="2">
        <f>IF(LEN(EvolucionIncidencia[[#This Row],[IA7]])=0,"",EvolucionIncidencia[[#This Row],[IA7]]/_xlfn.MAXIFS(EvolucionIncidencia[IA7],EvolucionIncidencia[Area_Sanitaria],EvolucionIncidencia[[#This Row],[Area_Sanitaria]]))</f>
        <v>8.4990958408679929E-2</v>
      </c>
      <c r="AB500" s="2">
        <f>IF(LEN(EvolucionIncidencia[[#This Row],[IA14]])=0,"",EvolucionIncidencia[[#This Row],[IA14]]/_xlfn.MAXIFS(EvolucionIncidencia[IA14],EvolucionIncidencia[Area_Sanitaria],EvolucionIncidencia[[#This Row],[Area_Sanitaria]]))</f>
        <v>0.15404040404040403</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01" spans="1:31" hidden="1" x14ac:dyDescent="0.3">
      <c r="A501" s="1">
        <v>44259</v>
      </c>
      <c r="B501" s="2" t="s">
        <v>9</v>
      </c>
      <c r="C501" s="15">
        <v>14610</v>
      </c>
      <c r="D501" s="15">
        <v>250</v>
      </c>
      <c r="E501" s="15">
        <v>13951</v>
      </c>
      <c r="F501">
        <v>25</v>
      </c>
      <c r="G501">
        <v>3</v>
      </c>
      <c r="H501" s="15">
        <v>207256</v>
      </c>
      <c r="I501" s="15">
        <v>409</v>
      </c>
      <c r="J501" s="15">
        <v>105470</v>
      </c>
      <c r="K501" s="15">
        <v>17</v>
      </c>
      <c r="L501">
        <v>-27</v>
      </c>
      <c r="M501">
        <v>-9</v>
      </c>
      <c r="N501">
        <v>1</v>
      </c>
      <c r="O501" s="15">
        <v>945</v>
      </c>
      <c r="P501" s="15">
        <v>362</v>
      </c>
      <c r="Q501" s="15">
        <v>1307</v>
      </c>
      <c r="R501">
        <v>0.90252707581227432</v>
      </c>
      <c r="S501" s="15">
        <v>44</v>
      </c>
      <c r="T501" t="s">
        <v>492</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01" s="2">
        <f>IF(EvolucionIncidencia[[#This Row],[Fecha]]&lt;=MIN(EvolucionIncidencia[Fecha])+14,"",EvolucionIncidencia[[#This Row],[NuevasAltas]]-EvolucionIncidencia[[#This Row],[Previsión Altas]])</f>
        <v>16.427884641477778</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01" s="2">
        <f>IF(LEN(EvolucionIncidencia[[#This Row],[IA7]])=0,"",EvolucionIncidencia[[#This Row],[IA7]]/_xlfn.MAXIFS(EvolucionIncidencia[IA7],EvolucionIncidencia[Area_Sanitaria],EvolucionIncidencia[[#This Row],[Area_Sanitaria]]))</f>
        <v>6.5009560229445512E-2</v>
      </c>
      <c r="AB501" s="2">
        <f>IF(LEN(EvolucionIncidencia[[#This Row],[IA14]])=0,"",EvolucionIncidencia[[#This Row],[IA14]]/_xlfn.MAXIFS(EvolucionIncidencia[IA14],EvolucionIncidencia[Area_Sanitaria],EvolucionIncidencia[[#This Row],[Area_Sanitaria]]))</f>
        <v>7.4531967502649246E-2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02" spans="1:31" hidden="1" x14ac:dyDescent="0.3">
      <c r="A502" s="1">
        <v>44259</v>
      </c>
      <c r="B502" s="2" t="s">
        <v>6</v>
      </c>
      <c r="C502" s="15">
        <v>12451</v>
      </c>
      <c r="D502" s="15">
        <v>599</v>
      </c>
      <c r="E502" s="15">
        <v>11698</v>
      </c>
      <c r="F502">
        <v>29</v>
      </c>
      <c r="G502">
        <v>9</v>
      </c>
      <c r="H502" s="15">
        <v>167601</v>
      </c>
      <c r="I502" s="15">
        <v>156</v>
      </c>
      <c r="J502" s="15">
        <v>85330</v>
      </c>
      <c r="K502" s="15">
        <v>17</v>
      </c>
      <c r="L502">
        <v>-33</v>
      </c>
      <c r="M502">
        <v>-3</v>
      </c>
      <c r="N502">
        <v>-2</v>
      </c>
      <c r="O502" s="15">
        <v>949</v>
      </c>
      <c r="P502" s="15">
        <v>432</v>
      </c>
      <c r="Q502" s="15">
        <v>1381</v>
      </c>
      <c r="R502">
        <v>0.94778481012658233</v>
      </c>
      <c r="S502" s="15">
        <v>50</v>
      </c>
      <c r="T502" t="s">
        <v>492</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02" s="2">
        <f>IF(EvolucionIncidencia[[#This Row],[Fecha]]&lt;=MIN(EvolucionIncidencia[Fecha])+14,"",EvolucionIncidencia[[#This Row],[NuevasAltas]]-EvolucionIncidencia[[#This Row],[Previsión Altas]])</f>
        <v>-20.98618636128289</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02" s="2">
        <f>IF(LEN(EvolucionIncidencia[[#This Row],[IA7]])=0,"",EvolucionIncidencia[[#This Row],[IA7]]/_xlfn.MAXIFS(EvolucionIncidencia[IA7],EvolucionIncidencia[Area_Sanitaria],EvolucionIncidencia[[#This Row],[Area_Sanitaria]]))</f>
        <v>0.12699619771863119</v>
      </c>
      <c r="AB502" s="2">
        <f>IF(LEN(EvolucionIncidencia[[#This Row],[IA14]])=0,"",EvolucionIncidencia[[#This Row],[IA14]]/_xlfn.MAXIFS(EvolucionIncidencia[IA14],EvolucionIncidencia[Area_Sanitaria],EvolucionIncidencia[[#This Row],[Area_Sanitaria]]))</f>
        <v>0.17852735499794323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03" spans="1:31" hidden="1" x14ac:dyDescent="0.3">
      <c r="A503" s="1">
        <v>44259</v>
      </c>
      <c r="B503" s="2" t="s">
        <v>7</v>
      </c>
      <c r="C503" s="15">
        <v>18045</v>
      </c>
      <c r="D503" s="15">
        <v>460</v>
      </c>
      <c r="E503" s="15">
        <v>17260</v>
      </c>
      <c r="F503">
        <v>49</v>
      </c>
      <c r="G503">
        <v>14</v>
      </c>
      <c r="H503" s="15">
        <v>292311</v>
      </c>
      <c r="I503" s="15">
        <v>337</v>
      </c>
      <c r="J503" s="15">
        <v>145870</v>
      </c>
      <c r="K503" s="15">
        <v>29</v>
      </c>
      <c r="L503">
        <v>-9</v>
      </c>
      <c r="M503">
        <v>5</v>
      </c>
      <c r="N503">
        <v>0</v>
      </c>
      <c r="O503" s="15">
        <v>359</v>
      </c>
      <c r="P503" s="15">
        <v>2791</v>
      </c>
      <c r="Q503" s="15">
        <v>3150</v>
      </c>
      <c r="R503">
        <v>0.98081023454157779</v>
      </c>
      <c r="S503" s="15">
        <v>38</v>
      </c>
      <c r="T503" t="s">
        <v>492</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03" s="2">
        <f>IF(EvolucionIncidencia[[#This Row],[Fecha]]&lt;=MIN(EvolucionIncidencia[Fecha])+14,"",EvolucionIncidencia[[#This Row],[NuevasAltas]]-EvolucionIncidencia[[#This Row],[Previsión Altas]])</f>
        <v>-6.9841894576410297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03" s="2">
        <f>IF(LEN(EvolucionIncidencia[[#This Row],[IA7]])=0,"",EvolucionIncidencia[[#This Row],[IA7]]/_xlfn.MAXIFS(EvolucionIncidencia[IA7],EvolucionIncidencia[Area_Sanitaria],EvolucionIncidencia[[#This Row],[Area_Sanitaria]]))</f>
        <v>7.1260306242638405E-2</v>
      </c>
      <c r="AB503" s="2">
        <f>IF(LEN(EvolucionIncidencia[[#This Row],[IA14]])=0,"",EvolucionIncidencia[[#This Row],[IA14]]/_xlfn.MAXIFS(EvolucionIncidencia[IA14],EvolucionIncidencia[Area_Sanitaria],EvolucionIncidencia[[#This Row],[Area_Sanitaria]]))</f>
        <v>0.12256442489000628</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04" spans="1:31" hidden="1" x14ac:dyDescent="0.3">
      <c r="A504" s="1">
        <v>44259</v>
      </c>
      <c r="B504" s="2" t="s">
        <v>2</v>
      </c>
      <c r="C504" s="15">
        <v>21320</v>
      </c>
      <c r="D504" s="15">
        <v>722</v>
      </c>
      <c r="E504" s="15">
        <v>20204</v>
      </c>
      <c r="F504">
        <v>56</v>
      </c>
      <c r="G504">
        <v>13</v>
      </c>
      <c r="H504" s="15">
        <v>369525</v>
      </c>
      <c r="I504" s="15">
        <v>396</v>
      </c>
      <c r="J504" s="15">
        <v>99162</v>
      </c>
      <c r="K504" s="15">
        <v>35</v>
      </c>
      <c r="L504">
        <v>-36</v>
      </c>
      <c r="M504">
        <v>-6</v>
      </c>
      <c r="N504">
        <v>1</v>
      </c>
      <c r="O504" s="15">
        <v>2533</v>
      </c>
      <c r="P504" s="15">
        <v>1948</v>
      </c>
      <c r="Q504" s="15">
        <v>4481</v>
      </c>
      <c r="R504">
        <v>0.9525065963060686</v>
      </c>
      <c r="S504" s="15">
        <v>71</v>
      </c>
      <c r="T504" t="s">
        <v>492</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04" s="2">
        <f>IF(EvolucionIncidencia[[#This Row],[Fecha]]&lt;=MIN(EvolucionIncidencia[Fecha])+14,"",EvolucionIncidencia[[#This Row],[NuevasAltas]]-EvolucionIncidencia[[#This Row],[Previsión Altas]])</f>
        <v>-18.186721732780086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04" s="2">
        <f>IF(LEN(EvolucionIncidencia[[#This Row],[IA7]])=0,"",EvolucionIncidencia[[#This Row],[IA7]]/_xlfn.MAXIFS(EvolucionIncidencia[IA7],EvolucionIncidencia[Area_Sanitaria],EvolucionIncidencia[[#This Row],[Area_Sanitaria]]))</f>
        <v>0.12583806085611141</v>
      </c>
      <c r="AB504" s="2">
        <f>IF(LEN(EvolucionIncidencia[[#This Row],[IA14]])=0,"",EvolucionIncidencia[[#This Row],[IA14]]/_xlfn.MAXIFS(EvolucionIncidencia[IA14],EvolucionIncidencia[Area_Sanitaria],EvolucionIncidencia[[#This Row],[Area_Sanitaria]]))</f>
        <v>0.16515276630883569</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05" spans="1:31" hidden="1" x14ac:dyDescent="0.3">
      <c r="A505" s="1">
        <v>44259</v>
      </c>
      <c r="B505" s="2" t="s">
        <v>3</v>
      </c>
      <c r="C505" s="15">
        <v>113312</v>
      </c>
      <c r="D505" s="15">
        <v>4168</v>
      </c>
      <c r="E505" s="15">
        <v>106901</v>
      </c>
      <c r="F505">
        <v>311</v>
      </c>
      <c r="G505">
        <v>89</v>
      </c>
      <c r="H505" s="15">
        <v>1700113</v>
      </c>
      <c r="I505" s="15">
        <v>2262</v>
      </c>
      <c r="J505" s="15">
        <v>781831</v>
      </c>
      <c r="K505" s="15">
        <v>210</v>
      </c>
      <c r="L505">
        <v>-285</v>
      </c>
      <c r="M505">
        <v>-44</v>
      </c>
      <c r="N505">
        <v>-4</v>
      </c>
      <c r="O505" s="15">
        <v>8114</v>
      </c>
      <c r="P505" s="15">
        <v>6956</v>
      </c>
      <c r="Q505" s="15">
        <v>15070</v>
      </c>
      <c r="R505">
        <v>0.93599820345834273</v>
      </c>
      <c r="S505" s="15">
        <v>492</v>
      </c>
      <c r="T505" t="s">
        <v>492</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05" s="2">
        <f>IF(EvolucionIncidencia[[#This Row],[Fecha]]&lt;=MIN(EvolucionIncidencia[Fecha])+14,"",EvolucionIncidencia[[#This Row],[NuevasAltas]]-EvolucionIncidencia[[#This Row],[Previsión Altas]])</f>
        <v>76.803741889172954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05" s="2">
        <f>IF(LEN(EvolucionIncidencia[[#This Row],[IA7]])=0,"",EvolucionIncidencia[[#This Row],[IA7]]/_xlfn.MAXIFS(EvolucionIncidencia[IA7],EvolucionIncidencia[Area_Sanitaria],EvolucionIncidencia[[#This Row],[Area_Sanitaria]]))</f>
        <v>0.11230606488011284</v>
      </c>
      <c r="AB505" s="2">
        <f>IF(LEN(EvolucionIncidencia[[#This Row],[IA14]])=0,"",EvolucionIncidencia[[#This Row],[IA14]]/_xlfn.MAXIFS(EvolucionIncidencia[IA14],EvolucionIncidencia[Area_Sanitaria],EvolucionIncidencia[[#This Row],[Area_Sanitaria]]))</f>
        <v>0.15730175472240868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06" spans="1:31" x14ac:dyDescent="0.3">
      <c r="A506" s="1">
        <v>44260</v>
      </c>
      <c r="B506" s="2" t="s">
        <v>4</v>
      </c>
      <c r="C506" s="15">
        <v>27203</v>
      </c>
      <c r="D506" s="15">
        <v>1342</v>
      </c>
      <c r="E506" s="15">
        <v>25323</v>
      </c>
      <c r="F506">
        <v>104</v>
      </c>
      <c r="G506">
        <v>29</v>
      </c>
      <c r="H506" s="15">
        <v>357204</v>
      </c>
      <c r="I506" s="15">
        <v>550</v>
      </c>
      <c r="J506" s="15">
        <v>212453</v>
      </c>
      <c r="K506" s="15">
        <v>83</v>
      </c>
      <c r="L506">
        <v>-46</v>
      </c>
      <c r="M506">
        <v>7</v>
      </c>
      <c r="N506">
        <v>-2</v>
      </c>
      <c r="O506" s="15">
        <v>2404</v>
      </c>
      <c r="P506" s="15">
        <v>2358</v>
      </c>
      <c r="Q506" s="15">
        <v>4762</v>
      </c>
      <c r="R506">
        <v>0.9668587896253602</v>
      </c>
      <c r="S506" s="15">
        <v>129</v>
      </c>
      <c r="T506" t="s">
        <v>493</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06" s="2">
        <f>IF(EvolucionIncidencia[[#This Row],[Fecha]]&lt;=MIN(EvolucionIncidencia[Fecha])+14,"",EvolucionIncidencia[[#This Row],[NuevasAltas]]-EvolucionIncidencia[[#This Row],[Previsión Altas]])</f>
        <v>-65.855656619719952</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06" s="2">
        <f>IF(LEN(EvolucionIncidencia[[#This Row],[IA7]])=0,"",EvolucionIncidencia[[#This Row],[IA7]]/_xlfn.MAXIFS(EvolucionIncidencia[IA7],EvolucionIncidencia[Area_Sanitaria],EvolucionIncidencia[[#This Row],[Area_Sanitaria]]))</f>
        <v>0.1503860355824102</v>
      </c>
      <c r="AB506" s="2">
        <f>IF(LEN(EvolucionIncidencia[[#This Row],[IA14]])=0,"",EvolucionIncidencia[[#This Row],[IA14]]/_xlfn.MAXIFS(EvolucionIncidencia[IA14],EvolucionIncidencia[Area_Sanitaria],EvolucionIncidencia[[#This Row],[Area_Sanitaria]]))</f>
        <v>0.19073018208570902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07" spans="1:31" hidden="1" x14ac:dyDescent="0.3">
      <c r="A507" s="1">
        <v>44260</v>
      </c>
      <c r="B507" s="2" t="s">
        <v>5</v>
      </c>
      <c r="C507" s="15">
        <v>8027</v>
      </c>
      <c r="D507" s="15">
        <v>359</v>
      </c>
      <c r="E507" s="15">
        <v>7455</v>
      </c>
      <c r="F507">
        <v>34</v>
      </c>
      <c r="G507">
        <v>6</v>
      </c>
      <c r="H507" s="15">
        <v>118871</v>
      </c>
      <c r="I507" s="15">
        <v>208</v>
      </c>
      <c r="J507" s="15">
        <v>40331</v>
      </c>
      <c r="K507" s="15">
        <v>18</v>
      </c>
      <c r="L507">
        <v>-17</v>
      </c>
      <c r="M507">
        <v>-1</v>
      </c>
      <c r="N507">
        <v>0</v>
      </c>
      <c r="O507" s="15">
        <v>702</v>
      </c>
      <c r="P507" s="15">
        <v>84</v>
      </c>
      <c r="Q507" s="15">
        <v>786</v>
      </c>
      <c r="R507">
        <v>0.95478723404255317</v>
      </c>
      <c r="S507" s="15">
        <v>35</v>
      </c>
      <c r="T507" t="s">
        <v>493</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07" s="2">
        <f>IF(EvolucionIncidencia[[#This Row],[Fecha]]&lt;=MIN(EvolucionIncidencia[Fecha])+14,"",EvolucionIncidencia[[#This Row],[NuevasAltas]]-EvolucionIncidencia[[#This Row],[Previsión Altas]])</f>
        <v>-10.537435022977419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07" s="2">
        <f>IF(LEN(EvolucionIncidencia[[#This Row],[IA7]])=0,"",EvolucionIncidencia[[#This Row],[IA7]]/_xlfn.MAXIFS(EvolucionIncidencia[IA7],EvolucionIncidencia[Area_Sanitaria],EvolucionIncidencia[[#This Row],[Area_Sanitaria]]))</f>
        <v>9.1017964071856292E-2</v>
      </c>
      <c r="AB507" s="2">
        <f>IF(LEN(EvolucionIncidencia[[#This Row],[IA14]])=0,"",EvolucionIncidencia[[#This Row],[IA14]]/_xlfn.MAXIFS(EvolucionIncidencia[IA14],EvolucionIncidencia[Area_Sanitaria],EvolucionIncidencia[[#This Row],[Area_Sanitaria]]))</f>
        <v>0.13422818791946309</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08" spans="1:31" hidden="1" x14ac:dyDescent="0.3">
      <c r="A508" s="1">
        <v>44260</v>
      </c>
      <c r="B508" s="2" t="s">
        <v>8</v>
      </c>
      <c r="C508" s="15">
        <v>11767</v>
      </c>
      <c r="D508" s="15">
        <v>339</v>
      </c>
      <c r="E508" s="15">
        <v>11217</v>
      </c>
      <c r="F508">
        <v>20</v>
      </c>
      <c r="G508">
        <v>10</v>
      </c>
      <c r="H508" s="15">
        <v>191012</v>
      </c>
      <c r="I508" s="15">
        <v>206</v>
      </c>
      <c r="J508" s="15">
        <v>95884</v>
      </c>
      <c r="K508" s="15">
        <v>10</v>
      </c>
      <c r="L508">
        <v>-34</v>
      </c>
      <c r="M508">
        <v>0</v>
      </c>
      <c r="N508">
        <v>-3</v>
      </c>
      <c r="O508" s="15">
        <v>561</v>
      </c>
      <c r="P508" s="15">
        <v>227</v>
      </c>
      <c r="Q508" s="15">
        <v>788</v>
      </c>
      <c r="R508">
        <v>0.90884718498659522</v>
      </c>
      <c r="S508" s="15">
        <v>43</v>
      </c>
      <c r="T508" t="s">
        <v>493</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08" s="2">
        <f>IF(EvolucionIncidencia[[#This Row],[Fecha]]&lt;=MIN(EvolucionIncidencia[Fecha])+14,"",EvolucionIncidencia[[#This Row],[NuevasAltas]]-EvolucionIncidencia[[#This Row],[Previsión Altas]])</f>
        <v>-0.74777728159554613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08" s="2">
        <f>IF(LEN(EvolucionIncidencia[[#This Row],[IA7]])=0,"",EvolucionIncidencia[[#This Row],[IA7]]/_xlfn.MAXIFS(EvolucionIncidencia[IA7],EvolucionIncidencia[Area_Sanitaria],EvolucionIncidencia[[#This Row],[Area_Sanitaria]]))</f>
        <v>7.3236889692585891E-2</v>
      </c>
      <c r="AB508" s="2">
        <f>IF(LEN(EvolucionIncidencia[[#This Row],[IA14]])=0,"",EvolucionIncidencia[[#This Row],[IA14]]/_xlfn.MAXIFS(EvolucionIncidencia[IA14],EvolucionIncidencia[Area_Sanitaria],EvolucionIncidencia[[#This Row],[Area_Sanitaria]]))</f>
        <v>0.13989898989898991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09" spans="1:31" hidden="1" x14ac:dyDescent="0.3">
      <c r="A509" s="1">
        <v>44260</v>
      </c>
      <c r="B509" s="2" t="s">
        <v>9</v>
      </c>
      <c r="C509" s="15">
        <v>14628</v>
      </c>
      <c r="D509" s="15">
        <v>244</v>
      </c>
      <c r="E509" s="15">
        <v>13976</v>
      </c>
      <c r="F509">
        <v>27</v>
      </c>
      <c r="G509">
        <v>2</v>
      </c>
      <c r="H509" s="15">
        <v>207569</v>
      </c>
      <c r="I509" s="15">
        <v>409</v>
      </c>
      <c r="J509" s="15">
        <v>105935</v>
      </c>
      <c r="K509" s="15">
        <v>18</v>
      </c>
      <c r="L509">
        <v>-6</v>
      </c>
      <c r="M509">
        <v>2</v>
      </c>
      <c r="N509">
        <v>-1</v>
      </c>
      <c r="O509" s="15">
        <v>313</v>
      </c>
      <c r="P509" s="15">
        <v>465</v>
      </c>
      <c r="Q509" s="15">
        <v>778</v>
      </c>
      <c r="R509">
        <v>0.97599999999999998</v>
      </c>
      <c r="S509" s="15">
        <v>25</v>
      </c>
      <c r="T509" t="s">
        <v>493</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09" s="2">
        <f>IF(EvolucionIncidencia[[#This Row],[Fecha]]&lt;=MIN(EvolucionIncidencia[Fecha])+14,"",EvolucionIncidencia[[#This Row],[NuevasAltas]]-EvolucionIncidencia[[#This Row],[Previsión Altas]])</f>
        <v>-6.5522937570450139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09" s="2">
        <f>IF(LEN(EvolucionIncidencia[[#This Row],[IA7]])=0,"",EvolucionIncidencia[[#This Row],[IA7]]/_xlfn.MAXIFS(EvolucionIncidencia[IA7],EvolucionIncidencia[Area_Sanitaria],EvolucionIncidencia[[#This Row],[Area_Sanitaria]]))</f>
        <v>6.3734862970044617E-2</v>
      </c>
      <c r="AB509" s="2">
        <f>IF(LEN(EvolucionIncidencia[[#This Row],[IA14]])=0,"",EvolucionIncidencia[[#This Row],[IA14]]/_xlfn.MAXIFS(EvolucionIncidencia[IA14],EvolucionIncidencia[Area_Sanitaria],EvolucionIncidencia[[#This Row],[Area_Sanitaria]]))</f>
        <v>7.2059342988343336E-2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10" spans="1:31" hidden="1" x14ac:dyDescent="0.3">
      <c r="A510" s="1">
        <v>44260</v>
      </c>
      <c r="B510" s="2" t="s">
        <v>6</v>
      </c>
      <c r="C510" s="15">
        <v>12462</v>
      </c>
      <c r="D510" s="15">
        <v>541</v>
      </c>
      <c r="E510" s="15">
        <v>11767</v>
      </c>
      <c r="F510">
        <v>27</v>
      </c>
      <c r="G510">
        <v>8</v>
      </c>
      <c r="H510" s="15">
        <v>168542</v>
      </c>
      <c r="I510" s="15">
        <v>156</v>
      </c>
      <c r="J510" s="15">
        <v>85692</v>
      </c>
      <c r="K510" s="15">
        <v>11</v>
      </c>
      <c r="L510">
        <v>-58</v>
      </c>
      <c r="M510">
        <v>-2</v>
      </c>
      <c r="N510">
        <v>-1</v>
      </c>
      <c r="O510" s="15">
        <v>941</v>
      </c>
      <c r="P510" s="15">
        <v>362</v>
      </c>
      <c r="Q510" s="15">
        <v>1303</v>
      </c>
      <c r="R510">
        <v>0.90317195325542576</v>
      </c>
      <c r="S510" s="15">
        <v>69</v>
      </c>
      <c r="T510" t="s">
        <v>493</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10" s="2">
        <f>IF(EvolucionIncidencia[[#This Row],[Fecha]]&lt;=MIN(EvolucionIncidencia[Fecha])+14,"",EvolucionIncidencia[[#This Row],[NuevasAltas]]-EvolucionIncidencia[[#This Row],[Previsión Altas]])</f>
        <v>5.7492029116945176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10" s="2">
        <f>IF(LEN(EvolucionIncidencia[[#This Row],[IA7]])=0,"",EvolucionIncidencia[[#This Row],[IA7]]/_xlfn.MAXIFS(EvolucionIncidencia[IA7],EvolucionIncidencia[Area_Sanitaria],EvolucionIncidencia[[#This Row],[Area_Sanitaria]]))</f>
        <v>0.10266159695817491</v>
      </c>
      <c r="AB510" s="2">
        <f>IF(LEN(EvolucionIncidencia[[#This Row],[IA14]])=0,"",EvolucionIncidencia[[#This Row],[IA14]]/_xlfn.MAXIFS(EvolucionIncidencia[IA14],EvolucionIncidencia[Area_Sanitaria],EvolucionIncidencia[[#This Row],[Area_Sanitaria]]))</f>
        <v>0.16166186754422049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11" spans="1:31" hidden="1" x14ac:dyDescent="0.3">
      <c r="A511" s="1">
        <v>44260</v>
      </c>
      <c r="B511" s="2" t="s">
        <v>7</v>
      </c>
      <c r="C511" s="15">
        <v>18066</v>
      </c>
      <c r="D511" s="15">
        <v>451</v>
      </c>
      <c r="E511" s="15">
        <v>17289</v>
      </c>
      <c r="F511">
        <v>49</v>
      </c>
      <c r="G511">
        <v>13</v>
      </c>
      <c r="H511" s="15">
        <v>292972</v>
      </c>
      <c r="I511" s="15">
        <v>338</v>
      </c>
      <c r="J511" s="15">
        <v>146864</v>
      </c>
      <c r="K511" s="15">
        <v>21</v>
      </c>
      <c r="L511">
        <v>-9</v>
      </c>
      <c r="M511">
        <v>0</v>
      </c>
      <c r="N511">
        <v>-1</v>
      </c>
      <c r="O511" s="15">
        <v>661</v>
      </c>
      <c r="P511" s="15">
        <v>994</v>
      </c>
      <c r="Q511" s="15">
        <v>1655</v>
      </c>
      <c r="R511">
        <v>0.98043478260869565</v>
      </c>
      <c r="S511" s="15">
        <v>29</v>
      </c>
      <c r="T511" t="s">
        <v>493</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11" s="2">
        <f>IF(EvolucionIncidencia[[#This Row],[Fecha]]&lt;=MIN(EvolucionIncidencia[Fecha])+14,"",EvolucionIncidencia[[#This Row],[NuevasAltas]]-EvolucionIncidencia[[#This Row],[Previsión Altas]])</f>
        <v>-28.881583435696591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1" s="2">
        <f>IF(LEN(EvolucionIncidencia[[#This Row],[IA7]])=0,"",EvolucionIncidencia[[#This Row],[IA7]]/_xlfn.MAXIFS(EvolucionIncidencia[IA7],EvolucionIncidencia[Area_Sanitaria],EvolucionIncidencia[[#This Row],[Area_Sanitaria]]))</f>
        <v>7.361601884570082E-2</v>
      </c>
      <c r="AB511" s="2">
        <f>IF(LEN(EvolucionIncidencia[[#This Row],[IA14]])=0,"",EvolucionIncidencia[[#This Row],[IA14]]/_xlfn.MAXIFS(EvolucionIncidencia[IA14],EvolucionIncidencia[Area_Sanitaria],EvolucionIncidencia[[#This Row],[Area_Sanitaria]]))</f>
        <v>0.11345065996228787</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12" spans="1:31" hidden="1" x14ac:dyDescent="0.3">
      <c r="A512" s="1">
        <v>44260</v>
      </c>
      <c r="B512" s="2" t="s">
        <v>2</v>
      </c>
      <c r="C512" s="15">
        <v>21343</v>
      </c>
      <c r="D512" s="15">
        <v>676</v>
      </c>
      <c r="E512" s="15">
        <v>20272</v>
      </c>
      <c r="F512">
        <v>49</v>
      </c>
      <c r="G512">
        <v>14</v>
      </c>
      <c r="H512" s="15">
        <v>370869</v>
      </c>
      <c r="I512" s="15">
        <v>397</v>
      </c>
      <c r="J512" s="15">
        <v>99377</v>
      </c>
      <c r="K512" s="15">
        <v>23</v>
      </c>
      <c r="L512">
        <v>-46</v>
      </c>
      <c r="M512">
        <v>-7</v>
      </c>
      <c r="N512">
        <v>1</v>
      </c>
      <c r="O512" s="15">
        <v>1344</v>
      </c>
      <c r="P512" s="15">
        <v>215</v>
      </c>
      <c r="Q512" s="15">
        <v>1559</v>
      </c>
      <c r="R512">
        <v>0.93628808864265933</v>
      </c>
      <c r="S512" s="15">
        <v>68</v>
      </c>
      <c r="T512" t="s">
        <v>493</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12" s="2">
        <f>IF(EvolucionIncidencia[[#This Row],[Fecha]]&lt;=MIN(EvolucionIncidencia[Fecha])+14,"",EvolucionIncidencia[[#This Row],[NuevasAltas]]-EvolucionIncidencia[[#This Row],[Previsión Altas]])</f>
        <v>-6.3901702542217862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12" s="2">
        <f>IF(LEN(EvolucionIncidencia[[#This Row],[IA7]])=0,"",EvolucionIncidencia[[#This Row],[IA7]]/_xlfn.MAXIFS(EvolucionIncidencia[IA7],EvolucionIncidencia[Area_Sanitaria],EvolucionIncidencia[[#This Row],[Area_Sanitaria]]))</f>
        <v>0.11397627643115008</v>
      </c>
      <c r="AB512" s="2">
        <f>IF(LEN(EvolucionIncidencia[[#This Row],[IA14]])=0,"",EvolucionIncidencia[[#This Row],[IA14]]/_xlfn.MAXIFS(EvolucionIncidencia[IA14],EvolucionIncidencia[Area_Sanitaria],EvolucionIncidencia[[#This Row],[Area_Sanitaria]]))</f>
        <v>0.15276630883567299</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13" spans="1:31" hidden="1" x14ac:dyDescent="0.3">
      <c r="A513" s="1">
        <v>44260</v>
      </c>
      <c r="B513" s="2" t="s">
        <v>3</v>
      </c>
      <c r="C513" s="15">
        <v>113496</v>
      </c>
      <c r="D513" s="15">
        <v>3952</v>
      </c>
      <c r="E513" s="15">
        <v>107299</v>
      </c>
      <c r="F513">
        <v>310</v>
      </c>
      <c r="G513">
        <v>82</v>
      </c>
      <c r="H513" s="15">
        <v>1707039</v>
      </c>
      <c r="I513" s="15">
        <v>2264</v>
      </c>
      <c r="J513" s="15">
        <v>786536</v>
      </c>
      <c r="K513" s="15">
        <v>184</v>
      </c>
      <c r="L513">
        <v>-216</v>
      </c>
      <c r="M513">
        <v>-1</v>
      </c>
      <c r="N513">
        <v>-7</v>
      </c>
      <c r="O513" s="15">
        <v>6926</v>
      </c>
      <c r="P513" s="15">
        <v>4705</v>
      </c>
      <c r="Q513" s="15">
        <v>11631</v>
      </c>
      <c r="R513">
        <v>0.94817658349328215</v>
      </c>
      <c r="S513" s="15">
        <v>398</v>
      </c>
      <c r="T513" t="s">
        <v>493</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13" s="2">
        <f>IF(EvolucionIncidencia[[#This Row],[Fecha]]&lt;=MIN(EvolucionIncidencia[Fecha])+14,"",EvolucionIncidencia[[#This Row],[NuevasAltas]]-EvolucionIncidencia[[#This Row],[Previsión Altas]])</f>
        <v>-101.41519065294864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13" s="2">
        <f>IF(LEN(EvolucionIncidencia[[#This Row],[IA7]])=0,"",EvolucionIncidencia[[#This Row],[IA7]]/_xlfn.MAXIFS(EvolucionIncidencia[IA7],EvolucionIncidencia[Area_Sanitaria],EvolucionIncidencia[[#This Row],[Area_Sanitaria]]))</f>
        <v>0.10454866008462624</v>
      </c>
      <c r="AB513" s="2">
        <f>IF(LEN(EvolucionIncidencia[[#This Row],[IA14]])=0,"",EvolucionIncidencia[[#This Row],[IA14]]/_xlfn.MAXIFS(EvolucionIncidencia[IA14],EvolucionIncidencia[Area_Sanitaria],EvolucionIncidencia[[#This Row],[Area_Sanitaria]]))</f>
        <v>0.14608303768338288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14" spans="1:31" x14ac:dyDescent="0.3">
      <c r="A514" s="1">
        <v>44261</v>
      </c>
      <c r="B514" s="2" t="s">
        <v>4</v>
      </c>
      <c r="C514" s="15">
        <v>27253</v>
      </c>
      <c r="D514" s="15">
        <v>1270</v>
      </c>
      <c r="E514" s="15">
        <v>25444</v>
      </c>
      <c r="F514">
        <v>106</v>
      </c>
      <c r="G514">
        <v>29</v>
      </c>
      <c r="H514" s="15">
        <v>359120</v>
      </c>
      <c r="I514" s="15">
        <v>551</v>
      </c>
      <c r="J514" s="15">
        <v>214511</v>
      </c>
      <c r="K514" s="15">
        <v>50</v>
      </c>
      <c r="L514">
        <v>-72</v>
      </c>
      <c r="M514">
        <v>2</v>
      </c>
      <c r="N514">
        <v>0</v>
      </c>
      <c r="O514" s="15">
        <v>1916</v>
      </c>
      <c r="P514" s="15">
        <v>2058</v>
      </c>
      <c r="Q514" s="15">
        <v>3974</v>
      </c>
      <c r="R514">
        <v>0.94634873323397917</v>
      </c>
      <c r="S514" s="15">
        <v>121</v>
      </c>
      <c r="T514" t="s">
        <v>494</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14" s="2">
        <f>IF(EvolucionIncidencia[[#This Row],[Fecha]]&lt;=MIN(EvolucionIncidencia[Fecha])+14,"",EvolucionIncidencia[[#This Row],[NuevasAltas]]-EvolucionIncidencia[[#This Row],[Previsión Altas]])</f>
        <v>11.663242970086245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14" s="2">
        <f>IF(LEN(EvolucionIncidencia[[#This Row],[IA7]])=0,"",EvolucionIncidencia[[#This Row],[IA7]]/_xlfn.MAXIFS(EvolucionIncidencia[IA7],EvolucionIncidencia[Area_Sanitaria],EvolucionIncidencia[[#This Row],[Area_Sanitaria]]))</f>
        <v>0.13695871097683787</v>
      </c>
      <c r="AB514" s="2">
        <f>IF(LEN(EvolucionIncidencia[[#This Row],[IA14]])=0,"",EvolucionIncidencia[[#This Row],[IA14]]/_xlfn.MAXIFS(EvolucionIncidencia[IA14],EvolucionIncidencia[Area_Sanitaria],EvolucionIncidencia[[#This Row],[Area_Sanitaria]]))</f>
        <v>0.18392495861688432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15" spans="1:31" hidden="1" x14ac:dyDescent="0.3">
      <c r="A515" s="1">
        <v>44261</v>
      </c>
      <c r="B515" s="2" t="s">
        <v>5</v>
      </c>
      <c r="C515" s="15">
        <v>8038</v>
      </c>
      <c r="D515" s="15">
        <v>321</v>
      </c>
      <c r="E515" s="15">
        <v>7504</v>
      </c>
      <c r="F515">
        <v>34</v>
      </c>
      <c r="G515">
        <v>6</v>
      </c>
      <c r="H515" s="15">
        <v>119363</v>
      </c>
      <c r="I515" s="15">
        <v>208</v>
      </c>
      <c r="J515" s="15">
        <v>40385</v>
      </c>
      <c r="K515" s="15">
        <v>11</v>
      </c>
      <c r="L515">
        <v>-38</v>
      </c>
      <c r="M515">
        <v>0</v>
      </c>
      <c r="N515">
        <v>0</v>
      </c>
      <c r="O515" s="15">
        <v>492</v>
      </c>
      <c r="P515" s="15">
        <v>54</v>
      </c>
      <c r="Q515" s="15">
        <v>546</v>
      </c>
      <c r="R515">
        <v>0.89415041782729809</v>
      </c>
      <c r="S515" s="15">
        <v>49</v>
      </c>
      <c r="T515" t="s">
        <v>494</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15" s="2">
        <f>IF(EvolucionIncidencia[[#This Row],[Fecha]]&lt;=MIN(EvolucionIncidencia[Fecha])+14,"",EvolucionIncidencia[[#This Row],[NuevasAltas]]-EvolucionIncidencia[[#This Row],[Previsión Altas]])</f>
        <v>0.3612194836461029</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5" s="2">
        <f>IF(LEN(EvolucionIncidencia[[#This Row],[IA7]])=0,"",EvolucionIncidencia[[#This Row],[IA7]]/_xlfn.MAXIFS(EvolucionIncidencia[IA7],EvolucionIncidencia[Area_Sanitaria],EvolucionIncidencia[[#This Row],[Area_Sanitaria]]))</f>
        <v>9.4610778443113774E-2</v>
      </c>
      <c r="AB515" s="2">
        <f>IF(LEN(EvolucionIncidencia[[#This Row],[IA14]])=0,"",EvolucionIncidencia[[#This Row],[IA14]]/_xlfn.MAXIFS(EvolucionIncidencia[IA14],EvolucionIncidencia[Area_Sanitaria],EvolucionIncidencia[[#This Row],[Area_Sanitaria]]))</f>
        <v>0.11836485661989017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16" spans="1:31" hidden="1" x14ac:dyDescent="0.3">
      <c r="A516" s="1">
        <v>44261</v>
      </c>
      <c r="B516" s="2" t="s">
        <v>8</v>
      </c>
      <c r="C516" s="15">
        <v>11786</v>
      </c>
      <c r="D516" s="15">
        <v>327</v>
      </c>
      <c r="E516" s="15">
        <v>11248</v>
      </c>
      <c r="F516">
        <v>24</v>
      </c>
      <c r="G516">
        <v>9</v>
      </c>
      <c r="H516" s="15">
        <v>191494</v>
      </c>
      <c r="I516" s="15">
        <v>206</v>
      </c>
      <c r="J516" s="15">
        <v>95969</v>
      </c>
      <c r="K516" s="15">
        <v>19</v>
      </c>
      <c r="L516">
        <v>-12</v>
      </c>
      <c r="M516">
        <v>4</v>
      </c>
      <c r="N516">
        <v>-1</v>
      </c>
      <c r="O516" s="15">
        <v>482</v>
      </c>
      <c r="P516" s="15">
        <v>85</v>
      </c>
      <c r="Q516" s="15">
        <v>567</v>
      </c>
      <c r="R516">
        <v>0.96460176991150437</v>
      </c>
      <c r="S516" s="15">
        <v>31</v>
      </c>
      <c r="T516" t="s">
        <v>494</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16" s="2">
        <f>IF(EvolucionIncidencia[[#This Row],[Fecha]]&lt;=MIN(EvolucionIncidencia[Fecha])+14,"",EvolucionIncidencia[[#This Row],[NuevasAltas]]-EvolucionIncidencia[[#This Row],[Previsión Altas]])</f>
        <v>-8.7825481436336545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16" s="2">
        <f>IF(LEN(EvolucionIncidencia[[#This Row],[IA7]])=0,"",EvolucionIncidencia[[#This Row],[IA7]]/_xlfn.MAXIFS(EvolucionIncidencia[IA7],EvolucionIncidencia[Area_Sanitaria],EvolucionIncidencia[[#This Row],[Area_Sanitaria]]))</f>
        <v>8.3182640144665462E-2</v>
      </c>
      <c r="AB516" s="2">
        <f>IF(LEN(EvolucionIncidencia[[#This Row],[IA14]])=0,"",EvolucionIncidencia[[#This Row],[IA14]]/_xlfn.MAXIFS(EvolucionIncidencia[IA14],EvolucionIncidencia[Area_Sanitaria],EvolucionIncidencia[[#This Row],[Area_Sanitaria]]))</f>
        <v>0.13232323232323231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17" spans="1:31" hidden="1" x14ac:dyDescent="0.3">
      <c r="A517" s="1">
        <v>44261</v>
      </c>
      <c r="B517" s="2" t="s">
        <v>9</v>
      </c>
      <c r="C517" s="15">
        <v>14641</v>
      </c>
      <c r="D517" s="15">
        <v>230</v>
      </c>
      <c r="E517" s="15">
        <v>14003</v>
      </c>
      <c r="F517">
        <v>25</v>
      </c>
      <c r="G517">
        <v>3</v>
      </c>
      <c r="H517" s="15">
        <v>208562</v>
      </c>
      <c r="I517" s="15">
        <v>409</v>
      </c>
      <c r="J517" s="15">
        <v>106306</v>
      </c>
      <c r="K517" s="15">
        <v>13</v>
      </c>
      <c r="L517">
        <v>-14</v>
      </c>
      <c r="M517">
        <v>-2</v>
      </c>
      <c r="N517">
        <v>1</v>
      </c>
      <c r="O517" s="15">
        <v>993</v>
      </c>
      <c r="P517" s="15">
        <v>371</v>
      </c>
      <c r="Q517" s="15">
        <v>1364</v>
      </c>
      <c r="R517">
        <v>0.94262295081967218</v>
      </c>
      <c r="S517" s="15">
        <v>27</v>
      </c>
      <c r="T517" t="s">
        <v>494</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17" s="2">
        <f>IF(EvolucionIncidencia[[#This Row],[Fecha]]&lt;=MIN(EvolucionIncidencia[Fecha])+14,"",EvolucionIncidencia[[#This Row],[NuevasAltas]]-EvolucionIncidencia[[#This Row],[Previsión Altas]])</f>
        <v>5.5847603687680412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17" s="2">
        <f>IF(LEN(EvolucionIncidencia[[#This Row],[IA7]])=0,"",EvolucionIncidencia[[#This Row],[IA7]]/_xlfn.MAXIFS(EvolucionIncidencia[IA7],EvolucionIncidencia[Area_Sanitaria],EvolucionIncidencia[[#This Row],[Area_Sanitaria]]))</f>
        <v>6.6284257488846393E-2</v>
      </c>
      <c r="AB517" s="2">
        <f>IF(LEN(EvolucionIncidencia[[#This Row],[IA14]])=0,"",EvolucionIncidencia[[#This Row],[IA14]]/_xlfn.MAXIFS(EvolucionIncidencia[IA14],EvolucionIncidencia[Area_Sanitaria],EvolucionIncidencia[[#This Row],[Area_Sanitaria]]))</f>
        <v>7.0293182620981984E-2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18" spans="1:31" hidden="1" x14ac:dyDescent="0.3">
      <c r="A518" s="1">
        <v>44261</v>
      </c>
      <c r="B518" s="2" t="s">
        <v>6</v>
      </c>
      <c r="C518" s="15">
        <v>12469</v>
      </c>
      <c r="D518" s="15">
        <v>492</v>
      </c>
      <c r="E518" s="15">
        <v>11821</v>
      </c>
      <c r="F518">
        <v>22</v>
      </c>
      <c r="G518">
        <v>7</v>
      </c>
      <c r="H518" s="15">
        <v>169438</v>
      </c>
      <c r="I518" s="15">
        <v>158</v>
      </c>
      <c r="J518" s="15">
        <v>85965</v>
      </c>
      <c r="K518" s="15">
        <v>7</v>
      </c>
      <c r="L518">
        <v>-49</v>
      </c>
      <c r="M518">
        <v>-5</v>
      </c>
      <c r="N518">
        <v>-1</v>
      </c>
      <c r="O518" s="15">
        <v>896</v>
      </c>
      <c r="P518" s="15">
        <v>273</v>
      </c>
      <c r="Q518" s="15">
        <v>1169</v>
      </c>
      <c r="R518">
        <v>0.90942698706099812</v>
      </c>
      <c r="S518" s="15">
        <v>54</v>
      </c>
      <c r="T518" t="s">
        <v>494</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18" s="2">
        <f>IF(EvolucionIncidencia[[#This Row],[Fecha]]&lt;=MIN(EvolucionIncidencia[Fecha])+14,"",EvolucionIncidencia[[#This Row],[NuevasAltas]]-EvolucionIncidencia[[#This Row],[Previsión Altas]])</f>
        <v>18.030410586706346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18" s="2">
        <f>IF(LEN(EvolucionIncidencia[[#This Row],[IA7]])=0,"",EvolucionIncidencia[[#This Row],[IA7]]/_xlfn.MAXIFS(EvolucionIncidencia[IA7],EvolucionIncidencia[Area_Sanitaria],EvolucionIncidencia[[#This Row],[Area_Sanitaria]]))</f>
        <v>8.2889733840304181E-2</v>
      </c>
      <c r="AB518" s="2">
        <f>IF(LEN(EvolucionIncidencia[[#This Row],[IA14]])=0,"",EvolucionIncidencia[[#This Row],[IA14]]/_xlfn.MAXIFS(EvolucionIncidencia[IA14],EvolucionIncidencia[Area_Sanitaria],EvolucionIncidencia[[#This Row],[Area_Sanitaria]]))</f>
        <v>0.15220074043603454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19" spans="1:31" hidden="1" x14ac:dyDescent="0.3">
      <c r="A519" s="1">
        <v>44261</v>
      </c>
      <c r="B519" s="2" t="s">
        <v>7</v>
      </c>
      <c r="C519" s="15">
        <v>18081</v>
      </c>
      <c r="D519" s="15">
        <v>405</v>
      </c>
      <c r="E519" s="15">
        <v>17350</v>
      </c>
      <c r="F519">
        <v>47</v>
      </c>
      <c r="G519">
        <v>11</v>
      </c>
      <c r="H519" s="15">
        <v>294556</v>
      </c>
      <c r="I519" s="15">
        <v>338</v>
      </c>
      <c r="J519" s="15">
        <v>147020</v>
      </c>
      <c r="K519" s="15">
        <v>15</v>
      </c>
      <c r="L519">
        <v>-46</v>
      </c>
      <c r="M519">
        <v>-2</v>
      </c>
      <c r="N519">
        <v>-2</v>
      </c>
      <c r="O519" s="15">
        <v>1584</v>
      </c>
      <c r="P519" s="15">
        <v>156</v>
      </c>
      <c r="Q519" s="15">
        <v>1740</v>
      </c>
      <c r="R519">
        <v>0.89800443458980039</v>
      </c>
      <c r="S519" s="15">
        <v>61</v>
      </c>
      <c r="T519" t="s">
        <v>494</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19" s="2">
        <f>IF(EvolucionIncidencia[[#This Row],[Fecha]]&lt;=MIN(EvolucionIncidencia[Fecha])+14,"",EvolucionIncidencia[[#This Row],[NuevasAltas]]-EvolucionIncidencia[[#This Row],[Previsión Altas]])</f>
        <v>24.132660426945748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19" s="2">
        <f>IF(LEN(EvolucionIncidencia[[#This Row],[IA7]])=0,"",EvolucionIncidencia[[#This Row],[IA7]]/_xlfn.MAXIFS(EvolucionIncidencia[IA7],EvolucionIncidencia[Area_Sanitaria],EvolucionIncidencia[[#This Row],[Area_Sanitaria]]))</f>
        <v>7.361601884570082E-2</v>
      </c>
      <c r="AB519" s="2">
        <f>IF(LEN(EvolucionIncidencia[[#This Row],[IA14]])=0,"",EvolucionIncidencia[[#This Row],[IA14]]/_xlfn.MAXIFS(EvolucionIncidencia[IA14],EvolucionIncidencia[Area_Sanitaria],EvolucionIncidencia[[#This Row],[Area_Sanitaria]]))</f>
        <v>0.10779384035197989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20" spans="1:31" hidden="1" x14ac:dyDescent="0.3">
      <c r="A520" s="1">
        <v>44261</v>
      </c>
      <c r="B520" s="2" t="s">
        <v>2</v>
      </c>
      <c r="C520" s="15">
        <v>21365</v>
      </c>
      <c r="D520" s="15">
        <v>631</v>
      </c>
      <c r="E520" s="15">
        <v>20338</v>
      </c>
      <c r="F520">
        <v>44</v>
      </c>
      <c r="G520">
        <v>15</v>
      </c>
      <c r="H520" s="15">
        <v>372225</v>
      </c>
      <c r="I520" s="15">
        <v>398</v>
      </c>
      <c r="J520" s="15">
        <v>99463</v>
      </c>
      <c r="K520" s="15">
        <v>22</v>
      </c>
      <c r="L520">
        <v>-45</v>
      </c>
      <c r="M520">
        <v>-5</v>
      </c>
      <c r="N520">
        <v>1</v>
      </c>
      <c r="O520" s="15">
        <v>1356</v>
      </c>
      <c r="P520" s="15">
        <v>86</v>
      </c>
      <c r="Q520" s="15">
        <v>1442</v>
      </c>
      <c r="R520">
        <v>0.93343195266272194</v>
      </c>
      <c r="S520" s="15">
        <v>66</v>
      </c>
      <c r="T520" t="s">
        <v>494</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20" s="2">
        <f>IF(EvolucionIncidencia[[#This Row],[Fecha]]&lt;=MIN(EvolucionIncidencia[Fecha])+14,"",EvolucionIncidencia[[#This Row],[NuevasAltas]]-EvolucionIncidencia[[#This Row],[Previsión Altas]])</f>
        <v>11.026620126582237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20" s="2">
        <f>IF(LEN(EvolucionIncidencia[[#This Row],[IA7]])=0,"",EvolucionIncidencia[[#This Row],[IA7]]/_xlfn.MAXIFS(EvolucionIncidencia[IA7],EvolucionIncidencia[Area_Sanitaria],EvolucionIncidencia[[#This Row],[Area_Sanitaria]]))</f>
        <v>0.10211449200618876</v>
      </c>
      <c r="AB520" s="2">
        <f>IF(LEN(EvolucionIncidencia[[#This Row],[IA14]])=0,"",EvolucionIncidencia[[#This Row],[IA14]]/_xlfn.MAXIFS(EvolucionIncidencia[IA14],EvolucionIncidencia[Area_Sanitaria],EvolucionIncidencia[[#This Row],[Area_Sanitaria]]))</f>
        <v>0.14505917974126067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21" spans="1:31" hidden="1" x14ac:dyDescent="0.3">
      <c r="A521" s="1">
        <v>44261</v>
      </c>
      <c r="B521" s="2" t="s">
        <v>3</v>
      </c>
      <c r="C521" s="15">
        <v>113633</v>
      </c>
      <c r="D521" s="15">
        <v>3676</v>
      </c>
      <c r="E521" s="15">
        <v>107708</v>
      </c>
      <c r="F521">
        <v>302</v>
      </c>
      <c r="G521">
        <v>80</v>
      </c>
      <c r="H521" s="15">
        <v>1714758</v>
      </c>
      <c r="I521" s="15">
        <v>2268</v>
      </c>
      <c r="J521" s="15">
        <v>789619</v>
      </c>
      <c r="K521" s="15">
        <v>137</v>
      </c>
      <c r="L521">
        <v>-276</v>
      </c>
      <c r="M521">
        <v>-8</v>
      </c>
      <c r="N521">
        <v>-2</v>
      </c>
      <c r="O521" s="15">
        <v>7719</v>
      </c>
      <c r="P521" s="15">
        <v>3083</v>
      </c>
      <c r="Q521" s="15">
        <v>10802</v>
      </c>
      <c r="R521">
        <v>0.93016194331983804</v>
      </c>
      <c r="S521" s="15">
        <v>409</v>
      </c>
      <c r="T521" t="s">
        <v>494</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21" s="2">
        <f>IF(EvolucionIncidencia[[#This Row],[Fecha]]&lt;=MIN(EvolucionIncidencia[Fecha])+14,"",EvolucionIncidencia[[#This Row],[NuevasAltas]]-EvolucionIncidencia[[#This Row],[Previsión Altas]])</f>
        <v>70.066737112484873</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21" s="2">
        <f>IF(LEN(EvolucionIncidencia[[#This Row],[IA7]])=0,"",EvolucionIncidencia[[#This Row],[IA7]]/_xlfn.MAXIFS(EvolucionIncidencia[IA7],EvolucionIncidencia[Area_Sanitaria],EvolucionIncidencia[[#This Row],[Area_Sanitaria]]))</f>
        <v>9.828984485190409E-2</v>
      </c>
      <c r="AB521" s="2">
        <f>IF(LEN(EvolucionIncidencia[[#This Row],[IA14]])=0,"",EvolucionIncidencia[[#This Row],[IA14]]/_xlfn.MAXIFS(EvolucionIncidencia[IA14],EvolucionIncidencia[Area_Sanitaria],EvolucionIncidencia[[#This Row],[Area_Sanitaria]]))</f>
        <v>0.13879566593153705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22" spans="1:31" x14ac:dyDescent="0.3">
      <c r="A522" s="1">
        <v>44262</v>
      </c>
      <c r="B522" s="2" t="s">
        <v>4</v>
      </c>
      <c r="C522" s="15">
        <v>27289</v>
      </c>
      <c r="D522" s="15">
        <v>1247</v>
      </c>
      <c r="E522" s="15">
        <v>25500</v>
      </c>
      <c r="F522">
        <v>113</v>
      </c>
      <c r="G522">
        <v>30</v>
      </c>
      <c r="H522" s="15">
        <v>361613</v>
      </c>
      <c r="I522" s="15">
        <v>555</v>
      </c>
      <c r="J522" s="15">
        <v>216734</v>
      </c>
      <c r="K522" s="15">
        <v>36</v>
      </c>
      <c r="L522">
        <v>-23</v>
      </c>
      <c r="M522">
        <v>7</v>
      </c>
      <c r="N522">
        <v>1</v>
      </c>
      <c r="O522" s="15">
        <v>2493</v>
      </c>
      <c r="P522" s="15">
        <v>2223</v>
      </c>
      <c r="Q522" s="15">
        <v>4716</v>
      </c>
      <c r="R522">
        <v>0.98188976377952752</v>
      </c>
      <c r="S522" s="15">
        <v>56</v>
      </c>
      <c r="T522" t="s">
        <v>495</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22" s="2">
        <f>IF(EvolucionIncidencia[[#This Row],[Fecha]]&lt;=MIN(EvolucionIncidencia[Fecha])+14,"",EvolucionIncidencia[[#This Row],[NuevasAltas]]-EvolucionIncidencia[[#This Row],[Previsión Altas]])</f>
        <v>-28.105588499144801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22" s="2">
        <f>IF(LEN(EvolucionIncidencia[[#This Row],[IA7]])=0,"",EvolucionIncidencia[[#This Row],[IA7]]/_xlfn.MAXIFS(EvolucionIncidencia[IA7],EvolucionIncidencia[Area_Sanitaria],EvolucionIncidencia[[#This Row],[Area_Sanitaria]]))</f>
        <v>0.14333669016448472</v>
      </c>
      <c r="AB522" s="2">
        <f>IF(LEN(EvolucionIncidencia[[#This Row],[IA14]])=0,"",EvolucionIncidencia[[#This Row],[IA14]]/_xlfn.MAXIFS(EvolucionIncidencia[IA14],EvolucionIncidencia[Area_Sanitaria],EvolucionIncidencia[[#This Row],[Area_Sanitaria]]))</f>
        <v>0.17859113481699468</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23" spans="1:31" hidden="1" x14ac:dyDescent="0.3">
      <c r="A523" s="1">
        <v>44262</v>
      </c>
      <c r="B523" s="2" t="s">
        <v>5</v>
      </c>
      <c r="C523" s="15">
        <v>8046</v>
      </c>
      <c r="D523" s="15">
        <v>288</v>
      </c>
      <c r="E523" s="15">
        <v>7544</v>
      </c>
      <c r="F523">
        <v>36</v>
      </c>
      <c r="G523">
        <v>7</v>
      </c>
      <c r="H523" s="15">
        <v>119686</v>
      </c>
      <c r="I523" s="15">
        <v>208</v>
      </c>
      <c r="J523" s="15">
        <v>40411</v>
      </c>
      <c r="K523" s="15">
        <v>8</v>
      </c>
      <c r="L523">
        <v>-33</v>
      </c>
      <c r="M523">
        <v>2</v>
      </c>
      <c r="N523">
        <v>1</v>
      </c>
      <c r="O523" s="15">
        <v>323</v>
      </c>
      <c r="P523" s="15">
        <v>26</v>
      </c>
      <c r="Q523" s="15">
        <v>349</v>
      </c>
      <c r="R523">
        <v>0.89719626168224298</v>
      </c>
      <c r="S523" s="15">
        <v>40</v>
      </c>
      <c r="T523" t="s">
        <v>495</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23" s="2">
        <f>IF(EvolucionIncidencia[[#This Row],[Fecha]]&lt;=MIN(EvolucionIncidencia[Fecha])+14,"",EvolucionIncidencia[[#This Row],[NuevasAltas]]-EvolucionIncidencia[[#This Row],[Previsión Altas]])</f>
        <v>6.7000345326161153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23" s="2">
        <f>IF(LEN(EvolucionIncidencia[[#This Row],[IA7]])=0,"",EvolucionIncidencia[[#This Row],[IA7]]/_xlfn.MAXIFS(EvolucionIncidencia[IA7],EvolucionIncidencia[Area_Sanitaria],EvolucionIncidencia[[#This Row],[Area_Sanitaria]]))</f>
        <v>9.4610778443113774E-2</v>
      </c>
      <c r="AB523" s="2">
        <f>IF(LEN(EvolucionIncidencia[[#This Row],[IA14]])=0,"",EvolucionIncidencia[[#This Row],[IA14]]/_xlfn.MAXIFS(EvolucionIncidencia[IA14],EvolucionIncidencia[Area_Sanitaria],EvolucionIncidencia[[#This Row],[Area_Sanitaria]]))</f>
        <v>0.10677242220866381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24" spans="1:31" hidden="1" x14ac:dyDescent="0.3">
      <c r="A524" s="1">
        <v>44262</v>
      </c>
      <c r="B524" s="2" t="s">
        <v>8</v>
      </c>
      <c r="C524" s="15">
        <v>11789</v>
      </c>
      <c r="D524" s="15">
        <v>304</v>
      </c>
      <c r="E524" s="15">
        <v>11273</v>
      </c>
      <c r="F524">
        <v>25</v>
      </c>
      <c r="G524">
        <v>8</v>
      </c>
      <c r="H524" s="15">
        <v>191985</v>
      </c>
      <c r="I524" s="15">
        <v>207</v>
      </c>
      <c r="J524" s="15">
        <v>96054</v>
      </c>
      <c r="K524" s="15">
        <v>3</v>
      </c>
      <c r="L524">
        <v>-23</v>
      </c>
      <c r="M524">
        <v>1</v>
      </c>
      <c r="N524">
        <v>-1</v>
      </c>
      <c r="O524" s="15">
        <v>491</v>
      </c>
      <c r="P524" s="15">
        <v>85</v>
      </c>
      <c r="Q524" s="15">
        <v>576</v>
      </c>
      <c r="R524">
        <v>0.92966360856269115</v>
      </c>
      <c r="S524" s="15">
        <v>25</v>
      </c>
      <c r="T524" t="s">
        <v>495</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24" s="2">
        <f>IF(EvolucionIncidencia[[#This Row],[Fecha]]&lt;=MIN(EvolucionIncidencia[Fecha])+14,"",EvolucionIncidencia[[#This Row],[NuevasAltas]]-EvolucionIncidencia[[#This Row],[Previsión Altas]])</f>
        <v>-15.596165288523146</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24" s="2">
        <f>IF(LEN(EvolucionIncidencia[[#This Row],[IA7]])=0,"",EvolucionIncidencia[[#This Row],[IA7]]/_xlfn.MAXIFS(EvolucionIncidencia[IA7],EvolucionIncidencia[Area_Sanitaria],EvolucionIncidencia[[#This Row],[Area_Sanitaria]]))</f>
        <v>7.5045207956600357E-2</v>
      </c>
      <c r="AB524" s="2">
        <f>IF(LEN(EvolucionIncidencia[[#This Row],[IA14]])=0,"",EvolucionIncidencia[[#This Row],[IA14]]/_xlfn.MAXIFS(EvolucionIncidencia[IA14],EvolucionIncidencia[Area_Sanitaria],EvolucionIncidencia[[#This Row],[Area_Sanitaria]]))</f>
        <v>0.11616161616161616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25" spans="1:31" hidden="1" x14ac:dyDescent="0.3">
      <c r="A525" s="1">
        <v>44262</v>
      </c>
      <c r="B525" s="2" t="s">
        <v>9</v>
      </c>
      <c r="C525" s="15">
        <v>14646</v>
      </c>
      <c r="D525" s="15">
        <v>225</v>
      </c>
      <c r="E525" s="15">
        <v>14013</v>
      </c>
      <c r="F525">
        <v>27</v>
      </c>
      <c r="G525">
        <v>4</v>
      </c>
      <c r="H525" s="15">
        <v>208898</v>
      </c>
      <c r="I525" s="15">
        <v>409</v>
      </c>
      <c r="J525" s="15">
        <v>106636</v>
      </c>
      <c r="K525" s="15">
        <v>5</v>
      </c>
      <c r="L525">
        <v>-5</v>
      </c>
      <c r="M525">
        <v>2</v>
      </c>
      <c r="N525">
        <v>1</v>
      </c>
      <c r="O525" s="15">
        <v>336</v>
      </c>
      <c r="P525" s="15">
        <v>330</v>
      </c>
      <c r="Q525" s="15">
        <v>666</v>
      </c>
      <c r="R525">
        <v>0.97826086956521741</v>
      </c>
      <c r="S525" s="15">
        <v>10</v>
      </c>
      <c r="T525" t="s">
        <v>495</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25" s="2">
        <f>IF(EvolucionIncidencia[[#This Row],[Fecha]]&lt;=MIN(EvolucionIncidencia[Fecha])+14,"",EvolucionIncidencia[[#This Row],[NuevasAltas]]-EvolucionIncidencia[[#This Row],[Previsión Altas]])</f>
        <v>-8.1701071001007115</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25" s="2">
        <f>IF(LEN(EvolucionIncidencia[[#This Row],[IA7]])=0,"",EvolucionIncidencia[[#This Row],[IA7]]/_xlfn.MAXIFS(EvolucionIncidencia[IA7],EvolucionIncidencia[Area_Sanitaria],EvolucionIncidencia[[#This Row],[Area_Sanitaria]]))</f>
        <v>6.5009560229445512E-2</v>
      </c>
      <c r="AB525" s="2">
        <f>IF(LEN(EvolucionIncidencia[[#This Row],[IA14]])=0,"",EvolucionIncidencia[[#This Row],[IA14]]/_xlfn.MAXIFS(EvolucionIncidencia[IA14],EvolucionIncidencia[Area_Sanitaria],EvolucionIncidencia[[#This Row],[Area_Sanitaria]]))</f>
        <v>6.6760861886259279E-2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26" spans="1:31" hidden="1" x14ac:dyDescent="0.3">
      <c r="A526" s="1">
        <v>44262</v>
      </c>
      <c r="B526" s="2" t="s">
        <v>6</v>
      </c>
      <c r="C526" s="15">
        <v>12472</v>
      </c>
      <c r="D526" s="15">
        <v>457</v>
      </c>
      <c r="E526" s="15">
        <v>11859</v>
      </c>
      <c r="F526">
        <v>22</v>
      </c>
      <c r="G526">
        <v>8</v>
      </c>
      <c r="H526" s="15">
        <v>169795</v>
      </c>
      <c r="I526" s="15">
        <v>158</v>
      </c>
      <c r="J526" s="15">
        <v>86222</v>
      </c>
      <c r="K526" s="15">
        <v>3</v>
      </c>
      <c r="L526">
        <v>-35</v>
      </c>
      <c r="M526">
        <v>0</v>
      </c>
      <c r="N526">
        <v>1</v>
      </c>
      <c r="O526" s="15">
        <v>357</v>
      </c>
      <c r="P526" s="15">
        <v>257</v>
      </c>
      <c r="Q526" s="15">
        <v>614</v>
      </c>
      <c r="R526">
        <v>0.92886178861788615</v>
      </c>
      <c r="S526" s="15">
        <v>38</v>
      </c>
      <c r="T526" t="s">
        <v>495</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26" s="2">
        <f>IF(EvolucionIncidencia[[#This Row],[Fecha]]&lt;=MIN(EvolucionIncidencia[Fecha])+14,"",EvolucionIncidencia[[#This Row],[NuevasAltas]]-EvolucionIncidencia[[#This Row],[Previsión Altas]])</f>
        <v>2.238070369870556</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26" s="2">
        <f>IF(LEN(EvolucionIncidencia[[#This Row],[IA7]])=0,"",EvolucionIncidencia[[#This Row],[IA7]]/_xlfn.MAXIFS(EvolucionIncidencia[IA7],EvolucionIncidencia[Area_Sanitaria],EvolucionIncidencia[[#This Row],[Area_Sanitaria]]))</f>
        <v>6.7680608365019018E-2</v>
      </c>
      <c r="AB526" s="2">
        <f>IF(LEN(EvolucionIncidencia[[#This Row],[IA14]])=0,"",EvolucionIncidencia[[#This Row],[IA14]]/_xlfn.MAXIFS(EvolucionIncidencia[IA14],EvolucionIncidencia[Area_Sanitaria],EvolucionIncidencia[[#This Row],[Area_Sanitaria]]))</f>
        <v>0.14150555327025915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27" spans="1:31" hidden="1" x14ac:dyDescent="0.3">
      <c r="A527" s="1">
        <v>44262</v>
      </c>
      <c r="B527" s="2" t="s">
        <v>7</v>
      </c>
      <c r="C527" s="15">
        <v>18092</v>
      </c>
      <c r="D527" s="15">
        <v>387</v>
      </c>
      <c r="E527" s="15">
        <v>17377</v>
      </c>
      <c r="F527">
        <v>51</v>
      </c>
      <c r="G527">
        <v>8</v>
      </c>
      <c r="H527" s="15">
        <v>295618</v>
      </c>
      <c r="I527" s="15">
        <v>340</v>
      </c>
      <c r="J527" s="15">
        <v>147189</v>
      </c>
      <c r="K527" s="15">
        <v>11</v>
      </c>
      <c r="L527">
        <v>-18</v>
      </c>
      <c r="M527">
        <v>4</v>
      </c>
      <c r="N527">
        <v>-3</v>
      </c>
      <c r="O527" s="15">
        <v>1062</v>
      </c>
      <c r="P527" s="15">
        <v>169</v>
      </c>
      <c r="Q527" s="15">
        <v>1231</v>
      </c>
      <c r="R527">
        <v>0.9555555555555556</v>
      </c>
      <c r="S527" s="15">
        <v>27</v>
      </c>
      <c r="T527" t="s">
        <v>495</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27" s="2">
        <f>IF(EvolucionIncidencia[[#This Row],[Fecha]]&lt;=MIN(EvolucionIncidencia[Fecha])+14,"",EvolucionIncidencia[[#This Row],[NuevasAltas]]-EvolucionIncidencia[[#This Row],[Previsión Altas]])</f>
        <v>2.5301273423998154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27" s="2">
        <f>IF(LEN(EvolucionIncidencia[[#This Row],[IA7]])=0,"",EvolucionIncidencia[[#This Row],[IA7]]/_xlfn.MAXIFS(EvolucionIncidencia[IA7],EvolucionIncidencia[Area_Sanitaria],EvolucionIncidencia[[#This Row],[Area_Sanitaria]]))</f>
        <v>7.1260306242638405E-2</v>
      </c>
      <c r="AB527" s="2">
        <f>IF(LEN(EvolucionIncidencia[[#This Row],[IA14]])=0,"",EvolucionIncidencia[[#This Row],[IA14]]/_xlfn.MAXIFS(EvolucionIncidencia[IA14],EvolucionIncidencia[Area_Sanitaria],EvolucionIncidencia[[#This Row],[Area_Sanitaria]]))</f>
        <v>0.10465116279069768</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28" spans="1:31" hidden="1" x14ac:dyDescent="0.3">
      <c r="A528" s="1">
        <v>44262</v>
      </c>
      <c r="B528" s="2" t="s">
        <v>2</v>
      </c>
      <c r="C528" s="15">
        <v>21387</v>
      </c>
      <c r="D528" s="15">
        <v>606</v>
      </c>
      <c r="E528" s="15">
        <v>20385</v>
      </c>
      <c r="F528">
        <v>45</v>
      </c>
      <c r="G528">
        <v>14</v>
      </c>
      <c r="H528" s="15">
        <v>373706</v>
      </c>
      <c r="I528" s="15">
        <v>398</v>
      </c>
      <c r="J528" s="15">
        <v>99523</v>
      </c>
      <c r="K528" s="15">
        <v>22</v>
      </c>
      <c r="L528">
        <v>-25</v>
      </c>
      <c r="M528">
        <v>1</v>
      </c>
      <c r="N528">
        <v>-1</v>
      </c>
      <c r="O528" s="15">
        <v>1481</v>
      </c>
      <c r="P528" s="15">
        <v>60</v>
      </c>
      <c r="Q528" s="15">
        <v>1541</v>
      </c>
      <c r="R528">
        <v>0.96038034865293187</v>
      </c>
      <c r="S528" s="15">
        <v>47</v>
      </c>
      <c r="T528" t="s">
        <v>495</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28" s="2">
        <f>IF(EvolucionIncidencia[[#This Row],[Fecha]]&lt;=MIN(EvolucionIncidencia[Fecha])+14,"",EvolucionIncidencia[[#This Row],[NuevasAltas]]-EvolucionIncidencia[[#This Row],[Previsión Altas]])</f>
        <v>23.518559093941242</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28" s="2">
        <f>IF(LEN(EvolucionIncidencia[[#This Row],[IA7]])=0,"",EvolucionIncidencia[[#This Row],[IA7]]/_xlfn.MAXIFS(EvolucionIncidencia[IA7],EvolucionIncidencia[Area_Sanitaria],EvolucionIncidencia[[#This Row],[Area_Sanitaria]]))</f>
        <v>0.10263022176379577</v>
      </c>
      <c r="AB528" s="2">
        <f>IF(LEN(EvolucionIncidencia[[#This Row],[IA14]])=0,"",EvolucionIncidencia[[#This Row],[IA14]]/_xlfn.MAXIFS(EvolucionIncidencia[IA14],EvolucionIncidencia[Area_Sanitaria],EvolucionIncidencia[[#This Row],[Area_Sanitaria]]))</f>
        <v>0.1453344343517754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29" spans="1:31" hidden="1" x14ac:dyDescent="0.3">
      <c r="A529" s="1">
        <v>44262</v>
      </c>
      <c r="B529" s="2" t="s">
        <v>3</v>
      </c>
      <c r="C529" s="15">
        <v>113721</v>
      </c>
      <c r="D529" s="15">
        <v>3514</v>
      </c>
      <c r="E529" s="15">
        <v>107951</v>
      </c>
      <c r="F529">
        <v>319</v>
      </c>
      <c r="G529">
        <v>79</v>
      </c>
      <c r="H529" s="15">
        <v>1721301</v>
      </c>
      <c r="I529" s="15">
        <v>2275</v>
      </c>
      <c r="J529" s="15">
        <v>792769</v>
      </c>
      <c r="K529" s="15">
        <v>88</v>
      </c>
      <c r="L529">
        <v>-162</v>
      </c>
      <c r="M529">
        <v>17</v>
      </c>
      <c r="N529">
        <v>-1</v>
      </c>
      <c r="O529" s="15">
        <v>6543</v>
      </c>
      <c r="P529" s="15">
        <v>3150</v>
      </c>
      <c r="Q529" s="15">
        <v>9693</v>
      </c>
      <c r="R529">
        <v>0.95593035908596302</v>
      </c>
      <c r="S529" s="15">
        <v>243</v>
      </c>
      <c r="T529" t="s">
        <v>495</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29" s="2">
        <f>IF(EvolucionIncidencia[[#This Row],[Fecha]]&lt;=MIN(EvolucionIncidencia[Fecha])+14,"",EvolucionIncidencia[[#This Row],[NuevasAltas]]-EvolucionIncidencia[[#This Row],[Previsión Altas]])</f>
        <v>-10.909376388864501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29" s="2">
        <f>IF(LEN(EvolucionIncidencia[[#This Row],[IA7]])=0,"",EvolucionIncidencia[[#This Row],[IA7]]/_xlfn.MAXIFS(EvolucionIncidencia[IA7],EvolucionIncidencia[Area_Sanitaria],EvolucionIncidencia[[#This Row],[Area_Sanitaria]]))</f>
        <v>9.6967559943582513E-2</v>
      </c>
      <c r="AB529" s="2">
        <f>IF(LEN(EvolucionIncidencia[[#This Row],[IA14]])=0,"",EvolucionIncidencia[[#This Row],[IA14]]/_xlfn.MAXIFS(EvolucionIncidencia[IA14],EvolucionIncidencia[Area_Sanitaria],EvolucionIncidencia[[#This Row],[Area_Sanitaria]]))</f>
        <v>0.13280276153034806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30" spans="1:31" x14ac:dyDescent="0.3">
      <c r="A530" s="1">
        <v>44263</v>
      </c>
      <c r="B530" s="2" t="s">
        <v>4</v>
      </c>
      <c r="C530" s="15">
        <v>27360</v>
      </c>
      <c r="D530" s="15">
        <v>1211</v>
      </c>
      <c r="E530" s="15">
        <v>25607</v>
      </c>
      <c r="F530">
        <v>109</v>
      </c>
      <c r="G530">
        <v>30</v>
      </c>
      <c r="H530" s="15">
        <v>363267</v>
      </c>
      <c r="I530" s="15">
        <v>555</v>
      </c>
      <c r="J530" s="15">
        <v>219005</v>
      </c>
      <c r="K530" s="15">
        <v>71</v>
      </c>
      <c r="L530">
        <v>-36</v>
      </c>
      <c r="M530">
        <v>-4</v>
      </c>
      <c r="N530">
        <v>0</v>
      </c>
      <c r="O530" s="15">
        <v>1654</v>
      </c>
      <c r="P530" s="15">
        <v>2271</v>
      </c>
      <c r="Q530" s="15">
        <v>3925</v>
      </c>
      <c r="R530">
        <v>0.97113071371291093</v>
      </c>
      <c r="S530" s="15">
        <v>107</v>
      </c>
      <c r="T530" t="s">
        <v>496</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30" s="2">
        <f>IF(EvolucionIncidencia[[#This Row],[Fecha]]&lt;=MIN(EvolucionIncidencia[Fecha])+14,"",EvolucionIncidencia[[#This Row],[NuevasAltas]]-EvolucionIncidencia[[#This Row],[Previsión Altas]])</f>
        <v>17.745100405640912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30" s="2">
        <f>IF(LEN(EvolucionIncidencia[[#This Row],[IA7]])=0,"",EvolucionIncidencia[[#This Row],[IA7]]/_xlfn.MAXIFS(EvolucionIncidencia[IA7],EvolucionIncidencia[Area_Sanitaria],EvolucionIncidencia[[#This Row],[Area_Sanitaria]]))</f>
        <v>0.15709969788519637</v>
      </c>
      <c r="AB530" s="2">
        <f>IF(LEN(EvolucionIncidencia[[#This Row],[IA14]])=0,"",EvolucionIncidencia[[#This Row],[IA14]]/_xlfn.MAXIFS(EvolucionIncidencia[IA14],EvolucionIncidencia[Area_Sanitaria],EvolucionIncidencia[[#This Row],[Area_Sanitaria]]))</f>
        <v>0.17840720985837777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31" spans="1:31" hidden="1" x14ac:dyDescent="0.3">
      <c r="A531" s="1">
        <v>44263</v>
      </c>
      <c r="B531" s="2" t="s">
        <v>5</v>
      </c>
      <c r="C531" s="15">
        <v>8059</v>
      </c>
      <c r="D531" s="15">
        <v>279</v>
      </c>
      <c r="E531" s="15">
        <v>7566</v>
      </c>
      <c r="F531">
        <v>28</v>
      </c>
      <c r="G531">
        <v>5</v>
      </c>
      <c r="H531" s="15">
        <v>120008</v>
      </c>
      <c r="I531" s="15">
        <v>208</v>
      </c>
      <c r="J531" s="15">
        <v>40505</v>
      </c>
      <c r="K531" s="15">
        <v>13</v>
      </c>
      <c r="L531">
        <v>-9</v>
      </c>
      <c r="M531">
        <v>-8</v>
      </c>
      <c r="N531">
        <v>-2</v>
      </c>
      <c r="O531" s="15">
        <v>322</v>
      </c>
      <c r="P531" s="15">
        <v>94</v>
      </c>
      <c r="Q531" s="15">
        <v>416</v>
      </c>
      <c r="R531">
        <v>0.96875</v>
      </c>
      <c r="S531" s="15">
        <v>22</v>
      </c>
      <c r="T531" t="s">
        <v>496</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31" s="2">
        <f>IF(EvolucionIncidencia[[#This Row],[Fecha]]&lt;=MIN(EvolucionIncidencia[Fecha])+14,"",EvolucionIncidencia[[#This Row],[NuevasAltas]]-EvolucionIncidencia[[#This Row],[Previsión Altas]])</f>
        <v>0.44869899143554548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31" s="2">
        <f>IF(LEN(EvolucionIncidencia[[#This Row],[IA7]])=0,"",EvolucionIncidencia[[#This Row],[IA7]]/_xlfn.MAXIFS(EvolucionIncidencia[IA7],EvolucionIncidencia[Area_Sanitaria],EvolucionIncidencia[[#This Row],[Area_Sanitaria]]))</f>
        <v>0.10299401197604791</v>
      </c>
      <c r="AB531" s="2">
        <f>IF(LEN(EvolucionIncidencia[[#This Row],[IA14]])=0,"",EvolucionIncidencia[[#This Row],[IA14]]/_xlfn.MAXIFS(EvolucionIncidencia[IA14],EvolucionIncidencia[Area_Sanitaria],EvolucionIncidencia[[#This Row],[Area_Sanitaria]]))</f>
        <v>0.10433190970103721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32" spans="1:31" hidden="1" x14ac:dyDescent="0.3">
      <c r="A532" s="1">
        <v>44263</v>
      </c>
      <c r="B532" s="2" t="s">
        <v>8</v>
      </c>
      <c r="C532" s="15">
        <v>11803</v>
      </c>
      <c r="D532" s="15">
        <v>282</v>
      </c>
      <c r="E532" s="15">
        <v>11308</v>
      </c>
      <c r="F532">
        <v>22</v>
      </c>
      <c r="G532">
        <v>6</v>
      </c>
      <c r="H532" s="15">
        <v>192364</v>
      </c>
      <c r="I532" s="15">
        <v>208</v>
      </c>
      <c r="J532" s="15">
        <v>96342</v>
      </c>
      <c r="K532" s="15">
        <v>14</v>
      </c>
      <c r="L532">
        <v>-22</v>
      </c>
      <c r="M532">
        <v>-3</v>
      </c>
      <c r="N532">
        <v>-2</v>
      </c>
      <c r="O532" s="15">
        <v>379</v>
      </c>
      <c r="P532" s="15">
        <v>288</v>
      </c>
      <c r="Q532" s="15">
        <v>667</v>
      </c>
      <c r="R532">
        <v>0.92763157894736847</v>
      </c>
      <c r="S532" s="15">
        <v>35</v>
      </c>
      <c r="T532" t="s">
        <v>496</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32" s="2">
        <f>IF(EvolucionIncidencia[[#This Row],[Fecha]]&lt;=MIN(EvolucionIncidencia[Fecha])+14,"",EvolucionIncidencia[[#This Row],[NuevasAltas]]-EvolucionIncidencia[[#This Row],[Previsión Altas]])</f>
        <v>0.84831842752416264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32" s="2">
        <f>IF(LEN(EvolucionIncidencia[[#This Row],[IA7]])=0,"",EvolucionIncidencia[[#This Row],[IA7]]/_xlfn.MAXIFS(EvolucionIncidencia[IA7],EvolucionIncidencia[Area_Sanitaria],EvolucionIncidencia[[#This Row],[Area_Sanitaria]]))</f>
        <v>7.866184448462929E-2</v>
      </c>
      <c r="AB532" s="2">
        <f>IF(LEN(EvolucionIncidencia[[#This Row],[IA14]])=0,"",EvolucionIncidencia[[#This Row],[IA14]]/_xlfn.MAXIFS(EvolucionIncidencia[IA14],EvolucionIncidencia[Area_Sanitaria],EvolucionIncidencia[[#This Row],[Area_Sanitaria]]))</f>
        <v>0.10757575757575757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33" spans="1:31" hidden="1" x14ac:dyDescent="0.3">
      <c r="A533" s="1">
        <v>44263</v>
      </c>
      <c r="B533" s="2" t="s">
        <v>9</v>
      </c>
      <c r="C533" s="15">
        <v>14650</v>
      </c>
      <c r="D533" s="15">
        <v>219</v>
      </c>
      <c r="E533" s="15">
        <v>14023</v>
      </c>
      <c r="F533">
        <v>23</v>
      </c>
      <c r="G533">
        <v>4</v>
      </c>
      <c r="H533" s="15">
        <v>209149</v>
      </c>
      <c r="I533" s="15">
        <v>409</v>
      </c>
      <c r="J533" s="15">
        <v>106936</v>
      </c>
      <c r="K533" s="15">
        <v>4</v>
      </c>
      <c r="L533">
        <v>-6</v>
      </c>
      <c r="M533">
        <v>-4</v>
      </c>
      <c r="N533">
        <v>0</v>
      </c>
      <c r="O533" s="15">
        <v>251</v>
      </c>
      <c r="P533" s="15">
        <v>300</v>
      </c>
      <c r="Q533" s="15">
        <v>551</v>
      </c>
      <c r="R533">
        <v>0.97333333333333338</v>
      </c>
      <c r="S533" s="15">
        <v>10</v>
      </c>
      <c r="T533" t="s">
        <v>496</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33" s="2">
        <f>IF(EvolucionIncidencia[[#This Row],[Fecha]]&lt;=MIN(EvolucionIncidencia[Fecha])+14,"",EvolucionIncidencia[[#This Row],[NuevasAltas]]-EvolucionIncidencia[[#This Row],[Previsión Altas]])</f>
        <v>-8.3771185691117545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33" s="2">
        <f>IF(LEN(EvolucionIncidencia[[#This Row],[IA7]])=0,"",EvolucionIncidencia[[#This Row],[IA7]]/_xlfn.MAXIFS(EvolucionIncidencia[IA7],EvolucionIncidencia[Area_Sanitaria],EvolucionIncidencia[[#This Row],[Area_Sanitaria]]))</f>
        <v>6.3097514340344163E-2</v>
      </c>
      <c r="AB533" s="2">
        <f>IF(LEN(EvolucionIncidencia[[#This Row],[IA14]])=0,"",EvolucionIncidencia[[#This Row],[IA14]]/_xlfn.MAXIFS(EvolucionIncidencia[IA14],EvolucionIncidencia[Area_Sanitaria],EvolucionIncidencia[[#This Row],[Area_Sanitaria]]))</f>
        <v>6.2522077004592017E-2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34" spans="1:31" hidden="1" x14ac:dyDescent="0.3">
      <c r="A534" s="1">
        <v>44263</v>
      </c>
      <c r="B534" s="2" t="s">
        <v>6</v>
      </c>
      <c r="C534" s="15">
        <v>12486</v>
      </c>
      <c r="D534" s="15">
        <v>442</v>
      </c>
      <c r="E534" s="15">
        <v>11887</v>
      </c>
      <c r="F534">
        <v>20</v>
      </c>
      <c r="G534">
        <v>9</v>
      </c>
      <c r="H534" s="15">
        <v>170117</v>
      </c>
      <c r="I534" s="15">
        <v>159</v>
      </c>
      <c r="J534" s="15">
        <v>86696</v>
      </c>
      <c r="K534" s="15">
        <v>14</v>
      </c>
      <c r="L534">
        <v>-15</v>
      </c>
      <c r="M534">
        <v>-2</v>
      </c>
      <c r="N534">
        <v>1</v>
      </c>
      <c r="O534" s="15">
        <v>322</v>
      </c>
      <c r="P534" s="15">
        <v>474</v>
      </c>
      <c r="Q534" s="15">
        <v>796</v>
      </c>
      <c r="R534">
        <v>0.96717724288840268</v>
      </c>
      <c r="S534" s="15">
        <v>28</v>
      </c>
      <c r="T534" t="s">
        <v>496</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34" s="2">
        <f>IF(EvolucionIncidencia[[#This Row],[Fecha]]&lt;=MIN(EvolucionIncidencia[Fecha])+14,"",EvolucionIncidencia[[#This Row],[NuevasAltas]]-EvolucionIncidencia[[#This Row],[Previsión Altas]])</f>
        <v>7.5030885920398411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34" s="2">
        <f>IF(LEN(EvolucionIncidencia[[#This Row],[IA7]])=0,"",EvolucionIncidencia[[#This Row],[IA7]]/_xlfn.MAXIFS(EvolucionIncidencia[IA7],EvolucionIncidencia[Area_Sanitaria],EvolucionIncidencia[[#This Row],[Area_Sanitaria]]))</f>
        <v>6.3117870722433467E-2</v>
      </c>
      <c r="AB534" s="2">
        <f>IF(LEN(EvolucionIncidencia[[#This Row],[IA14]])=0,"",EvolucionIncidencia[[#This Row],[IA14]]/_xlfn.MAXIFS(EvolucionIncidencia[IA14],EvolucionIncidencia[Area_Sanitaria],EvolucionIncidencia[[#This Row],[Area_Sanitaria]]))</f>
        <v>0.14027149321266968</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35" spans="1:31" hidden="1" x14ac:dyDescent="0.3">
      <c r="A535" s="1">
        <v>44263</v>
      </c>
      <c r="B535" s="2" t="s">
        <v>7</v>
      </c>
      <c r="C535" s="15">
        <v>18105</v>
      </c>
      <c r="D535" s="15">
        <v>379</v>
      </c>
      <c r="E535" s="15">
        <v>17397</v>
      </c>
      <c r="F535">
        <v>45</v>
      </c>
      <c r="G535">
        <v>7</v>
      </c>
      <c r="H535" s="15">
        <v>296237</v>
      </c>
      <c r="I535" s="15">
        <v>341</v>
      </c>
      <c r="J535" s="15">
        <v>147494</v>
      </c>
      <c r="K535" s="15">
        <v>13</v>
      </c>
      <c r="L535">
        <v>-8</v>
      </c>
      <c r="M535">
        <v>-6</v>
      </c>
      <c r="N535">
        <v>-1</v>
      </c>
      <c r="O535" s="15">
        <v>619</v>
      </c>
      <c r="P535" s="15">
        <v>305</v>
      </c>
      <c r="Q535" s="15">
        <v>924</v>
      </c>
      <c r="R535">
        <v>0.97932816537467704</v>
      </c>
      <c r="S535" s="15">
        <v>20</v>
      </c>
      <c r="T535" t="s">
        <v>496</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35" s="2">
        <f>IF(EvolucionIncidencia[[#This Row],[Fecha]]&lt;=MIN(EvolucionIncidencia[Fecha])+14,"",EvolucionIncidencia[[#This Row],[NuevasAltas]]-EvolucionIncidencia[[#This Row],[Previsión Altas]])</f>
        <v>-20.538502700696981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35" s="2">
        <f>IF(LEN(EvolucionIncidencia[[#This Row],[IA7]])=0,"",EvolucionIncidencia[[#This Row],[IA7]]/_xlfn.MAXIFS(EvolucionIncidencia[IA7],EvolucionIncidencia[Area_Sanitaria],EvolucionIncidencia[[#This Row],[Area_Sanitaria]]))</f>
        <v>7.361601884570082E-2</v>
      </c>
      <c r="AB535" s="2">
        <f>IF(LEN(EvolucionIncidencia[[#This Row],[IA14]])=0,"",EvolucionIncidencia[[#This Row],[IA14]]/_xlfn.MAXIFS(EvolucionIncidencia[IA14],EvolucionIncidencia[Area_Sanitaria],EvolucionIncidencia[[#This Row],[Area_Sanitaria]]))</f>
        <v>9.7737272155876811E-2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36" spans="1:31" hidden="1" x14ac:dyDescent="0.3">
      <c r="A536" s="1">
        <v>44263</v>
      </c>
      <c r="B536" s="2" t="s">
        <v>2</v>
      </c>
      <c r="C536" s="15">
        <v>21410</v>
      </c>
      <c r="D536" s="15">
        <v>610</v>
      </c>
      <c r="E536" s="15">
        <v>20404</v>
      </c>
      <c r="F536">
        <v>45</v>
      </c>
      <c r="G536">
        <v>16</v>
      </c>
      <c r="H536" s="15">
        <v>375310</v>
      </c>
      <c r="I536" s="15">
        <v>398</v>
      </c>
      <c r="J536" s="15">
        <v>99818</v>
      </c>
      <c r="K536" s="15">
        <v>23</v>
      </c>
      <c r="L536">
        <v>4</v>
      </c>
      <c r="M536">
        <v>0</v>
      </c>
      <c r="N536">
        <v>2</v>
      </c>
      <c r="O536" s="15">
        <v>1604</v>
      </c>
      <c r="P536" s="15">
        <v>295</v>
      </c>
      <c r="Q536" s="15">
        <v>1899</v>
      </c>
      <c r="R536">
        <v>1.0066006600660067</v>
      </c>
      <c r="S536" s="15">
        <v>19</v>
      </c>
      <c r="T536" t="s">
        <v>496</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36" s="2">
        <f>IF(EvolucionIncidencia[[#This Row],[Fecha]]&lt;=MIN(EvolucionIncidencia[Fecha])+14,"",EvolucionIncidencia[[#This Row],[NuevasAltas]]-EvolucionIncidencia[[#This Row],[Previsión Altas]])</f>
        <v>-14.672102294597458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36" s="2">
        <f>IF(LEN(EvolucionIncidencia[[#This Row],[IA7]])=0,"",EvolucionIncidencia[[#This Row],[IA7]]/_xlfn.MAXIFS(EvolucionIncidencia[IA7],EvolucionIncidencia[Area_Sanitaria],EvolucionIncidencia[[#This Row],[Area_Sanitaria]]))</f>
        <v>9.6441464672511606E-2</v>
      </c>
      <c r="AB536" s="2">
        <f>IF(LEN(EvolucionIncidencia[[#This Row],[IA14]])=0,"",EvolucionIncidencia[[#This Row],[IA14]]/_xlfn.MAXIFS(EvolucionIncidencia[IA14],EvolucionIncidencia[Area_Sanitaria],EvolucionIncidencia[[#This Row],[Area_Sanitaria]]))</f>
        <v>0.14395816129920175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37" spans="1:31" hidden="1" x14ac:dyDescent="0.3">
      <c r="A537" s="1">
        <v>44263</v>
      </c>
      <c r="B537" s="2" t="s">
        <v>3</v>
      </c>
      <c r="C537" s="15">
        <v>113873</v>
      </c>
      <c r="D537" s="15">
        <v>3422</v>
      </c>
      <c r="E537" s="15">
        <v>108192</v>
      </c>
      <c r="F537">
        <v>292</v>
      </c>
      <c r="G537">
        <v>77</v>
      </c>
      <c r="H537" s="15">
        <v>1726452</v>
      </c>
      <c r="I537" s="15">
        <v>2278</v>
      </c>
      <c r="J537" s="15">
        <v>796796</v>
      </c>
      <c r="K537" s="15">
        <v>152</v>
      </c>
      <c r="L537">
        <v>-92</v>
      </c>
      <c r="M537">
        <v>-27</v>
      </c>
      <c r="N537">
        <v>-2</v>
      </c>
      <c r="O537" s="15">
        <v>5151</v>
      </c>
      <c r="P537" s="15">
        <v>4027</v>
      </c>
      <c r="Q537" s="15">
        <v>9178</v>
      </c>
      <c r="R537">
        <v>0.97381900967558344</v>
      </c>
      <c r="S537" s="15">
        <v>241</v>
      </c>
      <c r="T537" t="s">
        <v>496</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37" s="2">
        <f>IF(EvolucionIncidencia[[#This Row],[Fecha]]&lt;=MIN(EvolucionIncidencia[Fecha])+14,"",EvolucionIncidencia[[#This Row],[NuevasAltas]]-EvolucionIncidencia[[#This Row],[Previsión Altas]])</f>
        <v>-11.781868324206414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37" s="2">
        <f>IF(LEN(EvolucionIncidencia[[#This Row],[IA7]])=0,"",EvolucionIncidencia[[#This Row],[IA7]]/_xlfn.MAXIFS(EvolucionIncidencia[IA7],EvolucionIncidencia[Area_Sanitaria],EvolucionIncidencia[[#This Row],[Area_Sanitaria]]))</f>
        <v>0.10005289139633286</v>
      </c>
      <c r="AB537" s="2">
        <f>IF(LEN(EvolucionIncidencia[[#This Row],[IA14]])=0,"",EvolucionIncidencia[[#This Row],[IA14]]/_xlfn.MAXIFS(EvolucionIncidencia[IA14],EvolucionIncidencia[Area_Sanitaria],EvolucionIncidencia[[#This Row],[Area_Sanitaria]]))</f>
        <v>0.1297343944769393</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38" spans="1:31" x14ac:dyDescent="0.3">
      <c r="A538" s="1">
        <v>44264</v>
      </c>
      <c r="B538" s="2" t="s">
        <v>4</v>
      </c>
      <c r="C538" s="15">
        <v>27442</v>
      </c>
      <c r="D538" s="15">
        <v>1196</v>
      </c>
      <c r="E538" s="15">
        <v>25704</v>
      </c>
      <c r="F538">
        <v>112</v>
      </c>
      <c r="G538">
        <v>29</v>
      </c>
      <c r="H538" s="15">
        <v>365169</v>
      </c>
      <c r="I538" s="15">
        <v>555</v>
      </c>
      <c r="J538" s="15">
        <v>221226</v>
      </c>
      <c r="K538" s="15">
        <v>82</v>
      </c>
      <c r="L538">
        <v>-15</v>
      </c>
      <c r="M538">
        <v>3</v>
      </c>
      <c r="N538">
        <v>-1</v>
      </c>
      <c r="O538" s="15">
        <v>1902</v>
      </c>
      <c r="P538" s="15">
        <v>2221</v>
      </c>
      <c r="Q538" s="15">
        <v>4123</v>
      </c>
      <c r="R538">
        <v>0.98761354252683731</v>
      </c>
      <c r="S538" s="15">
        <v>97</v>
      </c>
      <c r="T538" t="s">
        <v>497</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38" s="2">
        <f>IF(EvolucionIncidencia[[#This Row],[Fecha]]&lt;=MIN(EvolucionIncidencia[Fecha])+14,"",EvolucionIncidencia[[#This Row],[NuevasAltas]]-EvolucionIncidencia[[#This Row],[Previsión Altas]])</f>
        <v>-3.9294434041281079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38" s="2">
        <f>IF(LEN(EvolucionIncidencia[[#This Row],[IA7]])=0,"",EvolucionIncidencia[[#This Row],[IA7]]/_xlfn.MAXIFS(EvolucionIncidencia[IA7],EvolucionIncidencia[Area_Sanitaria],EvolucionIncidencia[[#This Row],[Area_Sanitaria]]))</f>
        <v>0.16112789526686808</v>
      </c>
      <c r="AB538" s="2">
        <f>IF(LEN(EvolucionIncidencia[[#This Row],[IA14]])=0,"",EvolucionIncidencia[[#This Row],[IA14]]/_xlfn.MAXIFS(EvolucionIncidencia[IA14],EvolucionIncidencia[Area_Sanitaria],EvolucionIncidencia[[#This Row],[Area_Sanitaria]]))</f>
        <v>0.17895898473422844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39" spans="1:31" hidden="1" x14ac:dyDescent="0.3">
      <c r="A539" s="1">
        <v>44264</v>
      </c>
      <c r="B539" s="2" t="s">
        <v>5</v>
      </c>
      <c r="C539" s="15">
        <v>8074</v>
      </c>
      <c r="D539" s="15">
        <v>260</v>
      </c>
      <c r="E539" s="15">
        <v>7599</v>
      </c>
      <c r="F539">
        <v>28</v>
      </c>
      <c r="G539">
        <v>6</v>
      </c>
      <c r="H539" s="15">
        <v>120432</v>
      </c>
      <c r="I539" s="15">
        <v>209</v>
      </c>
      <c r="J539" s="15">
        <v>40591</v>
      </c>
      <c r="K539" s="15">
        <v>15</v>
      </c>
      <c r="L539">
        <v>-19</v>
      </c>
      <c r="M539">
        <v>0</v>
      </c>
      <c r="N539">
        <v>1</v>
      </c>
      <c r="O539" s="15">
        <v>424</v>
      </c>
      <c r="P539" s="15">
        <v>86</v>
      </c>
      <c r="Q539" s="15">
        <v>510</v>
      </c>
      <c r="R539">
        <v>0.93189964157706096</v>
      </c>
      <c r="S539" s="15">
        <v>33</v>
      </c>
      <c r="T539" t="s">
        <v>497</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39" s="2">
        <f>IF(EvolucionIncidencia[[#This Row],[Fecha]]&lt;=MIN(EvolucionIncidencia[Fecha])+14,"",EvolucionIncidencia[[#This Row],[NuevasAltas]]-EvolucionIncidencia[[#This Row],[Previsión Altas]])</f>
        <v>12.449552195657184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39" s="2">
        <f>IF(LEN(EvolucionIncidencia[[#This Row],[IA7]])=0,"",EvolucionIncidencia[[#This Row],[IA7]]/_xlfn.MAXIFS(EvolucionIncidencia[IA7],EvolucionIncidencia[Area_Sanitaria],EvolucionIncidencia[[#This Row],[Area_Sanitaria]]))</f>
        <v>0.1125748502994012</v>
      </c>
      <c r="AB539" s="2">
        <f>IF(LEN(EvolucionIncidencia[[#This Row],[IA14]])=0,"",EvolucionIncidencia[[#This Row],[IA14]]/_xlfn.MAXIFS(EvolucionIncidencia[IA14],EvolucionIncidencia[Area_Sanitaria],EvolucionIncidencia[[#This Row],[Area_Sanitaria]]))</f>
        <v>0.10372178157413056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40" spans="1:31" hidden="1" x14ac:dyDescent="0.3">
      <c r="A540" s="1">
        <v>44264</v>
      </c>
      <c r="B540" s="2" t="s">
        <v>8</v>
      </c>
      <c r="C540" s="15">
        <v>11808</v>
      </c>
      <c r="D540" s="15">
        <v>244</v>
      </c>
      <c r="E540" s="15">
        <v>11349</v>
      </c>
      <c r="F540">
        <v>20</v>
      </c>
      <c r="G540">
        <v>6</v>
      </c>
      <c r="H540" s="15">
        <v>192697</v>
      </c>
      <c r="I540" s="15">
        <v>210</v>
      </c>
      <c r="J540" s="15">
        <v>96605</v>
      </c>
      <c r="K540" s="15">
        <v>5</v>
      </c>
      <c r="L540">
        <v>-38</v>
      </c>
      <c r="M540">
        <v>-2</v>
      </c>
      <c r="N540">
        <v>0</v>
      </c>
      <c r="O540" s="15">
        <v>333</v>
      </c>
      <c r="P540" s="15">
        <v>263</v>
      </c>
      <c r="Q540" s="15">
        <v>596</v>
      </c>
      <c r="R540">
        <v>0.86524822695035464</v>
      </c>
      <c r="S540" s="15">
        <v>41</v>
      </c>
      <c r="T540" t="s">
        <v>497</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40" s="2">
        <f>IF(EvolucionIncidencia[[#This Row],[Fecha]]&lt;=MIN(EvolucionIncidencia[Fecha])+14,"",EvolucionIncidencia[[#This Row],[NuevasAltas]]-EvolucionIncidencia[[#This Row],[Previsión Altas]])</f>
        <v>11.111333896448567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40" s="2">
        <f>IF(LEN(EvolucionIncidencia[[#This Row],[IA7]])=0,"",EvolucionIncidencia[[#This Row],[IA7]]/_xlfn.MAXIFS(EvolucionIncidencia[IA7],EvolucionIncidencia[Area_Sanitaria],EvolucionIncidencia[[#This Row],[Area_Sanitaria]]))</f>
        <v>7.1428571428571425E-2</v>
      </c>
      <c r="AB540" s="2">
        <f>IF(LEN(EvolucionIncidencia[[#This Row],[IA14]])=0,"",EvolucionIncidencia[[#This Row],[IA14]]/_xlfn.MAXIFS(EvolucionIncidencia[IA14],EvolucionIncidencia[Area_Sanitaria],EvolucionIncidencia[[#This Row],[Area_Sanitaria]]))</f>
        <v>9.6464646464646461E-2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41" spans="1:31" hidden="1" x14ac:dyDescent="0.3">
      <c r="A541" s="1">
        <v>44264</v>
      </c>
      <c r="B541" s="2" t="s">
        <v>9</v>
      </c>
      <c r="C541" s="15">
        <v>14656</v>
      </c>
      <c r="D541" s="15">
        <v>208</v>
      </c>
      <c r="E541" s="15">
        <v>14040</v>
      </c>
      <c r="F541">
        <v>22</v>
      </c>
      <c r="G541">
        <v>4</v>
      </c>
      <c r="H541" s="15">
        <v>209567</v>
      </c>
      <c r="I541" s="15">
        <v>409</v>
      </c>
      <c r="J541" s="15">
        <v>107329</v>
      </c>
      <c r="K541" s="15">
        <v>6</v>
      </c>
      <c r="L541">
        <v>-11</v>
      </c>
      <c r="M541">
        <v>-1</v>
      </c>
      <c r="N541">
        <v>0</v>
      </c>
      <c r="O541" s="15">
        <v>418</v>
      </c>
      <c r="P541" s="15">
        <v>393</v>
      </c>
      <c r="Q541" s="15">
        <v>811</v>
      </c>
      <c r="R541">
        <v>0.94977168949771684</v>
      </c>
      <c r="S541" s="15">
        <v>17</v>
      </c>
      <c r="T541" t="s">
        <v>497</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41" s="2">
        <f>IF(EvolucionIncidencia[[#This Row],[Fecha]]&lt;=MIN(EvolucionIncidencia[Fecha])+14,"",EvolucionIncidencia[[#This Row],[NuevasAltas]]-EvolucionIncidencia[[#This Row],[Previsión Altas]])</f>
        <v>6.7778918132780017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41" s="2">
        <f>IF(LEN(EvolucionIncidencia[[#This Row],[IA7]])=0,"",EvolucionIncidencia[[#This Row],[IA7]]/_xlfn.MAXIFS(EvolucionIncidencia[IA7],EvolucionIncidencia[Area_Sanitaria],EvolucionIncidencia[[#This Row],[Area_Sanitaria]]))</f>
        <v>4.7163798597833012E-2</v>
      </c>
      <c r="AB541" s="2">
        <f>IF(LEN(EvolucionIncidencia[[#This Row],[IA14]])=0,"",EvolucionIncidencia[[#This Row],[IA14]]/_xlfn.MAXIFS(EvolucionIncidencia[IA14],EvolucionIncidencia[Area_Sanitaria],EvolucionIncidencia[[#This Row],[Area_Sanitaria]]))</f>
        <v>6.1462380784175201E-2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42" spans="1:31" hidden="1" x14ac:dyDescent="0.3">
      <c r="A542" s="1">
        <v>44264</v>
      </c>
      <c r="B542" s="2" t="s">
        <v>6</v>
      </c>
      <c r="C542" s="15">
        <v>12503</v>
      </c>
      <c r="D542" s="15">
        <v>419</v>
      </c>
      <c r="E542" s="15">
        <v>11927</v>
      </c>
      <c r="F542">
        <v>23</v>
      </c>
      <c r="G542">
        <v>9</v>
      </c>
      <c r="H542" s="15">
        <v>171064</v>
      </c>
      <c r="I542" s="15">
        <v>159</v>
      </c>
      <c r="J542" s="15">
        <v>87141</v>
      </c>
      <c r="K542" s="15">
        <v>17</v>
      </c>
      <c r="L542">
        <v>-23</v>
      </c>
      <c r="M542">
        <v>3</v>
      </c>
      <c r="N542">
        <v>0</v>
      </c>
      <c r="O542" s="15">
        <v>947</v>
      </c>
      <c r="P542" s="15">
        <v>445</v>
      </c>
      <c r="Q542" s="15">
        <v>1392</v>
      </c>
      <c r="R542">
        <v>0.94796380090497734</v>
      </c>
      <c r="S542" s="15">
        <v>40</v>
      </c>
      <c r="T542" t="s">
        <v>497</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42" s="2">
        <f>IF(EvolucionIncidencia[[#This Row],[Fecha]]&lt;=MIN(EvolucionIncidencia[Fecha])+14,"",EvolucionIncidencia[[#This Row],[NuevasAltas]]-EvolucionIncidencia[[#This Row],[Previsión Altas]])</f>
        <v>-16.224160397294995</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42" s="2">
        <f>IF(LEN(EvolucionIncidencia[[#This Row],[IA7]])=0,"",EvolucionIncidencia[[#This Row],[IA7]]/_xlfn.MAXIFS(EvolucionIncidencia[IA7],EvolucionIncidencia[Area_Sanitaria],EvolucionIncidencia[[#This Row],[Area_Sanitaria]]))</f>
        <v>6.692015209125475E-2</v>
      </c>
      <c r="AB542" s="2">
        <f>IF(LEN(EvolucionIncidencia[[#This Row],[IA14]])=0,"",EvolucionIncidencia[[#This Row],[IA14]]/_xlfn.MAXIFS(EvolucionIncidencia[IA14],EvolucionIncidencia[Area_Sanitaria],EvolucionIncidencia[[#This Row],[Area_Sanitaria]]))</f>
        <v>0.12916495269436445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43" spans="1:31" hidden="1" x14ac:dyDescent="0.3">
      <c r="A543" s="1">
        <v>44264</v>
      </c>
      <c r="B543" s="2" t="s">
        <v>7</v>
      </c>
      <c r="C543" s="15">
        <v>18123</v>
      </c>
      <c r="D543" s="15">
        <v>357</v>
      </c>
      <c r="E543" s="15">
        <v>17437</v>
      </c>
      <c r="F543">
        <v>40</v>
      </c>
      <c r="G543">
        <v>7</v>
      </c>
      <c r="H543" s="15">
        <v>296974</v>
      </c>
      <c r="I543" s="15">
        <v>341</v>
      </c>
      <c r="J543" s="15">
        <v>147789</v>
      </c>
      <c r="K543" s="15">
        <v>18</v>
      </c>
      <c r="L543">
        <v>-22</v>
      </c>
      <c r="M543">
        <v>-5</v>
      </c>
      <c r="N543">
        <v>0</v>
      </c>
      <c r="O543" s="15">
        <v>737</v>
      </c>
      <c r="P543" s="15">
        <v>295</v>
      </c>
      <c r="Q543" s="15">
        <v>1032</v>
      </c>
      <c r="R543">
        <v>0.94195250659630603</v>
      </c>
      <c r="S543" s="15">
        <v>40</v>
      </c>
      <c r="T543" t="s">
        <v>497</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43" s="2">
        <f>IF(EvolucionIncidencia[[#This Row],[Fecha]]&lt;=MIN(EvolucionIncidencia[Fecha])+14,"",EvolucionIncidencia[[#This Row],[NuevasAltas]]-EvolucionIncidencia[[#This Row],[Previsión Altas]])</f>
        <v>-15.024395584254449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43" s="2">
        <f>IF(LEN(EvolucionIncidencia[[#This Row],[IA7]])=0,"",EvolucionIncidencia[[#This Row],[IA7]]/_xlfn.MAXIFS(EvolucionIncidencia[IA7],EvolucionIncidencia[Area_Sanitaria],EvolucionIncidencia[[#This Row],[Area_Sanitaria]]))</f>
        <v>7.4204946996466431E-2</v>
      </c>
      <c r="AB543" s="2">
        <f>IF(LEN(EvolucionIncidencia[[#This Row],[IA14]])=0,"",EvolucionIncidencia[[#This Row],[IA14]]/_xlfn.MAXIFS(EvolucionIncidencia[IA14],EvolucionIncidencia[Area_Sanitaria],EvolucionIncidencia[[#This Row],[Area_Sanitaria]]))</f>
        <v>8.7994971715901954E-2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44" spans="1:31" hidden="1" x14ac:dyDescent="0.3">
      <c r="A544" s="1">
        <v>44264</v>
      </c>
      <c r="B544" s="2" t="s">
        <v>2</v>
      </c>
      <c r="C544" s="15">
        <v>21435</v>
      </c>
      <c r="D544" s="15">
        <v>573</v>
      </c>
      <c r="E544" s="15">
        <v>20464</v>
      </c>
      <c r="F544">
        <v>44</v>
      </c>
      <c r="G544">
        <v>16</v>
      </c>
      <c r="H544" s="15">
        <v>377486</v>
      </c>
      <c r="I544" s="15">
        <v>400</v>
      </c>
      <c r="J544" s="15">
        <v>100000</v>
      </c>
      <c r="K544" s="15">
        <v>25</v>
      </c>
      <c r="L544">
        <v>-37</v>
      </c>
      <c r="M544">
        <v>-1</v>
      </c>
      <c r="N544">
        <v>0</v>
      </c>
      <c r="O544" s="15">
        <v>2176</v>
      </c>
      <c r="P544" s="15">
        <v>182</v>
      </c>
      <c r="Q544" s="15">
        <v>2358</v>
      </c>
      <c r="R544">
        <v>0.93934426229508194</v>
      </c>
      <c r="S544" s="15">
        <v>60</v>
      </c>
      <c r="T544" t="s">
        <v>497</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44" s="2">
        <f>IF(EvolucionIncidencia[[#This Row],[Fecha]]&lt;=MIN(EvolucionIncidencia[Fecha])+14,"",EvolucionIncidencia[[#This Row],[NuevasAltas]]-EvolucionIncidencia[[#This Row],[Previsión Altas]])</f>
        <v>-5.5696122387991522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44" s="2">
        <f>IF(LEN(EvolucionIncidencia[[#This Row],[IA7]])=0,"",EvolucionIncidencia[[#This Row],[IA7]]/_xlfn.MAXIFS(EvolucionIncidencia[IA7],EvolucionIncidencia[Area_Sanitaria],EvolucionIncidencia[[#This Row],[Area_Sanitaria]]))</f>
        <v>9.7472924187725629E-2</v>
      </c>
      <c r="AB544" s="2">
        <f>IF(LEN(EvolucionIncidencia[[#This Row],[IA14]])=0,"",EvolucionIncidencia[[#This Row],[IA14]]/_xlfn.MAXIFS(EvolucionIncidencia[IA14],EvolucionIncidencia[Area_Sanitaria],EvolucionIncidencia[[#This Row],[Area_Sanitaria]]))</f>
        <v>0.13570052298375998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45" spans="1:31" hidden="1" x14ac:dyDescent="0.3">
      <c r="A545" s="1">
        <v>44264</v>
      </c>
      <c r="B545" s="2" t="s">
        <v>3</v>
      </c>
      <c r="C545" s="15">
        <v>114041</v>
      </c>
      <c r="D545" s="15">
        <v>3257</v>
      </c>
      <c r="E545" s="15">
        <v>108520</v>
      </c>
      <c r="F545">
        <v>289</v>
      </c>
      <c r="G545">
        <v>77</v>
      </c>
      <c r="H545" s="15">
        <v>1733389</v>
      </c>
      <c r="I545" s="15">
        <v>2283</v>
      </c>
      <c r="J545" s="15">
        <v>800681</v>
      </c>
      <c r="K545" s="15">
        <v>168</v>
      </c>
      <c r="L545">
        <v>-165</v>
      </c>
      <c r="M545">
        <v>-3</v>
      </c>
      <c r="N545">
        <v>0</v>
      </c>
      <c r="O545" s="15">
        <v>6937</v>
      </c>
      <c r="P545" s="15">
        <v>3885</v>
      </c>
      <c r="Q545" s="15">
        <v>10822</v>
      </c>
      <c r="R545">
        <v>0.95178258328462884</v>
      </c>
      <c r="S545" s="15">
        <v>328</v>
      </c>
      <c r="T545" t="s">
        <v>497</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45" s="2">
        <f>IF(EvolucionIncidencia[[#This Row],[Fecha]]&lt;=MIN(EvolucionIncidencia[Fecha])+14,"",EvolucionIncidencia[[#This Row],[NuevasAltas]]-EvolucionIncidencia[[#This Row],[Previsión Altas]])</f>
        <v>-2.8367112393360685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45" s="2">
        <f>IF(LEN(EvolucionIncidencia[[#This Row],[IA7]])=0,"",EvolucionIncidencia[[#This Row],[IA7]]/_xlfn.MAXIFS(EvolucionIncidencia[IA7],EvolucionIncidencia[Area_Sanitaria],EvolucionIncidencia[[#This Row],[Area_Sanitaria]]))</f>
        <v>9.9612129760225668E-2</v>
      </c>
      <c r="AB545" s="2">
        <f>IF(LEN(EvolucionIncidencia[[#This Row],[IA14]])=0,"",EvolucionIncidencia[[#This Row],[IA14]]/_xlfn.MAXIFS(EvolucionIncidencia[IA14],EvolucionIncidencia[Area_Sanitaria],EvolucionIncidencia[[#This Row],[Area_Sanitaria]]))</f>
        <v>0.12441269536868348</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46" spans="1:31" x14ac:dyDescent="0.3">
      <c r="A546" s="1">
        <v>44265</v>
      </c>
      <c r="B546" s="2" t="s">
        <v>4</v>
      </c>
      <c r="C546" s="15">
        <v>27498</v>
      </c>
      <c r="D546" s="15">
        <v>1133</v>
      </c>
      <c r="E546" s="15">
        <v>25822</v>
      </c>
      <c r="F546">
        <v>101</v>
      </c>
      <c r="G546">
        <v>28</v>
      </c>
      <c r="H546" s="15">
        <v>367055</v>
      </c>
      <c r="I546" s="15">
        <v>556</v>
      </c>
      <c r="J546" s="15">
        <v>222791</v>
      </c>
      <c r="K546" s="15">
        <v>56</v>
      </c>
      <c r="L546">
        <v>-63</v>
      </c>
      <c r="M546">
        <v>-11</v>
      </c>
      <c r="N546">
        <v>-1</v>
      </c>
      <c r="O546" s="15">
        <v>1886</v>
      </c>
      <c r="P546" s="15">
        <v>1565</v>
      </c>
      <c r="Q546" s="15">
        <v>3451</v>
      </c>
      <c r="R546">
        <v>0.94732441471571904</v>
      </c>
      <c r="S546" s="15">
        <v>118</v>
      </c>
      <c r="T546" t="s">
        <v>498</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46" s="2">
        <f>IF(EvolucionIncidencia[[#This Row],[Fecha]]&lt;=MIN(EvolucionIncidencia[Fecha])+14,"",EvolucionIncidencia[[#This Row],[NuevasAltas]]-EvolucionIncidencia[[#This Row],[Previsión Altas]])</f>
        <v>4.8795733083682933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46" s="2">
        <f>IF(LEN(EvolucionIncidencia[[#This Row],[IA7]])=0,"",EvolucionIncidencia[[#This Row],[IA7]]/_xlfn.MAXIFS(EvolucionIncidencia[IA7],EvolucionIncidencia[Area_Sanitaria],EvolucionIncidencia[[#This Row],[Area_Sanitaria]]))</f>
        <v>0.15441423296408191</v>
      </c>
      <c r="AB546" s="2">
        <f>IF(LEN(EvolucionIncidencia[[#This Row],[IA14]])=0,"",EvolucionIncidencia[[#This Row],[IA14]]/_xlfn.MAXIFS(EvolucionIncidencia[IA14],EvolucionIncidencia[Area_Sanitaria],EvolucionIncidencia[[#This Row],[Area_Sanitaria]]))</f>
        <v>0.17307338605848813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47" spans="1:31" hidden="1" x14ac:dyDescent="0.3">
      <c r="A547" s="1">
        <v>44265</v>
      </c>
      <c r="B547" s="2" t="s">
        <v>5</v>
      </c>
      <c r="C547" s="15">
        <v>8083</v>
      </c>
      <c r="D547" s="15">
        <v>258</v>
      </c>
      <c r="E547" s="15">
        <v>7610</v>
      </c>
      <c r="F547">
        <v>26</v>
      </c>
      <c r="G547">
        <v>7</v>
      </c>
      <c r="H547" s="15">
        <v>120739</v>
      </c>
      <c r="I547" s="15">
        <v>209</v>
      </c>
      <c r="J547" s="15">
        <v>40667</v>
      </c>
      <c r="K547" s="15">
        <v>9</v>
      </c>
      <c r="L547">
        <v>-2</v>
      </c>
      <c r="M547">
        <v>-2</v>
      </c>
      <c r="N547">
        <v>1</v>
      </c>
      <c r="O547" s="15">
        <v>307</v>
      </c>
      <c r="P547" s="15">
        <v>76</v>
      </c>
      <c r="Q547" s="15">
        <v>383</v>
      </c>
      <c r="R547">
        <v>0.99230769230769234</v>
      </c>
      <c r="S547" s="15">
        <v>11</v>
      </c>
      <c r="T547" t="s">
        <v>498</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47" s="2">
        <f>IF(EvolucionIncidencia[[#This Row],[Fecha]]&lt;=MIN(EvolucionIncidencia[Fecha])+14,"",EvolucionIncidencia[[#This Row],[NuevasAltas]]-EvolucionIncidencia[[#This Row],[Previsión Altas]])</f>
        <v>-17.385178260441322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7" s="2">
        <f>IF(LEN(EvolucionIncidencia[[#This Row],[IA7]])=0,"",EvolucionIncidencia[[#This Row],[IA7]]/_xlfn.MAXIFS(EvolucionIncidencia[IA7],EvolucionIncidencia[Area_Sanitaria],EvolucionIncidencia[[#This Row],[Area_Sanitaria]]))</f>
        <v>0.10299401197604791</v>
      </c>
      <c r="AB547" s="2">
        <f>IF(LEN(EvolucionIncidencia[[#This Row],[IA14]])=0,"",EvolucionIncidencia[[#This Row],[IA14]]/_xlfn.MAXIFS(EvolucionIncidencia[IA14],EvolucionIncidencia[Area_Sanitaria],EvolucionIncidencia[[#This Row],[Area_Sanitaria]]))</f>
        <v>9.6400244051250764E-2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48" spans="1:31" hidden="1" x14ac:dyDescent="0.3">
      <c r="A548" s="1">
        <v>44265</v>
      </c>
      <c r="B548" s="2" t="s">
        <v>8</v>
      </c>
      <c r="C548" s="15">
        <v>11827</v>
      </c>
      <c r="D548" s="15">
        <v>236</v>
      </c>
      <c r="E548" s="15">
        <v>11376</v>
      </c>
      <c r="F548">
        <v>18</v>
      </c>
      <c r="G548">
        <v>6</v>
      </c>
      <c r="H548" s="15">
        <v>193322</v>
      </c>
      <c r="I548" s="15">
        <v>210</v>
      </c>
      <c r="J548" s="15">
        <v>96755</v>
      </c>
      <c r="K548" s="15">
        <v>19</v>
      </c>
      <c r="L548">
        <v>-8</v>
      </c>
      <c r="M548">
        <v>-2</v>
      </c>
      <c r="N548">
        <v>0</v>
      </c>
      <c r="O548" s="15">
        <v>625</v>
      </c>
      <c r="P548" s="15">
        <v>150</v>
      </c>
      <c r="Q548" s="15">
        <v>775</v>
      </c>
      <c r="R548">
        <v>0.96721311475409832</v>
      </c>
      <c r="S548" s="15">
        <v>27</v>
      </c>
      <c r="T548" t="s">
        <v>498</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48" s="2">
        <f>IF(EvolucionIncidencia[[#This Row],[Fecha]]&lt;=MIN(EvolucionIncidencia[Fecha])+14,"",EvolucionIncidencia[[#This Row],[NuevasAltas]]-EvolucionIncidencia[[#This Row],[Previsión Altas]])</f>
        <v>-11.030125050932604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8" s="2">
        <f>IF(LEN(EvolucionIncidencia[[#This Row],[IA7]])=0,"",EvolucionIncidencia[[#This Row],[IA7]]/_xlfn.MAXIFS(EvolucionIncidencia[IA7],EvolucionIncidencia[Area_Sanitaria],EvolucionIncidencia[[#This Row],[Area_Sanitaria]]))</f>
        <v>7.956600361663653E-2</v>
      </c>
      <c r="AB548" s="2">
        <f>IF(LEN(EvolucionIncidencia[[#This Row],[IA14]])=0,"",EvolucionIncidencia[[#This Row],[IA14]]/_xlfn.MAXIFS(EvolucionIncidencia[IA14],EvolucionIncidencia[Area_Sanitaria],EvolucionIncidencia[[#This Row],[Area_Sanitaria]]))</f>
        <v>8.9393939393939401E-2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49" spans="1:31" hidden="1" x14ac:dyDescent="0.3">
      <c r="A549" s="1">
        <v>44265</v>
      </c>
      <c r="B549" s="2" t="s">
        <v>9</v>
      </c>
      <c r="C549" s="15">
        <v>14671</v>
      </c>
      <c r="D549" s="15">
        <v>213</v>
      </c>
      <c r="E549" s="15">
        <v>14050</v>
      </c>
      <c r="F549">
        <v>19</v>
      </c>
      <c r="G549">
        <v>4</v>
      </c>
      <c r="H549" s="15">
        <v>209995</v>
      </c>
      <c r="I549" s="15">
        <v>409</v>
      </c>
      <c r="J549" s="15">
        <v>107651</v>
      </c>
      <c r="K549" s="15">
        <v>15</v>
      </c>
      <c r="L549">
        <v>5</v>
      </c>
      <c r="M549">
        <v>-3</v>
      </c>
      <c r="N549">
        <v>0</v>
      </c>
      <c r="O549" s="15">
        <v>428</v>
      </c>
      <c r="P549" s="15">
        <v>322</v>
      </c>
      <c r="Q549" s="15">
        <v>750</v>
      </c>
      <c r="R549">
        <v>1.0240384615384615</v>
      </c>
      <c r="S549" s="15">
        <v>10</v>
      </c>
      <c r="T549" t="s">
        <v>498</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49" s="2">
        <f>IF(EvolucionIncidencia[[#This Row],[Fecha]]&lt;=MIN(EvolucionIncidencia[Fecha])+14,"",EvolucionIncidencia[[#This Row],[NuevasAltas]]-EvolucionIncidencia[[#This Row],[Previsión Altas]])</f>
        <v>-12.026494854456651</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9" s="2">
        <f>IF(LEN(EvolucionIncidencia[[#This Row],[IA7]])=0,"",EvolucionIncidencia[[#This Row],[IA7]]/_xlfn.MAXIFS(EvolucionIncidencia[IA7],EvolucionIncidencia[Area_Sanitaria],EvolucionIncidencia[[#This Row],[Area_Sanitaria]]))</f>
        <v>4.9713193116634802E-2</v>
      </c>
      <c r="AB549" s="2">
        <f>IF(LEN(EvolucionIncidencia[[#This Row],[IA14]])=0,"",EvolucionIncidencia[[#This Row],[IA14]]/_xlfn.MAXIFS(EvolucionIncidencia[IA14],EvolucionIncidencia[Area_Sanitaria],EvolucionIncidencia[[#This Row],[Area_Sanitaria]]))</f>
        <v>6.0402684563758392E-2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50" spans="1:31" hidden="1" x14ac:dyDescent="0.3">
      <c r="A550" s="1">
        <v>44265</v>
      </c>
      <c r="B550" s="2" t="s">
        <v>6</v>
      </c>
      <c r="C550" s="15">
        <v>12514</v>
      </c>
      <c r="D550" s="15">
        <v>385</v>
      </c>
      <c r="E550" s="15">
        <v>11972</v>
      </c>
      <c r="F550">
        <v>25</v>
      </c>
      <c r="G550">
        <v>8</v>
      </c>
      <c r="H550" s="15">
        <v>171877</v>
      </c>
      <c r="I550" s="15">
        <v>159</v>
      </c>
      <c r="J550" s="15">
        <v>87565</v>
      </c>
      <c r="K550" s="15">
        <v>11</v>
      </c>
      <c r="L550">
        <v>-34</v>
      </c>
      <c r="M550">
        <v>2</v>
      </c>
      <c r="N550">
        <v>-1</v>
      </c>
      <c r="O550" s="15">
        <v>813</v>
      </c>
      <c r="P550" s="15">
        <v>424</v>
      </c>
      <c r="Q550" s="15">
        <v>1237</v>
      </c>
      <c r="R550">
        <v>0.91885441527446299</v>
      </c>
      <c r="S550" s="15">
        <v>45</v>
      </c>
      <c r="T550" t="s">
        <v>498</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50" s="2">
        <f>IF(EvolucionIncidencia[[#This Row],[Fecha]]&lt;=MIN(EvolucionIncidencia[Fecha])+14,"",EvolucionIncidencia[[#This Row],[NuevasAltas]]-EvolucionIncidencia[[#This Row],[Previsión Altas]])</f>
        <v>-22.712168879197705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50" s="2">
        <f>IF(LEN(EvolucionIncidencia[[#This Row],[IA7]])=0,"",EvolucionIncidencia[[#This Row],[IA7]]/_xlfn.MAXIFS(EvolucionIncidencia[IA7],EvolucionIncidencia[Area_Sanitaria],EvolucionIncidencia[[#This Row],[Area_Sanitaria]]))</f>
        <v>6.0836501901140684E-2</v>
      </c>
      <c r="AB550" s="2">
        <f>IF(LEN(EvolucionIncidencia[[#This Row],[IA14]])=0,"",EvolucionIncidencia[[#This Row],[IA14]]/_xlfn.MAXIFS(EvolucionIncidencia[IA14],EvolucionIncidencia[Area_Sanitaria],EvolucionIncidencia[[#This Row],[Area_Sanitaria]]))</f>
        <v>0.11147675853558206</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51" spans="1:31" hidden="1" x14ac:dyDescent="0.3">
      <c r="A551" s="1">
        <v>44265</v>
      </c>
      <c r="B551" s="2" t="s">
        <v>7</v>
      </c>
      <c r="C551" s="15">
        <v>18135</v>
      </c>
      <c r="D551" s="15">
        <v>324</v>
      </c>
      <c r="E551" s="15">
        <v>17482</v>
      </c>
      <c r="F551">
        <v>41</v>
      </c>
      <c r="G551">
        <v>8</v>
      </c>
      <c r="H551" s="15">
        <v>297620</v>
      </c>
      <c r="I551" s="15">
        <v>341</v>
      </c>
      <c r="J551" s="15">
        <v>148025</v>
      </c>
      <c r="K551" s="15">
        <v>12</v>
      </c>
      <c r="L551">
        <v>-33</v>
      </c>
      <c r="M551">
        <v>1</v>
      </c>
      <c r="N551">
        <v>1</v>
      </c>
      <c r="O551" s="15">
        <v>646</v>
      </c>
      <c r="P551" s="15">
        <v>236</v>
      </c>
      <c r="Q551" s="15">
        <v>882</v>
      </c>
      <c r="R551">
        <v>0.90756302521008403</v>
      </c>
      <c r="S551" s="15">
        <v>45</v>
      </c>
      <c r="T551" t="s">
        <v>498</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51" s="2">
        <f>IF(EvolucionIncidencia[[#This Row],[Fecha]]&lt;=MIN(EvolucionIncidencia[Fecha])+14,"",EvolucionIncidencia[[#This Row],[NuevasAltas]]-EvolucionIncidencia[[#This Row],[Previsión Altas]])</f>
        <v>-3.1613500608180445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51" s="2">
        <f>IF(LEN(EvolucionIncidencia[[#This Row],[IA7]])=0,"",EvolucionIncidencia[[#This Row],[IA7]]/_xlfn.MAXIFS(EvolucionIncidencia[IA7],EvolucionIncidencia[Area_Sanitaria],EvolucionIncidencia[[#This Row],[Area_Sanitaria]]))</f>
        <v>7.0082449941107183E-2</v>
      </c>
      <c r="AB551" s="2">
        <f>IF(LEN(EvolucionIncidencia[[#This Row],[IA14]])=0,"",EvolucionIncidencia[[#This Row],[IA14]]/_xlfn.MAXIFS(EvolucionIncidencia[IA14],EvolucionIncidencia[Area_Sanitaria],EvolucionIncidencia[[#This Row],[Area_Sanitaria]]))</f>
        <v>7.8252671275927096E-2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52" spans="1:31" hidden="1" x14ac:dyDescent="0.3">
      <c r="A552" s="1">
        <v>44265</v>
      </c>
      <c r="B552" s="2" t="s">
        <v>2</v>
      </c>
      <c r="C552" s="15">
        <v>21471</v>
      </c>
      <c r="D552" s="15">
        <v>543</v>
      </c>
      <c r="E552" s="15">
        <v>20530</v>
      </c>
      <c r="F552">
        <v>41</v>
      </c>
      <c r="G552">
        <v>16</v>
      </c>
      <c r="H552" s="15">
        <v>380012</v>
      </c>
      <c r="I552" s="15">
        <v>400</v>
      </c>
      <c r="J552" s="15">
        <v>100239</v>
      </c>
      <c r="K552" s="15">
        <v>36</v>
      </c>
      <c r="L552">
        <v>-30</v>
      </c>
      <c r="M552">
        <v>-3</v>
      </c>
      <c r="N552">
        <v>0</v>
      </c>
      <c r="O552" s="15">
        <v>2526</v>
      </c>
      <c r="P552" s="15">
        <v>239</v>
      </c>
      <c r="Q552" s="15">
        <v>2765</v>
      </c>
      <c r="R552">
        <v>0.94764397905759157</v>
      </c>
      <c r="S552" s="15">
        <v>66</v>
      </c>
      <c r="T552" t="s">
        <v>498</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52" s="2">
        <f>IF(EvolucionIncidencia[[#This Row],[Fecha]]&lt;=MIN(EvolucionIncidencia[Fecha])+14,"",EvolucionIncidencia[[#This Row],[NuevasAltas]]-EvolucionIncidencia[[#This Row],[Previsión Altas]])</f>
        <v>-9.1007166763308049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52" s="2">
        <f>IF(LEN(EvolucionIncidencia[[#This Row],[IA7]])=0,"",EvolucionIncidencia[[#This Row],[IA7]]/_xlfn.MAXIFS(EvolucionIncidencia[IA7],EvolucionIncidencia[Area_Sanitaria],EvolucionIncidencia[[#This Row],[Area_Sanitaria]]))</f>
        <v>9.5925734914904595E-2</v>
      </c>
      <c r="AB552" s="2">
        <f>IF(LEN(EvolucionIncidencia[[#This Row],[IA14]])=0,"",EvolucionIncidencia[[#This Row],[IA14]]/_xlfn.MAXIFS(EvolucionIncidencia[IA14],EvolucionIncidencia[Area_Sanitaria],EvolucionIncidencia[[#This Row],[Area_Sanitaria]]))</f>
        <v>0.12826864849986236</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53" spans="1:31" hidden="1" x14ac:dyDescent="0.3">
      <c r="A553" s="1">
        <v>44265</v>
      </c>
      <c r="B553" s="2" t="s">
        <v>3</v>
      </c>
      <c r="C553" s="15">
        <v>114199</v>
      </c>
      <c r="D553" s="15">
        <v>3092</v>
      </c>
      <c r="E553" s="15">
        <v>108842</v>
      </c>
      <c r="F553">
        <v>271</v>
      </c>
      <c r="G553">
        <v>77</v>
      </c>
      <c r="H553" s="15">
        <v>1740620</v>
      </c>
      <c r="I553" s="15">
        <v>2284</v>
      </c>
      <c r="J553" s="15">
        <v>803693</v>
      </c>
      <c r="K553" s="15">
        <v>158</v>
      </c>
      <c r="L553">
        <v>-165</v>
      </c>
      <c r="M553">
        <v>-18</v>
      </c>
      <c r="N553">
        <v>0</v>
      </c>
      <c r="O553" s="15">
        <v>7231</v>
      </c>
      <c r="P553" s="15">
        <v>3012</v>
      </c>
      <c r="Q553" s="15">
        <v>10243</v>
      </c>
      <c r="R553">
        <v>0.94933988332821617</v>
      </c>
      <c r="S553" s="15">
        <v>322</v>
      </c>
      <c r="T553" t="s">
        <v>498</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53" s="2">
        <f>IF(EvolucionIncidencia[[#This Row],[Fecha]]&lt;=MIN(EvolucionIncidencia[Fecha])+14,"",EvolucionIncidencia[[#This Row],[NuevasAltas]]-EvolucionIncidencia[[#This Row],[Previsión Altas]])</f>
        <v>-60.887515576997089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53" s="2">
        <f>IF(LEN(EvolucionIncidencia[[#This Row],[IA7]])=0,"",EvolucionIncidencia[[#This Row],[IA7]]/_xlfn.MAXIFS(EvolucionIncidencia[IA7],EvolucionIncidencia[Area_Sanitaria],EvolucionIncidencia[[#This Row],[Area_Sanitaria]]))</f>
        <v>9.6703102961918197E-2</v>
      </c>
      <c r="AB553" s="2">
        <f>IF(LEN(EvolucionIncidencia[[#This Row],[IA14]])=0,"",EvolucionIncidencia[[#This Row],[IA14]]/_xlfn.MAXIFS(EvolucionIncidencia[IA14],EvolucionIncidencia[Area_Sanitaria],EvolucionIncidencia[[#This Row],[Area_Sanitaria]]))</f>
        <v>0.11664589126474255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54" spans="1:31" x14ac:dyDescent="0.3">
      <c r="A554" s="1">
        <v>44266</v>
      </c>
      <c r="B554" s="2" t="s">
        <v>4</v>
      </c>
      <c r="C554" s="15">
        <v>27575</v>
      </c>
      <c r="D554" s="15">
        <v>1106</v>
      </c>
      <c r="E554" s="15">
        <v>25925</v>
      </c>
      <c r="F554">
        <v>95</v>
      </c>
      <c r="G554">
        <v>25</v>
      </c>
      <c r="H554" s="15">
        <v>368852</v>
      </c>
      <c r="I554" s="15">
        <v>557</v>
      </c>
      <c r="J554" s="15">
        <v>223174</v>
      </c>
      <c r="K554" s="15">
        <v>77</v>
      </c>
      <c r="L554">
        <v>-27</v>
      </c>
      <c r="M554">
        <v>-6</v>
      </c>
      <c r="N554">
        <v>-3</v>
      </c>
      <c r="O554" s="15">
        <v>1797</v>
      </c>
      <c r="P554" s="15">
        <v>383</v>
      </c>
      <c r="Q554" s="15">
        <v>2180</v>
      </c>
      <c r="R554">
        <v>0.97616946160635476</v>
      </c>
      <c r="S554" s="15">
        <v>103</v>
      </c>
      <c r="T554" t="s">
        <v>499</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54" s="2">
        <f>IF(EvolucionIncidencia[[#This Row],[Fecha]]&lt;=MIN(EvolucionIncidencia[Fecha])+14,"",EvolucionIncidencia[[#This Row],[NuevasAltas]]-EvolucionIncidencia[[#This Row],[Previsión Altas]])</f>
        <v>-12.432514603719625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54" s="2">
        <f>IF(LEN(EvolucionIncidencia[[#This Row],[IA7]])=0,"",EvolucionIncidencia[[#This Row],[IA7]]/_xlfn.MAXIFS(EvolucionIncidencia[IA7],EvolucionIncidencia[Area_Sanitaria],EvolucionIncidencia[[#This Row],[Area_Sanitaria]]))</f>
        <v>0.15273581738838538</v>
      </c>
      <c r="AB554" s="2">
        <f>IF(LEN(EvolucionIncidencia[[#This Row],[IA14]])=0,"",EvolucionIncidencia[[#This Row],[IA14]]/_xlfn.MAXIFS(EvolucionIncidencia[IA14],EvolucionIncidencia[Area_Sanitaria],EvolucionIncidencia[[#This Row],[Area_Sanitaria]]))</f>
        <v>0.17105021151370242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55" spans="1:31" hidden="1" x14ac:dyDescent="0.3">
      <c r="A555" s="1">
        <v>44266</v>
      </c>
      <c r="B555" s="2" t="s">
        <v>5</v>
      </c>
      <c r="C555" s="15">
        <v>8094</v>
      </c>
      <c r="D555" s="15">
        <v>227</v>
      </c>
      <c r="E555" s="15">
        <v>7650</v>
      </c>
      <c r="F555">
        <v>24</v>
      </c>
      <c r="G555">
        <v>8</v>
      </c>
      <c r="H555" s="15">
        <v>120989</v>
      </c>
      <c r="I555" s="15">
        <v>211</v>
      </c>
      <c r="J555" s="15">
        <v>40784</v>
      </c>
      <c r="K555" s="15">
        <v>11</v>
      </c>
      <c r="L555">
        <v>-31</v>
      </c>
      <c r="M555">
        <v>-2</v>
      </c>
      <c r="N555">
        <v>1</v>
      </c>
      <c r="O555" s="15">
        <v>250</v>
      </c>
      <c r="P555" s="15">
        <v>117</v>
      </c>
      <c r="Q555" s="15">
        <v>367</v>
      </c>
      <c r="R555">
        <v>0.87984496124031009</v>
      </c>
      <c r="S555" s="15">
        <v>40</v>
      </c>
      <c r="T555" t="s">
        <v>499</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55" s="2">
        <f>IF(EvolucionIncidencia[[#This Row],[Fecha]]&lt;=MIN(EvolucionIncidencia[Fecha])+14,"",EvolucionIncidencia[[#This Row],[NuevasAltas]]-EvolucionIncidencia[[#This Row],[Previsión Altas]])</f>
        <v>23.223256995237001</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55" s="2">
        <f>IF(LEN(EvolucionIncidencia[[#This Row],[IA7]])=0,"",EvolucionIncidencia[[#This Row],[IA7]]/_xlfn.MAXIFS(EvolucionIncidencia[IA7],EvolucionIncidencia[Area_Sanitaria],EvolucionIncidencia[[#This Row],[Area_Sanitaria]]))</f>
        <v>0.10179640718562874</v>
      </c>
      <c r="AB555" s="2">
        <f>IF(LEN(EvolucionIncidencia[[#This Row],[IA14]])=0,"",EvolucionIncidencia[[#This Row],[IA14]]/_xlfn.MAXIFS(EvolucionIncidencia[IA14],EvolucionIncidencia[Area_Sanitaria],EvolucionIncidencia[[#This Row],[Area_Sanitaria]]))</f>
        <v>9.5179987797437457E-2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56" spans="1:31" hidden="1" x14ac:dyDescent="0.3">
      <c r="A556" s="1">
        <v>44266</v>
      </c>
      <c r="B556" s="2" t="s">
        <v>8</v>
      </c>
      <c r="C556" s="15">
        <v>11835</v>
      </c>
      <c r="D556" s="15">
        <v>210</v>
      </c>
      <c r="E556" s="15">
        <v>11410</v>
      </c>
      <c r="F556">
        <v>16</v>
      </c>
      <c r="G556">
        <v>6</v>
      </c>
      <c r="H556" s="15">
        <v>194140</v>
      </c>
      <c r="I556" s="15">
        <v>210</v>
      </c>
      <c r="J556" s="15">
        <v>96944</v>
      </c>
      <c r="K556" s="15">
        <v>8</v>
      </c>
      <c r="L556">
        <v>-26</v>
      </c>
      <c r="M556">
        <v>-2</v>
      </c>
      <c r="N556">
        <v>0</v>
      </c>
      <c r="O556" s="15">
        <v>818</v>
      </c>
      <c r="P556" s="15">
        <v>189</v>
      </c>
      <c r="Q556" s="15">
        <v>1007</v>
      </c>
      <c r="R556">
        <v>0.88983050847457623</v>
      </c>
      <c r="S556" s="15">
        <v>34</v>
      </c>
      <c r="T556" t="s">
        <v>499</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56" s="2">
        <f>IF(EvolucionIncidencia[[#This Row],[Fecha]]&lt;=MIN(EvolucionIncidencia[Fecha])+14,"",EvolucionIncidencia[[#This Row],[NuevasAltas]]-EvolucionIncidencia[[#This Row],[Previsión Altas]])</f>
        <v>19.310165914491279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6" s="2">
        <f>IF(LEN(EvolucionIncidencia[[#This Row],[IA7]])=0,"",EvolucionIncidencia[[#This Row],[IA7]]/_xlfn.MAXIFS(EvolucionIncidencia[IA7],EvolucionIncidencia[Area_Sanitaria],EvolucionIncidencia[[#This Row],[Area_Sanitaria]]))</f>
        <v>7.0524412296564198E-2</v>
      </c>
      <c r="AB556" s="2">
        <f>IF(LEN(EvolucionIncidencia[[#This Row],[IA14]])=0,"",EvolucionIncidencia[[#This Row],[IA14]]/_xlfn.MAXIFS(EvolucionIncidencia[IA14],EvolucionIncidencia[Area_Sanitaria],EvolucionIncidencia[[#This Row],[Area_Sanitaria]]))</f>
        <v>8.6868686868686873E-2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57" spans="1:31" hidden="1" x14ac:dyDescent="0.3">
      <c r="A557" s="1">
        <v>44266</v>
      </c>
      <c r="B557" s="2" t="s">
        <v>9</v>
      </c>
      <c r="C557" s="15">
        <v>14677</v>
      </c>
      <c r="D557" s="15">
        <v>199</v>
      </c>
      <c r="E557" s="15">
        <v>14070</v>
      </c>
      <c r="F557">
        <v>20</v>
      </c>
      <c r="G557">
        <v>4</v>
      </c>
      <c r="H557" s="15">
        <v>210295</v>
      </c>
      <c r="I557" s="15">
        <v>409</v>
      </c>
      <c r="J557" s="15">
        <v>107945</v>
      </c>
      <c r="K557" s="15">
        <v>6</v>
      </c>
      <c r="L557">
        <v>-14</v>
      </c>
      <c r="M557">
        <v>1</v>
      </c>
      <c r="N557">
        <v>0</v>
      </c>
      <c r="O557" s="15">
        <v>300</v>
      </c>
      <c r="P557" s="15">
        <v>294</v>
      </c>
      <c r="Q557" s="15">
        <v>594</v>
      </c>
      <c r="R557">
        <v>0.93427230046948362</v>
      </c>
      <c r="S557" s="15">
        <v>20</v>
      </c>
      <c r="T557" t="s">
        <v>499</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57" s="2">
        <f>IF(EvolucionIncidencia[[#This Row],[Fecha]]&lt;=MIN(EvolucionIncidencia[Fecha])+14,"",EvolucionIncidencia[[#This Row],[NuevasAltas]]-EvolucionIncidencia[[#This Row],[Previsión Altas]])</f>
        <v>10.675403996309862</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57" s="2">
        <f>IF(LEN(EvolucionIncidencia[[#This Row],[IA7]])=0,"",EvolucionIncidencia[[#This Row],[IA7]]/_xlfn.MAXIFS(EvolucionIncidencia[IA7],EvolucionIncidencia[Area_Sanitaria],EvolucionIncidencia[[#This Row],[Area_Sanitaria]]))</f>
        <v>4.2702358189929894E-2</v>
      </c>
      <c r="AB557" s="2">
        <f>IF(LEN(EvolucionIncidencia[[#This Row],[IA14]])=0,"",EvolucionIncidencia[[#This Row],[IA14]]/_xlfn.MAXIFS(EvolucionIncidencia[IA14],EvolucionIncidencia[Area_Sanitaria],EvolucionIncidencia[[#This Row],[Area_Sanitaria]]))</f>
        <v>5.9696220416813849E-2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58" spans="1:31" hidden="1" x14ac:dyDescent="0.3">
      <c r="A558" s="1">
        <v>44266</v>
      </c>
      <c r="B558" s="2" t="s">
        <v>6</v>
      </c>
      <c r="C558" s="15">
        <v>12524</v>
      </c>
      <c r="D558" s="15">
        <v>343</v>
      </c>
      <c r="E558" s="15">
        <v>12024</v>
      </c>
      <c r="F558">
        <v>22</v>
      </c>
      <c r="G558">
        <v>7</v>
      </c>
      <c r="H558" s="15">
        <v>173112</v>
      </c>
      <c r="I558" s="15">
        <v>159</v>
      </c>
      <c r="J558" s="15">
        <v>87983</v>
      </c>
      <c r="K558" s="15">
        <v>10</v>
      </c>
      <c r="L558">
        <v>-42</v>
      </c>
      <c r="M558">
        <v>-3</v>
      </c>
      <c r="N558">
        <v>-1</v>
      </c>
      <c r="O558" s="15">
        <v>1235</v>
      </c>
      <c r="P558" s="15">
        <v>418</v>
      </c>
      <c r="Q558" s="15">
        <v>1653</v>
      </c>
      <c r="R558">
        <v>0.89090909090909087</v>
      </c>
      <c r="S558" s="15">
        <v>52</v>
      </c>
      <c r="T558" t="s">
        <v>499</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58" s="2">
        <f>IF(EvolucionIncidencia[[#This Row],[Fecha]]&lt;=MIN(EvolucionIncidencia[Fecha])+14,"",EvolucionIncidencia[[#This Row],[NuevasAltas]]-EvolucionIncidencia[[#This Row],[Previsión Altas]])</f>
        <v>2.5843569932142145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58" s="2">
        <f>IF(LEN(EvolucionIncidencia[[#This Row],[IA7]])=0,"",EvolucionIncidencia[[#This Row],[IA7]]/_xlfn.MAXIFS(EvolucionIncidencia[IA7],EvolucionIncidencia[Area_Sanitaria],EvolucionIncidencia[[#This Row],[Area_Sanitaria]]))</f>
        <v>5.5513307984790872E-2</v>
      </c>
      <c r="AB558" s="2">
        <f>IF(LEN(EvolucionIncidencia[[#This Row],[IA14]])=0,"",EvolucionIncidencia[[#This Row],[IA14]]/_xlfn.MAXIFS(EvolucionIncidencia[IA14],EvolucionIncidencia[Area_Sanitaria],EvolucionIncidencia[[#This Row],[Area_Sanitaria]]))</f>
        <v>9.8724804607157546E-2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59" spans="1:31" hidden="1" x14ac:dyDescent="0.3">
      <c r="A559" s="1">
        <v>44266</v>
      </c>
      <c r="B559" s="2" t="s">
        <v>7</v>
      </c>
      <c r="C559" s="15">
        <v>18159</v>
      </c>
      <c r="D559" s="15">
        <v>314</v>
      </c>
      <c r="E559" s="15">
        <v>17516</v>
      </c>
      <c r="F559">
        <v>39</v>
      </c>
      <c r="G559">
        <v>7</v>
      </c>
      <c r="H559" s="15">
        <v>297997</v>
      </c>
      <c r="I559" s="15">
        <v>341</v>
      </c>
      <c r="J559" s="15">
        <v>148262</v>
      </c>
      <c r="K559" s="15">
        <v>24</v>
      </c>
      <c r="L559">
        <v>-10</v>
      </c>
      <c r="M559">
        <v>-2</v>
      </c>
      <c r="N559">
        <v>-1</v>
      </c>
      <c r="O559" s="15">
        <v>377</v>
      </c>
      <c r="P559" s="15">
        <v>237</v>
      </c>
      <c r="Q559" s="15">
        <v>614</v>
      </c>
      <c r="R559">
        <v>0.96913580246913578</v>
      </c>
      <c r="S559" s="15">
        <v>34</v>
      </c>
      <c r="T559" t="s">
        <v>499</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59" s="2">
        <f>IF(EvolucionIncidencia[[#This Row],[Fecha]]&lt;=MIN(EvolucionIncidencia[Fecha])+14,"",EvolucionIncidencia[[#This Row],[NuevasAltas]]-EvolucionIncidencia[[#This Row],[Previsión Altas]])</f>
        <v>-7.5655341622733232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59" s="2">
        <f>IF(LEN(EvolucionIncidencia[[#This Row],[IA7]])=0,"",EvolucionIncidencia[[#This Row],[IA7]]/_xlfn.MAXIFS(EvolucionIncidencia[IA7],EvolucionIncidencia[Area_Sanitaria],EvolucionIncidencia[[#This Row],[Area_Sanitaria]]))</f>
        <v>6.7137809187279157E-2</v>
      </c>
      <c r="AB559" s="2">
        <f>IF(LEN(EvolucionIncidencia[[#This Row],[IA14]])=0,"",EvolucionIncidencia[[#This Row],[IA14]]/_xlfn.MAXIFS(EvolucionIncidencia[IA14],EvolucionIncidencia[Area_Sanitaria],EvolucionIncidencia[[#This Row],[Area_Sanitaria]]))</f>
        <v>7.3852922690131995E-2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60" spans="1:31" hidden="1" x14ac:dyDescent="0.3">
      <c r="A560" s="1">
        <v>44266</v>
      </c>
      <c r="B560" s="2" t="s">
        <v>2</v>
      </c>
      <c r="C560" s="15">
        <v>21502</v>
      </c>
      <c r="D560" s="15">
        <v>532</v>
      </c>
      <c r="E560" s="15">
        <v>20570</v>
      </c>
      <c r="F560">
        <v>41</v>
      </c>
      <c r="G560">
        <v>16</v>
      </c>
      <c r="H560" s="15">
        <v>381336</v>
      </c>
      <c r="I560" s="15">
        <v>402</v>
      </c>
      <c r="J560" s="15">
        <v>100441</v>
      </c>
      <c r="K560" s="15">
        <v>31</v>
      </c>
      <c r="L560">
        <v>-11</v>
      </c>
      <c r="M560">
        <v>0</v>
      </c>
      <c r="N560">
        <v>0</v>
      </c>
      <c r="O560" s="15">
        <v>1324</v>
      </c>
      <c r="P560" s="15">
        <v>202</v>
      </c>
      <c r="Q560" s="15">
        <v>1526</v>
      </c>
      <c r="R560">
        <v>0.97974217311233891</v>
      </c>
      <c r="S560" s="15">
        <v>40</v>
      </c>
      <c r="T560" t="s">
        <v>499</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60" s="2">
        <f>IF(EvolucionIncidencia[[#This Row],[Fecha]]&lt;=MIN(EvolucionIncidencia[Fecha])+14,"",EvolucionIncidencia[[#This Row],[NuevasAltas]]-EvolucionIncidencia[[#This Row],[Previsión Altas]])</f>
        <v>-42.482422893035647</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60" s="2">
        <f>IF(LEN(EvolucionIncidencia[[#This Row],[IA7]])=0,"",EvolucionIncidencia[[#This Row],[IA7]]/_xlfn.MAXIFS(EvolucionIncidencia[IA7],EvolucionIncidencia[Area_Sanitaria],EvolucionIncidencia[[#This Row],[Area_Sanitaria]]))</f>
        <v>9.3862815884476536E-2</v>
      </c>
      <c r="AB560" s="2">
        <f>IF(LEN(EvolucionIncidencia[[#This Row],[IA14]])=0,"",EvolucionIncidencia[[#This Row],[IA14]]/_xlfn.MAXIFS(EvolucionIncidencia[IA14],EvolucionIncidencia[Area_Sanitaria],EvolucionIncidencia[[#This Row],[Area_Sanitaria]]))</f>
        <v>0.11725846407927333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61" spans="1:31" hidden="1" x14ac:dyDescent="0.3">
      <c r="A561" s="1">
        <v>44266</v>
      </c>
      <c r="B561" s="2" t="s">
        <v>3</v>
      </c>
      <c r="C561" s="15">
        <v>114366</v>
      </c>
      <c r="D561" s="15">
        <v>2931</v>
      </c>
      <c r="E561" s="15">
        <v>109165</v>
      </c>
      <c r="F561">
        <v>257</v>
      </c>
      <c r="G561">
        <v>73</v>
      </c>
      <c r="H561" s="15">
        <v>1746721</v>
      </c>
      <c r="I561" s="15">
        <v>2289</v>
      </c>
      <c r="J561" s="15">
        <v>805533</v>
      </c>
      <c r="K561" s="15">
        <v>167</v>
      </c>
      <c r="L561">
        <v>-161</v>
      </c>
      <c r="M561">
        <v>-14</v>
      </c>
      <c r="N561">
        <v>-4</v>
      </c>
      <c r="O561" s="15">
        <v>6101</v>
      </c>
      <c r="P561" s="15">
        <v>1840</v>
      </c>
      <c r="Q561" s="15">
        <v>7941</v>
      </c>
      <c r="R561">
        <v>0.94793014230271666</v>
      </c>
      <c r="S561" s="15">
        <v>323</v>
      </c>
      <c r="T561" t="s">
        <v>499</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61" s="2">
        <f>IF(EvolucionIncidencia[[#This Row],[Fecha]]&lt;=MIN(EvolucionIncidencia[Fecha])+14,"",EvolucionIncidencia[[#This Row],[NuevasAltas]]-EvolucionIncidencia[[#This Row],[Previsión Altas]])</f>
        <v>1.8436809724665295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61" s="2">
        <f>IF(LEN(EvolucionIncidencia[[#This Row],[IA7]])=0,"",EvolucionIncidencia[[#This Row],[IA7]]/_xlfn.MAXIFS(EvolucionIncidencia[IA7],EvolucionIncidencia[Area_Sanitaria],EvolucionIncidencia[[#This Row],[Area_Sanitaria]]))</f>
        <v>9.2912552891396327E-2</v>
      </c>
      <c r="AB561" s="2">
        <f>IF(LEN(EvolucionIncidencia[[#This Row],[IA14]])=0,"",EvolucionIncidencia[[#This Row],[IA14]]/_xlfn.MAXIFS(EvolucionIncidencia[IA14],EvolucionIncidencia[Area_Sanitaria],EvolucionIncidencia[[#This Row],[Area_Sanitaria]]))</f>
        <v>0.11161185156774379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62" spans="1:31" x14ac:dyDescent="0.3">
      <c r="A562" s="1">
        <v>44267</v>
      </c>
      <c r="B562" s="2" t="s">
        <v>4</v>
      </c>
      <c r="C562" s="15">
        <v>27645</v>
      </c>
      <c r="D562" s="15">
        <v>1084</v>
      </c>
      <c r="E562" s="15">
        <v>26017</v>
      </c>
      <c r="F562">
        <v>94</v>
      </c>
      <c r="G562">
        <v>26</v>
      </c>
      <c r="H562" s="15">
        <v>370277</v>
      </c>
      <c r="I562" s="15">
        <v>557</v>
      </c>
      <c r="J562" s="15">
        <v>223484</v>
      </c>
      <c r="K562" s="15">
        <v>70</v>
      </c>
      <c r="L562">
        <v>-22</v>
      </c>
      <c r="M562">
        <v>-1</v>
      </c>
      <c r="N562">
        <v>1</v>
      </c>
      <c r="O562" s="15">
        <v>1425</v>
      </c>
      <c r="P562" s="15">
        <v>310</v>
      </c>
      <c r="Q562" s="15">
        <v>1735</v>
      </c>
      <c r="R562">
        <v>0.98010849909584086</v>
      </c>
      <c r="S562" s="15">
        <v>92</v>
      </c>
      <c r="T562" t="s">
        <v>500</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62" s="2">
        <f>IF(EvolucionIncidencia[[#This Row],[Fecha]]&lt;=MIN(EvolucionIncidencia[Fecha])+14,"",EvolucionIncidencia[[#This Row],[NuevasAltas]]-EvolucionIncidencia[[#This Row],[Previsión Altas]])</f>
        <v>-53.235428072342302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62" s="2">
        <f>IF(LEN(EvolucionIncidencia[[#This Row],[IA7]])=0,"",EvolucionIncidencia[[#This Row],[IA7]]/_xlfn.MAXIFS(EvolucionIncidencia[IA7],EvolucionIncidencia[Area_Sanitaria],EvolucionIncidencia[[#This Row],[Area_Sanitaria]]))</f>
        <v>0.14837193689157435</v>
      </c>
      <c r="AB562" s="2">
        <f>IF(LEN(EvolucionIncidencia[[#This Row],[IA14]])=0,"",EvolucionIncidencia[[#This Row],[IA14]]/_xlfn.MAXIFS(EvolucionIncidencia[IA14],EvolucionIncidencia[Area_Sanitaria],EvolucionIncidencia[[#This Row],[Area_Sanitaria]]))</f>
        <v>0.16369321316902705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63" spans="1:31" hidden="1" x14ac:dyDescent="0.3">
      <c r="A563" s="1">
        <v>44267</v>
      </c>
      <c r="B563" s="2" t="s">
        <v>5</v>
      </c>
      <c r="C563" s="15">
        <v>8118</v>
      </c>
      <c r="D563" s="15">
        <v>230</v>
      </c>
      <c r="E563" s="15">
        <v>7671</v>
      </c>
      <c r="F563">
        <v>23</v>
      </c>
      <c r="G563">
        <v>9</v>
      </c>
      <c r="H563" s="15">
        <v>121484</v>
      </c>
      <c r="I563" s="15">
        <v>211</v>
      </c>
      <c r="J563" s="15">
        <v>40888</v>
      </c>
      <c r="K563" s="15">
        <v>24</v>
      </c>
      <c r="L563">
        <v>3</v>
      </c>
      <c r="M563">
        <v>-1</v>
      </c>
      <c r="N563">
        <v>1</v>
      </c>
      <c r="O563" s="15">
        <v>495</v>
      </c>
      <c r="P563" s="15">
        <v>104</v>
      </c>
      <c r="Q563" s="15">
        <v>599</v>
      </c>
      <c r="R563">
        <v>1.0132158590308371</v>
      </c>
      <c r="S563" s="15">
        <v>21</v>
      </c>
      <c r="T563" t="s">
        <v>500</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63" s="2">
        <f>IF(EvolucionIncidencia[[#This Row],[Fecha]]&lt;=MIN(EvolucionIncidencia[Fecha])+14,"",EvolucionIncidencia[[#This Row],[NuevasAltas]]-EvolucionIncidencia[[#This Row],[Previsión Altas]])</f>
        <v>2.5182305402105492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63" s="2">
        <f>IF(LEN(EvolucionIncidencia[[#This Row],[IA7]])=0,"",EvolucionIncidencia[[#This Row],[IA7]]/_xlfn.MAXIFS(EvolucionIncidencia[IA7],EvolucionIncidencia[Area_Sanitaria],EvolucionIncidencia[[#This Row],[Area_Sanitaria]]))</f>
        <v>0.10898203592814371</v>
      </c>
      <c r="AB563" s="2">
        <f>IF(LEN(EvolucionIncidencia[[#This Row],[IA14]])=0,"",EvolucionIncidencia[[#This Row],[IA14]]/_xlfn.MAXIFS(EvolucionIncidencia[IA14],EvolucionIncidencia[Area_Sanitaria],EvolucionIncidencia[[#This Row],[Area_Sanitaria]]))</f>
        <v>0.10189139719341062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64" spans="1:31" hidden="1" x14ac:dyDescent="0.3">
      <c r="A564" s="1">
        <v>44267</v>
      </c>
      <c r="B564" s="2" t="s">
        <v>8</v>
      </c>
      <c r="C564" s="15">
        <v>11859</v>
      </c>
      <c r="D564" s="15">
        <v>212</v>
      </c>
      <c r="E564" s="15">
        <v>11432</v>
      </c>
      <c r="F564">
        <v>19</v>
      </c>
      <c r="G564">
        <v>6</v>
      </c>
      <c r="H564" s="15">
        <v>195038</v>
      </c>
      <c r="I564" s="15">
        <v>210</v>
      </c>
      <c r="J564" s="15">
        <v>97127</v>
      </c>
      <c r="K564" s="15">
        <v>24</v>
      </c>
      <c r="L564">
        <v>2</v>
      </c>
      <c r="M564">
        <v>3</v>
      </c>
      <c r="N564">
        <v>0</v>
      </c>
      <c r="O564" s="15">
        <v>898</v>
      </c>
      <c r="P564" s="15">
        <v>183</v>
      </c>
      <c r="Q564" s="15">
        <v>1081</v>
      </c>
      <c r="R564">
        <v>1.0095238095238095</v>
      </c>
      <c r="S564" s="15">
        <v>22</v>
      </c>
      <c r="T564" t="s">
        <v>500</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64" s="2">
        <f>IF(EvolucionIncidencia[[#This Row],[Fecha]]&lt;=MIN(EvolucionIncidencia[Fecha])+14,"",EvolucionIncidencia[[#This Row],[NuevasAltas]]-EvolucionIncidencia[[#This Row],[Previsión Altas]])</f>
        <v>-6.1558293985374135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64" s="2">
        <f>IF(LEN(EvolucionIncidencia[[#This Row],[IA7]])=0,"",EvolucionIncidencia[[#This Row],[IA7]]/_xlfn.MAXIFS(EvolucionIncidencia[IA7],EvolucionIncidencia[Area_Sanitaria],EvolucionIncidencia[[#This Row],[Area_Sanitaria]]))</f>
        <v>8.3182640144665462E-2</v>
      </c>
      <c r="AB564" s="2">
        <f>IF(LEN(EvolucionIncidencia[[#This Row],[IA14]])=0,"",EvolucionIncidencia[[#This Row],[IA14]]/_xlfn.MAXIFS(EvolucionIncidencia[IA14],EvolucionIncidencia[Area_Sanitaria],EvolucionIncidencia[[#This Row],[Area_Sanitaria]]))</f>
        <v>8.7373737373737367E-2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65" spans="1:31" hidden="1" x14ac:dyDescent="0.3">
      <c r="A565" s="1">
        <v>44267</v>
      </c>
      <c r="B565" s="2" t="s">
        <v>9</v>
      </c>
      <c r="C565" s="15">
        <v>14688</v>
      </c>
      <c r="D565" s="15">
        <v>196</v>
      </c>
      <c r="E565" s="15">
        <v>14084</v>
      </c>
      <c r="F565">
        <v>17</v>
      </c>
      <c r="G565">
        <v>4</v>
      </c>
      <c r="H565" s="15">
        <v>210964</v>
      </c>
      <c r="I565" s="15">
        <v>409</v>
      </c>
      <c r="J565" s="15">
        <v>108421</v>
      </c>
      <c r="K565" s="15">
        <v>11</v>
      </c>
      <c r="L565">
        <v>-3</v>
      </c>
      <c r="M565">
        <v>-3</v>
      </c>
      <c r="N565">
        <v>0</v>
      </c>
      <c r="O565" s="15">
        <v>669</v>
      </c>
      <c r="P565" s="15">
        <v>476</v>
      </c>
      <c r="Q565" s="15">
        <v>1145</v>
      </c>
      <c r="R565">
        <v>0.98492462311557794</v>
      </c>
      <c r="S565" s="15">
        <v>14</v>
      </c>
      <c r="T565" t="s">
        <v>500</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65" s="2">
        <f>IF(EvolucionIncidencia[[#This Row],[Fecha]]&lt;=MIN(EvolucionIncidencia[Fecha])+14,"",EvolucionIncidencia[[#This Row],[NuevasAltas]]-EvolucionIncidencia[[#This Row],[Previsión Altas]])</f>
        <v>-11.234566932302268</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65" s="2">
        <f>IF(LEN(EvolucionIncidencia[[#This Row],[IA7]])=0,"",EvolucionIncidencia[[#This Row],[IA7]]/_xlfn.MAXIFS(EvolucionIncidencia[IA7],EvolucionIncidencia[Area_Sanitaria],EvolucionIncidencia[[#This Row],[Area_Sanitaria]]))</f>
        <v>3.8240917782026769E-2</v>
      </c>
      <c r="AB565" s="2">
        <f>IF(LEN(EvolucionIncidencia[[#This Row],[IA14]])=0,"",EvolucionIncidencia[[#This Row],[IA14]]/_xlfn.MAXIFS(EvolucionIncidencia[IA14],EvolucionIncidencia[Area_Sanitaria],EvolucionIncidencia[[#This Row],[Area_Sanitaria]]))</f>
        <v>5.6517131755563402E-2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66" spans="1:31" hidden="1" x14ac:dyDescent="0.3">
      <c r="A566" s="1">
        <v>44267</v>
      </c>
      <c r="B566" s="2" t="s">
        <v>6</v>
      </c>
      <c r="C566" s="15">
        <v>12541</v>
      </c>
      <c r="D566" s="15">
        <v>306</v>
      </c>
      <c r="E566" s="15">
        <v>12078</v>
      </c>
      <c r="F566">
        <v>18</v>
      </c>
      <c r="G566">
        <v>8</v>
      </c>
      <c r="H566" s="15">
        <v>173816</v>
      </c>
      <c r="I566" s="15">
        <v>159</v>
      </c>
      <c r="J566" s="15">
        <v>88326</v>
      </c>
      <c r="K566" s="15">
        <v>17</v>
      </c>
      <c r="L566">
        <v>-37</v>
      </c>
      <c r="M566">
        <v>-4</v>
      </c>
      <c r="N566">
        <v>1</v>
      </c>
      <c r="O566" s="15">
        <v>704</v>
      </c>
      <c r="P566" s="15">
        <v>343</v>
      </c>
      <c r="Q566" s="15">
        <v>1047</v>
      </c>
      <c r="R566">
        <v>0.89212827988338195</v>
      </c>
      <c r="S566" s="15">
        <v>54</v>
      </c>
      <c r="T566" t="s">
        <v>500</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66" s="2">
        <f>IF(EvolucionIncidencia[[#This Row],[Fecha]]&lt;=MIN(EvolucionIncidencia[Fecha])+14,"",EvolucionIncidencia[[#This Row],[NuevasAltas]]-EvolucionIncidencia[[#This Row],[Previsión Altas]])</f>
        <v>1.4238063373271785</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66" s="2">
        <f>IF(LEN(EvolucionIncidencia[[#This Row],[IA7]])=0,"",EvolucionIncidencia[[#This Row],[IA7]]/_xlfn.MAXIFS(EvolucionIncidencia[IA7],EvolucionIncidencia[Area_Sanitaria],EvolucionIncidencia[[#This Row],[Area_Sanitaria]]))</f>
        <v>6.0076045627376423E-2</v>
      </c>
      <c r="AB566" s="2">
        <f>IF(LEN(EvolucionIncidencia[[#This Row],[IA14]])=0,"",EvolucionIncidencia[[#This Row],[IA14]]/_xlfn.MAXIFS(EvolucionIncidencia[IA14],EvolucionIncidencia[Area_Sanitaria],EvolucionIncidencia[[#This Row],[Area_Sanitaria]]))</f>
        <v>8.8029617441382144E-2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67" spans="1:31" hidden="1" x14ac:dyDescent="0.3">
      <c r="A567" s="1">
        <v>44267</v>
      </c>
      <c r="B567" s="2" t="s">
        <v>7</v>
      </c>
      <c r="C567" s="15">
        <v>18256</v>
      </c>
      <c r="D567" s="15">
        <v>321</v>
      </c>
      <c r="E567" s="15">
        <v>17606</v>
      </c>
      <c r="F567">
        <v>31</v>
      </c>
      <c r="G567">
        <v>8</v>
      </c>
      <c r="H567" s="15">
        <v>298672</v>
      </c>
      <c r="I567" s="15">
        <v>341</v>
      </c>
      <c r="J567" s="15">
        <v>148759</v>
      </c>
      <c r="K567" s="15">
        <v>97</v>
      </c>
      <c r="L567">
        <v>7</v>
      </c>
      <c r="M567">
        <v>-8</v>
      </c>
      <c r="N567">
        <v>1</v>
      </c>
      <c r="O567" s="15">
        <v>675</v>
      </c>
      <c r="P567" s="15">
        <v>497</v>
      </c>
      <c r="Q567" s="15">
        <v>1172</v>
      </c>
      <c r="R567">
        <v>1.0222929936305734</v>
      </c>
      <c r="S567" s="15">
        <v>90</v>
      </c>
      <c r="T567" t="s">
        <v>500</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67" s="2">
        <f>IF(EvolucionIncidencia[[#This Row],[Fecha]]&lt;=MIN(EvolucionIncidencia[Fecha])+14,"",EvolucionIncidencia[[#This Row],[NuevasAltas]]-EvolucionIncidencia[[#This Row],[Previsión Altas]])</f>
        <v>71.906338534113132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67" s="2">
        <f>IF(LEN(EvolucionIncidencia[[#This Row],[IA7]])=0,"",EvolucionIncidencia[[#This Row],[IA7]]/_xlfn.MAXIFS(EvolucionIncidencia[IA7],EvolucionIncidencia[Area_Sanitaria],EvolucionIncidencia[[#This Row],[Area_Sanitaria]]))</f>
        <v>0.11189634864546526</v>
      </c>
      <c r="AB567" s="2">
        <f>IF(LEN(EvolucionIncidencia[[#This Row],[IA14]])=0,"",EvolucionIncidencia[[#This Row],[IA14]]/_xlfn.MAXIFS(EvolucionIncidencia[IA14],EvolucionIncidencia[Area_Sanitaria],EvolucionIncidencia[[#This Row],[Area_Sanitaria]]))</f>
        <v>9.8994343180389688E-2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68" spans="1:31" hidden="1" x14ac:dyDescent="0.3">
      <c r="A568" s="1">
        <v>44267</v>
      </c>
      <c r="B568" s="2" t="s">
        <v>2</v>
      </c>
      <c r="C568" s="15">
        <v>21536</v>
      </c>
      <c r="D568" s="15">
        <v>505</v>
      </c>
      <c r="E568" s="15">
        <v>20630</v>
      </c>
      <c r="F568">
        <v>43</v>
      </c>
      <c r="G568">
        <v>17</v>
      </c>
      <c r="H568" s="15">
        <v>382746</v>
      </c>
      <c r="I568" s="15">
        <v>403</v>
      </c>
      <c r="J568" s="15">
        <v>100704</v>
      </c>
      <c r="K568" s="15">
        <v>34</v>
      </c>
      <c r="L568">
        <v>-27</v>
      </c>
      <c r="M568">
        <v>2</v>
      </c>
      <c r="N568">
        <v>1</v>
      </c>
      <c r="O568" s="15">
        <v>1410</v>
      </c>
      <c r="P568" s="15">
        <v>263</v>
      </c>
      <c r="Q568" s="15">
        <v>1673</v>
      </c>
      <c r="R568">
        <v>0.9492481203007519</v>
      </c>
      <c r="S568" s="15">
        <v>60</v>
      </c>
      <c r="T568" t="s">
        <v>500</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68" s="2">
        <f>IF(EvolucionIncidencia[[#This Row],[Fecha]]&lt;=MIN(EvolucionIncidencia[Fecha])+14,"",EvolucionIncidencia[[#This Row],[NuevasAltas]]-EvolucionIncidencia[[#This Row],[Previsión Altas]])</f>
        <v>9.4756681714080031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68" s="2">
        <f>IF(LEN(EvolucionIncidencia[[#This Row],[IA7]])=0,"",EvolucionIncidencia[[#This Row],[IA7]]/_xlfn.MAXIFS(EvolucionIncidencia[IA7],EvolucionIncidencia[Area_Sanitaria],EvolucionIncidencia[[#This Row],[Area_Sanitaria]]))</f>
        <v>9.9535843218153688E-2</v>
      </c>
      <c r="AB568" s="2">
        <f>IF(LEN(EvolucionIncidencia[[#This Row],[IA14]])=0,"",EvolucionIncidencia[[#This Row],[IA14]]/_xlfn.MAXIFS(EvolucionIncidencia[IA14],EvolucionIncidencia[Area_Sanitaria],EvolucionIncidencia[[#This Row],[Area_Sanitaria]]))</f>
        <v>0.11395540875309662</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69" spans="1:31" hidden="1" x14ac:dyDescent="0.3">
      <c r="A569" s="1">
        <v>44267</v>
      </c>
      <c r="B569" s="2" t="s">
        <v>3</v>
      </c>
      <c r="C569" s="15">
        <v>114643</v>
      </c>
      <c r="D569" s="15">
        <v>2854</v>
      </c>
      <c r="E569" s="15">
        <v>109518</v>
      </c>
      <c r="F569">
        <v>245</v>
      </c>
      <c r="G569">
        <v>78</v>
      </c>
      <c r="H569" s="15">
        <v>1752997</v>
      </c>
      <c r="I569" s="15">
        <v>2290</v>
      </c>
      <c r="J569" s="15">
        <v>807709</v>
      </c>
      <c r="K569" s="15">
        <v>277</v>
      </c>
      <c r="L569">
        <v>-77</v>
      </c>
      <c r="M569">
        <v>-12</v>
      </c>
      <c r="N569">
        <v>5</v>
      </c>
      <c r="O569" s="15">
        <v>6276</v>
      </c>
      <c r="P569" s="15">
        <v>2176</v>
      </c>
      <c r="Q569" s="15">
        <v>8452</v>
      </c>
      <c r="R569">
        <v>0.97372910269532587</v>
      </c>
      <c r="S569" s="15">
        <v>353</v>
      </c>
      <c r="T569" t="s">
        <v>500</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69" s="2">
        <f>IF(EvolucionIncidencia[[#This Row],[Fecha]]&lt;=MIN(EvolucionIncidencia[Fecha])+14,"",EvolucionIncidencia[[#This Row],[NuevasAltas]]-EvolucionIncidencia[[#This Row],[Previsión Altas]])</f>
        <v>31.648795610914476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69" s="2">
        <f>IF(LEN(EvolucionIncidencia[[#This Row],[IA7]])=0,"",EvolucionIncidencia[[#This Row],[IA7]]/_xlfn.MAXIFS(EvolucionIncidencia[IA7],EvolucionIncidencia[Area_Sanitaria],EvolucionIncidencia[[#This Row],[Area_Sanitaria]]))</f>
        <v>0.10111071932299012</v>
      </c>
      <c r="AB569" s="2">
        <f>IF(LEN(EvolucionIncidencia[[#This Row],[IA14]])=0,"",EvolucionIncidencia[[#This Row],[IA14]]/_xlfn.MAXIFS(EvolucionIncidencia[IA14],EvolucionIncidencia[Area_Sanitaria],EvolucionIncidencia[[#This Row],[Area_Sanitaria]]))</f>
        <v>0.11185156774379135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70" spans="1:31" x14ac:dyDescent="0.3">
      <c r="A570" s="1">
        <v>44268</v>
      </c>
      <c r="B570" s="2" t="s">
        <v>4</v>
      </c>
      <c r="C570" s="15">
        <v>27687</v>
      </c>
      <c r="D570" s="15">
        <v>1050</v>
      </c>
      <c r="E570" s="15">
        <v>26093</v>
      </c>
      <c r="F570">
        <v>95</v>
      </c>
      <c r="G570">
        <v>28</v>
      </c>
      <c r="H570" s="15">
        <v>371932</v>
      </c>
      <c r="I570" s="15">
        <v>557</v>
      </c>
      <c r="J570" s="15">
        <v>223729</v>
      </c>
      <c r="K570" s="15">
        <v>42</v>
      </c>
      <c r="L570">
        <v>-34</v>
      </c>
      <c r="M570">
        <v>1</v>
      </c>
      <c r="N570">
        <v>2</v>
      </c>
      <c r="O570" s="15">
        <v>1655</v>
      </c>
      <c r="P570" s="15">
        <v>245</v>
      </c>
      <c r="Q570" s="15">
        <v>1900</v>
      </c>
      <c r="R570">
        <v>0.96863468634686345</v>
      </c>
      <c r="S570" s="15">
        <v>76</v>
      </c>
      <c r="T570" t="s">
        <v>501</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70" s="2">
        <f>IF(EvolucionIncidencia[[#This Row],[Fecha]]&lt;=MIN(EvolucionIncidencia[Fecha])+14,"",EvolucionIncidencia[[#This Row],[NuevasAltas]]-EvolucionIncidencia[[#This Row],[Previsión Altas]])</f>
        <v>-38.417591548087344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70" s="2">
        <f>IF(LEN(EvolucionIncidencia[[#This Row],[IA7]])=0,"",EvolucionIncidencia[[#This Row],[IA7]]/_xlfn.MAXIFS(EvolucionIncidencia[IA7],EvolucionIncidencia[Area_Sanitaria],EvolucionIncidencia[[#This Row],[Area_Sanitaria]]))</f>
        <v>0.14568647197045989</v>
      </c>
      <c r="AB570" s="2">
        <f>IF(LEN(EvolucionIncidencia[[#This Row],[IA14]])=0,"",EvolucionIncidencia[[#This Row],[IA14]]/_xlfn.MAXIFS(EvolucionIncidencia[IA14],EvolucionIncidencia[Area_Sanitaria],EvolucionIncidencia[[#This Row],[Area_Sanitaria]]))</f>
        <v>0.15486481515541659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71" spans="1:31" hidden="1" x14ac:dyDescent="0.3">
      <c r="A571" s="1">
        <v>44268</v>
      </c>
      <c r="B571" s="2" t="s">
        <v>5</v>
      </c>
      <c r="C571" s="15">
        <v>8126</v>
      </c>
      <c r="D571" s="15">
        <v>231</v>
      </c>
      <c r="E571" s="15">
        <v>7678</v>
      </c>
      <c r="F571">
        <v>24</v>
      </c>
      <c r="G571">
        <v>9</v>
      </c>
      <c r="H571" s="15">
        <v>121760</v>
      </c>
      <c r="I571" s="15">
        <v>211</v>
      </c>
      <c r="J571" s="15">
        <v>40926</v>
      </c>
      <c r="K571" s="15">
        <v>8</v>
      </c>
      <c r="L571">
        <v>1</v>
      </c>
      <c r="M571">
        <v>1</v>
      </c>
      <c r="N571">
        <v>0</v>
      </c>
      <c r="O571" s="15">
        <v>276</v>
      </c>
      <c r="P571" s="15">
        <v>38</v>
      </c>
      <c r="Q571" s="15">
        <v>314</v>
      </c>
      <c r="R571">
        <v>1.0043478260869565</v>
      </c>
      <c r="S571" s="15">
        <v>7</v>
      </c>
      <c r="T571" t="s">
        <v>501</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71" s="2">
        <f>IF(EvolucionIncidencia[[#This Row],[Fecha]]&lt;=MIN(EvolucionIncidencia[Fecha])+14,"",EvolucionIncidencia[[#This Row],[NuevasAltas]]-EvolucionIncidencia[[#This Row],[Previsión Altas]])</f>
        <v>-4.5299229910685028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71" s="2">
        <f>IF(LEN(EvolucionIncidencia[[#This Row],[IA7]])=0,"",EvolucionIncidencia[[#This Row],[IA7]]/_xlfn.MAXIFS(EvolucionIncidencia[IA7],EvolucionIncidencia[Area_Sanitaria],EvolucionIncidencia[[#This Row],[Area_Sanitaria]]))</f>
        <v>0.10538922155688622</v>
      </c>
      <c r="AB571" s="2">
        <f>IF(LEN(EvolucionIncidencia[[#This Row],[IA14]])=0,"",EvolucionIncidencia[[#This Row],[IA14]]/_xlfn.MAXIFS(EvolucionIncidencia[IA14],EvolucionIncidencia[Area_Sanitaria],EvolucionIncidencia[[#This Row],[Area_Sanitaria]]))</f>
        <v>0.10189139719341062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72" spans="1:31" hidden="1" x14ac:dyDescent="0.3">
      <c r="A572" s="1">
        <v>44268</v>
      </c>
      <c r="B572" s="2" t="s">
        <v>8</v>
      </c>
      <c r="C572" s="15">
        <v>11871</v>
      </c>
      <c r="D572" s="15">
        <v>204</v>
      </c>
      <c r="E572" s="15">
        <v>11452</v>
      </c>
      <c r="F572">
        <v>18</v>
      </c>
      <c r="G572">
        <v>6</v>
      </c>
      <c r="H572" s="15">
        <v>195643</v>
      </c>
      <c r="I572" s="15">
        <v>210</v>
      </c>
      <c r="J572" s="15">
        <v>97264</v>
      </c>
      <c r="K572" s="15">
        <v>12</v>
      </c>
      <c r="L572">
        <v>-8</v>
      </c>
      <c r="M572">
        <v>-1</v>
      </c>
      <c r="N572">
        <v>0</v>
      </c>
      <c r="O572" s="15">
        <v>605</v>
      </c>
      <c r="P572" s="15">
        <v>137</v>
      </c>
      <c r="Q572" s="15">
        <v>742</v>
      </c>
      <c r="R572">
        <v>0.96226415094339623</v>
      </c>
      <c r="S572" s="15">
        <v>20</v>
      </c>
      <c r="T572" t="s">
        <v>501</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72" s="2">
        <f>IF(EvolucionIncidencia[[#This Row],[Fecha]]&lt;=MIN(EvolucionIncidencia[Fecha])+14,"",EvolucionIncidencia[[#This Row],[NuevasAltas]]-EvolucionIncidencia[[#This Row],[Previsión Altas]])</f>
        <v>10.159078148142356</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72" s="2">
        <f>IF(LEN(EvolucionIncidencia[[#This Row],[IA7]])=0,"",EvolucionIncidencia[[#This Row],[IA7]]/_xlfn.MAXIFS(EvolucionIncidencia[IA7],EvolucionIncidencia[Area_Sanitaria],EvolucionIncidencia[[#This Row],[Area_Sanitaria]]))</f>
        <v>7.6853526220614823E-2</v>
      </c>
      <c r="AB572" s="2">
        <f>IF(LEN(EvolucionIncidencia[[#This Row],[IA14]])=0,"",EvolucionIncidencia[[#This Row],[IA14]]/_xlfn.MAXIFS(EvolucionIncidencia[IA14],EvolucionIncidencia[Area_Sanitaria],EvolucionIncidencia[[#This Row],[Area_Sanitaria]]))</f>
        <v>8.9393939393939401E-2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73" spans="1:31" hidden="1" x14ac:dyDescent="0.3">
      <c r="A573" s="1">
        <v>44268</v>
      </c>
      <c r="B573" s="2" t="s">
        <v>9</v>
      </c>
      <c r="C573" s="15">
        <v>14701</v>
      </c>
      <c r="D573" s="15">
        <v>190</v>
      </c>
      <c r="E573" s="15">
        <v>14103</v>
      </c>
      <c r="F573">
        <v>18</v>
      </c>
      <c r="G573">
        <v>3</v>
      </c>
      <c r="H573" s="15">
        <v>211806</v>
      </c>
      <c r="I573" s="15">
        <v>409</v>
      </c>
      <c r="J573" s="15">
        <v>108762</v>
      </c>
      <c r="K573" s="15">
        <v>13</v>
      </c>
      <c r="L573">
        <v>-6</v>
      </c>
      <c r="M573">
        <v>1</v>
      </c>
      <c r="N573">
        <v>-1</v>
      </c>
      <c r="O573" s="15">
        <v>842</v>
      </c>
      <c r="P573" s="15">
        <v>341</v>
      </c>
      <c r="Q573" s="15">
        <v>1183</v>
      </c>
      <c r="R573">
        <v>0.96938775510204078</v>
      </c>
      <c r="S573" s="15">
        <v>19</v>
      </c>
      <c r="T573" t="s">
        <v>501</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73" s="2">
        <f>IF(EvolucionIncidencia[[#This Row],[Fecha]]&lt;=MIN(EvolucionIncidencia[Fecha])+14,"",EvolucionIncidencia[[#This Row],[NuevasAltas]]-EvolucionIncidencia[[#This Row],[Previsión Altas]])</f>
        <v>7.8373020233211204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73" s="2">
        <f>IF(LEN(EvolucionIncidencia[[#This Row],[IA7]])=0,"",EvolucionIncidencia[[#This Row],[IA7]]/_xlfn.MAXIFS(EvolucionIncidencia[IA7],EvolucionIncidencia[Area_Sanitaria],EvolucionIncidencia[[#This Row],[Area_Sanitaria]]))</f>
        <v>3.8240917782026769E-2</v>
      </c>
      <c r="AB573" s="2">
        <f>IF(LEN(EvolucionIncidencia[[#This Row],[IA14]])=0,"",EvolucionIncidencia[[#This Row],[IA14]]/_xlfn.MAXIFS(EvolucionIncidencia[IA14],EvolucionIncidencia[Area_Sanitaria],EvolucionIncidencia[[#This Row],[Area_Sanitaria]]))</f>
        <v>5.7930060049452489E-2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74" spans="1:31" hidden="1" x14ac:dyDescent="0.3">
      <c r="A574" s="1">
        <v>44268</v>
      </c>
      <c r="B574" s="2" t="s">
        <v>6</v>
      </c>
      <c r="C574" s="15">
        <v>12548</v>
      </c>
      <c r="D574" s="15">
        <v>278</v>
      </c>
      <c r="E574" s="15">
        <v>12112</v>
      </c>
      <c r="F574">
        <v>17</v>
      </c>
      <c r="G574">
        <v>8</v>
      </c>
      <c r="H574" s="15">
        <v>174548</v>
      </c>
      <c r="I574" s="15">
        <v>160</v>
      </c>
      <c r="J574" s="15">
        <v>88625</v>
      </c>
      <c r="K574" s="15">
        <v>7</v>
      </c>
      <c r="L574">
        <v>-28</v>
      </c>
      <c r="M574">
        <v>-1</v>
      </c>
      <c r="N574">
        <v>0</v>
      </c>
      <c r="O574" s="15">
        <v>732</v>
      </c>
      <c r="P574" s="15">
        <v>299</v>
      </c>
      <c r="Q574" s="15">
        <v>1031</v>
      </c>
      <c r="R574">
        <v>0.90849673202614378</v>
      </c>
      <c r="S574" s="15">
        <v>34</v>
      </c>
      <c r="T574" t="s">
        <v>501</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74" s="2">
        <f>IF(EvolucionIncidencia[[#This Row],[Fecha]]&lt;=MIN(EvolucionIncidencia[Fecha])+14,"",EvolucionIncidencia[[#This Row],[NuevasAltas]]-EvolucionIncidencia[[#This Row],[Previsión Altas]])</f>
        <v>-6.2735904853070537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74" s="2">
        <f>IF(LEN(EvolucionIncidencia[[#This Row],[IA7]])=0,"",EvolucionIncidencia[[#This Row],[IA7]]/_xlfn.MAXIFS(EvolucionIncidencia[IA7],EvolucionIncidencia[Area_Sanitaria],EvolucionIncidencia[[#This Row],[Area_Sanitaria]]))</f>
        <v>6.0076045627376423E-2</v>
      </c>
      <c r="AB574" s="2">
        <f>IF(LEN(EvolucionIncidencia[[#This Row],[IA14]])=0,"",EvolucionIncidencia[[#This Row],[IA14]]/_xlfn.MAXIFS(EvolucionIncidencia[IA14],EvolucionIncidencia[Area_Sanitaria],EvolucionIncidencia[[#This Row],[Area_Sanitaria]]))</f>
        <v>7.7334430275606741E-2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75" spans="1:31" hidden="1" x14ac:dyDescent="0.3">
      <c r="A575" s="1">
        <v>44268</v>
      </c>
      <c r="B575" s="2" t="s">
        <v>7</v>
      </c>
      <c r="C575" s="15">
        <v>18264</v>
      </c>
      <c r="D575" s="15">
        <v>307</v>
      </c>
      <c r="E575" s="15">
        <v>17623</v>
      </c>
      <c r="F575">
        <v>29</v>
      </c>
      <c r="G575">
        <v>7</v>
      </c>
      <c r="H575" s="15">
        <v>299343</v>
      </c>
      <c r="I575" s="15">
        <v>346</v>
      </c>
      <c r="J575" s="15">
        <v>148928</v>
      </c>
      <c r="K575" s="15">
        <v>8</v>
      </c>
      <c r="L575">
        <v>-14</v>
      </c>
      <c r="M575">
        <v>-2</v>
      </c>
      <c r="N575">
        <v>-1</v>
      </c>
      <c r="O575" s="15">
        <v>671</v>
      </c>
      <c r="P575" s="15">
        <v>169</v>
      </c>
      <c r="Q575" s="15">
        <v>840</v>
      </c>
      <c r="R575">
        <v>0.95638629283489096</v>
      </c>
      <c r="S575" s="15">
        <v>17</v>
      </c>
      <c r="T575" t="s">
        <v>501</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75" s="2">
        <f>IF(EvolucionIncidencia[[#This Row],[Fecha]]&lt;=MIN(EvolucionIncidencia[Fecha])+14,"",EvolucionIncidencia[[#This Row],[NuevasAltas]]-EvolucionIncidencia[[#This Row],[Previsión Altas]])</f>
        <v>-3.5323536043539647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75" s="2">
        <f>IF(LEN(EvolucionIncidencia[[#This Row],[IA7]])=0,"",EvolucionIncidencia[[#This Row],[IA7]]/_xlfn.MAXIFS(EvolucionIncidencia[IA7],EvolucionIncidencia[Area_Sanitaria],EvolucionIncidencia[[#This Row],[Area_Sanitaria]]))</f>
        <v>0.10777385159010601</v>
      </c>
      <c r="AB575" s="2">
        <f>IF(LEN(EvolucionIncidencia[[#This Row],[IA14]])=0,"",EvolucionIncidencia[[#This Row],[IA14]]/_xlfn.MAXIFS(EvolucionIncidencia[IA14],EvolucionIncidencia[Area_Sanitaria],EvolucionIncidencia[[#This Row],[Area_Sanitaria]]))</f>
        <v>9.6794468887492144E-2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76" spans="1:31" hidden="1" x14ac:dyDescent="0.3">
      <c r="A576" s="1">
        <v>44268</v>
      </c>
      <c r="B576" s="2" t="s">
        <v>2</v>
      </c>
      <c r="C576" s="15">
        <v>21558</v>
      </c>
      <c r="D576" s="15">
        <v>489</v>
      </c>
      <c r="E576" s="15">
        <v>20668</v>
      </c>
      <c r="F576">
        <v>44</v>
      </c>
      <c r="G576">
        <v>14</v>
      </c>
      <c r="H576" s="15">
        <v>384180</v>
      </c>
      <c r="I576" s="15">
        <v>403</v>
      </c>
      <c r="J576" s="15">
        <v>100866</v>
      </c>
      <c r="K576" s="15">
        <v>22</v>
      </c>
      <c r="L576">
        <v>-16</v>
      </c>
      <c r="M576">
        <v>1</v>
      </c>
      <c r="N576">
        <v>-3</v>
      </c>
      <c r="O576" s="15">
        <v>1434</v>
      </c>
      <c r="P576" s="15">
        <v>162</v>
      </c>
      <c r="Q576" s="15">
        <v>1596</v>
      </c>
      <c r="R576">
        <v>0.96831683168316829</v>
      </c>
      <c r="S576" s="15">
        <v>38</v>
      </c>
      <c r="T576" t="s">
        <v>501</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76" s="2">
        <f>IF(EvolucionIncidencia[[#This Row],[Fecha]]&lt;=MIN(EvolucionIncidencia[Fecha])+14,"",EvolucionIncidencia[[#This Row],[NuevasAltas]]-EvolucionIncidencia[[#This Row],[Previsión Altas]])</f>
        <v>-11.239641385113295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76" s="2">
        <f>IF(LEN(EvolucionIncidencia[[#This Row],[IA7]])=0,"",EvolucionIncidencia[[#This Row],[IA7]]/_xlfn.MAXIFS(EvolucionIncidencia[IA7],EvolucionIncidencia[Area_Sanitaria],EvolucionIncidencia[[#This Row],[Area_Sanitaria]]))</f>
        <v>9.9535843218153688E-2</v>
      </c>
      <c r="AB576" s="2">
        <f>IF(LEN(EvolucionIncidencia[[#This Row],[IA14]])=0,"",EvolucionIncidencia[[#This Row],[IA14]]/_xlfn.MAXIFS(EvolucionIncidencia[IA14],EvolucionIncidencia[Area_Sanitaria],EvolucionIncidencia[[#This Row],[Area_Sanitaria]]))</f>
        <v>0.10762455271125791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77" spans="1:31" hidden="1" x14ac:dyDescent="0.3">
      <c r="A577" s="1">
        <v>44268</v>
      </c>
      <c r="B577" s="2" t="s">
        <v>3</v>
      </c>
      <c r="C577" s="15">
        <v>114755</v>
      </c>
      <c r="D577" s="15">
        <v>2749</v>
      </c>
      <c r="E577" s="15">
        <v>109729</v>
      </c>
      <c r="F577">
        <v>245</v>
      </c>
      <c r="G577">
        <v>75</v>
      </c>
      <c r="H577" s="15">
        <v>1759212</v>
      </c>
      <c r="I577" s="15">
        <v>2296</v>
      </c>
      <c r="J577" s="15">
        <v>809100</v>
      </c>
      <c r="K577" s="15">
        <v>112</v>
      </c>
      <c r="L577">
        <v>-105</v>
      </c>
      <c r="M577">
        <v>0</v>
      </c>
      <c r="N577">
        <v>-3</v>
      </c>
      <c r="O577" s="15">
        <v>6215</v>
      </c>
      <c r="P577" s="15">
        <v>1391</v>
      </c>
      <c r="Q577" s="15">
        <v>7606</v>
      </c>
      <c r="R577">
        <v>0.96320953048353186</v>
      </c>
      <c r="S577" s="15">
        <v>211</v>
      </c>
      <c r="T577" t="s">
        <v>501</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77" s="2">
        <f>IF(EvolucionIncidencia[[#This Row],[Fecha]]&lt;=MIN(EvolucionIncidencia[Fecha])+14,"",EvolucionIncidencia[[#This Row],[NuevasAltas]]-EvolucionIncidencia[[#This Row],[Previsión Altas]])</f>
        <v>-35.287749647919554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77" s="2">
        <f>IF(LEN(EvolucionIncidencia[[#This Row],[IA7]])=0,"",EvolucionIncidencia[[#This Row],[IA7]]/_xlfn.MAXIFS(EvolucionIncidencia[IA7],EvolucionIncidencia[Area_Sanitaria],EvolucionIncidencia[[#This Row],[Area_Sanitaria]]))</f>
        <v>9.890691114245416E-2</v>
      </c>
      <c r="AB577" s="2">
        <f>IF(LEN(EvolucionIncidencia[[#This Row],[IA14]])=0,"",EvolucionIncidencia[[#This Row],[IA14]]/_xlfn.MAXIFS(EvolucionIncidencia[IA14],EvolucionIncidencia[Area_Sanitaria],EvolucionIncidencia[[#This Row],[Area_Sanitaria]]))</f>
        <v>0.10724901716367821</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78" spans="1:31" x14ac:dyDescent="0.3">
      <c r="A578" s="1">
        <v>44269</v>
      </c>
      <c r="B578" s="2" t="s">
        <v>4</v>
      </c>
      <c r="C578" s="15">
        <v>27740</v>
      </c>
      <c r="D578" s="15">
        <v>1053</v>
      </c>
      <c r="E578" s="15">
        <v>26142</v>
      </c>
      <c r="F578">
        <v>97</v>
      </c>
      <c r="G578">
        <v>27</v>
      </c>
      <c r="H578" s="15">
        <v>373416</v>
      </c>
      <c r="I578" s="15">
        <v>558</v>
      </c>
      <c r="J578" s="15">
        <v>223974</v>
      </c>
      <c r="K578" s="15">
        <v>53</v>
      </c>
      <c r="L578">
        <v>3</v>
      </c>
      <c r="M578">
        <v>2</v>
      </c>
      <c r="N578">
        <v>-1</v>
      </c>
      <c r="O578" s="15">
        <v>1484</v>
      </c>
      <c r="P578" s="15">
        <v>245</v>
      </c>
      <c r="Q578" s="15">
        <v>1729</v>
      </c>
      <c r="R578">
        <v>1.0028571428571429</v>
      </c>
      <c r="S578" s="15">
        <v>49</v>
      </c>
      <c r="T578" t="s">
        <v>502</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78" s="2">
        <f>IF(EvolucionIncidencia[[#This Row],[Fecha]]&lt;=MIN(EvolucionIncidencia[Fecha])+14,"",EvolucionIncidencia[[#This Row],[NuevasAltas]]-EvolucionIncidencia[[#This Row],[Previsión Altas]])</f>
        <v>28.532604203699677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78" s="2">
        <f>IF(LEN(EvolucionIncidencia[[#This Row],[IA7]])=0,"",EvolucionIncidencia[[#This Row],[IA7]]/_xlfn.MAXIFS(EvolucionIncidencia[IA7],EvolucionIncidencia[Area_Sanitaria],EvolucionIncidencia[[#This Row],[Area_Sanitaria]]))</f>
        <v>0.15139308492782813</v>
      </c>
      <c r="AB578" s="2">
        <f>IF(LEN(EvolucionIncidencia[[#This Row],[IA14]])=0,"",EvolucionIncidencia[[#This Row],[IA14]]/_xlfn.MAXIFS(EvolucionIncidencia[IA14],EvolucionIncidencia[Area_Sanitaria],EvolucionIncidencia[[#This Row],[Area_Sanitaria]]))</f>
        <v>0.16148611366562443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79" spans="1:31" hidden="1" x14ac:dyDescent="0.3">
      <c r="A579" s="1">
        <v>44269</v>
      </c>
      <c r="B579" s="2" t="s">
        <v>5</v>
      </c>
      <c r="C579" s="15">
        <v>8144</v>
      </c>
      <c r="D579" s="15">
        <v>246</v>
      </c>
      <c r="E579" s="15">
        <v>7681</v>
      </c>
      <c r="F579">
        <v>24</v>
      </c>
      <c r="G579">
        <v>9</v>
      </c>
      <c r="H579" s="15">
        <v>122054</v>
      </c>
      <c r="I579" s="15">
        <v>211</v>
      </c>
      <c r="J579" s="15">
        <v>40953</v>
      </c>
      <c r="K579" s="15">
        <v>18</v>
      </c>
      <c r="L579">
        <v>15</v>
      </c>
      <c r="M579">
        <v>0</v>
      </c>
      <c r="N579">
        <v>0</v>
      </c>
      <c r="O579" s="15">
        <v>294</v>
      </c>
      <c r="P579" s="15">
        <v>27</v>
      </c>
      <c r="Q579" s="15">
        <v>321</v>
      </c>
      <c r="R579">
        <v>1.0649350649350648</v>
      </c>
      <c r="S579" s="15">
        <v>3</v>
      </c>
      <c r="T579" t="s">
        <v>502</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79" s="2">
        <f>IF(EvolucionIncidencia[[#This Row],[Fecha]]&lt;=MIN(EvolucionIncidencia[Fecha])+14,"",EvolucionIncidencia[[#This Row],[NuevasAltas]]-EvolucionIncidencia[[#This Row],[Previsión Altas]])</f>
        <v>-8.0584944196399313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79" s="2">
        <f>IF(LEN(EvolucionIncidencia[[#This Row],[IA7]])=0,"",EvolucionIncidencia[[#This Row],[IA7]]/_xlfn.MAXIFS(EvolucionIncidencia[IA7],EvolucionIncidencia[Area_Sanitaria],EvolucionIncidencia[[#This Row],[Area_Sanitaria]]))</f>
        <v>0.11736526946107785</v>
      </c>
      <c r="AB579" s="2">
        <f>IF(LEN(EvolucionIncidencia[[#This Row],[IA14]])=0,"",EvolucionIncidencia[[#This Row],[IA14]]/_xlfn.MAXIFS(EvolucionIncidencia[IA14],EvolucionIncidencia[Area_Sanitaria],EvolucionIncidencia[[#This Row],[Area_Sanitaria]]))</f>
        <v>0.10799267846247712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80" spans="1:31" hidden="1" x14ac:dyDescent="0.3">
      <c r="A580" s="1">
        <v>44269</v>
      </c>
      <c r="B580" s="2" t="s">
        <v>8</v>
      </c>
      <c r="C580" s="15">
        <v>11880</v>
      </c>
      <c r="D580" s="15">
        <v>203</v>
      </c>
      <c r="E580" s="15">
        <v>11462</v>
      </c>
      <c r="F580">
        <v>19</v>
      </c>
      <c r="G580">
        <v>6</v>
      </c>
      <c r="H580" s="15">
        <v>196587</v>
      </c>
      <c r="I580" s="15">
        <v>210</v>
      </c>
      <c r="J580" s="15">
        <v>97375</v>
      </c>
      <c r="K580" s="15">
        <v>9</v>
      </c>
      <c r="L580">
        <v>-1</v>
      </c>
      <c r="M580">
        <v>1</v>
      </c>
      <c r="N580">
        <v>0</v>
      </c>
      <c r="O580" s="15">
        <v>944</v>
      </c>
      <c r="P580" s="15">
        <v>111</v>
      </c>
      <c r="Q580" s="15">
        <v>1055</v>
      </c>
      <c r="R580">
        <v>0.99509803921568629</v>
      </c>
      <c r="S580" s="15">
        <v>10</v>
      </c>
      <c r="T580" t="s">
        <v>502</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80" s="2">
        <f>IF(EvolucionIncidencia[[#This Row],[Fecha]]&lt;=MIN(EvolucionIncidencia[Fecha])+14,"",EvolucionIncidencia[[#This Row],[NuevasAltas]]-EvolucionIncidencia[[#This Row],[Previsión Altas]])</f>
        <v>-5.364881320060519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80" s="2">
        <f>IF(LEN(EvolucionIncidencia[[#This Row],[IA7]])=0,"",EvolucionIncidencia[[#This Row],[IA7]]/_xlfn.MAXIFS(EvolucionIncidencia[IA7],EvolucionIncidencia[Area_Sanitaria],EvolucionIncidencia[[#This Row],[Area_Sanitaria]]))</f>
        <v>8.2278481012658222E-2</v>
      </c>
      <c r="AB580" s="2">
        <f>IF(LEN(EvolucionIncidencia[[#This Row],[IA14]])=0,"",EvolucionIncidencia[[#This Row],[IA14]]/_xlfn.MAXIFS(EvolucionIncidencia[IA14],EvolucionIncidencia[Area_Sanitaria],EvolucionIncidencia[[#This Row],[Area_Sanitaria]]))</f>
        <v>8.7878787878787876E-2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81" spans="1:31" hidden="1" x14ac:dyDescent="0.3">
      <c r="A581" s="1">
        <v>44269</v>
      </c>
      <c r="B581" s="2" t="s">
        <v>9</v>
      </c>
      <c r="C581" s="15">
        <v>14709</v>
      </c>
      <c r="D581" s="15">
        <v>186</v>
      </c>
      <c r="E581" s="15">
        <v>14115</v>
      </c>
      <c r="F581">
        <v>22</v>
      </c>
      <c r="G581">
        <v>3</v>
      </c>
      <c r="H581" s="15">
        <v>212155</v>
      </c>
      <c r="I581" s="15">
        <v>409</v>
      </c>
      <c r="J581" s="15">
        <v>109132</v>
      </c>
      <c r="K581" s="15">
        <v>8</v>
      </c>
      <c r="L581">
        <v>-4</v>
      </c>
      <c r="M581">
        <v>4</v>
      </c>
      <c r="N581">
        <v>0</v>
      </c>
      <c r="O581" s="15">
        <v>349</v>
      </c>
      <c r="P581" s="15">
        <v>370</v>
      </c>
      <c r="Q581" s="15">
        <v>719</v>
      </c>
      <c r="R581">
        <v>0.97894736842105268</v>
      </c>
      <c r="S581" s="15">
        <v>12</v>
      </c>
      <c r="T581" t="s">
        <v>502</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81" s="2">
        <f>IF(EvolucionIncidencia[[#This Row],[Fecha]]&lt;=MIN(EvolucionIncidencia[Fecha])+14,"",EvolucionIncidencia[[#This Row],[NuevasAltas]]-EvolucionIncidencia[[#This Row],[Previsión Altas]])</f>
        <v>3.0687976310418765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1" s="2">
        <f>IF(LEN(EvolucionIncidencia[[#This Row],[IA7]])=0,"",EvolucionIncidencia[[#This Row],[IA7]]/_xlfn.MAXIFS(EvolucionIncidencia[IA7],EvolucionIncidencia[Area_Sanitaria],EvolucionIncidencia[[#This Row],[Area_Sanitaria]]))</f>
        <v>4.0152963671128104E-2</v>
      </c>
      <c r="AB581" s="2">
        <f>IF(LEN(EvolucionIncidencia[[#This Row],[IA14]])=0,"",EvolucionIncidencia[[#This Row],[IA14]]/_xlfn.MAXIFS(EvolucionIncidencia[IA14],EvolucionIncidencia[Area_Sanitaria],EvolucionIncidencia[[#This Row],[Area_Sanitaria]]))</f>
        <v>5.8283292122924761E-2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82" spans="1:31" hidden="1" x14ac:dyDescent="0.3">
      <c r="A582" s="1">
        <v>44269</v>
      </c>
      <c r="B582" s="2" t="s">
        <v>6</v>
      </c>
      <c r="C582" s="15">
        <v>12553</v>
      </c>
      <c r="D582" s="15">
        <v>244</v>
      </c>
      <c r="E582" s="15">
        <v>12151</v>
      </c>
      <c r="F582">
        <v>17</v>
      </c>
      <c r="G582">
        <v>8</v>
      </c>
      <c r="H582" s="15">
        <v>175172</v>
      </c>
      <c r="I582" s="15">
        <v>160</v>
      </c>
      <c r="J582" s="15">
        <v>88927</v>
      </c>
      <c r="K582" s="15">
        <v>5</v>
      </c>
      <c r="L582">
        <v>-34</v>
      </c>
      <c r="M582">
        <v>0</v>
      </c>
      <c r="N582">
        <v>0</v>
      </c>
      <c r="O582" s="15">
        <v>624</v>
      </c>
      <c r="P582" s="15">
        <v>302</v>
      </c>
      <c r="Q582" s="15">
        <v>926</v>
      </c>
      <c r="R582">
        <v>0.87769784172661869</v>
      </c>
      <c r="S582" s="15">
        <v>39</v>
      </c>
      <c r="T582" t="s">
        <v>502</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82" s="2">
        <f>IF(EvolucionIncidencia[[#This Row],[Fecha]]&lt;=MIN(EvolucionIncidencia[Fecha])+14,"",EvolucionIncidencia[[#This Row],[NuevasAltas]]-EvolucionIncidencia[[#This Row],[Previsión Altas]])</f>
        <v>11.688706823064329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82" s="2">
        <f>IF(LEN(EvolucionIncidencia[[#This Row],[IA7]])=0,"",EvolucionIncidencia[[#This Row],[IA7]]/_xlfn.MAXIFS(EvolucionIncidencia[IA7],EvolucionIncidencia[Area_Sanitaria],EvolucionIncidencia[[#This Row],[Area_Sanitaria]]))</f>
        <v>6.1596958174904945E-2</v>
      </c>
      <c r="AB582" s="2">
        <f>IF(LEN(EvolucionIncidencia[[#This Row],[IA14]])=0,"",EvolucionIncidencia[[#This Row],[IA14]]/_xlfn.MAXIFS(EvolucionIncidencia[IA14],EvolucionIncidencia[Area_Sanitaria],EvolucionIncidencia[[#This Row],[Area_Sanitaria]]))</f>
        <v>6.9930069930069935E-2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83" spans="1:31" hidden="1" x14ac:dyDescent="0.3">
      <c r="A583" s="1">
        <v>44269</v>
      </c>
      <c r="B583" s="2" t="s">
        <v>7</v>
      </c>
      <c r="C583" s="15">
        <v>18271</v>
      </c>
      <c r="D583" s="15">
        <v>299</v>
      </c>
      <c r="E583" s="15">
        <v>17636</v>
      </c>
      <c r="F583">
        <v>27</v>
      </c>
      <c r="G583">
        <v>7</v>
      </c>
      <c r="H583" s="15">
        <v>300038</v>
      </c>
      <c r="I583" s="15">
        <v>348</v>
      </c>
      <c r="J583" s="15">
        <v>149031</v>
      </c>
      <c r="K583" s="15">
        <v>7</v>
      </c>
      <c r="L583">
        <v>-8</v>
      </c>
      <c r="M583">
        <v>-2</v>
      </c>
      <c r="N583">
        <v>0</v>
      </c>
      <c r="O583" s="15">
        <v>695</v>
      </c>
      <c r="P583" s="15">
        <v>103</v>
      </c>
      <c r="Q583" s="15">
        <v>798</v>
      </c>
      <c r="R583">
        <v>0.97394136807817588</v>
      </c>
      <c r="S583" s="15">
        <v>13</v>
      </c>
      <c r="T583" t="s">
        <v>502</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83" s="2">
        <f>IF(EvolucionIncidencia[[#This Row],[Fecha]]&lt;=MIN(EvolucionIncidencia[Fecha])+14,"",EvolucionIncidencia[[#This Row],[NuevasAltas]]-EvolucionIncidencia[[#This Row],[Previsión Altas]])</f>
        <v>-7.161817890068253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83" s="2">
        <f>IF(LEN(EvolucionIncidencia[[#This Row],[IA7]])=0,"",EvolucionIncidencia[[#This Row],[IA7]]/_xlfn.MAXIFS(EvolucionIncidencia[IA7],EvolucionIncidencia[Area_Sanitaria],EvolucionIncidencia[[#This Row],[Area_Sanitaria]]))</f>
        <v>0.10541813898704358</v>
      </c>
      <c r="AB583" s="2">
        <f>IF(LEN(EvolucionIncidencia[[#This Row],[IA14]])=0,"",EvolucionIncidencia[[#This Row],[IA14]]/_xlfn.MAXIFS(EvolucionIncidencia[IA14],EvolucionIncidencia[Area_Sanitaria],EvolucionIncidencia[[#This Row],[Area_Sanitaria]]))</f>
        <v>9.4280326838466377E-2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84" spans="1:31" hidden="1" x14ac:dyDescent="0.3">
      <c r="A584" s="1">
        <v>44269</v>
      </c>
      <c r="B584" s="2" t="s">
        <v>2</v>
      </c>
      <c r="C584" s="15">
        <v>21570</v>
      </c>
      <c r="D584" s="15">
        <v>451</v>
      </c>
      <c r="E584" s="15">
        <v>20717</v>
      </c>
      <c r="F584">
        <v>45</v>
      </c>
      <c r="G584">
        <v>14</v>
      </c>
      <c r="H584" s="15">
        <v>384994</v>
      </c>
      <c r="I584" s="15">
        <v>404</v>
      </c>
      <c r="J584" s="15">
        <v>100957</v>
      </c>
      <c r="K584" s="15">
        <v>12</v>
      </c>
      <c r="L584">
        <v>-38</v>
      </c>
      <c r="M584">
        <v>1</v>
      </c>
      <c r="N584">
        <v>0</v>
      </c>
      <c r="O584" s="15">
        <v>814</v>
      </c>
      <c r="P584" s="15">
        <v>91</v>
      </c>
      <c r="Q584" s="15">
        <v>905</v>
      </c>
      <c r="R584">
        <v>0.92229038854805723</v>
      </c>
      <c r="S584" s="15">
        <v>49</v>
      </c>
      <c r="T584" t="s">
        <v>502</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84" s="2">
        <f>IF(EvolucionIncidencia[[#This Row],[Fecha]]&lt;=MIN(EvolucionIncidencia[Fecha])+14,"",EvolucionIncidencia[[#This Row],[NuevasAltas]]-EvolucionIncidencia[[#This Row],[Previsión Altas]])</f>
        <v>25.85367122958279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84" s="2">
        <f>IF(LEN(EvolucionIncidencia[[#This Row],[IA7]])=0,"",EvolucionIncidencia[[#This Row],[IA7]]/_xlfn.MAXIFS(EvolucionIncidencia[IA7],EvolucionIncidencia[Area_Sanitaria],EvolucionIncidencia[[#This Row],[Area_Sanitaria]]))</f>
        <v>9.4378545642083547E-2</v>
      </c>
      <c r="AB584" s="2">
        <f>IF(LEN(EvolucionIncidencia[[#This Row],[IA14]])=0,"",EvolucionIncidencia[[#This Row],[IA14]]/_xlfn.MAXIFS(EvolucionIncidencia[IA14],EvolucionIncidencia[Area_Sanitaria],EvolucionIncidencia[[#This Row],[Area_Sanitaria]]))</f>
        <v>0.10514726121662538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85" spans="1:31" hidden="1" x14ac:dyDescent="0.3">
      <c r="A585" s="1">
        <v>44269</v>
      </c>
      <c r="B585" s="2" t="s">
        <v>3</v>
      </c>
      <c r="C585" s="15">
        <v>114867</v>
      </c>
      <c r="D585" s="15">
        <v>2682</v>
      </c>
      <c r="E585" s="15">
        <v>109904</v>
      </c>
      <c r="F585">
        <v>251</v>
      </c>
      <c r="G585">
        <v>74</v>
      </c>
      <c r="H585" s="15">
        <v>1764416</v>
      </c>
      <c r="I585" s="15">
        <v>2300</v>
      </c>
      <c r="J585" s="15">
        <v>810349</v>
      </c>
      <c r="K585" s="15">
        <v>112</v>
      </c>
      <c r="L585">
        <v>-67</v>
      </c>
      <c r="M585">
        <v>6</v>
      </c>
      <c r="N585">
        <v>-1</v>
      </c>
      <c r="O585" s="15">
        <v>5204</v>
      </c>
      <c r="P585" s="15">
        <v>1249</v>
      </c>
      <c r="Q585" s="15">
        <v>6453</v>
      </c>
      <c r="R585">
        <v>0.97562750090942163</v>
      </c>
      <c r="S585" s="15">
        <v>175</v>
      </c>
      <c r="T585" t="s">
        <v>502</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85" s="2">
        <f>IF(EvolucionIncidencia[[#This Row],[Fecha]]&lt;=MIN(EvolucionIncidencia[Fecha])+14,"",EvolucionIncidencia[[#This Row],[NuevasAltas]]-EvolucionIncidencia[[#This Row],[Previsión Altas]])</f>
        <v>56.393174517940992</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85" s="2">
        <f>IF(LEN(EvolucionIncidencia[[#This Row],[IA7]])=0,"",EvolucionIncidencia[[#This Row],[IA7]]/_xlfn.MAXIFS(EvolucionIncidencia[IA7],EvolucionIncidencia[Area_Sanitaria],EvolucionIncidencia[[#This Row],[Area_Sanitaria]]))</f>
        <v>0.10102256699576868</v>
      </c>
      <c r="AB585" s="2">
        <f>IF(LEN(EvolucionIncidencia[[#This Row],[IA14]])=0,"",EvolucionIncidencia[[#This Row],[IA14]]/_xlfn.MAXIFS(EvolucionIncidencia[IA14],EvolucionIncidencia[Area_Sanitaria],EvolucionIncidencia[[#This Row],[Area_Sanitaria]]))</f>
        <v>0.10768050628056382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86" spans="1:31" x14ac:dyDescent="0.3">
      <c r="A586" s="1">
        <v>44270</v>
      </c>
      <c r="B586" s="2" t="s">
        <v>4</v>
      </c>
      <c r="C586" s="15">
        <v>27800</v>
      </c>
      <c r="D586" s="15">
        <v>1076</v>
      </c>
      <c r="E586" s="15">
        <v>26178</v>
      </c>
      <c r="F586">
        <v>100</v>
      </c>
      <c r="G586">
        <v>22</v>
      </c>
      <c r="H586" s="15">
        <v>375049</v>
      </c>
      <c r="I586" s="15">
        <v>559</v>
      </c>
      <c r="J586" s="15">
        <v>224327</v>
      </c>
      <c r="K586" s="15">
        <v>60</v>
      </c>
      <c r="L586">
        <v>23</v>
      </c>
      <c r="M586">
        <v>3</v>
      </c>
      <c r="N586">
        <v>-5</v>
      </c>
      <c r="O586" s="15">
        <v>1633</v>
      </c>
      <c r="P586" s="15">
        <v>353</v>
      </c>
      <c r="Q586" s="15">
        <v>1986</v>
      </c>
      <c r="R586">
        <v>1.0218423551756886</v>
      </c>
      <c r="S586" s="15">
        <v>36</v>
      </c>
      <c r="T586" t="s">
        <v>503</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86" s="2">
        <f>IF(EvolucionIncidencia[[#This Row],[Fecha]]&lt;=MIN(EvolucionIncidencia[Fecha])+14,"",EvolucionIncidencia[[#This Row],[NuevasAltas]]-EvolucionIncidencia[[#This Row],[Previsión Altas]])</f>
        <v>-4.4633432777100381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86" s="2">
        <f>IF(LEN(EvolucionIncidencia[[#This Row],[IA7]])=0,"",EvolucionIncidencia[[#This Row],[IA7]]/_xlfn.MAXIFS(EvolucionIncidencia[IA7],EvolucionIncidencia[Area_Sanitaria],EvolucionIncidencia[[#This Row],[Area_Sanitaria]]))</f>
        <v>0.14770057066129574</v>
      </c>
      <c r="AB586" s="2">
        <f>IF(LEN(EvolucionIncidencia[[#This Row],[IA14]])=0,"",EvolucionIncidencia[[#This Row],[IA14]]/_xlfn.MAXIFS(EvolucionIncidencia[IA14],EvolucionIncidencia[Area_Sanitaria],EvolucionIncidencia[[#This Row],[Area_Sanitaria]]))</f>
        <v>0.16700386242413096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87" spans="1:31" hidden="1" x14ac:dyDescent="0.3">
      <c r="A587" s="1">
        <v>44270</v>
      </c>
      <c r="B587" s="2" t="s">
        <v>5</v>
      </c>
      <c r="C587" s="15">
        <v>8146</v>
      </c>
      <c r="D587" s="15">
        <v>243</v>
      </c>
      <c r="E587" s="15">
        <v>7686</v>
      </c>
      <c r="F587">
        <v>23</v>
      </c>
      <c r="G587">
        <v>8</v>
      </c>
      <c r="H587" s="15">
        <v>122384</v>
      </c>
      <c r="I587" s="15">
        <v>211</v>
      </c>
      <c r="J587" s="15">
        <v>41082</v>
      </c>
      <c r="K587" s="15">
        <v>2</v>
      </c>
      <c r="L587">
        <v>-3</v>
      </c>
      <c r="M587">
        <v>-1</v>
      </c>
      <c r="N587">
        <v>-1</v>
      </c>
      <c r="O587" s="15">
        <v>330</v>
      </c>
      <c r="P587" s="15">
        <v>129</v>
      </c>
      <c r="Q587" s="15">
        <v>459</v>
      </c>
      <c r="R587">
        <v>0.98780487804878048</v>
      </c>
      <c r="S587" s="15">
        <v>5</v>
      </c>
      <c r="T587" t="s">
        <v>503</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87" s="2">
        <f>IF(EvolucionIncidencia[[#This Row],[Fecha]]&lt;=MIN(EvolucionIncidencia[Fecha])+14,"",EvolucionIncidencia[[#This Row],[NuevasAltas]]-EvolucionIncidencia[[#This Row],[Previsión Altas]])</f>
        <v>-2.9647891820768875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87" s="2">
        <f>IF(LEN(EvolucionIncidencia[[#This Row],[IA7]])=0,"",EvolucionIncidencia[[#This Row],[IA7]]/_xlfn.MAXIFS(EvolucionIncidencia[IA7],EvolucionIncidencia[Area_Sanitaria],EvolucionIncidencia[[#This Row],[Area_Sanitaria]]))</f>
        <v>0.10419161676646707</v>
      </c>
      <c r="AB587" s="2">
        <f>IF(LEN(EvolucionIncidencia[[#This Row],[IA14]])=0,"",EvolucionIncidencia[[#This Row],[IA14]]/_xlfn.MAXIFS(EvolucionIncidencia[IA14],EvolucionIncidencia[Area_Sanitaria],EvolucionIncidencia[[#This Row],[Area_Sanitaria]]))</f>
        <v>0.10555216595485052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88" spans="1:31" hidden="1" x14ac:dyDescent="0.3">
      <c r="A588" s="1">
        <v>44270</v>
      </c>
      <c r="B588" s="2" t="s">
        <v>8</v>
      </c>
      <c r="C588" s="15">
        <v>11887</v>
      </c>
      <c r="D588" s="15">
        <v>205</v>
      </c>
      <c r="E588" s="15">
        <v>11467</v>
      </c>
      <c r="F588">
        <v>19</v>
      </c>
      <c r="G588">
        <v>6</v>
      </c>
      <c r="H588" s="15">
        <v>197118</v>
      </c>
      <c r="I588" s="15">
        <v>210</v>
      </c>
      <c r="J588" s="15">
        <v>97617</v>
      </c>
      <c r="K588" s="15">
        <v>7</v>
      </c>
      <c r="L588">
        <v>2</v>
      </c>
      <c r="M588">
        <v>0</v>
      </c>
      <c r="N588">
        <v>0</v>
      </c>
      <c r="O588" s="15">
        <v>531</v>
      </c>
      <c r="P588" s="15">
        <v>242</v>
      </c>
      <c r="Q588" s="15">
        <v>773</v>
      </c>
      <c r="R588">
        <v>1.0098522167487685</v>
      </c>
      <c r="S588" s="15">
        <v>5</v>
      </c>
      <c r="T588" t="s">
        <v>503</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88" s="2">
        <f>IF(EvolucionIncidencia[[#This Row],[Fecha]]&lt;=MIN(EvolucionIncidencia[Fecha])+14,"",EvolucionIncidencia[[#This Row],[NuevasAltas]]-EvolucionIncidencia[[#This Row],[Previsión Altas]])</f>
        <v>-7.9669750348875272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8" s="2">
        <f>IF(LEN(EvolucionIncidencia[[#This Row],[IA7]])=0,"",EvolucionIncidencia[[#This Row],[IA7]]/_xlfn.MAXIFS(EvolucionIncidencia[IA7],EvolucionIncidencia[Area_Sanitaria],EvolucionIncidencia[[#This Row],[Area_Sanitaria]]))</f>
        <v>7.5949367088607597E-2</v>
      </c>
      <c r="AB588" s="2">
        <f>IF(LEN(EvolucionIncidencia[[#This Row],[IA14]])=0,"",EvolucionIncidencia[[#This Row],[IA14]]/_xlfn.MAXIFS(EvolucionIncidencia[IA14],EvolucionIncidencia[Area_Sanitaria],EvolucionIncidencia[[#This Row],[Area_Sanitaria]]))</f>
        <v>8.6363636363636365E-2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89" spans="1:31" hidden="1" x14ac:dyDescent="0.3">
      <c r="A589" s="1">
        <v>44270</v>
      </c>
      <c r="B589" s="2" t="s">
        <v>9</v>
      </c>
      <c r="C589" s="15">
        <v>14714</v>
      </c>
      <c r="D589" s="15">
        <v>181</v>
      </c>
      <c r="E589" s="15">
        <v>14125</v>
      </c>
      <c r="F589">
        <v>18</v>
      </c>
      <c r="G589">
        <v>2</v>
      </c>
      <c r="H589" s="15">
        <v>212457</v>
      </c>
      <c r="I589" s="15">
        <v>409</v>
      </c>
      <c r="J589" s="15">
        <v>109621</v>
      </c>
      <c r="K589" s="15">
        <v>5</v>
      </c>
      <c r="L589">
        <v>-5</v>
      </c>
      <c r="M589">
        <v>-4</v>
      </c>
      <c r="N589">
        <v>-1</v>
      </c>
      <c r="O589" s="15">
        <v>302</v>
      </c>
      <c r="P589" s="15">
        <v>489</v>
      </c>
      <c r="Q589" s="15">
        <v>791</v>
      </c>
      <c r="R589">
        <v>0.9731182795698925</v>
      </c>
      <c r="S589" s="15">
        <v>10</v>
      </c>
      <c r="T589" t="s">
        <v>503</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89" s="2">
        <f>IF(EvolucionIncidencia[[#This Row],[Fecha]]&lt;=MIN(EvolucionIncidencia[Fecha])+14,"",EvolucionIncidencia[[#This Row],[NuevasAltas]]-EvolucionIncidencia[[#This Row],[Previsión Altas]])</f>
        <v>0.81165477389901852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89" s="2">
        <f>IF(LEN(EvolucionIncidencia[[#This Row],[IA7]])=0,"",EvolucionIncidencia[[#This Row],[IA7]]/_xlfn.MAXIFS(EvolucionIncidencia[IA7],EvolucionIncidencia[Area_Sanitaria],EvolucionIncidencia[[#This Row],[Area_Sanitaria]]))</f>
        <v>4.0790312300828552E-2</v>
      </c>
      <c r="AB589" s="2">
        <f>IF(LEN(EvolucionIncidencia[[#This Row],[IA14]])=0,"",EvolucionIncidencia[[#This Row],[IA14]]/_xlfn.MAXIFS(EvolucionIncidencia[IA14],EvolucionIncidencia[Area_Sanitaria],EvolucionIncidencia[[#This Row],[Area_Sanitaria]]))</f>
        <v>5.7576827975980217E-2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0" spans="1:31" hidden="1" x14ac:dyDescent="0.3">
      <c r="A590" s="1">
        <v>44270</v>
      </c>
      <c r="B590" s="2" t="s">
        <v>6</v>
      </c>
      <c r="C590" s="15">
        <v>12561</v>
      </c>
      <c r="D590" s="15">
        <v>230</v>
      </c>
      <c r="E590" s="15">
        <v>12173</v>
      </c>
      <c r="F590">
        <v>15</v>
      </c>
      <c r="G590">
        <v>7</v>
      </c>
      <c r="H590" s="15">
        <v>175478</v>
      </c>
      <c r="I590" s="15">
        <v>160</v>
      </c>
      <c r="J590" s="15">
        <v>89456</v>
      </c>
      <c r="K590" s="15">
        <v>8</v>
      </c>
      <c r="L590">
        <v>-14</v>
      </c>
      <c r="M590">
        <v>-2</v>
      </c>
      <c r="N590">
        <v>-1</v>
      </c>
      <c r="O590" s="15">
        <v>306</v>
      </c>
      <c r="P590" s="15">
        <v>529</v>
      </c>
      <c r="Q590" s="15">
        <v>835</v>
      </c>
      <c r="R590">
        <v>0.94262295081967218</v>
      </c>
      <c r="S590" s="15">
        <v>22</v>
      </c>
      <c r="T590" t="s">
        <v>503</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90" s="2">
        <f>IF(EvolucionIncidencia[[#This Row],[Fecha]]&lt;=MIN(EvolucionIncidencia[Fecha])+14,"",EvolucionIncidencia[[#This Row],[NuevasAltas]]-EvolucionIncidencia[[#This Row],[Previsión Altas]])</f>
        <v>-2.7691944349705224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0" s="2">
        <f>IF(LEN(EvolucionIncidencia[[#This Row],[IA7]])=0,"",EvolucionIncidencia[[#This Row],[IA7]]/_xlfn.MAXIFS(EvolucionIncidencia[IA7],EvolucionIncidencia[Area_Sanitaria],EvolucionIncidencia[[#This Row],[Area_Sanitaria]]))</f>
        <v>5.7034220532319393E-2</v>
      </c>
      <c r="AB590" s="2">
        <f>IF(LEN(EvolucionIncidencia[[#This Row],[IA14]])=0,"",EvolucionIncidencia[[#This Row],[IA14]]/_xlfn.MAXIFS(EvolucionIncidencia[IA14],EvolucionIncidencia[Area_Sanitaria],EvolucionIncidencia[[#This Row],[Area_Sanitaria]]))</f>
        <v>6.4993829699712055E-2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91" spans="1:31" hidden="1" x14ac:dyDescent="0.3">
      <c r="A591" s="1">
        <v>44270</v>
      </c>
      <c r="B591" s="2" t="s">
        <v>7</v>
      </c>
      <c r="C591" s="15">
        <v>18279</v>
      </c>
      <c r="D591" s="15">
        <v>293</v>
      </c>
      <c r="E591" s="15">
        <v>17649</v>
      </c>
      <c r="F591">
        <v>24</v>
      </c>
      <c r="G591">
        <v>7</v>
      </c>
      <c r="H591" s="15">
        <v>300447</v>
      </c>
      <c r="I591" s="15">
        <v>349</v>
      </c>
      <c r="J591" s="15">
        <v>149453</v>
      </c>
      <c r="K591" s="15">
        <v>8</v>
      </c>
      <c r="L591">
        <v>-6</v>
      </c>
      <c r="M591">
        <v>-3</v>
      </c>
      <c r="N591">
        <v>0</v>
      </c>
      <c r="O591" s="15">
        <v>409</v>
      </c>
      <c r="P591" s="15">
        <v>422</v>
      </c>
      <c r="Q591" s="15">
        <v>831</v>
      </c>
      <c r="R591">
        <v>0.97993311036789299</v>
      </c>
      <c r="S591" s="15">
        <v>13</v>
      </c>
      <c r="T591" t="s">
        <v>503</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91" s="2">
        <f>IF(EvolucionIncidencia[[#This Row],[Fecha]]&lt;=MIN(EvolucionIncidencia[Fecha])+14,"",EvolucionIncidencia[[#This Row],[NuevasAltas]]-EvolucionIncidencia[[#This Row],[Previsión Altas]])</f>
        <v>1.1617004747502584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91" s="2">
        <f>IF(LEN(EvolucionIncidencia[[#This Row],[IA7]])=0,"",EvolucionIncidencia[[#This Row],[IA7]]/_xlfn.MAXIFS(EvolucionIncidencia[IA7],EvolucionIncidencia[Area_Sanitaria],EvolucionIncidencia[[#This Row],[Area_Sanitaria]]))</f>
        <v>0.10247349823321555</v>
      </c>
      <c r="AB591" s="2">
        <f>IF(LEN(EvolucionIncidencia[[#This Row],[IA14]])=0,"",EvolucionIncidencia[[#This Row],[IA14]]/_xlfn.MAXIFS(EvolucionIncidencia[IA14],EvolucionIncidencia[Area_Sanitaria],EvolucionIncidencia[[#This Row],[Area_Sanitaria]]))</f>
        <v>9.3966059082338155E-2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92" spans="1:31" hidden="1" x14ac:dyDescent="0.3">
      <c r="A592" s="1">
        <v>44270</v>
      </c>
      <c r="B592" s="2" t="s">
        <v>2</v>
      </c>
      <c r="C592" s="15">
        <v>21602</v>
      </c>
      <c r="D592" s="15">
        <v>457</v>
      </c>
      <c r="E592" s="15">
        <v>20743</v>
      </c>
      <c r="F592">
        <v>49</v>
      </c>
      <c r="G592">
        <v>13</v>
      </c>
      <c r="H592" s="15">
        <v>386184</v>
      </c>
      <c r="I592" s="15">
        <v>405</v>
      </c>
      <c r="J592" s="15">
        <v>101239</v>
      </c>
      <c r="K592" s="15">
        <v>32</v>
      </c>
      <c r="L592">
        <v>6</v>
      </c>
      <c r="M592">
        <v>4</v>
      </c>
      <c r="N592">
        <v>-1</v>
      </c>
      <c r="O592" s="15">
        <v>1190</v>
      </c>
      <c r="P592" s="15">
        <v>282</v>
      </c>
      <c r="Q592" s="15">
        <v>1472</v>
      </c>
      <c r="R592">
        <v>1.0133037694013303</v>
      </c>
      <c r="S592" s="15">
        <v>26</v>
      </c>
      <c r="T592" t="s">
        <v>503</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92" s="2">
        <f>IF(EvolucionIncidencia[[#This Row],[Fecha]]&lt;=MIN(EvolucionIncidencia[Fecha])+14,"",EvolucionIncidencia[[#This Row],[NuevasAltas]]-EvolucionIncidencia[[#This Row],[Previsión Altas]])</f>
        <v>-15.220892778281552</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92" s="2">
        <f>IF(LEN(EvolucionIncidencia[[#This Row],[IA7]])=0,"",EvolucionIncidencia[[#This Row],[IA7]]/_xlfn.MAXIFS(EvolucionIncidencia[IA7],EvolucionIncidencia[Area_Sanitaria],EvolucionIncidencia[[#This Row],[Area_Sanitaria]]))</f>
        <v>9.9020113460546677E-2</v>
      </c>
      <c r="AB592" s="2">
        <f>IF(LEN(EvolucionIncidencia[[#This Row],[IA14]])=0,"",EvolucionIncidencia[[#This Row],[IA14]]/_xlfn.MAXIFS(EvolucionIncidencia[IA14],EvolucionIncidencia[Area_Sanitaria],EvolucionIncidencia[[#This Row],[Area_Sanitaria]]))</f>
        <v>0.1043214973850812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93" spans="1:31" hidden="1" x14ac:dyDescent="0.3">
      <c r="A593" s="1">
        <v>44270</v>
      </c>
      <c r="B593" s="2" t="s">
        <v>3</v>
      </c>
      <c r="C593" s="15">
        <v>114989</v>
      </c>
      <c r="D593" s="15">
        <v>2685</v>
      </c>
      <c r="E593" s="15">
        <v>110021</v>
      </c>
      <c r="F593">
        <v>248</v>
      </c>
      <c r="G593">
        <v>65</v>
      </c>
      <c r="H593" s="15">
        <v>1769117</v>
      </c>
      <c r="I593" s="15">
        <v>2303</v>
      </c>
      <c r="J593" s="15">
        <v>812795</v>
      </c>
      <c r="K593" s="15">
        <v>122</v>
      </c>
      <c r="L593">
        <v>3</v>
      </c>
      <c r="M593">
        <v>-3</v>
      </c>
      <c r="N593">
        <v>-9</v>
      </c>
      <c r="O593" s="15">
        <v>4701</v>
      </c>
      <c r="P593" s="15">
        <v>2446</v>
      </c>
      <c r="Q593" s="15">
        <v>7147</v>
      </c>
      <c r="R593">
        <v>1.0011185682326622</v>
      </c>
      <c r="S593" s="15">
        <v>117</v>
      </c>
      <c r="T593" t="s">
        <v>503</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93" s="2">
        <f>IF(EvolucionIncidencia[[#This Row],[Fecha]]&lt;=MIN(EvolucionIncidencia[Fecha])+14,"",EvolucionIncidencia[[#This Row],[NuevasAltas]]-EvolucionIncidencia[[#This Row],[Previsión Altas]])</f>
        <v>-23.592493273857826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93" s="2">
        <f>IF(LEN(EvolucionIncidencia[[#This Row],[IA7]])=0,"",EvolucionIncidencia[[#This Row],[IA7]]/_xlfn.MAXIFS(EvolucionIncidencia[IA7],EvolucionIncidencia[Area_Sanitaria],EvolucionIncidencia[[#This Row],[Area_Sanitaria]]))</f>
        <v>9.8377997179125529E-2</v>
      </c>
      <c r="AB593" s="2">
        <f>IF(LEN(EvolucionIncidencia[[#This Row],[IA14]])=0,"",EvolucionIncidencia[[#This Row],[IA14]]/_xlfn.MAXIFS(EvolucionIncidencia[IA14],EvolucionIncidencia[Area_Sanitaria],EvolucionIncidencia[[#This Row],[Area_Sanitaria]]))</f>
        <v>0.10792022245661137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94" spans="1:31" x14ac:dyDescent="0.3">
      <c r="A594" s="1">
        <v>44271</v>
      </c>
      <c r="B594" s="2" t="s">
        <v>4</v>
      </c>
      <c r="C594" s="15">
        <v>27845</v>
      </c>
      <c r="D594" s="15">
        <v>1064</v>
      </c>
      <c r="E594" s="15">
        <v>26235</v>
      </c>
      <c r="F594">
        <v>90</v>
      </c>
      <c r="G594">
        <v>19</v>
      </c>
      <c r="H594" s="15">
        <v>376762</v>
      </c>
      <c r="I594" s="15">
        <v>559</v>
      </c>
      <c r="J594" s="15">
        <v>224809</v>
      </c>
      <c r="K594" s="15">
        <v>45</v>
      </c>
      <c r="L594">
        <v>-12</v>
      </c>
      <c r="M594">
        <v>-10</v>
      </c>
      <c r="N594">
        <v>-3</v>
      </c>
      <c r="O594" s="15">
        <v>1713</v>
      </c>
      <c r="P594" s="15">
        <v>482</v>
      </c>
      <c r="Q594" s="15">
        <v>2195</v>
      </c>
      <c r="R594">
        <v>0.98884758364312264</v>
      </c>
      <c r="S594" s="15">
        <v>57</v>
      </c>
      <c r="T594" t="s">
        <v>504</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94" s="2">
        <f>IF(EvolucionIncidencia[[#This Row],[Fecha]]&lt;=MIN(EvolucionIncidencia[Fecha])+14,"",EvolucionIncidencia[[#This Row],[NuevasAltas]]-EvolucionIncidencia[[#This Row],[Previsión Altas]])</f>
        <v>-37.518241232895733</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94" s="2">
        <f>IF(LEN(EvolucionIncidencia[[#This Row],[IA7]])=0,"",EvolucionIncidencia[[#This Row],[IA7]]/_xlfn.MAXIFS(EvolucionIncidencia[IA7],EvolucionIncidencia[Area_Sanitaria],EvolucionIncidencia[[#This Row],[Area_Sanitaria]]))</f>
        <v>0.13528029540114131</v>
      </c>
      <c r="AB594" s="2">
        <f>IF(LEN(EvolucionIncidencia[[#This Row],[IA14]])=0,"",EvolucionIncidencia[[#This Row],[IA14]]/_xlfn.MAXIFS(EvolucionIncidencia[IA14],EvolucionIncidencia[Area_Sanitaria],EvolucionIncidencia[[#This Row],[Area_Sanitaria]]))</f>
        <v>0.16240573845870884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95" spans="1:31" hidden="1" x14ac:dyDescent="0.3">
      <c r="A595" s="1">
        <v>44271</v>
      </c>
      <c r="B595" s="2" t="s">
        <v>5</v>
      </c>
      <c r="C595" s="15">
        <v>8152</v>
      </c>
      <c r="D595" s="15">
        <v>232</v>
      </c>
      <c r="E595" s="15">
        <v>7702</v>
      </c>
      <c r="F595">
        <v>22</v>
      </c>
      <c r="G595">
        <v>8</v>
      </c>
      <c r="H595" s="15">
        <v>122892</v>
      </c>
      <c r="I595" s="15">
        <v>212</v>
      </c>
      <c r="J595" s="15">
        <v>41197</v>
      </c>
      <c r="K595" s="15">
        <v>6</v>
      </c>
      <c r="L595">
        <v>-11</v>
      </c>
      <c r="M595">
        <v>-1</v>
      </c>
      <c r="N595">
        <v>0</v>
      </c>
      <c r="O595" s="15">
        <v>508</v>
      </c>
      <c r="P595" s="15">
        <v>115</v>
      </c>
      <c r="Q595" s="15">
        <v>623</v>
      </c>
      <c r="R595">
        <v>0.95473251028806583</v>
      </c>
      <c r="S595" s="15">
        <v>16</v>
      </c>
      <c r="T595" t="s">
        <v>504</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95" s="2">
        <f>IF(EvolucionIncidencia[[#This Row],[Fecha]]&lt;=MIN(EvolucionIncidencia[Fecha])+14,"",EvolucionIncidencia[[#This Row],[NuevasAltas]]-EvolucionIncidencia[[#This Row],[Previsión Altas]])</f>
        <v>6.7577459542436316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95" s="2">
        <f>IF(LEN(EvolucionIncidencia[[#This Row],[IA7]])=0,"",EvolucionIncidencia[[#This Row],[IA7]]/_xlfn.MAXIFS(EvolucionIncidencia[IA7],EvolucionIncidencia[Area_Sanitaria],EvolucionIncidencia[[#This Row],[Area_Sanitaria]]))</f>
        <v>9.3413173652694609E-2</v>
      </c>
      <c r="AB595" s="2">
        <f>IF(LEN(EvolucionIncidencia[[#This Row],[IA14]])=0,"",EvolucionIncidencia[[#This Row],[IA14]]/_xlfn.MAXIFS(EvolucionIncidencia[IA14],EvolucionIncidencia[Area_Sanitaria],EvolucionIncidencia[[#This Row],[Area_Sanitaria]]))</f>
        <v>0.10494203782794387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96" spans="1:31" hidden="1" x14ac:dyDescent="0.3">
      <c r="A596" s="1">
        <v>44271</v>
      </c>
      <c r="B596" s="2" t="s">
        <v>8</v>
      </c>
      <c r="C596" s="15">
        <v>11898</v>
      </c>
      <c r="D596" s="15">
        <v>210</v>
      </c>
      <c r="E596" s="15">
        <v>11473</v>
      </c>
      <c r="F596">
        <v>18</v>
      </c>
      <c r="G596">
        <v>5</v>
      </c>
      <c r="H596" s="15">
        <v>197854</v>
      </c>
      <c r="I596" s="15">
        <v>210</v>
      </c>
      <c r="J596" s="15">
        <v>97932</v>
      </c>
      <c r="K596" s="15">
        <v>11</v>
      </c>
      <c r="L596">
        <v>5</v>
      </c>
      <c r="M596">
        <v>-1</v>
      </c>
      <c r="N596">
        <v>-1</v>
      </c>
      <c r="O596" s="15">
        <v>736</v>
      </c>
      <c r="P596" s="15">
        <v>315</v>
      </c>
      <c r="Q596" s="15">
        <v>1051</v>
      </c>
      <c r="R596">
        <v>1.024390243902439</v>
      </c>
      <c r="S596" s="15">
        <v>6</v>
      </c>
      <c r="T596" t="s">
        <v>504</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96" s="2">
        <f>IF(EvolucionIncidencia[[#This Row],[Fecha]]&lt;=MIN(EvolucionIncidencia[Fecha])+14,"",EvolucionIncidencia[[#This Row],[NuevasAltas]]-EvolucionIncidencia[[#This Row],[Previsión Altas]])</f>
        <v>-9.9542897675760038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96" s="2">
        <f>IF(LEN(EvolucionIncidencia[[#This Row],[IA7]])=0,"",EvolucionIncidencia[[#This Row],[IA7]]/_xlfn.MAXIFS(EvolucionIncidencia[IA7],EvolucionIncidencia[Area_Sanitaria],EvolucionIncidencia[[#This Row],[Area_Sanitaria]]))</f>
        <v>8.1374321880650996E-2</v>
      </c>
      <c r="AB596" s="2">
        <f>IF(LEN(EvolucionIncidencia[[#This Row],[IA14]])=0,"",EvolucionIncidencia[[#This Row],[IA14]]/_xlfn.MAXIFS(EvolucionIncidencia[IA14],EvolucionIncidencia[Area_Sanitaria],EvolucionIncidencia[[#This Row],[Area_Sanitaria]]))</f>
        <v>8.5353535353535348E-2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97" spans="1:31" hidden="1" x14ac:dyDescent="0.3">
      <c r="A597" s="1">
        <v>44271</v>
      </c>
      <c r="B597" s="2" t="s">
        <v>9</v>
      </c>
      <c r="C597" s="15">
        <v>14731</v>
      </c>
      <c r="D597" s="15">
        <v>170</v>
      </c>
      <c r="E597" s="15">
        <v>14152</v>
      </c>
      <c r="F597">
        <v>21</v>
      </c>
      <c r="G597">
        <v>2</v>
      </c>
      <c r="H597" s="15">
        <v>213068</v>
      </c>
      <c r="I597" s="15">
        <v>410</v>
      </c>
      <c r="J597" s="15">
        <v>110063</v>
      </c>
      <c r="K597" s="15">
        <v>17</v>
      </c>
      <c r="L597">
        <v>-11</v>
      </c>
      <c r="M597">
        <v>3</v>
      </c>
      <c r="N597">
        <v>0</v>
      </c>
      <c r="O597" s="15">
        <v>611</v>
      </c>
      <c r="P597" s="15">
        <v>442</v>
      </c>
      <c r="Q597" s="15">
        <v>1053</v>
      </c>
      <c r="R597">
        <v>0.93922651933701662</v>
      </c>
      <c r="S597" s="15">
        <v>27</v>
      </c>
      <c r="T597" t="s">
        <v>504</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97" s="2">
        <f>IF(EvolucionIncidencia[[#This Row],[Fecha]]&lt;=MIN(EvolucionIncidencia[Fecha])+14,"",EvolucionIncidencia[[#This Row],[NuevasAltas]]-EvolucionIncidencia[[#This Row],[Previsión Altas]])</f>
        <v>-15.143469489244964</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7" s="2">
        <f>IF(LEN(EvolucionIncidencia[[#This Row],[IA7]])=0,"",EvolucionIncidencia[[#This Row],[IA7]]/_xlfn.MAXIFS(EvolucionIncidencia[IA7],EvolucionIncidencia[Area_Sanitaria],EvolucionIncidencia[[#This Row],[Area_Sanitaria]]))</f>
        <v>4.780114722753346E-2</v>
      </c>
      <c r="AB597" s="2">
        <f>IF(LEN(EvolucionIncidencia[[#This Row],[IA14]])=0,"",EvolucionIncidencia[[#This Row],[IA14]]/_xlfn.MAXIFS(EvolucionIncidencia[IA14],EvolucionIncidencia[Area_Sanitaria],EvolucionIncidencia[[#This Row],[Area_Sanitaria]]))</f>
        <v>5.2631578947368418E-2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98" spans="1:31" hidden="1" x14ac:dyDescent="0.3">
      <c r="A598" s="1">
        <v>44271</v>
      </c>
      <c r="B598" s="2" t="s">
        <v>6</v>
      </c>
      <c r="C598" s="15">
        <v>12573</v>
      </c>
      <c r="D598" s="15">
        <v>222</v>
      </c>
      <c r="E598" s="15">
        <v>12192</v>
      </c>
      <c r="F598">
        <v>13</v>
      </c>
      <c r="G598">
        <v>7</v>
      </c>
      <c r="H598" s="15">
        <v>176256</v>
      </c>
      <c r="I598" s="15">
        <v>161</v>
      </c>
      <c r="J598" s="15">
        <v>89829</v>
      </c>
      <c r="K598" s="15">
        <v>12</v>
      </c>
      <c r="L598">
        <v>-8</v>
      </c>
      <c r="M598">
        <v>-2</v>
      </c>
      <c r="N598">
        <v>0</v>
      </c>
      <c r="O598" s="15">
        <v>778</v>
      </c>
      <c r="P598" s="15">
        <v>373</v>
      </c>
      <c r="Q598" s="15">
        <v>1151</v>
      </c>
      <c r="R598">
        <v>0.9652173913043478</v>
      </c>
      <c r="S598" s="15">
        <v>19</v>
      </c>
      <c r="T598" t="s">
        <v>504</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98" s="2">
        <f>IF(EvolucionIncidencia[[#This Row],[Fecha]]&lt;=MIN(EvolucionIncidencia[Fecha])+14,"",EvolucionIncidencia[[#This Row],[NuevasAltas]]-EvolucionIncidencia[[#This Row],[Previsión Altas]])</f>
        <v>4.0702617646736652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8" s="2">
        <f>IF(LEN(EvolucionIncidencia[[#This Row],[IA7]])=0,"",EvolucionIncidencia[[#This Row],[IA7]]/_xlfn.MAXIFS(EvolucionIncidencia[IA7],EvolucionIncidencia[Area_Sanitaria],EvolucionIncidencia[[#This Row],[Area_Sanitaria]]))</f>
        <v>5.3231939163498096E-2</v>
      </c>
      <c r="AB598" s="2">
        <f>IF(LEN(EvolucionIncidencia[[#This Row],[IA14]])=0,"",EvolucionIncidencia[[#This Row],[IA14]]/_xlfn.MAXIFS(EvolucionIncidencia[IA14],EvolucionIncidencia[Area_Sanitaria],EvolucionIncidencia[[#This Row],[Area_Sanitaria]]))</f>
        <v>6.4993829699712055E-2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99" spans="1:31" hidden="1" x14ac:dyDescent="0.3">
      <c r="A599" s="1">
        <v>44271</v>
      </c>
      <c r="B599" s="2" t="s">
        <v>7</v>
      </c>
      <c r="C599" s="15">
        <v>18285</v>
      </c>
      <c r="D599" s="15">
        <v>288</v>
      </c>
      <c r="E599" s="15">
        <v>17660</v>
      </c>
      <c r="F599">
        <v>23</v>
      </c>
      <c r="G599">
        <v>7</v>
      </c>
      <c r="H599" s="15">
        <v>300897</v>
      </c>
      <c r="I599" s="15">
        <v>349</v>
      </c>
      <c r="J599" s="15">
        <v>149807</v>
      </c>
      <c r="K599" s="15">
        <v>6</v>
      </c>
      <c r="L599">
        <v>-5</v>
      </c>
      <c r="M599">
        <v>-1</v>
      </c>
      <c r="N599">
        <v>0</v>
      </c>
      <c r="O599" s="15">
        <v>450</v>
      </c>
      <c r="P599" s="15">
        <v>354</v>
      </c>
      <c r="Q599" s="15">
        <v>804</v>
      </c>
      <c r="R599">
        <v>0.98293515358361772</v>
      </c>
      <c r="S599" s="15">
        <v>11</v>
      </c>
      <c r="T599" t="s">
        <v>504</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99" s="2">
        <f>IF(EvolucionIncidencia[[#This Row],[Fecha]]&lt;=MIN(EvolucionIncidencia[Fecha])+14,"",EvolucionIncidencia[[#This Row],[NuevasAltas]]-EvolucionIncidencia[[#This Row],[Previsión Altas]])</f>
        <v>-12.430219005569413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99" s="2">
        <f>IF(LEN(EvolucionIncidencia[[#This Row],[IA7]])=0,"",EvolucionIncidencia[[#This Row],[IA7]]/_xlfn.MAXIFS(EvolucionIncidencia[IA7],EvolucionIncidencia[Area_Sanitaria],EvolucionIncidencia[[#This Row],[Area_Sanitaria]]))</f>
        <v>9.5406360424028266E-2</v>
      </c>
      <c r="AB599" s="2">
        <f>IF(LEN(EvolucionIncidencia[[#This Row],[IA14]])=0,"",EvolucionIncidencia[[#This Row],[IA14]]/_xlfn.MAXIFS(EvolucionIncidencia[IA14],EvolucionIncidencia[Area_Sanitaria],EvolucionIncidencia[[#This Row],[Area_Sanitaria]]))</f>
        <v>9.0509113764927721E-2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00" spans="1:31" hidden="1" x14ac:dyDescent="0.3">
      <c r="A600" s="1">
        <v>44271</v>
      </c>
      <c r="B600" s="2" t="s">
        <v>2</v>
      </c>
      <c r="C600" s="15">
        <v>21653</v>
      </c>
      <c r="D600" s="15">
        <v>472</v>
      </c>
      <c r="E600" s="15">
        <v>20779</v>
      </c>
      <c r="F600">
        <v>48</v>
      </c>
      <c r="G600">
        <v>10</v>
      </c>
      <c r="H600" s="15">
        <v>387877</v>
      </c>
      <c r="I600" s="15">
        <v>405</v>
      </c>
      <c r="J600" s="15">
        <v>101474</v>
      </c>
      <c r="K600" s="15">
        <v>51</v>
      </c>
      <c r="L600">
        <v>15</v>
      </c>
      <c r="M600">
        <v>-1</v>
      </c>
      <c r="N600">
        <v>-3</v>
      </c>
      <c r="O600" s="15">
        <v>1693</v>
      </c>
      <c r="P600" s="15">
        <v>235</v>
      </c>
      <c r="Q600" s="15">
        <v>1928</v>
      </c>
      <c r="R600">
        <v>1.0328227571115973</v>
      </c>
      <c r="S600" s="15">
        <v>36</v>
      </c>
      <c r="T600" t="s">
        <v>504</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00" s="2">
        <f>IF(EvolucionIncidencia[[#This Row],[Fecha]]&lt;=MIN(EvolucionIncidencia[Fecha])+14,"",EvolucionIncidencia[[#This Row],[NuevasAltas]]-EvolucionIncidencia[[#This Row],[Previsión Altas]])</f>
        <v>9.0534186876985459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00" s="2">
        <f>IF(LEN(EvolucionIncidencia[[#This Row],[IA7]])=0,"",EvolucionIncidencia[[#This Row],[IA7]]/_xlfn.MAXIFS(EvolucionIncidencia[IA7],EvolucionIncidencia[Area_Sanitaria],EvolucionIncidencia[[#This Row],[Area_Sanitaria]]))</f>
        <v>0.11242908715832904</v>
      </c>
      <c r="AB600" s="2">
        <f>IF(LEN(EvolucionIncidencia[[#This Row],[IA14]])=0,"",EvolucionIncidencia[[#This Row],[IA14]]/_xlfn.MAXIFS(EvolucionIncidencia[IA14],EvolucionIncidencia[Area_Sanitaria],EvolucionIncidencia[[#This Row],[Area_Sanitaria]]))</f>
        <v>0.11202862647949353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01" spans="1:31" hidden="1" x14ac:dyDescent="0.3">
      <c r="A601" s="1">
        <v>44271</v>
      </c>
      <c r="B601" s="2" t="s">
        <v>3</v>
      </c>
      <c r="C601" s="15">
        <v>115137</v>
      </c>
      <c r="D601" s="15">
        <v>2658</v>
      </c>
      <c r="E601" s="15">
        <v>110193</v>
      </c>
      <c r="F601">
        <v>235</v>
      </c>
      <c r="G601">
        <v>58</v>
      </c>
      <c r="H601" s="15">
        <v>1775606</v>
      </c>
      <c r="I601" s="15">
        <v>2306</v>
      </c>
      <c r="J601" s="15">
        <v>815111</v>
      </c>
      <c r="K601" s="15">
        <v>148</v>
      </c>
      <c r="L601">
        <v>-27</v>
      </c>
      <c r="M601">
        <v>-13</v>
      </c>
      <c r="N601">
        <v>-7</v>
      </c>
      <c r="O601" s="15">
        <v>6489</v>
      </c>
      <c r="P601" s="15">
        <v>2316</v>
      </c>
      <c r="Q601" s="15">
        <v>8805</v>
      </c>
      <c r="R601">
        <v>0.98994413407821225</v>
      </c>
      <c r="S601" s="15">
        <v>172</v>
      </c>
      <c r="T601" t="s">
        <v>504</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01" s="2">
        <f>IF(EvolucionIncidencia[[#This Row],[Fecha]]&lt;=MIN(EvolucionIncidencia[Fecha])+14,"",EvolucionIncidencia[[#This Row],[NuevasAltas]]-EvolucionIncidencia[[#This Row],[Previsión Altas]])</f>
        <v>-35.884626806644491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01" s="2">
        <f>IF(LEN(EvolucionIncidencia[[#This Row],[IA7]])=0,"",EvolucionIncidencia[[#This Row],[IA7]]/_xlfn.MAXIFS(EvolucionIncidencia[IA7],EvolucionIncidencia[Area_Sanitaria],EvolucionIncidencia[[#This Row],[Area_Sanitaria]]))</f>
        <v>9.6614950634696758E-2</v>
      </c>
      <c r="AB601" s="2">
        <f>IF(LEN(EvolucionIncidencia[[#This Row],[IA14]])=0,"",EvolucionIncidencia[[#This Row],[IA14]]/_xlfn.MAXIFS(EvolucionIncidencia[IA14],EvolucionIncidencia[Area_Sanitaria],EvolucionIncidencia[[#This Row],[Area_Sanitaria]]))</f>
        <v>0.10672164157637358</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02" spans="1:31" x14ac:dyDescent="0.3">
      <c r="A602" s="1">
        <v>44272</v>
      </c>
      <c r="B602" s="2" t="s">
        <v>4</v>
      </c>
      <c r="C602" s="15">
        <v>27898</v>
      </c>
      <c r="D602" s="15">
        <v>1028</v>
      </c>
      <c r="E602" s="15">
        <v>26321</v>
      </c>
      <c r="F602">
        <v>83</v>
      </c>
      <c r="G602">
        <v>20</v>
      </c>
      <c r="H602" s="15">
        <v>378876</v>
      </c>
      <c r="I602" s="15">
        <v>562</v>
      </c>
      <c r="J602" s="15">
        <v>225242</v>
      </c>
      <c r="K602" s="15">
        <v>53</v>
      </c>
      <c r="L602">
        <v>-36</v>
      </c>
      <c r="M602">
        <v>-7</v>
      </c>
      <c r="N602">
        <v>1</v>
      </c>
      <c r="O602" s="15">
        <v>2114</v>
      </c>
      <c r="P602" s="15">
        <v>433</v>
      </c>
      <c r="Q602" s="15">
        <v>2547</v>
      </c>
      <c r="R602">
        <v>0.96616541353383456</v>
      </c>
      <c r="S602" s="15">
        <v>86</v>
      </c>
      <c r="T602" t="s">
        <v>505</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02" s="2">
        <f>IF(EvolucionIncidencia[[#This Row],[Fecha]]&lt;=MIN(EvolucionIncidencia[Fecha])+14,"",EvolucionIncidencia[[#This Row],[NuevasAltas]]-EvolucionIncidencia[[#This Row],[Previsión Altas]])</f>
        <v>-12.716403406599738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02" s="2">
        <f>IF(LEN(EvolucionIncidencia[[#This Row],[IA7]])=0,"",EvolucionIncidencia[[#This Row],[IA7]]/_xlfn.MAXIFS(EvolucionIncidencia[IA7],EvolucionIncidencia[Area_Sanitaria],EvolucionIncidencia[[#This Row],[Area_Sanitaria]]))</f>
        <v>0.13427324605572341</v>
      </c>
      <c r="AB602" s="2">
        <f>IF(LEN(EvolucionIncidencia[[#This Row],[IA14]])=0,"",EvolucionIncidencia[[#This Row],[IA14]]/_xlfn.MAXIFS(EvolucionIncidencia[IA14],EvolucionIncidencia[Area_Sanitaria],EvolucionIncidencia[[#This Row],[Area_Sanitaria]]))</f>
        <v>0.15817546441052049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03" spans="1:31" hidden="1" x14ac:dyDescent="0.3">
      <c r="A603" s="1">
        <v>44272</v>
      </c>
      <c r="B603" s="2" t="s">
        <v>5</v>
      </c>
      <c r="C603" s="15">
        <v>8163</v>
      </c>
      <c r="D603" s="15">
        <v>223</v>
      </c>
      <c r="E603" s="15">
        <v>7722</v>
      </c>
      <c r="F603">
        <v>20</v>
      </c>
      <c r="G603">
        <v>7</v>
      </c>
      <c r="H603" s="15">
        <v>123350</v>
      </c>
      <c r="I603" s="15">
        <v>212</v>
      </c>
      <c r="J603" s="15">
        <v>41294</v>
      </c>
      <c r="K603" s="15">
        <v>11</v>
      </c>
      <c r="L603">
        <v>-9</v>
      </c>
      <c r="M603">
        <v>-2</v>
      </c>
      <c r="N603">
        <v>-1</v>
      </c>
      <c r="O603" s="15">
        <v>458</v>
      </c>
      <c r="P603" s="15">
        <v>97</v>
      </c>
      <c r="Q603" s="15">
        <v>555</v>
      </c>
      <c r="R603">
        <v>0.96120689655172409</v>
      </c>
      <c r="S603" s="15">
        <v>20</v>
      </c>
      <c r="T603" t="s">
        <v>505</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03" s="2">
        <f>IF(EvolucionIncidencia[[#This Row],[Fecha]]&lt;=MIN(EvolucionIncidencia[Fecha])+14,"",EvolucionIncidencia[[#This Row],[NuevasAltas]]-EvolucionIncidencia[[#This Row],[Previsión Altas]])</f>
        <v>-4.1051541993741196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03" s="2">
        <f>IF(LEN(EvolucionIncidencia[[#This Row],[IA7]])=0,"",EvolucionIncidencia[[#This Row],[IA7]]/_xlfn.MAXIFS(EvolucionIncidencia[IA7],EvolucionIncidencia[Area_Sanitaria],EvolucionIncidencia[[#This Row],[Area_Sanitaria]]))</f>
        <v>9.580838323353294E-2</v>
      </c>
      <c r="AB603" s="2">
        <f>IF(LEN(EvolucionIncidencia[[#This Row],[IA14]])=0,"",EvolucionIncidencia[[#This Row],[IA14]]/_xlfn.MAXIFS(EvolucionIncidencia[IA14],EvolucionIncidencia[Area_Sanitaria],EvolucionIncidencia[[#This Row],[Area_Sanitaria]]))</f>
        <v>0.10128126906650396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04" spans="1:31" hidden="1" x14ac:dyDescent="0.3">
      <c r="A604" s="1">
        <v>44272</v>
      </c>
      <c r="B604" s="2" t="s">
        <v>8</v>
      </c>
      <c r="C604" s="15">
        <v>11905</v>
      </c>
      <c r="D604" s="15">
        <v>205</v>
      </c>
      <c r="E604" s="15">
        <v>11485</v>
      </c>
      <c r="F604">
        <v>15</v>
      </c>
      <c r="G604">
        <v>5</v>
      </c>
      <c r="H604" s="15">
        <v>198567</v>
      </c>
      <c r="I604" s="15">
        <v>210</v>
      </c>
      <c r="J604" s="15">
        <v>98089</v>
      </c>
      <c r="K604" s="15">
        <v>7</v>
      </c>
      <c r="L604">
        <v>-5</v>
      </c>
      <c r="M604">
        <v>-3</v>
      </c>
      <c r="N604">
        <v>0</v>
      </c>
      <c r="O604" s="15">
        <v>713</v>
      </c>
      <c r="P604" s="15">
        <v>157</v>
      </c>
      <c r="Q604" s="15">
        <v>870</v>
      </c>
      <c r="R604">
        <v>0.97619047619047616</v>
      </c>
      <c r="S604" s="15">
        <v>12</v>
      </c>
      <c r="T604" t="s">
        <v>505</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04" s="2">
        <f>IF(EvolucionIncidencia[[#This Row],[Fecha]]&lt;=MIN(EvolucionIncidencia[Fecha])+14,"",EvolucionIncidencia[[#This Row],[NuevasAltas]]-EvolucionIncidencia[[#This Row],[Previsión Altas]])</f>
        <v>0.25494193702944479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04" s="2">
        <f>IF(LEN(EvolucionIncidencia[[#This Row],[IA7]])=0,"",EvolucionIncidencia[[#This Row],[IA7]]/_xlfn.MAXIFS(EvolucionIncidencia[IA7],EvolucionIncidencia[Area_Sanitaria],EvolucionIncidencia[[#This Row],[Area_Sanitaria]]))</f>
        <v>7.0524412296564198E-2</v>
      </c>
      <c r="AB604" s="2">
        <f>IF(LEN(EvolucionIncidencia[[#This Row],[IA14]])=0,"",EvolucionIncidencia[[#This Row],[IA14]]/_xlfn.MAXIFS(EvolucionIncidencia[IA14],EvolucionIncidencia[Area_Sanitaria],EvolucionIncidencia[[#This Row],[Area_Sanitaria]]))</f>
        <v>8.3838383838383837E-2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05" spans="1:31" hidden="1" x14ac:dyDescent="0.3">
      <c r="A605" s="1">
        <v>44272</v>
      </c>
      <c r="B605" s="2" t="s">
        <v>9</v>
      </c>
      <c r="C605" s="15">
        <v>14736</v>
      </c>
      <c r="D605" s="15">
        <v>155</v>
      </c>
      <c r="E605" s="15">
        <v>14171</v>
      </c>
      <c r="F605">
        <v>17</v>
      </c>
      <c r="G605">
        <v>2</v>
      </c>
      <c r="H605" s="15">
        <v>213312</v>
      </c>
      <c r="I605" s="15">
        <v>411</v>
      </c>
      <c r="J605" s="15">
        <v>110348</v>
      </c>
      <c r="K605" s="15">
        <v>5</v>
      </c>
      <c r="L605">
        <v>-15</v>
      </c>
      <c r="M605">
        <v>-4</v>
      </c>
      <c r="N605">
        <v>0</v>
      </c>
      <c r="O605" s="15">
        <v>244</v>
      </c>
      <c r="P605" s="15">
        <v>285</v>
      </c>
      <c r="Q605" s="15">
        <v>529</v>
      </c>
      <c r="R605">
        <v>0.91176470588235292</v>
      </c>
      <c r="S605" s="15">
        <v>19</v>
      </c>
      <c r="T605" t="s">
        <v>505</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05" s="2">
        <f>IF(EvolucionIncidencia[[#This Row],[Fecha]]&lt;=MIN(EvolucionIncidencia[Fecha])+14,"",EvolucionIncidencia[[#This Row],[NuevasAltas]]-EvolucionIncidencia[[#This Row],[Previsión Altas]])</f>
        <v>4.5632145401405086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05" s="2">
        <f>IF(LEN(EvolucionIncidencia[[#This Row],[IA7]])=0,"",EvolucionIncidencia[[#This Row],[IA7]]/_xlfn.MAXIFS(EvolucionIncidencia[IA7],EvolucionIncidencia[Area_Sanitaria],EvolucionIncidencia[[#This Row],[Area_Sanitaria]]))</f>
        <v>4.1427660930528999E-2</v>
      </c>
      <c r="AB605" s="2">
        <f>IF(LEN(EvolucionIncidencia[[#This Row],[IA14]])=0,"",EvolucionIncidencia[[#This Row],[IA14]]/_xlfn.MAXIFS(EvolucionIncidencia[IA14],EvolucionIncidencia[Area_Sanitaria],EvolucionIncidencia[[#This Row],[Area_Sanitaria]]))</f>
        <v>5.0512186506534794E-2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6" spans="1:31" hidden="1" x14ac:dyDescent="0.3">
      <c r="A606" s="1">
        <v>44272</v>
      </c>
      <c r="B606" s="2" t="s">
        <v>6</v>
      </c>
      <c r="C606" s="15">
        <v>12584</v>
      </c>
      <c r="D606" s="15">
        <v>212</v>
      </c>
      <c r="E606" s="15">
        <v>12213</v>
      </c>
      <c r="F606">
        <v>11</v>
      </c>
      <c r="G606">
        <v>7</v>
      </c>
      <c r="H606" s="15">
        <v>176812</v>
      </c>
      <c r="I606" s="15">
        <v>161</v>
      </c>
      <c r="J606" s="15">
        <v>90279</v>
      </c>
      <c r="K606" s="15">
        <v>11</v>
      </c>
      <c r="L606">
        <v>-10</v>
      </c>
      <c r="M606">
        <v>-2</v>
      </c>
      <c r="N606">
        <v>0</v>
      </c>
      <c r="O606" s="15">
        <v>556</v>
      </c>
      <c r="P606" s="15">
        <v>450</v>
      </c>
      <c r="Q606" s="15">
        <v>1006</v>
      </c>
      <c r="R606">
        <v>0.95495495495495497</v>
      </c>
      <c r="S606" s="15">
        <v>21</v>
      </c>
      <c r="T606" t="s">
        <v>505</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06" s="2">
        <f>IF(EvolucionIncidencia[[#This Row],[Fecha]]&lt;=MIN(EvolucionIncidencia[Fecha])+14,"",EvolucionIncidencia[[#This Row],[NuevasAltas]]-EvolucionIncidencia[[#This Row],[Previsión Altas]])</f>
        <v>-3.3750252865941981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06" s="2">
        <f>IF(LEN(EvolucionIncidencia[[#This Row],[IA7]])=0,"",EvolucionIncidencia[[#This Row],[IA7]]/_xlfn.MAXIFS(EvolucionIncidencia[IA7],EvolucionIncidencia[Area_Sanitaria],EvolucionIncidencia[[#This Row],[Area_Sanitaria]]))</f>
        <v>5.3231939163498096E-2</v>
      </c>
      <c r="AB606" s="2">
        <f>IF(LEN(EvolucionIncidencia[[#This Row],[IA14]])=0,"",EvolucionIncidencia[[#This Row],[IA14]]/_xlfn.MAXIFS(EvolucionIncidencia[IA14],EvolucionIncidencia[Area_Sanitaria],EvolucionIncidencia[[#This Row],[Area_Sanitaria]]))</f>
        <v>6.1703002879473466E-2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07" spans="1:31" hidden="1" x14ac:dyDescent="0.3">
      <c r="A607" s="1">
        <v>44272</v>
      </c>
      <c r="B607" s="2" t="s">
        <v>7</v>
      </c>
      <c r="C607" s="15">
        <v>18297</v>
      </c>
      <c r="D607" s="15">
        <v>279</v>
      </c>
      <c r="E607" s="15">
        <v>17681</v>
      </c>
      <c r="F607">
        <v>21</v>
      </c>
      <c r="G607">
        <v>6</v>
      </c>
      <c r="H607" s="15">
        <v>301333</v>
      </c>
      <c r="I607" s="15">
        <v>349</v>
      </c>
      <c r="J607" s="15">
        <v>150216</v>
      </c>
      <c r="K607" s="15">
        <v>12</v>
      </c>
      <c r="L607">
        <v>-9</v>
      </c>
      <c r="M607">
        <v>-2</v>
      </c>
      <c r="N607">
        <v>-1</v>
      </c>
      <c r="O607" s="15">
        <v>436</v>
      </c>
      <c r="P607" s="15">
        <v>409</v>
      </c>
      <c r="Q607" s="15">
        <v>845</v>
      </c>
      <c r="R607">
        <v>0.96875</v>
      </c>
      <c r="S607" s="15">
        <v>21</v>
      </c>
      <c r="T607" t="s">
        <v>505</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07" s="2">
        <f>IF(EvolucionIncidencia[[#This Row],[Fecha]]&lt;=MIN(EvolucionIncidencia[Fecha])+14,"",EvolucionIncidencia[[#This Row],[NuevasAltas]]-EvolucionIncidencia[[#This Row],[Previsión Altas]])</f>
        <v>-4.9266177717437536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07" s="2">
        <f>IF(LEN(EvolucionIncidencia[[#This Row],[IA7]])=0,"",EvolucionIncidencia[[#This Row],[IA7]]/_xlfn.MAXIFS(EvolucionIncidencia[IA7],EvolucionIncidencia[Area_Sanitaria],EvolucionIncidencia[[#This Row],[Area_Sanitaria]]))</f>
        <v>9.5406360424028266E-2</v>
      </c>
      <c r="AB607" s="2">
        <f>IF(LEN(EvolucionIncidencia[[#This Row],[IA14]])=0,"",EvolucionIncidencia[[#This Row],[IA14]]/_xlfn.MAXIFS(EvolucionIncidencia[IA14],EvolucionIncidencia[Area_Sanitaria],EvolucionIncidencia[[#This Row],[Area_Sanitaria]]))</f>
        <v>8.8309239472030177E-2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08" spans="1:31" hidden="1" x14ac:dyDescent="0.3">
      <c r="A608" s="1">
        <v>44272</v>
      </c>
      <c r="B608" s="2" t="s">
        <v>2</v>
      </c>
      <c r="C608" s="15">
        <v>21700</v>
      </c>
      <c r="D608" s="15">
        <v>484</v>
      </c>
      <c r="E608" s="15">
        <v>20814</v>
      </c>
      <c r="F608">
        <v>47</v>
      </c>
      <c r="G608">
        <v>10</v>
      </c>
      <c r="H608" s="15">
        <v>389726</v>
      </c>
      <c r="I608" s="15">
        <v>405</v>
      </c>
      <c r="J608" s="15">
        <v>101694</v>
      </c>
      <c r="K608" s="15">
        <v>47</v>
      </c>
      <c r="L608">
        <v>12</v>
      </c>
      <c r="M608">
        <v>-1</v>
      </c>
      <c r="N608">
        <v>0</v>
      </c>
      <c r="O608" s="15">
        <v>1849</v>
      </c>
      <c r="P608" s="15">
        <v>220</v>
      </c>
      <c r="Q608" s="15">
        <v>2069</v>
      </c>
      <c r="R608">
        <v>1.0254237288135593</v>
      </c>
      <c r="S608" s="15">
        <v>35</v>
      </c>
      <c r="T608" t="s">
        <v>505</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08" s="2">
        <f>IF(EvolucionIncidencia[[#This Row],[Fecha]]&lt;=MIN(EvolucionIncidencia[Fecha])+14,"",EvolucionIncidencia[[#This Row],[NuevasAltas]]-EvolucionIncidencia[[#This Row],[Previsión Altas]])</f>
        <v>-11.185539889061459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08" s="2">
        <f>IF(LEN(EvolucionIncidencia[[#This Row],[IA7]])=0,"",EvolucionIncidencia[[#This Row],[IA7]]/_xlfn.MAXIFS(EvolucionIncidencia[IA7],EvolucionIncidencia[Area_Sanitaria],EvolucionIncidencia[[#This Row],[Area_Sanitaria]]))</f>
        <v>0.11810211449200619</v>
      </c>
      <c r="AB608" s="2">
        <f>IF(LEN(EvolucionIncidencia[[#This Row],[IA14]])=0,"",EvolucionIncidencia[[#This Row],[IA14]]/_xlfn.MAXIFS(EvolucionIncidencia[IA14],EvolucionIncidencia[Area_Sanitaria],EvolucionIncidencia[[#This Row],[Area_Sanitaria]]))</f>
        <v>0.11423066336361135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09" spans="1:31" hidden="1" x14ac:dyDescent="0.3">
      <c r="A609" s="1">
        <v>44272</v>
      </c>
      <c r="B609" s="2" t="s">
        <v>3</v>
      </c>
      <c r="C609" s="15">
        <v>115283</v>
      </c>
      <c r="D609" s="15">
        <v>2586</v>
      </c>
      <c r="E609" s="15">
        <v>110407</v>
      </c>
      <c r="F609">
        <v>214</v>
      </c>
      <c r="G609">
        <v>57</v>
      </c>
      <c r="H609" s="15">
        <v>1781976</v>
      </c>
      <c r="I609" s="15">
        <v>2310</v>
      </c>
      <c r="J609" s="15">
        <v>817162</v>
      </c>
      <c r="K609" s="15">
        <v>146</v>
      </c>
      <c r="L609">
        <v>-72</v>
      </c>
      <c r="M609">
        <v>-21</v>
      </c>
      <c r="N609">
        <v>-1</v>
      </c>
      <c r="O609" s="15">
        <v>6370</v>
      </c>
      <c r="P609" s="15">
        <v>2051</v>
      </c>
      <c r="Q609" s="15">
        <v>8421</v>
      </c>
      <c r="R609">
        <v>0.97291196388261847</v>
      </c>
      <c r="S609" s="15">
        <v>214</v>
      </c>
      <c r="T609" t="s">
        <v>505</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09" s="2">
        <f>IF(EvolucionIncidencia[[#This Row],[Fecha]]&lt;=MIN(EvolucionIncidencia[Fecha])+14,"",EvolucionIncidencia[[#This Row],[NuevasAltas]]-EvolucionIncidencia[[#This Row],[Previsión Altas]])</f>
        <v>-12.416373107515085</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09" s="2">
        <f>IF(LEN(EvolucionIncidencia[[#This Row],[IA7]])=0,"",EvolucionIncidencia[[#This Row],[IA7]]/_xlfn.MAXIFS(EvolucionIncidencia[IA7],EvolucionIncidencia[Area_Sanitaria],EvolucionIncidencia[[#This Row],[Area_Sanitaria]]))</f>
        <v>9.5557122708039496E-2</v>
      </c>
      <c r="AB609" s="2">
        <f>IF(LEN(EvolucionIncidencia[[#This Row],[IA14]])=0,"",EvolucionIncidencia[[#This Row],[IA14]]/_xlfn.MAXIFS(EvolucionIncidencia[IA14],EvolucionIncidencia[Area_Sanitaria],EvolucionIncidencia[[#This Row],[Area_Sanitaria]]))</f>
        <v>0.10456419599194554</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10" spans="1:31" x14ac:dyDescent="0.3">
      <c r="A610" s="1">
        <v>44273</v>
      </c>
      <c r="B610" s="2" t="s">
        <v>4</v>
      </c>
      <c r="C610" s="15">
        <v>27957</v>
      </c>
      <c r="D610" s="15">
        <v>1017</v>
      </c>
      <c r="E610" s="15">
        <v>26389</v>
      </c>
      <c r="F610">
        <v>75</v>
      </c>
      <c r="G610">
        <v>20</v>
      </c>
      <c r="H610" s="15">
        <v>381373</v>
      </c>
      <c r="I610" s="15">
        <v>564</v>
      </c>
      <c r="J610" s="15">
        <v>225603</v>
      </c>
      <c r="K610" s="15">
        <v>59</v>
      </c>
      <c r="L610">
        <v>-11</v>
      </c>
      <c r="M610">
        <v>-8</v>
      </c>
      <c r="N610">
        <v>0</v>
      </c>
      <c r="O610" s="15">
        <v>2497</v>
      </c>
      <c r="P610" s="15">
        <v>361</v>
      </c>
      <c r="Q610" s="15">
        <v>2858</v>
      </c>
      <c r="R610">
        <v>0.98929961089494167</v>
      </c>
      <c r="S610" s="15">
        <v>68</v>
      </c>
      <c r="T610" t="s">
        <v>506</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10" s="2">
        <f>IF(EvolucionIncidencia[[#This Row],[Fecha]]&lt;=MIN(EvolucionIncidencia[Fecha])+14,"",EvolucionIncidencia[[#This Row],[NuevasAltas]]-EvolucionIncidencia[[#This Row],[Previsión Altas]])</f>
        <v>-38.375285562076343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10" s="2">
        <f>IF(LEN(EvolucionIncidencia[[#This Row],[IA7]])=0,"",EvolucionIncidencia[[#This Row],[IA7]]/_xlfn.MAXIFS(EvolucionIncidencia[IA7],EvolucionIncidencia[Area_Sanitaria],EvolucionIncidencia[[#This Row],[Area_Sanitaria]]))</f>
        <v>0.12823094998321585</v>
      </c>
      <c r="AB610" s="2">
        <f>IF(LEN(EvolucionIncidencia[[#This Row],[IA14]])=0,"",EvolucionIncidencia[[#This Row],[IA14]]/_xlfn.MAXIFS(EvolucionIncidencia[IA14],EvolucionIncidencia[Area_Sanitaria],EvolucionIncidencia[[#This Row],[Area_Sanitaria]]))</f>
        <v>0.15394519036233217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11" spans="1:31" hidden="1" x14ac:dyDescent="0.3">
      <c r="A611" s="1">
        <v>44273</v>
      </c>
      <c r="B611" s="2" t="s">
        <v>5</v>
      </c>
      <c r="C611" s="15">
        <v>8178</v>
      </c>
      <c r="D611" s="15">
        <v>220</v>
      </c>
      <c r="E611" s="15">
        <v>7740</v>
      </c>
      <c r="F611">
        <v>14</v>
      </c>
      <c r="G611">
        <v>6</v>
      </c>
      <c r="H611" s="15">
        <v>123987</v>
      </c>
      <c r="I611" s="15">
        <v>212</v>
      </c>
      <c r="J611" s="15">
        <v>41363</v>
      </c>
      <c r="K611" s="15">
        <v>15</v>
      </c>
      <c r="L611">
        <v>-3</v>
      </c>
      <c r="M611">
        <v>-6</v>
      </c>
      <c r="N611">
        <v>-1</v>
      </c>
      <c r="O611" s="15">
        <v>637</v>
      </c>
      <c r="P611" s="15">
        <v>69</v>
      </c>
      <c r="Q611" s="15">
        <v>706</v>
      </c>
      <c r="R611">
        <v>0.98654708520179368</v>
      </c>
      <c r="S611" s="15">
        <v>18</v>
      </c>
      <c r="T611" t="s">
        <v>506</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11" s="2">
        <f>IF(EvolucionIncidencia[[#This Row],[Fecha]]&lt;=MIN(EvolucionIncidencia[Fecha])+14,"",EvolucionIncidencia[[#This Row],[NuevasAltas]]-EvolucionIncidencia[[#This Row],[Previsión Altas]])</f>
        <v>1.1491260052184451</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1" s="2">
        <f>IF(LEN(EvolucionIncidencia[[#This Row],[IA7]])=0,"",EvolucionIncidencia[[#This Row],[IA7]]/_xlfn.MAXIFS(EvolucionIncidencia[IA7],EvolucionIncidencia[Area_Sanitaria],EvolucionIncidencia[[#This Row],[Area_Sanitaria]]))</f>
        <v>0.10059880239520957</v>
      </c>
      <c r="AB611" s="2">
        <f>IF(LEN(EvolucionIncidencia[[#This Row],[IA14]])=0,"",EvolucionIncidencia[[#This Row],[IA14]]/_xlfn.MAXIFS(EvolucionIncidencia[IA14],EvolucionIncidencia[Area_Sanitaria],EvolucionIncidencia[[#This Row],[Area_Sanitaria]]))</f>
        <v>0.10311165344722392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12" spans="1:31" hidden="1" x14ac:dyDescent="0.3">
      <c r="A612" s="1">
        <v>44273</v>
      </c>
      <c r="B612" s="2" t="s">
        <v>8</v>
      </c>
      <c r="C612" s="15">
        <v>11930</v>
      </c>
      <c r="D612" s="15">
        <v>210</v>
      </c>
      <c r="E612" s="15">
        <v>11504</v>
      </c>
      <c r="F612">
        <v>15</v>
      </c>
      <c r="G612">
        <v>4</v>
      </c>
      <c r="H612" s="15">
        <v>199254</v>
      </c>
      <c r="I612" s="15">
        <v>211</v>
      </c>
      <c r="J612" s="15">
        <v>98332</v>
      </c>
      <c r="K612" s="15">
        <v>25</v>
      </c>
      <c r="L612">
        <v>5</v>
      </c>
      <c r="M612">
        <v>0</v>
      </c>
      <c r="N612">
        <v>-1</v>
      </c>
      <c r="O612" s="15">
        <v>687</v>
      </c>
      <c r="P612" s="15">
        <v>243</v>
      </c>
      <c r="Q612" s="15">
        <v>930</v>
      </c>
      <c r="R612">
        <v>1.024390243902439</v>
      </c>
      <c r="S612" s="15">
        <v>19</v>
      </c>
      <c r="T612" t="s">
        <v>506</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12" s="2">
        <f>IF(EvolucionIncidencia[[#This Row],[Fecha]]&lt;=MIN(EvolucionIncidencia[Fecha])+14,"",EvolucionIncidencia[[#This Row],[NuevasAltas]]-EvolucionIncidencia[[#This Row],[Previsión Altas]])</f>
        <v>-2.3982473704898553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12" s="2">
        <f>IF(LEN(EvolucionIncidencia[[#This Row],[IA7]])=0,"",EvolucionIncidencia[[#This Row],[IA7]]/_xlfn.MAXIFS(EvolucionIncidencia[IA7],EvolucionIncidencia[Area_Sanitaria],EvolucionIncidencia[[#This Row],[Area_Sanitaria]]))</f>
        <v>8.5895117540687155E-2</v>
      </c>
      <c r="AB612" s="2">
        <f>IF(LEN(EvolucionIncidencia[[#This Row],[IA14]])=0,"",EvolucionIncidencia[[#This Row],[IA14]]/_xlfn.MAXIFS(EvolucionIncidencia[IA14],EvolucionIncidencia[Area_Sanitaria],EvolucionIncidencia[[#This Row],[Area_Sanitaria]]))</f>
        <v>8.7373737373737367E-2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3" spans="1:31" hidden="1" x14ac:dyDescent="0.3">
      <c r="A613" s="1">
        <v>44273</v>
      </c>
      <c r="B613" s="2" t="s">
        <v>9</v>
      </c>
      <c r="C613" s="15">
        <v>14753</v>
      </c>
      <c r="D613" s="15">
        <v>162</v>
      </c>
      <c r="E613" s="15">
        <v>14181</v>
      </c>
      <c r="F613">
        <v>20</v>
      </c>
      <c r="G613">
        <v>2</v>
      </c>
      <c r="H613" s="15">
        <v>213732</v>
      </c>
      <c r="I613" s="15">
        <v>411</v>
      </c>
      <c r="J613" s="15">
        <v>110718</v>
      </c>
      <c r="K613" s="15">
        <v>17</v>
      </c>
      <c r="L613">
        <v>7</v>
      </c>
      <c r="M613">
        <v>3</v>
      </c>
      <c r="N613">
        <v>0</v>
      </c>
      <c r="O613" s="15">
        <v>420</v>
      </c>
      <c r="P613" s="15">
        <v>370</v>
      </c>
      <c r="Q613" s="15">
        <v>790</v>
      </c>
      <c r="R613">
        <v>1.0451612903225806</v>
      </c>
      <c r="S613" s="15">
        <v>10</v>
      </c>
      <c r="T613" t="s">
        <v>506</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13" s="2">
        <f>IF(EvolucionIncidencia[[#This Row],[Fecha]]&lt;=MIN(EvolucionIncidencia[Fecha])+14,"",EvolucionIncidencia[[#This Row],[NuevasAltas]]-EvolucionIncidencia[[#This Row],[Previsión Altas]])</f>
        <v>-13.31594116523739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13" s="2">
        <f>IF(LEN(EvolucionIncidencia[[#This Row],[IA7]])=0,"",EvolucionIncidencia[[#This Row],[IA7]]/_xlfn.MAXIFS(EvolucionIncidencia[IA7],EvolucionIncidencia[Area_Sanitaria],EvolucionIncidencia[[#This Row],[Area_Sanitaria]]))</f>
        <v>4.8438495857233907E-2</v>
      </c>
      <c r="AB613" s="2">
        <f>IF(LEN(EvolucionIncidencia[[#This Row],[IA14]])=0,"",EvolucionIncidencia[[#This Row],[IA14]]/_xlfn.MAXIFS(EvolucionIncidencia[IA14],EvolucionIncidencia[Area_Sanitaria],EvolucionIncidencia[[#This Row],[Area_Sanitaria]]))</f>
        <v>5.0512186506534794E-2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14" spans="1:31" hidden="1" x14ac:dyDescent="0.3">
      <c r="A614" s="1">
        <v>44273</v>
      </c>
      <c r="B614" s="2" t="s">
        <v>6</v>
      </c>
      <c r="C614" s="15">
        <v>12600</v>
      </c>
      <c r="D614" s="15">
        <v>204</v>
      </c>
      <c r="E614" s="15">
        <v>12237</v>
      </c>
      <c r="F614">
        <v>11</v>
      </c>
      <c r="G614">
        <v>6</v>
      </c>
      <c r="H614" s="15">
        <v>177497</v>
      </c>
      <c r="I614" s="15">
        <v>161</v>
      </c>
      <c r="J614" s="15">
        <v>90714</v>
      </c>
      <c r="K614" s="15">
        <v>16</v>
      </c>
      <c r="L614">
        <v>-8</v>
      </c>
      <c r="M614">
        <v>0</v>
      </c>
      <c r="N614">
        <v>-1</v>
      </c>
      <c r="O614" s="15">
        <v>685</v>
      </c>
      <c r="P614" s="15">
        <v>435</v>
      </c>
      <c r="Q614" s="15">
        <v>1120</v>
      </c>
      <c r="R614">
        <v>0.96226415094339623</v>
      </c>
      <c r="S614" s="15">
        <v>24</v>
      </c>
      <c r="T614" t="s">
        <v>506</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14" s="2">
        <f>IF(EvolucionIncidencia[[#This Row],[Fecha]]&lt;=MIN(EvolucionIncidencia[Fecha])+14,"",EvolucionIncidencia[[#This Row],[NuevasAltas]]-EvolucionIncidencia[[#This Row],[Previsión Altas]])</f>
        <v>2.4915187285360183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14" s="2">
        <f>IF(LEN(EvolucionIncidencia[[#This Row],[IA7]])=0,"",EvolucionIncidencia[[#This Row],[IA7]]/_xlfn.MAXIFS(EvolucionIncidencia[IA7],EvolucionIncidencia[Area_Sanitaria],EvolucionIncidencia[[#This Row],[Area_Sanitaria]]))</f>
        <v>5.7794676806083647E-2</v>
      </c>
      <c r="AB614" s="2">
        <f>IF(LEN(EvolucionIncidencia[[#This Row],[IA14]])=0,"",EvolucionIncidencia[[#This Row],[IA14]]/_xlfn.MAXIFS(EvolucionIncidencia[IA14],EvolucionIncidencia[Area_Sanitaria],EvolucionIncidencia[[#This Row],[Area_Sanitaria]]))</f>
        <v>6.1291649526943645E-2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15" spans="1:31" hidden="1" x14ac:dyDescent="0.3">
      <c r="A615" s="1">
        <v>44273</v>
      </c>
      <c r="B615" s="2" t="s">
        <v>7</v>
      </c>
      <c r="C615" s="15">
        <v>18307</v>
      </c>
      <c r="D615" s="15">
        <v>275</v>
      </c>
      <c r="E615" s="15">
        <v>17694</v>
      </c>
      <c r="F615">
        <v>19</v>
      </c>
      <c r="G615">
        <v>5</v>
      </c>
      <c r="H615" s="15">
        <v>301741</v>
      </c>
      <c r="I615" s="15">
        <v>350</v>
      </c>
      <c r="J615" s="15">
        <v>150500</v>
      </c>
      <c r="K615" s="15">
        <v>10</v>
      </c>
      <c r="L615">
        <v>-4</v>
      </c>
      <c r="M615">
        <v>-2</v>
      </c>
      <c r="N615">
        <v>-1</v>
      </c>
      <c r="O615" s="15">
        <v>408</v>
      </c>
      <c r="P615" s="15">
        <v>284</v>
      </c>
      <c r="Q615" s="15">
        <v>692</v>
      </c>
      <c r="R615">
        <v>0.98566308243727596</v>
      </c>
      <c r="S615" s="15">
        <v>13</v>
      </c>
      <c r="T615" t="s">
        <v>506</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15" s="2">
        <f>IF(EvolucionIncidencia[[#This Row],[Fecha]]&lt;=MIN(EvolucionIncidencia[Fecha])+14,"",EvolucionIncidencia[[#This Row],[NuevasAltas]]-EvolucionIncidencia[[#This Row],[Previsión Altas]])</f>
        <v>-25.392036899729185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15" s="2">
        <f>IF(LEN(EvolucionIncidencia[[#This Row],[IA7]])=0,"",EvolucionIncidencia[[#This Row],[IA7]]/_xlfn.MAXIFS(EvolucionIncidencia[IA7],EvolucionIncidencia[Area_Sanitaria],EvolucionIncidencia[[#This Row],[Area_Sanitaria]]))</f>
        <v>8.7161366313309771E-2</v>
      </c>
      <c r="AB615" s="2">
        <f>IF(LEN(EvolucionIncidencia[[#This Row],[IA14]])=0,"",EvolucionIncidencia[[#This Row],[IA14]]/_xlfn.MAXIFS(EvolucionIncidencia[IA14],EvolucionIncidencia[Area_Sanitaria],EvolucionIncidencia[[#This Row],[Area_Sanitaria]]))</f>
        <v>8.2338152105593962E-2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16" spans="1:31" hidden="1" x14ac:dyDescent="0.3">
      <c r="A616" s="1">
        <v>44273</v>
      </c>
      <c r="B616" s="2" t="s">
        <v>2</v>
      </c>
      <c r="C616" s="15">
        <v>21746</v>
      </c>
      <c r="D616" s="15">
        <v>487</v>
      </c>
      <c r="E616" s="15">
        <v>20856</v>
      </c>
      <c r="F616">
        <v>43</v>
      </c>
      <c r="G616">
        <v>12</v>
      </c>
      <c r="H616" s="15">
        <v>391256</v>
      </c>
      <c r="I616" s="15">
        <v>406</v>
      </c>
      <c r="J616" s="15">
        <v>101928</v>
      </c>
      <c r="K616" s="15">
        <v>46</v>
      </c>
      <c r="L616">
        <v>3</v>
      </c>
      <c r="M616">
        <v>-4</v>
      </c>
      <c r="N616">
        <v>2</v>
      </c>
      <c r="O616" s="15">
        <v>1530</v>
      </c>
      <c r="P616" s="15">
        <v>234</v>
      </c>
      <c r="Q616" s="15">
        <v>1764</v>
      </c>
      <c r="R616">
        <v>1.0061983471074381</v>
      </c>
      <c r="S616" s="15">
        <v>42</v>
      </c>
      <c r="T616" t="s">
        <v>506</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16" s="2">
        <f>IF(EvolucionIncidencia[[#This Row],[Fecha]]&lt;=MIN(EvolucionIncidencia[Fecha])+14,"",EvolucionIncidencia[[#This Row],[NuevasAltas]]-EvolucionIncidencia[[#This Row],[Previsión Altas]])</f>
        <v>0.62927738893751695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16" s="2">
        <f>IF(LEN(EvolucionIncidencia[[#This Row],[IA7]])=0,"",EvolucionIncidencia[[#This Row],[IA7]]/_xlfn.MAXIFS(EvolucionIncidencia[IA7],EvolucionIncidencia[Area_Sanitaria],EvolucionIncidencia[[#This Row],[Area_Sanitaria]]))</f>
        <v>0.12583806085611141</v>
      </c>
      <c r="AB616" s="2">
        <f>IF(LEN(EvolucionIncidencia[[#This Row],[IA14]])=0,"",EvolucionIncidencia[[#This Row],[IA14]]/_xlfn.MAXIFS(EvolucionIncidencia[IA14],EvolucionIncidencia[Area_Sanitaria],EvolucionIncidencia[[#This Row],[Area_Sanitaria]]))</f>
        <v>0.11725846407927333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17" spans="1:31" hidden="1" x14ac:dyDescent="0.3">
      <c r="A617" s="1">
        <v>44273</v>
      </c>
      <c r="B617" s="2" t="s">
        <v>3</v>
      </c>
      <c r="C617" s="15">
        <v>115471</v>
      </c>
      <c r="D617" s="15">
        <v>2575</v>
      </c>
      <c r="E617" s="15">
        <v>110601</v>
      </c>
      <c r="F617">
        <v>197</v>
      </c>
      <c r="G617">
        <v>55</v>
      </c>
      <c r="H617" s="15">
        <v>1788840</v>
      </c>
      <c r="I617" s="15">
        <v>2315</v>
      </c>
      <c r="J617" s="15">
        <v>819158</v>
      </c>
      <c r="K617" s="15">
        <v>188</v>
      </c>
      <c r="L617">
        <v>-11</v>
      </c>
      <c r="M617">
        <v>-17</v>
      </c>
      <c r="N617">
        <v>-2</v>
      </c>
      <c r="O617" s="15">
        <v>6864</v>
      </c>
      <c r="P617" s="15">
        <v>1996</v>
      </c>
      <c r="Q617" s="15">
        <v>8860</v>
      </c>
      <c r="R617">
        <v>0.99574632637277649</v>
      </c>
      <c r="S617" s="15">
        <v>194</v>
      </c>
      <c r="T617" t="s">
        <v>506</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17" s="2">
        <f>IF(EvolucionIncidencia[[#This Row],[Fecha]]&lt;=MIN(EvolucionIncidencia[Fecha])+14,"",EvolucionIncidencia[[#This Row],[NuevasAltas]]-EvolucionIncidencia[[#This Row],[Previsión Altas]])</f>
        <v>-53.754297545605425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17" s="2">
        <f>IF(LEN(EvolucionIncidencia[[#This Row],[IA7]])=0,"",EvolucionIncidencia[[#This Row],[IA7]]/_xlfn.MAXIFS(EvolucionIncidencia[IA7],EvolucionIncidencia[Area_Sanitaria],EvolucionIncidencia[[#This Row],[Area_Sanitaria]]))</f>
        <v>9.7408321579689705E-2</v>
      </c>
      <c r="AB617" s="2">
        <f>IF(LEN(EvolucionIncidencia[[#This Row],[IA14]])=0,"",EvolucionIncidencia[[#This Row],[IA14]]/_xlfn.MAXIFS(EvolucionIncidencia[IA14],EvolucionIncidencia[Area_Sanitaria],EvolucionIncidencia[[#This Row],[Area_Sanitaria]]))</f>
        <v>0.10350944481733627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18" spans="1:31" x14ac:dyDescent="0.3">
      <c r="A618" s="1">
        <v>44274</v>
      </c>
      <c r="B618" s="2" t="s">
        <v>4</v>
      </c>
      <c r="C618" s="15">
        <v>28012</v>
      </c>
      <c r="D618" s="15">
        <v>1007</v>
      </c>
      <c r="E618" s="15">
        <v>26453</v>
      </c>
      <c r="F618">
        <v>74</v>
      </c>
      <c r="G618">
        <v>21</v>
      </c>
      <c r="H618" s="15">
        <v>383471</v>
      </c>
      <c r="I618" s="15">
        <v>565</v>
      </c>
      <c r="J618" s="15">
        <v>225857</v>
      </c>
      <c r="K618" s="15">
        <v>55</v>
      </c>
      <c r="L618">
        <v>-10</v>
      </c>
      <c r="M618">
        <v>-1</v>
      </c>
      <c r="N618">
        <v>1</v>
      </c>
      <c r="O618" s="15">
        <v>2098</v>
      </c>
      <c r="P618" s="15">
        <v>254</v>
      </c>
      <c r="Q618" s="15">
        <v>2352</v>
      </c>
      <c r="R618">
        <v>0.99016715830875124</v>
      </c>
      <c r="S618" s="15">
        <v>64</v>
      </c>
      <c r="T618" t="s">
        <v>507</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18" s="2">
        <f>IF(EvolucionIncidencia[[#This Row],[Fecha]]&lt;=MIN(EvolucionIncidencia[Fecha])+14,"",EvolucionIncidencia[[#This Row],[NuevasAltas]]-EvolucionIncidencia[[#This Row],[Previsión Altas]])</f>
        <v>-36.050333599789198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18" s="2">
        <f>IF(LEN(EvolucionIncidencia[[#This Row],[IA7]])=0,"",EvolucionIncidencia[[#This Row],[IA7]]/_xlfn.MAXIFS(EvolucionIncidencia[IA7],EvolucionIncidencia[Area_Sanitaria],EvolucionIncidencia[[#This Row],[Area_Sanitaria]]))</f>
        <v>0.12319570325612622</v>
      </c>
      <c r="AB618" s="2">
        <f>IF(LEN(EvolucionIncidencia[[#This Row],[IA14]])=0,"",EvolucionIncidencia[[#This Row],[IA14]]/_xlfn.MAXIFS(EvolucionIncidencia[IA14],EvolucionIncidencia[Area_Sanitaria],EvolucionIncidencia[[#This Row],[Area_Sanitaria]]))</f>
        <v>0.14879529152105941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19" spans="1:31" hidden="1" x14ac:dyDescent="0.3">
      <c r="A619" s="1">
        <v>44274</v>
      </c>
      <c r="B619" s="2" t="s">
        <v>5</v>
      </c>
      <c r="C619" s="15">
        <v>8184</v>
      </c>
      <c r="D619" s="15">
        <v>213</v>
      </c>
      <c r="E619" s="15">
        <v>7753</v>
      </c>
      <c r="F619">
        <v>14</v>
      </c>
      <c r="G619">
        <v>5</v>
      </c>
      <c r="H619" s="15">
        <v>124474</v>
      </c>
      <c r="I619" s="15">
        <v>212</v>
      </c>
      <c r="J619" s="15">
        <v>41394</v>
      </c>
      <c r="K619" s="15">
        <v>6</v>
      </c>
      <c r="L619">
        <v>-7</v>
      </c>
      <c r="M619">
        <v>0</v>
      </c>
      <c r="N619">
        <v>-1</v>
      </c>
      <c r="O619" s="15">
        <v>487</v>
      </c>
      <c r="P619" s="15">
        <v>31</v>
      </c>
      <c r="Q619" s="15">
        <v>518</v>
      </c>
      <c r="R619">
        <v>0.96818181818181814</v>
      </c>
      <c r="S619" s="15">
        <v>13</v>
      </c>
      <c r="T619" t="s">
        <v>507</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19" s="2">
        <f>IF(EvolucionIncidencia[[#This Row],[Fecha]]&lt;=MIN(EvolucionIncidencia[Fecha])+14,"",EvolucionIncidencia[[#This Row],[NuevasAltas]]-EvolucionIncidencia[[#This Row],[Previsión Altas]])</f>
        <v>-11.973789983768974</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19" s="2">
        <f>IF(LEN(EvolucionIncidencia[[#This Row],[IA7]])=0,"",EvolucionIncidencia[[#This Row],[IA7]]/_xlfn.MAXIFS(EvolucionIncidencia[IA7],EvolucionIncidencia[Area_Sanitaria],EvolucionIncidencia[[#This Row],[Area_Sanitaria]]))</f>
        <v>7.9041916167664678E-2</v>
      </c>
      <c r="AB619" s="2">
        <f>IF(LEN(EvolucionIncidencia[[#This Row],[IA14]])=0,"",EvolucionIncidencia[[#This Row],[IA14]]/_xlfn.MAXIFS(EvolucionIncidencia[IA14],EvolucionIncidencia[Area_Sanitaria],EvolucionIncidencia[[#This Row],[Area_Sanitaria]]))</f>
        <v>9.579011592434411E-2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0" spans="1:31" hidden="1" x14ac:dyDescent="0.3">
      <c r="A620" s="1">
        <v>44274</v>
      </c>
      <c r="B620" s="2" t="s">
        <v>8</v>
      </c>
      <c r="C620" s="15">
        <v>11950</v>
      </c>
      <c r="D620" s="15">
        <v>216</v>
      </c>
      <c r="E620" s="15">
        <v>11518</v>
      </c>
      <c r="F620">
        <v>15</v>
      </c>
      <c r="G620">
        <v>3</v>
      </c>
      <c r="H620" s="15">
        <v>199806</v>
      </c>
      <c r="I620" s="15">
        <v>211</v>
      </c>
      <c r="J620" s="15">
        <v>98398</v>
      </c>
      <c r="K620" s="15">
        <v>20</v>
      </c>
      <c r="L620">
        <v>6</v>
      </c>
      <c r="M620">
        <v>0</v>
      </c>
      <c r="N620">
        <v>-1</v>
      </c>
      <c r="O620" s="15">
        <v>552</v>
      </c>
      <c r="P620" s="15">
        <v>66</v>
      </c>
      <c r="Q620" s="15">
        <v>618</v>
      </c>
      <c r="R620">
        <v>1.0285714285714285</v>
      </c>
      <c r="S620" s="15">
        <v>14</v>
      </c>
      <c r="T620" t="s">
        <v>507</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20" s="2">
        <f>IF(EvolucionIncidencia[[#This Row],[Fecha]]&lt;=MIN(EvolucionIncidencia[Fecha])+14,"",EvolucionIncidencia[[#This Row],[NuevasAltas]]-EvolucionIncidencia[[#This Row],[Previsión Altas]])</f>
        <v>2.3245030948259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20" s="2">
        <f>IF(LEN(EvolucionIncidencia[[#This Row],[IA7]])=0,"",EvolucionIncidencia[[#This Row],[IA7]]/_xlfn.MAXIFS(EvolucionIncidencia[IA7],EvolucionIncidencia[Area_Sanitaria],EvolucionIncidencia[[#This Row],[Area_Sanitaria]]))</f>
        <v>8.2278481012658222E-2</v>
      </c>
      <c r="AB620" s="2">
        <f>IF(LEN(EvolucionIncidencia[[#This Row],[IA14]])=0,"",EvolucionIncidencia[[#This Row],[IA14]]/_xlfn.MAXIFS(EvolucionIncidencia[IA14],EvolucionIncidencia[Area_Sanitaria],EvolucionIncidencia[[#This Row],[Area_Sanitaria]]))</f>
        <v>9.2424242424242423E-2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21" spans="1:31" hidden="1" x14ac:dyDescent="0.3">
      <c r="A621" s="1">
        <v>44274</v>
      </c>
      <c r="B621" s="2" t="s">
        <v>9</v>
      </c>
      <c r="C621" s="15">
        <v>14767</v>
      </c>
      <c r="D621" s="15">
        <v>159</v>
      </c>
      <c r="E621" s="15">
        <v>14198</v>
      </c>
      <c r="F621">
        <v>22</v>
      </c>
      <c r="G621">
        <v>2</v>
      </c>
      <c r="H621" s="15">
        <v>214671</v>
      </c>
      <c r="I621" s="15">
        <v>411</v>
      </c>
      <c r="J621" s="15">
        <v>110913</v>
      </c>
      <c r="K621" s="15">
        <v>14</v>
      </c>
      <c r="L621">
        <v>-3</v>
      </c>
      <c r="M621">
        <v>2</v>
      </c>
      <c r="N621">
        <v>0</v>
      </c>
      <c r="O621" s="15">
        <v>939</v>
      </c>
      <c r="P621" s="15">
        <v>195</v>
      </c>
      <c r="Q621" s="15">
        <v>1134</v>
      </c>
      <c r="R621">
        <v>0.98148148148148151</v>
      </c>
      <c r="S621" s="15">
        <v>17</v>
      </c>
      <c r="T621" t="s">
        <v>507</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21" s="2">
        <f>IF(EvolucionIncidencia[[#This Row],[Fecha]]&lt;=MIN(EvolucionIncidencia[Fecha])+14,"",EvolucionIncidencia[[#This Row],[NuevasAltas]]-EvolucionIncidencia[[#This Row],[Previsión Altas]])</f>
        <v>-5.9841423079495684</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1" s="2">
        <f>IF(LEN(EvolucionIncidencia[[#This Row],[IA7]])=0,"",EvolucionIncidencia[[#This Row],[IA7]]/_xlfn.MAXIFS(EvolucionIncidencia[IA7],EvolucionIncidencia[Area_Sanitaria],EvolucionIncidencia[[#This Row],[Area_Sanitaria]]))</f>
        <v>5.0350541746335242E-2</v>
      </c>
      <c r="AB621" s="2">
        <f>IF(LEN(EvolucionIncidencia[[#This Row],[IA14]])=0,"",EvolucionIncidencia[[#This Row],[IA14]]/_xlfn.MAXIFS(EvolucionIncidencia[IA14],EvolucionIncidencia[Area_Sanitaria],EvolucionIncidencia[[#This Row],[Area_Sanitaria]]))</f>
        <v>4.9099258212645706E-2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22" spans="1:31" hidden="1" x14ac:dyDescent="0.3">
      <c r="A622" s="1">
        <v>44274</v>
      </c>
      <c r="B622" s="2" t="s">
        <v>6</v>
      </c>
      <c r="C622" s="15">
        <v>12627</v>
      </c>
      <c r="D622" s="15">
        <v>210</v>
      </c>
      <c r="E622" s="15">
        <v>12258</v>
      </c>
      <c r="F622">
        <v>12</v>
      </c>
      <c r="G622">
        <v>4</v>
      </c>
      <c r="H622" s="15">
        <v>177928</v>
      </c>
      <c r="I622" s="15">
        <v>161</v>
      </c>
      <c r="J622" s="15">
        <v>91011</v>
      </c>
      <c r="K622" s="15">
        <v>27</v>
      </c>
      <c r="L622">
        <v>6</v>
      </c>
      <c r="M622">
        <v>1</v>
      </c>
      <c r="N622">
        <v>-2</v>
      </c>
      <c r="O622" s="15">
        <v>431</v>
      </c>
      <c r="P622" s="15">
        <v>297</v>
      </c>
      <c r="Q622" s="15">
        <v>728</v>
      </c>
      <c r="R622">
        <v>1.0294117647058822</v>
      </c>
      <c r="S622" s="15">
        <v>21</v>
      </c>
      <c r="T622" t="s">
        <v>507</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22" s="2">
        <f>IF(EvolucionIncidencia[[#This Row],[Fecha]]&lt;=MIN(EvolucionIncidencia[Fecha])+14,"",EvolucionIncidencia[[#This Row],[NuevasAltas]]-EvolucionIncidencia[[#This Row],[Previsión Altas]])</f>
        <v>6.6393632792677888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22" s="2">
        <f>IF(LEN(EvolucionIncidencia[[#This Row],[IA7]])=0,"",EvolucionIncidencia[[#This Row],[IA7]]/_xlfn.MAXIFS(EvolucionIncidencia[IA7],EvolucionIncidencia[Area_Sanitaria],EvolucionIncidencia[[#This Row],[Area_Sanitaria]]))</f>
        <v>6.5399239543726242E-2</v>
      </c>
      <c r="AB622" s="2">
        <f>IF(LEN(EvolucionIncidencia[[#This Row],[IA14]])=0,"",EvolucionIncidencia[[#This Row],[IA14]]/_xlfn.MAXIFS(EvolucionIncidencia[IA14],EvolucionIncidencia[Area_Sanitaria],EvolucionIncidencia[[#This Row],[Area_Sanitaria]]))</f>
        <v>6.7873303167420809E-2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23" spans="1:31" hidden="1" x14ac:dyDescent="0.3">
      <c r="A623" s="1">
        <v>44274</v>
      </c>
      <c r="B623" s="2" t="s">
        <v>7</v>
      </c>
      <c r="C623" s="15">
        <v>18321</v>
      </c>
      <c r="D623" s="15">
        <v>271</v>
      </c>
      <c r="E623" s="15">
        <v>17712</v>
      </c>
      <c r="F623">
        <v>19</v>
      </c>
      <c r="G623">
        <v>6</v>
      </c>
      <c r="H623" s="15">
        <v>302347</v>
      </c>
      <c r="I623" s="15">
        <v>350</v>
      </c>
      <c r="J623" s="15">
        <v>150660</v>
      </c>
      <c r="K623" s="15">
        <v>14</v>
      </c>
      <c r="L623">
        <v>-4</v>
      </c>
      <c r="M623">
        <v>0</v>
      </c>
      <c r="N623">
        <v>1</v>
      </c>
      <c r="O623" s="15">
        <v>606</v>
      </c>
      <c r="P623" s="15">
        <v>160</v>
      </c>
      <c r="Q623" s="15">
        <v>766</v>
      </c>
      <c r="R623">
        <v>0.98545454545454547</v>
      </c>
      <c r="S623" s="15">
        <v>18</v>
      </c>
      <c r="T623" t="s">
        <v>507</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23" s="2">
        <f>IF(EvolucionIncidencia[[#This Row],[Fecha]]&lt;=MIN(EvolucionIncidencia[Fecha])+14,"",EvolucionIncidencia[[#This Row],[NuevasAltas]]-EvolucionIncidencia[[#This Row],[Previsión Altas]])</f>
        <v>-8.9735439618728599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23" s="2">
        <f>IF(LEN(EvolucionIncidencia[[#This Row],[IA7]])=0,"",EvolucionIncidencia[[#This Row],[IA7]]/_xlfn.MAXIFS(EvolucionIncidencia[IA7],EvolucionIncidencia[Area_Sanitaria],EvolucionIncidencia[[#This Row],[Area_Sanitaria]]))</f>
        <v>3.828032979976443E-2</v>
      </c>
      <c r="AB623" s="2">
        <f>IF(LEN(EvolucionIncidencia[[#This Row],[IA14]])=0,"",EvolucionIncidencia[[#This Row],[IA14]]/_xlfn.MAXIFS(EvolucionIncidencia[IA14],EvolucionIncidencia[Area_Sanitaria],EvolucionIncidencia[[#This Row],[Area_Sanitaria]]))</f>
        <v>8.0138277812696418E-2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24" spans="1:31" hidden="1" x14ac:dyDescent="0.3">
      <c r="A624" s="1">
        <v>44274</v>
      </c>
      <c r="B624" s="2" t="s">
        <v>2</v>
      </c>
      <c r="C624" s="15">
        <v>21771</v>
      </c>
      <c r="D624" s="15">
        <v>487</v>
      </c>
      <c r="E624" s="15">
        <v>20881</v>
      </c>
      <c r="F624">
        <v>49</v>
      </c>
      <c r="G624">
        <v>12</v>
      </c>
      <c r="H624" s="15">
        <v>393044</v>
      </c>
      <c r="I624" s="15">
        <v>406</v>
      </c>
      <c r="J624" s="15">
        <v>102009</v>
      </c>
      <c r="K624" s="15">
        <v>25</v>
      </c>
      <c r="L624">
        <v>0</v>
      </c>
      <c r="M624">
        <v>6</v>
      </c>
      <c r="N624">
        <v>0</v>
      </c>
      <c r="O624" s="15">
        <v>1788</v>
      </c>
      <c r="P624" s="15">
        <v>81</v>
      </c>
      <c r="Q624" s="15">
        <v>1869</v>
      </c>
      <c r="R624">
        <v>1</v>
      </c>
      <c r="S624" s="15">
        <v>25</v>
      </c>
      <c r="T624" t="s">
        <v>507</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24" s="2">
        <f>IF(EvolucionIncidencia[[#This Row],[Fecha]]&lt;=MIN(EvolucionIncidencia[Fecha])+14,"",EvolucionIncidencia[[#This Row],[NuevasAltas]]-EvolucionIncidencia[[#This Row],[Previsión Altas]])</f>
        <v>-2.6430611295701851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24" s="2">
        <f>IF(LEN(EvolucionIncidencia[[#This Row],[IA7]])=0,"",EvolucionIncidencia[[#This Row],[IA7]]/_xlfn.MAXIFS(EvolucionIncidencia[IA7],EvolucionIncidencia[Area_Sanitaria],EvolucionIncidencia[[#This Row],[Area_Sanitaria]]))</f>
        <v>0.12119649303764828</v>
      </c>
      <c r="AB624" s="2">
        <f>IF(LEN(EvolucionIncidencia[[#This Row],[IA14]])=0,"",EvolucionIncidencia[[#This Row],[IA14]]/_xlfn.MAXIFS(EvolucionIncidencia[IA14],EvolucionIncidencia[Area_Sanitaria],EvolucionIncidencia[[#This Row],[Area_Sanitaria]]))</f>
        <v>0.11780897330030278</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25" spans="1:31" hidden="1" x14ac:dyDescent="0.3">
      <c r="A625" s="1">
        <v>44274</v>
      </c>
      <c r="B625" s="2" t="s">
        <v>3</v>
      </c>
      <c r="C625" s="15">
        <v>115632</v>
      </c>
      <c r="D625" s="15">
        <v>2563</v>
      </c>
      <c r="E625" s="15">
        <v>110773</v>
      </c>
      <c r="F625">
        <v>205</v>
      </c>
      <c r="G625">
        <v>53</v>
      </c>
      <c r="H625" s="15">
        <v>1795741</v>
      </c>
      <c r="I625" s="15">
        <v>2316</v>
      </c>
      <c r="J625" s="15">
        <v>820242</v>
      </c>
      <c r="K625" s="15">
        <v>161</v>
      </c>
      <c r="L625">
        <v>-12</v>
      </c>
      <c r="M625">
        <v>8</v>
      </c>
      <c r="N625">
        <v>-2</v>
      </c>
      <c r="O625" s="15">
        <v>6901</v>
      </c>
      <c r="P625" s="15">
        <v>1084</v>
      </c>
      <c r="Q625" s="15">
        <v>7985</v>
      </c>
      <c r="R625">
        <v>0.99533980582524273</v>
      </c>
      <c r="S625" s="15">
        <v>172</v>
      </c>
      <c r="T625" t="s">
        <v>507</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25" s="2">
        <f>IF(EvolucionIncidencia[[#This Row],[Fecha]]&lt;=MIN(EvolucionIncidencia[Fecha])+14,"",EvolucionIncidencia[[#This Row],[NuevasAltas]]-EvolucionIncidencia[[#This Row],[Previsión Altas]])</f>
        <v>-38.851322673230555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25" s="2">
        <f>IF(LEN(EvolucionIncidencia[[#This Row],[IA7]])=0,"",EvolucionIncidencia[[#This Row],[IA7]]/_xlfn.MAXIFS(EvolucionIncidencia[IA7],EvolucionIncidencia[Area_Sanitaria],EvolucionIncidencia[[#This Row],[Area_Sanitaria]]))</f>
        <v>8.7182651622002824E-2</v>
      </c>
      <c r="AB625" s="2">
        <f>IF(LEN(EvolucionIncidencia[[#This Row],[IA14]])=0,"",EvolucionIncidencia[[#This Row],[IA14]]/_xlfn.MAXIFS(EvolucionIncidencia[IA14],EvolucionIncidencia[Area_Sanitaria],EvolucionIncidencia[[#This Row],[Area_Sanitaria]]))</f>
        <v>0.1024067504075175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26" spans="1:31" x14ac:dyDescent="0.3">
      <c r="A626" s="1">
        <v>44275</v>
      </c>
      <c r="B626" s="2" t="s">
        <v>4</v>
      </c>
      <c r="C626" s="15">
        <v>28046</v>
      </c>
      <c r="D626" s="15">
        <v>998</v>
      </c>
      <c r="E626" s="15">
        <v>26496</v>
      </c>
      <c r="F626">
        <v>77</v>
      </c>
      <c r="G626">
        <v>22</v>
      </c>
      <c r="H626" s="15">
        <v>384263</v>
      </c>
      <c r="I626" s="15">
        <v>565</v>
      </c>
      <c r="J626" s="15">
        <v>226182</v>
      </c>
      <c r="K626" s="15">
        <v>34</v>
      </c>
      <c r="L626">
        <v>-9</v>
      </c>
      <c r="M626">
        <v>3</v>
      </c>
      <c r="N626">
        <v>1</v>
      </c>
      <c r="O626" s="15">
        <v>792</v>
      </c>
      <c r="P626" s="15">
        <v>325</v>
      </c>
      <c r="Q626" s="15">
        <v>1117</v>
      </c>
      <c r="R626">
        <v>0.99106256206554122</v>
      </c>
      <c r="S626" s="15">
        <v>43</v>
      </c>
      <c r="T626" t="s">
        <v>508</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26" s="2">
        <f>IF(EvolucionIncidencia[[#This Row],[Fecha]]&lt;=MIN(EvolucionIncidencia[Fecha])+14,"",EvolucionIncidencia[[#This Row],[NuevasAltas]]-EvolucionIncidencia[[#This Row],[Previsión Altas]])</f>
        <v>-16.953729363039976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26" s="2">
        <f>IF(LEN(EvolucionIncidencia[[#This Row],[IA7]])=0,"",EvolucionIncidencia[[#This Row],[IA7]]/_xlfn.MAXIFS(EvolucionIncidencia[IA7],EvolucionIncidencia[Area_Sanitaria],EvolucionIncidencia[[#This Row],[Area_Sanitaria]]))</f>
        <v>0.12051023833501175</v>
      </c>
      <c r="AB626" s="2">
        <f>IF(LEN(EvolucionIncidencia[[#This Row],[IA14]])=0,"",EvolucionIncidencia[[#This Row],[IA14]]/_xlfn.MAXIFS(EvolucionIncidencia[IA14],EvolucionIncidencia[Area_Sanitaria],EvolucionIncidencia[[#This Row],[Area_Sanitaria]]))</f>
        <v>0.14585249218318927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27" spans="1:31" hidden="1" x14ac:dyDescent="0.3">
      <c r="A627" s="1">
        <v>44275</v>
      </c>
      <c r="B627" s="2" t="s">
        <v>5</v>
      </c>
      <c r="C627" s="15">
        <v>8190</v>
      </c>
      <c r="D627" s="15">
        <v>203</v>
      </c>
      <c r="E627" s="15">
        <v>7769</v>
      </c>
      <c r="F627">
        <v>18</v>
      </c>
      <c r="G627">
        <v>3</v>
      </c>
      <c r="H627" s="15">
        <v>124655</v>
      </c>
      <c r="I627" s="15">
        <v>212</v>
      </c>
      <c r="J627" s="15">
        <v>41409</v>
      </c>
      <c r="K627" s="15">
        <v>6</v>
      </c>
      <c r="L627">
        <v>-10</v>
      </c>
      <c r="M627">
        <v>4</v>
      </c>
      <c r="N627">
        <v>-2</v>
      </c>
      <c r="O627" s="15">
        <v>181</v>
      </c>
      <c r="P627" s="15">
        <v>15</v>
      </c>
      <c r="Q627" s="15">
        <v>196</v>
      </c>
      <c r="R627">
        <v>0.95305164319248825</v>
      </c>
      <c r="S627" s="15">
        <v>16</v>
      </c>
      <c r="T627" t="s">
        <v>508</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27" s="2">
        <f>IF(EvolucionIncidencia[[#This Row],[Fecha]]&lt;=MIN(EvolucionIncidencia[Fecha])+14,"",EvolucionIncidencia[[#This Row],[NuevasAltas]]-EvolucionIncidencia[[#This Row],[Previsión Altas]])</f>
        <v>0.95649342261737225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7" s="2">
        <f>IF(LEN(EvolucionIncidencia[[#This Row],[IA7]])=0,"",EvolucionIncidencia[[#This Row],[IA7]]/_xlfn.MAXIFS(EvolucionIncidencia[IA7],EvolucionIncidencia[Area_Sanitaria],EvolucionIncidencia[[#This Row],[Area_Sanitaria]]))</f>
        <v>7.6646706586826346E-2</v>
      </c>
      <c r="AB627" s="2">
        <f>IF(LEN(EvolucionIncidencia[[#This Row],[IA14]])=0,"",EvolucionIncidencia[[#This Row],[IA14]]/_xlfn.MAXIFS(EvolucionIncidencia[IA14],EvolucionIncidencia[Area_Sanitaria],EvolucionIncidencia[[#This Row],[Area_Sanitaria]]))</f>
        <v>9.2739475289810858E-2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28" spans="1:31" hidden="1" x14ac:dyDescent="0.3">
      <c r="A628" s="1">
        <v>44275</v>
      </c>
      <c r="B628" s="2" t="s">
        <v>8</v>
      </c>
      <c r="C628" s="15">
        <v>11954</v>
      </c>
      <c r="D628" s="15">
        <v>198</v>
      </c>
      <c r="E628" s="15">
        <v>11540</v>
      </c>
      <c r="F628">
        <v>13</v>
      </c>
      <c r="G628">
        <v>3</v>
      </c>
      <c r="H628" s="15">
        <v>200268</v>
      </c>
      <c r="I628" s="15">
        <v>211</v>
      </c>
      <c r="J628" s="15">
        <v>98467</v>
      </c>
      <c r="K628" s="15">
        <v>4</v>
      </c>
      <c r="L628">
        <v>-18</v>
      </c>
      <c r="M628">
        <v>-2</v>
      </c>
      <c r="N628">
        <v>0</v>
      </c>
      <c r="O628" s="15">
        <v>462</v>
      </c>
      <c r="P628" s="15">
        <v>69</v>
      </c>
      <c r="Q628" s="15">
        <v>531</v>
      </c>
      <c r="R628">
        <v>0.91666666666666663</v>
      </c>
      <c r="S628" s="15">
        <v>22</v>
      </c>
      <c r="T628" t="s">
        <v>508</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28" s="2">
        <f>IF(EvolucionIncidencia[[#This Row],[Fecha]]&lt;=MIN(EvolucionIncidencia[Fecha])+14,"",EvolucionIncidencia[[#This Row],[NuevasAltas]]-EvolucionIncidencia[[#This Row],[Previsión Altas]])</f>
        <v>-0.54772983411650245</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28" s="2">
        <f>IF(LEN(EvolucionIncidencia[[#This Row],[IA7]])=0,"",EvolucionIncidencia[[#This Row],[IA7]]/_xlfn.MAXIFS(EvolucionIncidencia[IA7],EvolucionIncidencia[Area_Sanitaria],EvolucionIncidencia[[#This Row],[Area_Sanitaria]]))</f>
        <v>7.5045207956600357E-2</v>
      </c>
      <c r="AB628" s="2">
        <f>IF(LEN(EvolucionIncidencia[[#This Row],[IA14]])=0,"",EvolucionIncidencia[[#This Row],[IA14]]/_xlfn.MAXIFS(EvolucionIncidencia[IA14],EvolucionIncidencia[Area_Sanitaria],EvolucionIncidencia[[#This Row],[Area_Sanitaria]]))</f>
        <v>8.4848484848484854E-2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29" spans="1:31" hidden="1" x14ac:dyDescent="0.3">
      <c r="A629" s="1">
        <v>44275</v>
      </c>
      <c r="B629" s="2" t="s">
        <v>9</v>
      </c>
      <c r="C629" s="15">
        <v>14776</v>
      </c>
      <c r="D629" s="15">
        <v>154</v>
      </c>
      <c r="E629" s="15">
        <v>14210</v>
      </c>
      <c r="F629">
        <v>22</v>
      </c>
      <c r="G629">
        <v>2</v>
      </c>
      <c r="H629" s="15">
        <v>214839</v>
      </c>
      <c r="I629" s="15">
        <v>413</v>
      </c>
      <c r="J629" s="15">
        <v>111148</v>
      </c>
      <c r="K629" s="15">
        <v>9</v>
      </c>
      <c r="L629">
        <v>-5</v>
      </c>
      <c r="M629">
        <v>0</v>
      </c>
      <c r="N629">
        <v>0</v>
      </c>
      <c r="O629" s="15">
        <v>168</v>
      </c>
      <c r="P629" s="15">
        <v>235</v>
      </c>
      <c r="Q629" s="15">
        <v>403</v>
      </c>
      <c r="R629">
        <v>0.96855345911949686</v>
      </c>
      <c r="S629" s="15">
        <v>12</v>
      </c>
      <c r="T629" t="s">
        <v>508</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29" s="2">
        <f>IF(EvolucionIncidencia[[#This Row],[Fecha]]&lt;=MIN(EvolucionIncidencia[Fecha])+14,"",EvolucionIncidencia[[#This Row],[NuevasAltas]]-EvolucionIncidencia[[#This Row],[Previsión Altas]])</f>
        <v>-4.5480710319318334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29" s="2">
        <f>IF(LEN(EvolucionIncidencia[[#This Row],[IA7]])=0,"",EvolucionIncidencia[[#This Row],[IA7]]/_xlfn.MAXIFS(EvolucionIncidencia[IA7],EvolucionIncidencia[Area_Sanitaria],EvolucionIncidencia[[#This Row],[Area_Sanitaria]]))</f>
        <v>4.780114722753346E-2</v>
      </c>
      <c r="AB629" s="2">
        <f>IF(LEN(EvolucionIncidencia[[#This Row],[IA14]])=0,"",EvolucionIncidencia[[#This Row],[IA14]]/_xlfn.MAXIFS(EvolucionIncidencia[IA14],EvolucionIncidencia[Area_Sanitaria],EvolucionIncidencia[[#This Row],[Area_Sanitaria]]))</f>
        <v>4.7686329918756626E-2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0" spans="1:31" hidden="1" x14ac:dyDescent="0.3">
      <c r="A630" s="1">
        <v>44275</v>
      </c>
      <c r="B630" s="2" t="s">
        <v>6</v>
      </c>
      <c r="C630" s="15">
        <v>12637</v>
      </c>
      <c r="D630" s="15">
        <v>200</v>
      </c>
      <c r="E630" s="15">
        <v>12278</v>
      </c>
      <c r="F630">
        <v>13</v>
      </c>
      <c r="G630">
        <v>4</v>
      </c>
      <c r="H630" s="15">
        <v>178238</v>
      </c>
      <c r="I630" s="15">
        <v>161</v>
      </c>
      <c r="J630" s="15">
        <v>91322</v>
      </c>
      <c r="K630" s="15">
        <v>10</v>
      </c>
      <c r="L630">
        <v>-10</v>
      </c>
      <c r="M630">
        <v>1</v>
      </c>
      <c r="N630">
        <v>0</v>
      </c>
      <c r="O630" s="15">
        <v>310</v>
      </c>
      <c r="P630" s="15">
        <v>311</v>
      </c>
      <c r="Q630" s="15">
        <v>621</v>
      </c>
      <c r="R630">
        <v>0.95238095238095233</v>
      </c>
      <c r="S630" s="15">
        <v>20</v>
      </c>
      <c r="T630" t="s">
        <v>508</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30" s="2">
        <f>IF(EvolucionIncidencia[[#This Row],[Fecha]]&lt;=MIN(EvolucionIncidencia[Fecha])+14,"",EvolucionIncidencia[[#This Row],[NuevasAltas]]-EvolucionIncidencia[[#This Row],[Previsión Altas]])</f>
        <v>10.570329079813767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30" s="2">
        <f>IF(LEN(EvolucionIncidencia[[#This Row],[IA7]])=0,"",EvolucionIncidencia[[#This Row],[IA7]]/_xlfn.MAXIFS(EvolucionIncidencia[IA7],EvolucionIncidencia[Area_Sanitaria],EvolucionIncidencia[[#This Row],[Area_Sanitaria]]))</f>
        <v>6.7680608365019018E-2</v>
      </c>
      <c r="AB630" s="2">
        <f>IF(LEN(EvolucionIncidencia[[#This Row],[IA14]])=0,"",EvolucionIncidencia[[#This Row],[IA14]]/_xlfn.MAXIFS(EvolucionIncidencia[IA14],EvolucionIncidencia[Area_Sanitaria],EvolucionIncidencia[[#This Row],[Area_Sanitaria]]))</f>
        <v>6.9107363225010279E-2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31" spans="1:31" hidden="1" x14ac:dyDescent="0.3">
      <c r="A631" s="1">
        <v>44275</v>
      </c>
      <c r="B631" s="2" t="s">
        <v>7</v>
      </c>
      <c r="C631" s="15">
        <v>18341</v>
      </c>
      <c r="D631" s="15">
        <v>280</v>
      </c>
      <c r="E631" s="15">
        <v>17723</v>
      </c>
      <c r="F631">
        <v>19</v>
      </c>
      <c r="G631">
        <v>5</v>
      </c>
      <c r="H631" s="15">
        <v>302838</v>
      </c>
      <c r="I631" s="15">
        <v>350</v>
      </c>
      <c r="J631" s="15">
        <v>150816</v>
      </c>
      <c r="K631" s="15">
        <v>20</v>
      </c>
      <c r="L631">
        <v>9</v>
      </c>
      <c r="M631">
        <v>0</v>
      </c>
      <c r="N631">
        <v>-1</v>
      </c>
      <c r="O631" s="15">
        <v>491</v>
      </c>
      <c r="P631" s="15">
        <v>156</v>
      </c>
      <c r="Q631" s="15">
        <v>647</v>
      </c>
      <c r="R631">
        <v>1.033210332103321</v>
      </c>
      <c r="S631" s="15">
        <v>11</v>
      </c>
      <c r="T631" t="s">
        <v>508</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31" s="2">
        <f>IF(EvolucionIncidencia[[#This Row],[Fecha]]&lt;=MIN(EvolucionIncidencia[Fecha])+14,"",EvolucionIncidencia[[#This Row],[NuevasAltas]]-EvolucionIncidencia[[#This Row],[Previsión Altas]])</f>
        <v>-8.563755891133674</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31" s="2">
        <f>IF(LEN(EvolucionIncidencia[[#This Row],[IA7]])=0,"",EvolucionIncidencia[[#This Row],[IA7]]/_xlfn.MAXIFS(EvolucionIncidencia[IA7],EvolucionIncidencia[Area_Sanitaria],EvolucionIncidencia[[#This Row],[Area_Sanitaria]]))</f>
        <v>4.5347467608951711E-2</v>
      </c>
      <c r="AB631" s="2">
        <f>IF(LEN(EvolucionIncidencia[[#This Row],[IA14]])=0,"",EvolucionIncidencia[[#This Row],[IA14]]/_xlfn.MAXIFS(EvolucionIncidencia[IA14],EvolucionIncidencia[Area_Sanitaria],EvolucionIncidencia[[#This Row],[Area_Sanitaria]]))</f>
        <v>8.1709616593337517E-2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32" spans="1:31" hidden="1" x14ac:dyDescent="0.3">
      <c r="A632" s="1">
        <v>44275</v>
      </c>
      <c r="B632" s="2" t="s">
        <v>2</v>
      </c>
      <c r="C632" s="15">
        <v>21795</v>
      </c>
      <c r="D632" s="15">
        <v>486</v>
      </c>
      <c r="E632" s="15">
        <v>20905</v>
      </c>
      <c r="F632">
        <v>53</v>
      </c>
      <c r="G632">
        <v>12</v>
      </c>
      <c r="H632" s="15">
        <v>393871</v>
      </c>
      <c r="I632" s="15">
        <v>407</v>
      </c>
      <c r="J632" s="15">
        <v>102109</v>
      </c>
      <c r="K632" s="15">
        <v>24</v>
      </c>
      <c r="L632">
        <v>-1</v>
      </c>
      <c r="M632">
        <v>4</v>
      </c>
      <c r="N632">
        <v>0</v>
      </c>
      <c r="O632" s="15">
        <v>827</v>
      </c>
      <c r="P632" s="15">
        <v>100</v>
      </c>
      <c r="Q632" s="15">
        <v>927</v>
      </c>
      <c r="R632">
        <v>0.99794661190965095</v>
      </c>
      <c r="S632" s="15">
        <v>24</v>
      </c>
      <c r="T632" t="s">
        <v>508</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32" s="2">
        <f>IF(EvolucionIncidencia[[#This Row],[Fecha]]&lt;=MIN(EvolucionIncidencia[Fecha])+14,"",EvolucionIncidencia[[#This Row],[NuevasAltas]]-EvolucionIncidencia[[#This Row],[Previsión Altas]])</f>
        <v>-2.5778348692783126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32" s="2">
        <f>IF(LEN(EvolucionIncidencia[[#This Row],[IA7]])=0,"",EvolucionIncidencia[[#This Row],[IA7]]/_xlfn.MAXIFS(EvolucionIncidencia[IA7],EvolucionIncidencia[Area_Sanitaria],EvolucionIncidencia[[#This Row],[Area_Sanitaria]]))</f>
        <v>0.1222279525528623</v>
      </c>
      <c r="AB632" s="2">
        <f>IF(LEN(EvolucionIncidencia[[#This Row],[IA14]])=0,"",EvolucionIncidencia[[#This Row],[IA14]]/_xlfn.MAXIFS(EvolucionIncidencia[IA14],EvolucionIncidencia[Area_Sanitaria],EvolucionIncidencia[[#This Row],[Area_Sanitaria]]))</f>
        <v>0.11835948252133223</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33" spans="1:31" hidden="1" x14ac:dyDescent="0.3">
      <c r="A633" s="1">
        <v>44275</v>
      </c>
      <c r="B633" s="2" t="s">
        <v>3</v>
      </c>
      <c r="C633" s="15">
        <v>115739</v>
      </c>
      <c r="D633" s="15">
        <v>2519</v>
      </c>
      <c r="E633" s="15">
        <v>110921</v>
      </c>
      <c r="F633">
        <v>215</v>
      </c>
      <c r="G633">
        <v>51</v>
      </c>
      <c r="H633" s="15">
        <v>1798972</v>
      </c>
      <c r="I633" s="15">
        <v>2319</v>
      </c>
      <c r="J633" s="15">
        <v>821453</v>
      </c>
      <c r="K633" s="15">
        <v>107</v>
      </c>
      <c r="L633">
        <v>-44</v>
      </c>
      <c r="M633">
        <v>10</v>
      </c>
      <c r="N633">
        <v>-2</v>
      </c>
      <c r="O633" s="15">
        <v>3231</v>
      </c>
      <c r="P633" s="15">
        <v>1211</v>
      </c>
      <c r="Q633" s="15">
        <v>4442</v>
      </c>
      <c r="R633">
        <v>0.98283261802575106</v>
      </c>
      <c r="S633" s="15">
        <v>148</v>
      </c>
      <c r="T633" t="s">
        <v>508</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33" s="2">
        <f>IF(EvolucionIncidencia[[#This Row],[Fecha]]&lt;=MIN(EvolucionIncidencia[Fecha])+14,"",EvolucionIncidencia[[#This Row],[NuevasAltas]]-EvolucionIncidencia[[#This Row],[Previsión Altas]])</f>
        <v>-8.8225781402057635</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33" s="2">
        <f>IF(LEN(EvolucionIncidencia[[#This Row],[IA7]])=0,"",EvolucionIncidencia[[#This Row],[IA7]]/_xlfn.MAXIFS(EvolucionIncidencia[IA7],EvolucionIncidencia[Area_Sanitaria],EvolucionIncidencia[[#This Row],[Area_Sanitaria]]))</f>
        <v>8.6741889985895632E-2</v>
      </c>
      <c r="AB633" s="2">
        <f>IF(LEN(EvolucionIncidencia[[#This Row],[IA14]])=0,"",EvolucionIncidencia[[#This Row],[IA14]]/_xlfn.MAXIFS(EvolucionIncidencia[IA14],EvolucionIncidencia[Area_Sanitaria],EvolucionIncidencia[[#This Row],[Area_Sanitaria]]))</f>
        <v>0.10096845335123214</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34" spans="1:31" x14ac:dyDescent="0.3">
      <c r="A634" s="1">
        <v>44276</v>
      </c>
      <c r="B634" s="2" t="s">
        <v>4</v>
      </c>
      <c r="C634" s="15">
        <v>28075</v>
      </c>
      <c r="D634" s="15">
        <v>959</v>
      </c>
      <c r="E634" s="15">
        <v>26564</v>
      </c>
      <c r="F634">
        <v>76</v>
      </c>
      <c r="G634">
        <v>20</v>
      </c>
      <c r="H634" s="15">
        <v>385336</v>
      </c>
      <c r="I634" s="15">
        <v>565</v>
      </c>
      <c r="J634" s="15">
        <v>226338</v>
      </c>
      <c r="K634" s="15">
        <v>29</v>
      </c>
      <c r="L634">
        <v>-39</v>
      </c>
      <c r="M634">
        <v>-1</v>
      </c>
      <c r="N634">
        <v>-2</v>
      </c>
      <c r="O634" s="15">
        <v>1073</v>
      </c>
      <c r="P634" s="15">
        <v>156</v>
      </c>
      <c r="Q634" s="15">
        <v>1229</v>
      </c>
      <c r="R634">
        <v>0.96092184368737477</v>
      </c>
      <c r="S634" s="15">
        <v>68</v>
      </c>
      <c r="T634" t="s">
        <v>509</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34" s="2">
        <f>IF(EvolucionIncidencia[[#This Row],[Fecha]]&lt;=MIN(EvolucionIncidencia[Fecha])+14,"",EvolucionIncidencia[[#This Row],[NuevasAltas]]-EvolucionIncidencia[[#This Row],[Previsión Altas]])</f>
        <v>26.198240966985594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34" s="2">
        <f>IF(LEN(EvolucionIncidencia[[#This Row],[IA7]])=0,"",EvolucionIncidencia[[#This Row],[IA7]]/_xlfn.MAXIFS(EvolucionIncidencia[IA7],EvolucionIncidencia[Area_Sanitaria],EvolucionIncidencia[[#This Row],[Area_Sanitaria]]))</f>
        <v>0.11245384357166835</v>
      </c>
      <c r="AB634" s="2">
        <f>IF(LEN(EvolucionIncidencia[[#This Row],[IA14]])=0,"",EvolucionIncidencia[[#This Row],[IA14]]/_xlfn.MAXIFS(EvolucionIncidencia[IA14],EvolucionIncidencia[Area_Sanitaria],EvolucionIncidencia[[#This Row],[Area_Sanitaria]]))</f>
        <v>0.14456501747287107</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35" spans="1:31" hidden="1" x14ac:dyDescent="0.3">
      <c r="A635" s="1">
        <v>44276</v>
      </c>
      <c r="B635" s="2" t="s">
        <v>5</v>
      </c>
      <c r="C635" s="15">
        <v>8195</v>
      </c>
      <c r="D635" s="15">
        <v>197</v>
      </c>
      <c r="E635" s="15">
        <v>7780</v>
      </c>
      <c r="F635">
        <v>17</v>
      </c>
      <c r="G635">
        <v>3</v>
      </c>
      <c r="H635" s="15">
        <v>124836</v>
      </c>
      <c r="I635" s="15">
        <v>212</v>
      </c>
      <c r="J635" s="15">
        <v>41430</v>
      </c>
      <c r="K635" s="15">
        <v>5</v>
      </c>
      <c r="L635">
        <v>-6</v>
      </c>
      <c r="M635">
        <v>-1</v>
      </c>
      <c r="N635">
        <v>0</v>
      </c>
      <c r="O635" s="15">
        <v>181</v>
      </c>
      <c r="P635" s="15">
        <v>21</v>
      </c>
      <c r="Q635" s="15">
        <v>202</v>
      </c>
      <c r="R635">
        <v>0.97044334975369462</v>
      </c>
      <c r="S635" s="15">
        <v>11</v>
      </c>
      <c r="T635" t="s">
        <v>509</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35" s="2">
        <f>IF(EvolucionIncidencia[[#This Row],[Fecha]]&lt;=MIN(EvolucionIncidencia[Fecha])+14,"",EvolucionIncidencia[[#This Row],[NuevasAltas]]-EvolucionIncidencia[[#This Row],[Previsión Altas]])</f>
        <v>-1.5144130690346813E-2</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35" s="2">
        <f>IF(LEN(EvolucionIncidencia[[#This Row],[IA7]])=0,"",EvolucionIncidencia[[#This Row],[IA7]]/_xlfn.MAXIFS(EvolucionIncidencia[IA7],EvolucionIncidencia[Area_Sanitaria],EvolucionIncidencia[[#This Row],[Area_Sanitaria]]))</f>
        <v>6.1077844311377243E-2</v>
      </c>
      <c r="AB635" s="2">
        <f>IF(LEN(EvolucionIncidencia[[#This Row],[IA14]])=0,"",EvolucionIncidencia[[#This Row],[IA14]]/_xlfn.MAXIFS(EvolucionIncidencia[IA14],EvolucionIncidencia[Area_Sanitaria],EvolucionIncidencia[[#This Row],[Area_Sanitaria]]))</f>
        <v>9.0909090909090912E-2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36" spans="1:31" hidden="1" x14ac:dyDescent="0.3">
      <c r="A636" s="1">
        <v>44276</v>
      </c>
      <c r="B636" s="2" t="s">
        <v>8</v>
      </c>
      <c r="C636" s="15">
        <v>11957</v>
      </c>
      <c r="D636" s="15">
        <v>193</v>
      </c>
      <c r="E636" s="15">
        <v>11548</v>
      </c>
      <c r="F636">
        <v>11</v>
      </c>
      <c r="G636">
        <v>3</v>
      </c>
      <c r="H636" s="15">
        <v>200552</v>
      </c>
      <c r="I636" s="15">
        <v>211</v>
      </c>
      <c r="J636" s="15">
        <v>98536</v>
      </c>
      <c r="K636" s="15">
        <v>3</v>
      </c>
      <c r="L636">
        <v>-5</v>
      </c>
      <c r="M636">
        <v>-2</v>
      </c>
      <c r="N636">
        <v>0</v>
      </c>
      <c r="O636" s="15">
        <v>284</v>
      </c>
      <c r="P636" s="15">
        <v>69</v>
      </c>
      <c r="Q636" s="15">
        <v>353</v>
      </c>
      <c r="R636">
        <v>0.9747474747474747</v>
      </c>
      <c r="S636" s="15">
        <v>8</v>
      </c>
      <c r="T636" t="s">
        <v>509</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36" s="2">
        <f>IF(EvolucionIncidencia[[#This Row],[Fecha]]&lt;=MIN(EvolucionIncidencia[Fecha])+14,"",EvolucionIncidencia[[#This Row],[NuevasAltas]]-EvolucionIncidencia[[#This Row],[Previsión Altas]])</f>
        <v>4.3870899819639124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36" s="2">
        <f>IF(LEN(EvolucionIncidencia[[#This Row],[IA7]])=0,"",EvolucionIncidencia[[#This Row],[IA7]]/_xlfn.MAXIFS(EvolucionIncidencia[IA7],EvolucionIncidencia[Area_Sanitaria],EvolucionIncidencia[[#This Row],[Area_Sanitaria]]))</f>
        <v>6.9620253164556958E-2</v>
      </c>
      <c r="AB636" s="2">
        <f>IF(LEN(EvolucionIncidencia[[#This Row],[IA14]])=0,"",EvolucionIncidencia[[#This Row],[IA14]]/_xlfn.MAXIFS(EvolucionIncidencia[IA14],EvolucionIncidencia[Area_Sanitaria],EvolucionIncidencia[[#This Row],[Area_Sanitaria]]))</f>
        <v>8.4848484848484854E-2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7" spans="1:31" hidden="1" x14ac:dyDescent="0.3">
      <c r="A637" s="1">
        <v>44276</v>
      </c>
      <c r="B637" s="2" t="s">
        <v>9</v>
      </c>
      <c r="C637" s="15">
        <v>14785</v>
      </c>
      <c r="D637" s="15">
        <v>153</v>
      </c>
      <c r="E637" s="15">
        <v>14220</v>
      </c>
      <c r="F637">
        <v>24</v>
      </c>
      <c r="G637">
        <v>2</v>
      </c>
      <c r="H637" s="15">
        <v>215110</v>
      </c>
      <c r="I637" s="15">
        <v>413</v>
      </c>
      <c r="J637" s="15">
        <v>111629</v>
      </c>
      <c r="K637" s="15">
        <v>9</v>
      </c>
      <c r="L637">
        <v>-1</v>
      </c>
      <c r="M637">
        <v>2</v>
      </c>
      <c r="N637">
        <v>0</v>
      </c>
      <c r="O637" s="15">
        <v>271</v>
      </c>
      <c r="P637" s="15">
        <v>481</v>
      </c>
      <c r="Q637" s="15">
        <v>752</v>
      </c>
      <c r="R637">
        <v>0.99350649350649356</v>
      </c>
      <c r="S637" s="15">
        <v>10</v>
      </c>
      <c r="T637" t="s">
        <v>509</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37" s="2">
        <f>IF(EvolucionIncidencia[[#This Row],[Fecha]]&lt;=MIN(EvolucionIncidencia[Fecha])+14,"",EvolucionIncidencia[[#This Row],[NuevasAltas]]-EvolucionIncidencia[[#This Row],[Previsión Altas]])</f>
        <v>3.8414012514547906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37" s="2">
        <f>IF(LEN(EvolucionIncidencia[[#This Row],[IA7]])=0,"",EvolucionIncidencia[[#This Row],[IA7]]/_xlfn.MAXIFS(EvolucionIncidencia[IA7],EvolucionIncidencia[Area_Sanitaria],EvolucionIncidencia[[#This Row],[Area_Sanitaria]]))</f>
        <v>4.8438495857233907E-2</v>
      </c>
      <c r="AB637" s="2">
        <f>IF(LEN(EvolucionIncidencia[[#This Row],[IA14]])=0,"",EvolucionIncidencia[[#This Row],[IA14]]/_xlfn.MAXIFS(EvolucionIncidencia[IA14],EvolucionIncidencia[Area_Sanitaria],EvolucionIncidencia[[#This Row],[Area_Sanitaria]]))</f>
        <v>4.9099258212645706E-2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38" spans="1:31" hidden="1" x14ac:dyDescent="0.3">
      <c r="A638" s="1">
        <v>44276</v>
      </c>
      <c r="B638" s="2" t="s">
        <v>6</v>
      </c>
      <c r="C638" s="15">
        <v>12649</v>
      </c>
      <c r="D638" s="15">
        <v>208</v>
      </c>
      <c r="E638" s="15">
        <v>12282</v>
      </c>
      <c r="F638">
        <v>13</v>
      </c>
      <c r="G638">
        <v>5</v>
      </c>
      <c r="H638" s="15">
        <v>178571</v>
      </c>
      <c r="I638" s="15">
        <v>161</v>
      </c>
      <c r="J638" s="15">
        <v>91616</v>
      </c>
      <c r="K638" s="15">
        <v>12</v>
      </c>
      <c r="L638">
        <v>8</v>
      </c>
      <c r="M638">
        <v>0</v>
      </c>
      <c r="N638">
        <v>1</v>
      </c>
      <c r="O638" s="15">
        <v>333</v>
      </c>
      <c r="P638" s="15">
        <v>294</v>
      </c>
      <c r="Q638" s="15">
        <v>627</v>
      </c>
      <c r="R638">
        <v>1.04</v>
      </c>
      <c r="S638" s="15">
        <v>4</v>
      </c>
      <c r="T638" t="s">
        <v>509</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38" s="2">
        <f>IF(EvolucionIncidencia[[#This Row],[Fecha]]&lt;=MIN(EvolucionIncidencia[Fecha])+14,"",EvolucionIncidencia[[#This Row],[NuevasAltas]]-EvolucionIncidencia[[#This Row],[Previsión Altas]])</f>
        <v>-0.26781814946756999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38" s="2">
        <f>IF(LEN(EvolucionIncidencia[[#This Row],[IA7]])=0,"",EvolucionIncidencia[[#This Row],[IA7]]/_xlfn.MAXIFS(EvolucionIncidencia[IA7],EvolucionIncidencia[Area_Sanitaria],EvolucionIncidencia[[#This Row],[Area_Sanitaria]]))</f>
        <v>7.3003802281368824E-2</v>
      </c>
      <c r="AB638" s="2">
        <f>IF(LEN(EvolucionIncidencia[[#This Row],[IA14]])=0,"",EvolucionIncidencia[[#This Row],[IA14]]/_xlfn.MAXIFS(EvolucionIncidencia[IA14],EvolucionIncidencia[Area_Sanitaria],EvolucionIncidencia[[#This Row],[Area_Sanitaria]]))</f>
        <v>7.2809543397778689E-2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39" spans="1:31" hidden="1" x14ac:dyDescent="0.3">
      <c r="A639" s="1">
        <v>44276</v>
      </c>
      <c r="B639" s="2" t="s">
        <v>7</v>
      </c>
      <c r="C639" s="15">
        <v>18351</v>
      </c>
      <c r="D639" s="15">
        <v>271</v>
      </c>
      <c r="E639" s="15">
        <v>17741</v>
      </c>
      <c r="F639">
        <v>19</v>
      </c>
      <c r="G639">
        <v>5</v>
      </c>
      <c r="H639" s="15">
        <v>303312</v>
      </c>
      <c r="I639" s="15">
        <v>351</v>
      </c>
      <c r="J639" s="15">
        <v>150955</v>
      </c>
      <c r="K639" s="15">
        <v>10</v>
      </c>
      <c r="L639">
        <v>-9</v>
      </c>
      <c r="M639">
        <v>0</v>
      </c>
      <c r="N639">
        <v>0</v>
      </c>
      <c r="O639" s="15">
        <v>474</v>
      </c>
      <c r="P639" s="15">
        <v>139</v>
      </c>
      <c r="Q639" s="15">
        <v>613</v>
      </c>
      <c r="R639">
        <v>0.96785714285714286</v>
      </c>
      <c r="S639" s="15">
        <v>18</v>
      </c>
      <c r="T639" t="s">
        <v>509</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39" s="2">
        <f>IF(EvolucionIncidencia[[#This Row],[Fecha]]&lt;=MIN(EvolucionIncidencia[Fecha])+14,"",EvolucionIncidencia[[#This Row],[NuevasAltas]]-EvolucionIncidencia[[#This Row],[Previsión Altas]])</f>
        <v>4.5294361560257812</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39" s="2">
        <f>IF(LEN(EvolucionIncidencia[[#This Row],[IA7]])=0,"",EvolucionIncidencia[[#This Row],[IA7]]/_xlfn.MAXIFS(EvolucionIncidencia[IA7],EvolucionIncidencia[Area_Sanitaria],EvolucionIncidencia[[#This Row],[Area_Sanitaria]]))</f>
        <v>4.7114252061248529E-2</v>
      </c>
      <c r="AB639" s="2">
        <f>IF(LEN(EvolucionIncidencia[[#This Row],[IA14]])=0,"",EvolucionIncidencia[[#This Row],[IA14]]/_xlfn.MAXIFS(EvolucionIncidencia[IA14],EvolucionIncidencia[Area_Sanitaria],EvolucionIncidencia[[#This Row],[Area_Sanitaria]]))</f>
        <v>8.1395348837209308E-2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0" spans="1:31" hidden="1" x14ac:dyDescent="0.3">
      <c r="A640" s="1">
        <v>44276</v>
      </c>
      <c r="B640" s="2" t="s">
        <v>2</v>
      </c>
      <c r="C640" s="15">
        <v>21830</v>
      </c>
      <c r="D640" s="15">
        <v>500</v>
      </c>
      <c r="E640" s="15">
        <v>20926</v>
      </c>
      <c r="F640">
        <v>55</v>
      </c>
      <c r="G640">
        <v>11</v>
      </c>
      <c r="H640" s="15">
        <v>394585</v>
      </c>
      <c r="I640" s="15">
        <v>407</v>
      </c>
      <c r="J640" s="15">
        <v>102198</v>
      </c>
      <c r="K640" s="15">
        <v>35</v>
      </c>
      <c r="L640">
        <v>14</v>
      </c>
      <c r="M640">
        <v>2</v>
      </c>
      <c r="N640">
        <v>-1</v>
      </c>
      <c r="O640" s="15">
        <v>714</v>
      </c>
      <c r="P640" s="15">
        <v>89</v>
      </c>
      <c r="Q640" s="15">
        <v>803</v>
      </c>
      <c r="R640">
        <v>1.0288065843621399</v>
      </c>
      <c r="S640" s="15">
        <v>21</v>
      </c>
      <c r="T640" t="s">
        <v>509</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40" s="2">
        <f>IF(EvolucionIncidencia[[#This Row],[Fecha]]&lt;=MIN(EvolucionIncidencia[Fecha])+14,"",EvolucionIncidencia[[#This Row],[NuevasAltas]]-EvolucionIncidencia[[#This Row],[Previsión Altas]])</f>
        <v>-5.2178348692783132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40" s="2">
        <f>IF(LEN(EvolucionIncidencia[[#This Row],[IA7]])=0,"",EvolucionIncidencia[[#This Row],[IA7]]/_xlfn.MAXIFS(EvolucionIncidencia[IA7],EvolucionIncidencia[Area_Sanitaria],EvolucionIncidencia[[#This Row],[Area_Sanitaria]]))</f>
        <v>0.13408973697782361</v>
      </c>
      <c r="AB640" s="2">
        <f>IF(LEN(EvolucionIncidencia[[#This Row],[IA14]])=0,"",EvolucionIncidencia[[#This Row],[IA14]]/_xlfn.MAXIFS(EvolucionIncidencia[IA14],EvolucionIncidencia[Area_Sanitaria],EvolucionIncidencia[[#This Row],[Area_Sanitaria]]))</f>
        <v>0.12193779245802368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41" spans="1:31" hidden="1" x14ac:dyDescent="0.3">
      <c r="A641" s="1">
        <v>44276</v>
      </c>
      <c r="B641" s="2" t="s">
        <v>3</v>
      </c>
      <c r="C641" s="15">
        <v>115842</v>
      </c>
      <c r="D641" s="15">
        <v>2481</v>
      </c>
      <c r="E641" s="15">
        <v>111061</v>
      </c>
      <c r="F641">
        <v>215</v>
      </c>
      <c r="G641">
        <v>49</v>
      </c>
      <c r="H641" s="15">
        <v>1802302</v>
      </c>
      <c r="I641" s="15">
        <v>2320</v>
      </c>
      <c r="J641" s="15">
        <v>822702</v>
      </c>
      <c r="K641" s="15">
        <v>103</v>
      </c>
      <c r="L641">
        <v>-38</v>
      </c>
      <c r="M641">
        <v>0</v>
      </c>
      <c r="N641">
        <v>-2</v>
      </c>
      <c r="O641" s="15">
        <v>3330</v>
      </c>
      <c r="P641" s="15">
        <v>1249</v>
      </c>
      <c r="Q641" s="15">
        <v>4579</v>
      </c>
      <c r="R641">
        <v>0.98491464867010714</v>
      </c>
      <c r="S641" s="15">
        <v>140</v>
      </c>
      <c r="T641" t="s">
        <v>509</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41" s="2">
        <f>IF(EvolucionIncidencia[[#This Row],[Fecha]]&lt;=MIN(EvolucionIncidencia[Fecha])+14,"",EvolucionIncidencia[[#This Row],[NuevasAltas]]-EvolucionIncidencia[[#This Row],[Previsión Altas]])</f>
        <v>41.372541860458753</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41" s="2">
        <f>IF(LEN(EvolucionIncidencia[[#This Row],[IA7]])=0,"",EvolucionIncidencia[[#This Row],[IA7]]/_xlfn.MAXIFS(EvolucionIncidencia[IA7],EvolucionIncidencia[Area_Sanitaria],EvolucionIncidencia[[#This Row],[Area_Sanitaria]]))</f>
        <v>8.5948519040902685E-2</v>
      </c>
      <c r="AB641" s="2">
        <f>IF(LEN(EvolucionIncidencia[[#This Row],[IA14]])=0,"",EvolucionIncidencia[[#This Row],[IA14]]/_xlfn.MAXIFS(EvolucionIncidencia[IA14],EvolucionIncidencia[Area_Sanitaria],EvolucionIncidencia[[#This Row],[Area_Sanitaria]]))</f>
        <v>0.10168760187937483</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42" spans="1:31" x14ac:dyDescent="0.3">
      <c r="A642" s="1">
        <v>44277</v>
      </c>
      <c r="B642" s="2" t="s">
        <v>4</v>
      </c>
      <c r="C642" s="15">
        <v>28105</v>
      </c>
      <c r="D642" s="15">
        <v>955</v>
      </c>
      <c r="E642" s="15">
        <v>26597</v>
      </c>
      <c r="F642">
        <v>72</v>
      </c>
      <c r="G642">
        <v>20</v>
      </c>
      <c r="H642" s="15">
        <v>386005</v>
      </c>
      <c r="I642" s="15">
        <v>566</v>
      </c>
      <c r="J642" s="15">
        <v>226704</v>
      </c>
      <c r="K642" s="15">
        <v>30</v>
      </c>
      <c r="L642">
        <v>-4</v>
      </c>
      <c r="M642">
        <v>-4</v>
      </c>
      <c r="N642">
        <v>0</v>
      </c>
      <c r="O642" s="15">
        <v>669</v>
      </c>
      <c r="P642" s="15">
        <v>366</v>
      </c>
      <c r="Q642" s="15">
        <v>1035</v>
      </c>
      <c r="R642">
        <v>0.99582898852971846</v>
      </c>
      <c r="S642" s="15">
        <v>33</v>
      </c>
      <c r="T642" t="s">
        <v>510</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42" s="2">
        <f>IF(EvolucionIncidencia[[#This Row],[Fecha]]&lt;=MIN(EvolucionIncidencia[Fecha])+14,"",EvolucionIncidencia[[#This Row],[NuevasAltas]]-EvolucionIncidencia[[#This Row],[Previsión Altas]])</f>
        <v>-54.652492403023814</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42" s="2">
        <f>IF(LEN(EvolucionIncidencia[[#This Row],[IA7]])=0,"",EvolucionIncidencia[[#This Row],[IA7]]/_xlfn.MAXIFS(EvolucionIncidencia[IA7],EvolucionIncidencia[Area_Sanitaria],EvolucionIncidencia[[#This Row],[Area_Sanitaria]]))</f>
        <v>0.10238335011748909</v>
      </c>
      <c r="AB642" s="2">
        <f>IF(LEN(EvolucionIncidencia[[#This Row],[IA14]])=0,"",EvolucionIncidencia[[#This Row],[IA14]]/_xlfn.MAXIFS(EvolucionIncidencia[IA14],EvolucionIncidencia[Area_Sanitaria],EvolucionIncidencia[[#This Row],[Area_Sanitaria]]))</f>
        <v>0.13702409416957881</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43" spans="1:31" hidden="1" x14ac:dyDescent="0.3">
      <c r="A643" s="1">
        <v>44277</v>
      </c>
      <c r="B643" s="2" t="s">
        <v>5</v>
      </c>
      <c r="C643" s="15">
        <v>8203</v>
      </c>
      <c r="D643" s="15">
        <v>195</v>
      </c>
      <c r="E643" s="15">
        <v>7790</v>
      </c>
      <c r="F643">
        <v>15</v>
      </c>
      <c r="G643">
        <v>2</v>
      </c>
      <c r="H643" s="15">
        <v>125100</v>
      </c>
      <c r="I643" s="15">
        <v>212</v>
      </c>
      <c r="J643" s="15">
        <v>41493</v>
      </c>
      <c r="K643" s="15">
        <v>8</v>
      </c>
      <c r="L643">
        <v>-2</v>
      </c>
      <c r="M643">
        <v>-2</v>
      </c>
      <c r="N643">
        <v>-1</v>
      </c>
      <c r="O643" s="15">
        <v>264</v>
      </c>
      <c r="P643" s="15">
        <v>63</v>
      </c>
      <c r="Q643" s="15">
        <v>327</v>
      </c>
      <c r="R643">
        <v>0.98984771573604058</v>
      </c>
      <c r="S643" s="15">
        <v>10</v>
      </c>
      <c r="T643" t="s">
        <v>510</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43" s="2">
        <f>IF(EvolucionIncidencia[[#This Row],[Fecha]]&lt;=MIN(EvolucionIncidencia[Fecha])+14,"",EvolucionIncidencia[[#This Row],[NuevasAltas]]-EvolucionIncidencia[[#This Row],[Previsión Altas]])</f>
        <v>-7.8007335509961528</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43" s="2">
        <f>IF(LEN(EvolucionIncidencia[[#This Row],[IA7]])=0,"",EvolucionIncidencia[[#This Row],[IA7]]/_xlfn.MAXIFS(EvolucionIncidencia[IA7],EvolucionIncidencia[Area_Sanitaria],EvolucionIncidencia[[#This Row],[Area_Sanitaria]]))</f>
        <v>6.8263473053892215E-2</v>
      </c>
      <c r="AB643" s="2">
        <f>IF(LEN(EvolucionIncidencia[[#This Row],[IA14]])=0,"",EvolucionIncidencia[[#This Row],[IA14]]/_xlfn.MAXIFS(EvolucionIncidencia[IA14],EvolucionIncidencia[Area_Sanitaria],EvolucionIncidencia[[#This Row],[Area_Sanitaria]]))</f>
        <v>8.7858450274557659E-2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44" spans="1:31" hidden="1" x14ac:dyDescent="0.3">
      <c r="A644" s="1">
        <v>44277</v>
      </c>
      <c r="B644" s="2" t="s">
        <v>8</v>
      </c>
      <c r="C644" s="15">
        <v>11960</v>
      </c>
      <c r="D644" s="15">
        <v>188</v>
      </c>
      <c r="E644" s="15">
        <v>11556</v>
      </c>
      <c r="F644">
        <v>9</v>
      </c>
      <c r="G644">
        <v>3</v>
      </c>
      <c r="H644" s="15">
        <v>201018</v>
      </c>
      <c r="I644" s="15">
        <v>211</v>
      </c>
      <c r="J644" s="15">
        <v>98928</v>
      </c>
      <c r="K644" s="15">
        <v>3</v>
      </c>
      <c r="L644">
        <v>-5</v>
      </c>
      <c r="M644">
        <v>-2</v>
      </c>
      <c r="N644">
        <v>0</v>
      </c>
      <c r="O644" s="15">
        <v>466</v>
      </c>
      <c r="P644" s="15">
        <v>392</v>
      </c>
      <c r="Q644" s="15">
        <v>858</v>
      </c>
      <c r="R644">
        <v>0.97409326424870468</v>
      </c>
      <c r="S644" s="15">
        <v>8</v>
      </c>
      <c r="T644" t="s">
        <v>510</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44" s="2">
        <f>IF(EvolucionIncidencia[[#This Row],[Fecha]]&lt;=MIN(EvolucionIncidencia[Fecha])+14,"",EvolucionIncidencia[[#This Row],[NuevasAltas]]-EvolucionIncidencia[[#This Row],[Previsión Altas]])</f>
        <v>-10.812627703216027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44" s="2">
        <f>IF(LEN(EvolucionIncidencia[[#This Row],[IA7]])=0,"",EvolucionIncidencia[[#This Row],[IA7]]/_xlfn.MAXIFS(EvolucionIncidencia[IA7],EvolucionIncidencia[Area_Sanitaria],EvolucionIncidencia[[#This Row],[Area_Sanitaria]]))</f>
        <v>6.6003616636528026E-2</v>
      </c>
      <c r="AB644" s="2">
        <f>IF(LEN(EvolucionIncidencia[[#This Row],[IA14]])=0,"",EvolucionIncidencia[[#This Row],[IA14]]/_xlfn.MAXIFS(EvolucionIncidencia[IA14],EvolucionIncidencia[Area_Sanitaria],EvolucionIncidencia[[#This Row],[Area_Sanitaria]]))</f>
        <v>7.929292929292929E-2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45" spans="1:31" hidden="1" x14ac:dyDescent="0.3">
      <c r="A645" s="1">
        <v>44277</v>
      </c>
      <c r="B645" s="2" t="s">
        <v>9</v>
      </c>
      <c r="C645" s="15">
        <v>14793</v>
      </c>
      <c r="D645" s="15">
        <v>160</v>
      </c>
      <c r="E645" s="15">
        <v>14221</v>
      </c>
      <c r="F645">
        <v>22</v>
      </c>
      <c r="G645">
        <v>2</v>
      </c>
      <c r="H645" s="15">
        <v>215388</v>
      </c>
      <c r="I645" s="15">
        <v>413</v>
      </c>
      <c r="J645" s="15">
        <v>112026</v>
      </c>
      <c r="K645" s="15">
        <v>8</v>
      </c>
      <c r="L645">
        <v>7</v>
      </c>
      <c r="M645">
        <v>-2</v>
      </c>
      <c r="N645">
        <v>0</v>
      </c>
      <c r="O645" s="15">
        <v>278</v>
      </c>
      <c r="P645" s="15">
        <v>397</v>
      </c>
      <c r="Q645" s="15">
        <v>675</v>
      </c>
      <c r="R645">
        <v>1.0457516339869282</v>
      </c>
      <c r="S645" s="15">
        <v>1</v>
      </c>
      <c r="T645" t="s">
        <v>510</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45" s="2">
        <f>IF(EvolucionIncidencia[[#This Row],[Fecha]]&lt;=MIN(EvolucionIncidencia[Fecha])+14,"",EvolucionIncidencia[[#This Row],[NuevasAltas]]-EvolucionIncidencia[[#This Row],[Previsión Altas]])</f>
        <v>-4.3078313797885501</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45" s="2">
        <f>IF(LEN(EvolucionIncidencia[[#This Row],[IA7]])=0,"",EvolucionIncidencia[[#This Row],[IA7]]/_xlfn.MAXIFS(EvolucionIncidencia[IA7],EvolucionIncidencia[Area_Sanitaria],EvolucionIncidencia[[#This Row],[Area_Sanitaria]]))</f>
        <v>5.0350541746335242E-2</v>
      </c>
      <c r="AB645" s="2">
        <f>IF(LEN(EvolucionIncidencia[[#This Row],[IA14]])=0,"",EvolucionIncidencia[[#This Row],[IA14]]/_xlfn.MAXIFS(EvolucionIncidencia[IA14],EvolucionIncidencia[Area_Sanitaria],EvolucionIncidencia[[#This Row],[Area_Sanitaria]]))</f>
        <v>5.0512186506534794E-2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6" spans="1:31" hidden="1" x14ac:dyDescent="0.3">
      <c r="A646" s="1">
        <v>44277</v>
      </c>
      <c r="B646" s="2" t="s">
        <v>6</v>
      </c>
      <c r="C646" s="15">
        <v>12658</v>
      </c>
      <c r="D646" s="15">
        <v>215</v>
      </c>
      <c r="E646" s="15">
        <v>12284</v>
      </c>
      <c r="F646">
        <v>13</v>
      </c>
      <c r="G646">
        <v>5</v>
      </c>
      <c r="H646" s="15">
        <v>178915</v>
      </c>
      <c r="I646" s="15">
        <v>161</v>
      </c>
      <c r="J646" s="15">
        <v>92017</v>
      </c>
      <c r="K646" s="15">
        <v>9</v>
      </c>
      <c r="L646">
        <v>7</v>
      </c>
      <c r="M646">
        <v>0</v>
      </c>
      <c r="N646">
        <v>0</v>
      </c>
      <c r="O646" s="15">
        <v>344</v>
      </c>
      <c r="P646" s="15">
        <v>401</v>
      </c>
      <c r="Q646" s="15">
        <v>745</v>
      </c>
      <c r="R646">
        <v>1.0336538461538463</v>
      </c>
      <c r="S646" s="15">
        <v>2</v>
      </c>
      <c r="T646" t="s">
        <v>510</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46" s="2">
        <f>IF(EvolucionIncidencia[[#This Row],[Fecha]]&lt;=MIN(EvolucionIncidencia[Fecha])+14,"",EvolucionIncidencia[[#This Row],[NuevasAltas]]-EvolucionIncidencia[[#This Row],[Previsión Altas]])</f>
        <v>-17.939473203262452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46" s="2">
        <f>IF(LEN(EvolucionIncidencia[[#This Row],[IA7]])=0,"",EvolucionIncidencia[[#This Row],[IA7]]/_xlfn.MAXIFS(EvolucionIncidencia[IA7],EvolucionIncidencia[Area_Sanitaria],EvolucionIncidencia[[#This Row],[Area_Sanitaria]]))</f>
        <v>7.3764258555133078E-2</v>
      </c>
      <c r="AB646" s="2">
        <f>IF(LEN(EvolucionIncidencia[[#This Row],[IA14]])=0,"",EvolucionIncidencia[[#This Row],[IA14]]/_xlfn.MAXIFS(EvolucionIncidencia[IA14],EvolucionIncidencia[Area_Sanitaria],EvolucionIncidencia[[#This Row],[Area_Sanitaria]]))</f>
        <v>7.0752776635129577E-2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47" spans="1:31" hidden="1" x14ac:dyDescent="0.3">
      <c r="A647" s="1">
        <v>44277</v>
      </c>
      <c r="B647" s="2" t="s">
        <v>7</v>
      </c>
      <c r="C647" s="15">
        <v>18363</v>
      </c>
      <c r="D647" s="15">
        <v>276</v>
      </c>
      <c r="E647" s="15">
        <v>17748</v>
      </c>
      <c r="F647">
        <v>19</v>
      </c>
      <c r="G647">
        <v>5</v>
      </c>
      <c r="H647" s="15">
        <v>303756</v>
      </c>
      <c r="I647" s="15">
        <v>351</v>
      </c>
      <c r="J647" s="15">
        <v>151213</v>
      </c>
      <c r="K647" s="15">
        <v>12</v>
      </c>
      <c r="L647">
        <v>5</v>
      </c>
      <c r="M647">
        <v>0</v>
      </c>
      <c r="N647">
        <v>0</v>
      </c>
      <c r="O647" s="15">
        <v>444</v>
      </c>
      <c r="P647" s="15">
        <v>258</v>
      </c>
      <c r="Q647" s="15">
        <v>702</v>
      </c>
      <c r="R647">
        <v>1.018450184501845</v>
      </c>
      <c r="S647" s="15">
        <v>7</v>
      </c>
      <c r="T647" t="s">
        <v>510</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47" s="2">
        <f>IF(EvolucionIncidencia[[#This Row],[Fecha]]&lt;=MIN(EvolucionIncidencia[Fecha])+14,"",EvolucionIncidencia[[#This Row],[NuevasAltas]]-EvolucionIncidencia[[#This Row],[Previsión Altas]])</f>
        <v>-9.2453602386114611</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47" s="2">
        <f>IF(LEN(EvolucionIncidencia[[#This Row],[IA7]])=0,"",EvolucionIncidencia[[#This Row],[IA7]]/_xlfn.MAXIFS(EvolucionIncidencia[IA7],EvolucionIncidencia[Area_Sanitaria],EvolucionIncidencia[[#This Row],[Area_Sanitaria]]))</f>
        <v>4.9469964664310952E-2</v>
      </c>
      <c r="AB647" s="2">
        <f>IF(LEN(EvolucionIncidencia[[#This Row],[IA14]])=0,"",EvolucionIncidencia[[#This Row],[IA14]]/_xlfn.MAXIFS(EvolucionIncidencia[IA14],EvolucionIncidencia[Area_Sanitaria],EvolucionIncidencia[[#This Row],[Area_Sanitaria]]))</f>
        <v>8.1081081081081086E-2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8" spans="1:31" hidden="1" x14ac:dyDescent="0.3">
      <c r="A648" s="1">
        <v>44277</v>
      </c>
      <c r="B648" s="2" t="s">
        <v>2</v>
      </c>
      <c r="C648" s="15">
        <v>21850</v>
      </c>
      <c r="D648" s="15">
        <v>501</v>
      </c>
      <c r="E648" s="15">
        <v>20945</v>
      </c>
      <c r="F648">
        <v>53</v>
      </c>
      <c r="G648">
        <v>9</v>
      </c>
      <c r="H648" s="15">
        <v>395260</v>
      </c>
      <c r="I648" s="15">
        <v>407</v>
      </c>
      <c r="J648" s="15">
        <v>102499</v>
      </c>
      <c r="K648" s="15">
        <v>20</v>
      </c>
      <c r="L648">
        <v>1</v>
      </c>
      <c r="M648">
        <v>-2</v>
      </c>
      <c r="N648">
        <v>-2</v>
      </c>
      <c r="O648" s="15">
        <v>675</v>
      </c>
      <c r="P648" s="15">
        <v>301</v>
      </c>
      <c r="Q648" s="15">
        <v>976</v>
      </c>
      <c r="R648">
        <v>1.002</v>
      </c>
      <c r="S648" s="15">
        <v>19</v>
      </c>
      <c r="T648" t="s">
        <v>510</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48" s="2">
        <f>IF(EvolucionIncidencia[[#This Row],[Fecha]]&lt;=MIN(EvolucionIncidencia[Fecha])+14,"",EvolucionIncidencia[[#This Row],[NuevasAltas]]-EvolucionIncidencia[[#This Row],[Previsión Altas]])</f>
        <v>-6.3008657059461903</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48" s="2">
        <f>IF(LEN(EvolucionIncidencia[[#This Row],[IA7]])=0,"",EvolucionIncidencia[[#This Row],[IA7]]/_xlfn.MAXIFS(EvolucionIncidencia[IA7],EvolucionIncidencia[Area_Sanitaria],EvolucionIncidencia[[#This Row],[Area_Sanitaria]]))</f>
        <v>0.12790097988653945</v>
      </c>
      <c r="AB648" s="2">
        <f>IF(LEN(EvolucionIncidencia[[#This Row],[IA14]])=0,"",EvolucionIncidencia[[#This Row],[IA14]]/_xlfn.MAXIFS(EvolucionIncidencia[IA14],EvolucionIncidencia[Area_Sanitaria],EvolucionIncidencia[[#This Row],[Area_Sanitaria]]))</f>
        <v>0.12111202862647949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9" spans="1:31" hidden="1" x14ac:dyDescent="0.3">
      <c r="A649" s="1">
        <v>44277</v>
      </c>
      <c r="B649" s="2" t="s">
        <v>3</v>
      </c>
      <c r="C649" s="15">
        <v>115932</v>
      </c>
      <c r="D649" s="15">
        <v>2490</v>
      </c>
      <c r="E649" s="15">
        <v>111141</v>
      </c>
      <c r="F649">
        <v>203</v>
      </c>
      <c r="G649">
        <v>46</v>
      </c>
      <c r="H649" s="15">
        <v>1805442</v>
      </c>
      <c r="I649" s="15">
        <v>2321</v>
      </c>
      <c r="J649" s="15">
        <v>824880</v>
      </c>
      <c r="K649" s="15">
        <v>90</v>
      </c>
      <c r="L649">
        <v>9</v>
      </c>
      <c r="M649">
        <v>-12</v>
      </c>
      <c r="N649">
        <v>-3</v>
      </c>
      <c r="O649" s="15">
        <v>3140</v>
      </c>
      <c r="P649" s="15">
        <v>2178</v>
      </c>
      <c r="Q649" s="15">
        <v>5318</v>
      </c>
      <c r="R649">
        <v>1.003627569528416</v>
      </c>
      <c r="S649" s="15">
        <v>80</v>
      </c>
      <c r="T649" t="s">
        <v>510</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49" s="2">
        <f>IF(EvolucionIncidencia[[#This Row],[Fecha]]&lt;=MIN(EvolucionIncidencia[Fecha])+14,"",EvolucionIncidencia[[#This Row],[NuevasAltas]]-EvolucionIncidencia[[#This Row],[Previsión Altas]])</f>
        <v>-95.242927969944759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49" s="2">
        <f>IF(LEN(EvolucionIncidencia[[#This Row],[IA7]])=0,"",EvolucionIncidencia[[#This Row],[IA7]]/_xlfn.MAXIFS(EvolucionIncidencia[IA7],EvolucionIncidencia[Area_Sanitaria],EvolucionIncidencia[[#This Row],[Area_Sanitaria]]))</f>
        <v>8.3127644569816639E-2</v>
      </c>
      <c r="AB649" s="2">
        <f>IF(LEN(EvolucionIncidencia[[#This Row],[IA14]])=0,"",EvolucionIncidencia[[#This Row],[IA14]]/_xlfn.MAXIFS(EvolucionIncidencia[IA14],EvolucionIncidencia[Area_Sanitaria],EvolucionIncidencia[[#This Row],[Area_Sanitaria]]))</f>
        <v>9.8715121296385086E-2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50" spans="1:31" x14ac:dyDescent="0.3">
      <c r="A650" s="1">
        <v>44278</v>
      </c>
      <c r="B650" s="2" t="s">
        <v>4</v>
      </c>
      <c r="C650" s="15">
        <v>28144</v>
      </c>
      <c r="D650" s="15">
        <v>934</v>
      </c>
      <c r="E650" s="15">
        <v>26657</v>
      </c>
      <c r="F650">
        <v>67</v>
      </c>
      <c r="G650">
        <v>18</v>
      </c>
      <c r="H650" s="15">
        <v>388208</v>
      </c>
      <c r="I650" s="15">
        <v>566</v>
      </c>
      <c r="J650" s="15">
        <v>227203</v>
      </c>
      <c r="K650" s="15">
        <v>39</v>
      </c>
      <c r="L650">
        <v>-21</v>
      </c>
      <c r="M650">
        <v>-5</v>
      </c>
      <c r="N650">
        <v>-2</v>
      </c>
      <c r="O650" s="15">
        <v>2203</v>
      </c>
      <c r="P650" s="15">
        <v>499</v>
      </c>
      <c r="Q650" s="15">
        <v>2702</v>
      </c>
      <c r="R650">
        <v>0.97801047120418849</v>
      </c>
      <c r="S650" s="15">
        <v>60</v>
      </c>
      <c r="T650" t="s">
        <v>511</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50" s="2">
        <f>IF(EvolucionIncidencia[[#This Row],[Fecha]]&lt;=MIN(EvolucionIncidencia[Fecha])+14,"",EvolucionIncidencia[[#This Row],[NuevasAltas]]-EvolucionIncidencia[[#This Row],[Previsión Altas]])</f>
        <v>-35.250424939418977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50" s="2">
        <f>IF(LEN(EvolucionIncidencia[[#This Row],[IA7]])=0,"",EvolucionIncidencia[[#This Row],[IA7]]/_xlfn.MAXIFS(EvolucionIncidencia[IA7],EvolucionIncidencia[Area_Sanitaria],EvolucionIncidencia[[#This Row],[Area_Sanitaria]]))</f>
        <v>0.10036925142665323</v>
      </c>
      <c r="AB650" s="2">
        <f>IF(LEN(EvolucionIncidencia[[#This Row],[IA14]])=0,"",EvolucionIncidencia[[#This Row],[IA14]]/_xlfn.MAXIFS(EvolucionIncidencia[IA14],EvolucionIncidencia[Area_Sanitaria],EvolucionIncidencia[[#This Row],[Area_Sanitaria]]))</f>
        <v>0.12911532094905279</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51" spans="1:31" hidden="1" x14ac:dyDescent="0.3">
      <c r="A651" s="1">
        <v>44278</v>
      </c>
      <c r="B651" s="2" t="s">
        <v>5</v>
      </c>
      <c r="C651" s="15">
        <v>8214</v>
      </c>
      <c r="D651" s="15">
        <v>189</v>
      </c>
      <c r="E651" s="15">
        <v>7807</v>
      </c>
      <c r="F651">
        <v>16</v>
      </c>
      <c r="G651">
        <v>2</v>
      </c>
      <c r="H651" s="15">
        <v>125686</v>
      </c>
      <c r="I651" s="15">
        <v>212</v>
      </c>
      <c r="J651" s="15">
        <v>41603</v>
      </c>
      <c r="K651" s="15">
        <v>11</v>
      </c>
      <c r="L651">
        <v>-6</v>
      </c>
      <c r="M651">
        <v>1</v>
      </c>
      <c r="N651">
        <v>0</v>
      </c>
      <c r="O651" s="15">
        <v>586</v>
      </c>
      <c r="P651" s="15">
        <v>110</v>
      </c>
      <c r="Q651" s="15">
        <v>696</v>
      </c>
      <c r="R651">
        <v>0.96923076923076923</v>
      </c>
      <c r="S651" s="15">
        <v>17</v>
      </c>
      <c r="T651" t="s">
        <v>511</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51" s="2">
        <f>IF(EvolucionIncidencia[[#This Row],[Fecha]]&lt;=MIN(EvolucionIncidencia[Fecha])+14,"",EvolucionIncidencia[[#This Row],[NuevasAltas]]-EvolucionIncidencia[[#This Row],[Previsión Altas]])</f>
        <v>-2.9769291457841867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51" s="2">
        <f>IF(LEN(EvolucionIncidencia[[#This Row],[IA7]])=0,"",EvolucionIncidencia[[#This Row],[IA7]]/_xlfn.MAXIFS(EvolucionIncidencia[IA7],EvolucionIncidencia[Area_Sanitaria],EvolucionIncidencia[[#This Row],[Area_Sanitaria]]))</f>
        <v>7.4251497005988029E-2</v>
      </c>
      <c r="AB651" s="2">
        <f>IF(LEN(EvolucionIncidencia[[#This Row],[IA14]])=0,"",EvolucionIncidencia[[#This Row],[IA14]]/_xlfn.MAXIFS(EvolucionIncidencia[IA14],EvolucionIncidencia[Area_Sanitaria],EvolucionIncidencia[[#This Row],[Area_Sanitaria]]))</f>
        <v>8.541793776693106E-2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52" spans="1:31" hidden="1" x14ac:dyDescent="0.3">
      <c r="A652" s="1">
        <v>44278</v>
      </c>
      <c r="B652" s="2" t="s">
        <v>8</v>
      </c>
      <c r="C652" s="15">
        <v>11965</v>
      </c>
      <c r="D652" s="15">
        <v>182</v>
      </c>
      <c r="E652" s="15">
        <v>11567</v>
      </c>
      <c r="F652">
        <v>11</v>
      </c>
      <c r="G652">
        <v>2</v>
      </c>
      <c r="H652" s="15">
        <v>201591</v>
      </c>
      <c r="I652" s="15">
        <v>211</v>
      </c>
      <c r="J652" s="15">
        <v>99230</v>
      </c>
      <c r="K652" s="15">
        <v>5</v>
      </c>
      <c r="L652">
        <v>-6</v>
      </c>
      <c r="M652">
        <v>2</v>
      </c>
      <c r="N652">
        <v>-1</v>
      </c>
      <c r="O652" s="15">
        <v>573</v>
      </c>
      <c r="P652" s="15">
        <v>302</v>
      </c>
      <c r="Q652" s="15">
        <v>875</v>
      </c>
      <c r="R652">
        <v>0.96808510638297873</v>
      </c>
      <c r="S652" s="15">
        <v>11</v>
      </c>
      <c r="T652" t="s">
        <v>511</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52" s="2">
        <f>IF(EvolucionIncidencia[[#This Row],[Fecha]]&lt;=MIN(EvolucionIncidencia[Fecha])+14,"",EvolucionIncidencia[[#This Row],[NuevasAltas]]-EvolucionIncidencia[[#This Row],[Previsión Altas]])</f>
        <v>4.4803485655071134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52" s="2">
        <f>IF(LEN(EvolucionIncidencia[[#This Row],[IA7]])=0,"",EvolucionIncidencia[[#This Row],[IA7]]/_xlfn.MAXIFS(EvolucionIncidencia[IA7],EvolucionIncidencia[Area_Sanitaria],EvolucionIncidencia[[#This Row],[Area_Sanitaria]]))</f>
        <v>6.0578661844484627E-2</v>
      </c>
      <c r="AB652" s="2">
        <f>IF(LEN(EvolucionIncidencia[[#This Row],[IA14]])=0,"",EvolucionIncidencia[[#This Row],[IA14]]/_xlfn.MAXIFS(EvolucionIncidencia[IA14],EvolucionIncidencia[Area_Sanitaria],EvolucionIncidencia[[#This Row],[Area_Sanitaria]]))</f>
        <v>7.929292929292929E-2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3" spans="1:31" hidden="1" x14ac:dyDescent="0.3">
      <c r="A653" s="1">
        <v>44278</v>
      </c>
      <c r="B653" s="2" t="s">
        <v>9</v>
      </c>
      <c r="C653" s="15">
        <v>14800</v>
      </c>
      <c r="D653" s="15">
        <v>160</v>
      </c>
      <c r="E653" s="15">
        <v>14228</v>
      </c>
      <c r="F653">
        <v>23</v>
      </c>
      <c r="G653">
        <v>2</v>
      </c>
      <c r="H653" s="15">
        <v>215939</v>
      </c>
      <c r="I653" s="15">
        <v>413</v>
      </c>
      <c r="J653" s="15">
        <v>112293</v>
      </c>
      <c r="K653" s="15">
        <v>7</v>
      </c>
      <c r="L653">
        <v>0</v>
      </c>
      <c r="M653">
        <v>1</v>
      </c>
      <c r="N653">
        <v>0</v>
      </c>
      <c r="O653" s="15">
        <v>551</v>
      </c>
      <c r="P653" s="15">
        <v>267</v>
      </c>
      <c r="Q653" s="15">
        <v>818</v>
      </c>
      <c r="R653">
        <v>1</v>
      </c>
      <c r="S653" s="15">
        <v>7</v>
      </c>
      <c r="T653" t="s">
        <v>511</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53" s="2">
        <f>IF(EvolucionIncidencia[[#This Row],[Fecha]]&lt;=MIN(EvolucionIncidencia[Fecha])+14,"",EvolucionIncidencia[[#This Row],[NuevasAltas]]-EvolucionIncidencia[[#This Row],[Previsión Altas]])</f>
        <v>-0.80103278396853916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3" s="2">
        <f>IF(LEN(EvolucionIncidencia[[#This Row],[IA7]])=0,"",EvolucionIncidencia[[#This Row],[IA7]]/_xlfn.MAXIFS(EvolucionIncidencia[IA7],EvolucionIncidencia[Area_Sanitaria],EvolucionIncidencia[[#This Row],[Area_Sanitaria]]))</f>
        <v>4.3977055449330782E-2</v>
      </c>
      <c r="AB653" s="2">
        <f>IF(LEN(EvolucionIncidencia[[#This Row],[IA14]])=0,"",EvolucionIncidencia[[#This Row],[IA14]]/_xlfn.MAXIFS(EvolucionIncidencia[IA14],EvolucionIncidencia[Area_Sanitaria],EvolucionIncidencia[[#This Row],[Area_Sanitaria]]))</f>
        <v>5.0865418580007066E-2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54" spans="1:31" hidden="1" x14ac:dyDescent="0.3">
      <c r="A654" s="1">
        <v>44278</v>
      </c>
      <c r="B654" s="2" t="s">
        <v>6</v>
      </c>
      <c r="C654" s="15">
        <v>12668</v>
      </c>
      <c r="D654" s="15">
        <v>209</v>
      </c>
      <c r="E654" s="15">
        <v>12300</v>
      </c>
      <c r="F654">
        <v>13</v>
      </c>
      <c r="G654">
        <v>4</v>
      </c>
      <c r="H654" s="15">
        <v>179190</v>
      </c>
      <c r="I654" s="15">
        <v>161</v>
      </c>
      <c r="J654" s="15">
        <v>92497</v>
      </c>
      <c r="K654" s="15">
        <v>10</v>
      </c>
      <c r="L654">
        <v>-6</v>
      </c>
      <c r="M654">
        <v>0</v>
      </c>
      <c r="N654">
        <v>-1</v>
      </c>
      <c r="O654" s="15">
        <v>275</v>
      </c>
      <c r="P654" s="15">
        <v>480</v>
      </c>
      <c r="Q654" s="15">
        <v>755</v>
      </c>
      <c r="R654">
        <v>0.97209302325581393</v>
      </c>
      <c r="S654" s="15">
        <v>16</v>
      </c>
      <c r="T654" t="s">
        <v>511</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54" s="2">
        <f>IF(EvolucionIncidencia[[#This Row],[Fecha]]&lt;=MIN(EvolucionIncidencia[Fecha])+14,"",EvolucionIncidencia[[#This Row],[NuevasAltas]]-EvolucionIncidencia[[#This Row],[Previsión Altas]])</f>
        <v>-6.3856868488595033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54" s="2">
        <f>IF(LEN(EvolucionIncidencia[[#This Row],[IA7]])=0,"",EvolucionIncidencia[[#This Row],[IA7]]/_xlfn.MAXIFS(EvolucionIncidencia[IA7],EvolucionIncidencia[Area_Sanitaria],EvolucionIncidencia[[#This Row],[Area_Sanitaria]]))</f>
        <v>7.2243346007604556E-2</v>
      </c>
      <c r="AB654" s="2">
        <f>IF(LEN(EvolucionIncidencia[[#This Row],[IA14]])=0,"",EvolucionIncidencia[[#This Row],[IA14]]/_xlfn.MAXIFS(EvolucionIncidencia[IA14],EvolucionIncidencia[Area_Sanitaria],EvolucionIncidencia[[#This Row],[Area_Sanitaria]]))</f>
        <v>6.7873303167420809E-2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55" spans="1:31" hidden="1" x14ac:dyDescent="0.3">
      <c r="A655" s="1">
        <v>44278</v>
      </c>
      <c r="B655" s="2" t="s">
        <v>7</v>
      </c>
      <c r="C655" s="15">
        <v>18376</v>
      </c>
      <c r="D655" s="15">
        <v>272</v>
      </c>
      <c r="E655" s="15">
        <v>17764</v>
      </c>
      <c r="F655">
        <v>24</v>
      </c>
      <c r="G655">
        <v>3</v>
      </c>
      <c r="H655" s="15">
        <v>304410</v>
      </c>
      <c r="I655" s="15">
        <v>353</v>
      </c>
      <c r="J655" s="15">
        <v>151551</v>
      </c>
      <c r="K655" s="15">
        <v>13</v>
      </c>
      <c r="L655">
        <v>-4</v>
      </c>
      <c r="M655">
        <v>5</v>
      </c>
      <c r="N655">
        <v>-2</v>
      </c>
      <c r="O655" s="15">
        <v>654</v>
      </c>
      <c r="P655" s="15">
        <v>338</v>
      </c>
      <c r="Q655" s="15">
        <v>992</v>
      </c>
      <c r="R655">
        <v>0.98550724637681164</v>
      </c>
      <c r="S655" s="15">
        <v>16</v>
      </c>
      <c r="T655" t="s">
        <v>511</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55" s="2">
        <f>IF(EvolucionIncidencia[[#This Row],[Fecha]]&lt;=MIN(EvolucionIncidencia[Fecha])+14,"",EvolucionIncidencia[[#This Row],[NuevasAltas]]-EvolucionIncidencia[[#This Row],[Previsión Altas]])</f>
        <v>-6.4511895297571549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55" s="2">
        <f>IF(LEN(EvolucionIncidencia[[#This Row],[IA7]])=0,"",EvolucionIncidencia[[#This Row],[IA7]]/_xlfn.MAXIFS(EvolucionIncidencia[IA7],EvolucionIncidencia[Area_Sanitaria],EvolucionIncidencia[[#This Row],[Area_Sanitaria]]))</f>
        <v>5.3592461719670199E-2</v>
      </c>
      <c r="AB655" s="2">
        <f>IF(LEN(EvolucionIncidencia[[#This Row],[IA14]])=0,"",EvolucionIncidencia[[#This Row],[IA14]]/_xlfn.MAXIFS(EvolucionIncidencia[IA14],EvolucionIncidencia[Area_Sanitaria],EvolucionIncidencia[[#This Row],[Area_Sanitaria]]))</f>
        <v>7.9509742300439973E-2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56" spans="1:31" hidden="1" x14ac:dyDescent="0.3">
      <c r="A656" s="1">
        <v>44278</v>
      </c>
      <c r="B656" s="2" t="s">
        <v>2</v>
      </c>
      <c r="C656" s="15">
        <v>21898</v>
      </c>
      <c r="D656" s="15">
        <v>501</v>
      </c>
      <c r="E656" s="15">
        <v>20990</v>
      </c>
      <c r="F656">
        <v>44</v>
      </c>
      <c r="G656">
        <v>8</v>
      </c>
      <c r="H656" s="15">
        <v>396798</v>
      </c>
      <c r="I656" s="15">
        <v>409</v>
      </c>
      <c r="J656" s="15">
        <v>102678</v>
      </c>
      <c r="K656" s="15">
        <v>48</v>
      </c>
      <c r="L656">
        <v>0</v>
      </c>
      <c r="M656">
        <v>-9</v>
      </c>
      <c r="N656">
        <v>-1</v>
      </c>
      <c r="O656" s="15">
        <v>1538</v>
      </c>
      <c r="P656" s="15">
        <v>179</v>
      </c>
      <c r="Q656" s="15">
        <v>1717</v>
      </c>
      <c r="R656">
        <v>1</v>
      </c>
      <c r="S656" s="15">
        <v>45</v>
      </c>
      <c r="T656" t="s">
        <v>511</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56" s="2">
        <f>IF(EvolucionIncidencia[[#This Row],[Fecha]]&lt;=MIN(EvolucionIncidencia[Fecha])+14,"",EvolucionIncidencia[[#This Row],[NuevasAltas]]-EvolucionIncidencia[[#This Row],[Previsión Altas]])</f>
        <v>17.235638429650329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56" s="2">
        <f>IF(LEN(EvolucionIncidencia[[#This Row],[IA7]])=0,"",EvolucionIncidencia[[#This Row],[IA7]]/_xlfn.MAXIFS(EvolucionIncidencia[IA7],EvolucionIncidencia[Area_Sanitaria],EvolucionIncidencia[[#This Row],[Area_Sanitaria]]))</f>
        <v>0.1263537906137184</v>
      </c>
      <c r="AB656" s="2">
        <f>IF(LEN(EvolucionIncidencia[[#This Row],[IA14]])=0,"",EvolucionIncidencia[[#This Row],[IA14]]/_xlfn.MAXIFS(EvolucionIncidencia[IA14],EvolucionIncidencia[Area_Sanitaria],EvolucionIncidencia[[#This Row],[Area_Sanitaria]]))</f>
        <v>0.12744288466831818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57" spans="1:31" hidden="1" x14ac:dyDescent="0.3">
      <c r="A657" s="1">
        <v>44278</v>
      </c>
      <c r="B657" s="2" t="s">
        <v>3</v>
      </c>
      <c r="C657" s="15">
        <v>116065</v>
      </c>
      <c r="D657" s="15">
        <v>2447</v>
      </c>
      <c r="E657" s="15">
        <v>111313</v>
      </c>
      <c r="F657">
        <v>198</v>
      </c>
      <c r="G657">
        <v>39</v>
      </c>
      <c r="H657" s="15">
        <v>1811822</v>
      </c>
      <c r="I657" s="15">
        <v>2325</v>
      </c>
      <c r="J657" s="15">
        <v>827055</v>
      </c>
      <c r="K657" s="15">
        <v>133</v>
      </c>
      <c r="L657">
        <v>-43</v>
      </c>
      <c r="M657">
        <v>-5</v>
      </c>
      <c r="N657">
        <v>-7</v>
      </c>
      <c r="O657" s="15">
        <v>6380</v>
      </c>
      <c r="P657" s="15">
        <v>2175</v>
      </c>
      <c r="Q657" s="15">
        <v>8555</v>
      </c>
      <c r="R657">
        <v>0.9827309236947791</v>
      </c>
      <c r="S657" s="15">
        <v>172</v>
      </c>
      <c r="T657" t="s">
        <v>511</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57" s="2">
        <f>IF(EvolucionIncidencia[[#This Row],[Fecha]]&lt;=MIN(EvolucionIncidencia[Fecha])+14,"",EvolucionIncidencia[[#This Row],[NuevasAltas]]-EvolucionIncidencia[[#This Row],[Previsión Altas]])</f>
        <v>-14.616452551576344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57" s="2">
        <f>IF(LEN(EvolucionIncidencia[[#This Row],[IA7]])=0,"",EvolucionIncidencia[[#This Row],[IA7]]/_xlfn.MAXIFS(EvolucionIncidencia[IA7],EvolucionIncidencia[Area_Sanitaria],EvolucionIncidencia[[#This Row],[Area_Sanitaria]]))</f>
        <v>8.1805359661495061E-2</v>
      </c>
      <c r="AB657" s="2">
        <f>IF(LEN(EvolucionIncidencia[[#This Row],[IA14]])=0,"",EvolucionIncidencia[[#This Row],[IA14]]/_xlfn.MAXIFS(EvolucionIncidencia[IA14],EvolucionIncidencia[Area_Sanitaria],EvolucionIncidencia[[#This Row],[Area_Sanitaria]]))</f>
        <v>9.7037108064052163E-2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58" spans="1:31" x14ac:dyDescent="0.3">
      <c r="A658" s="1">
        <v>44279</v>
      </c>
      <c r="B658" s="2" t="s">
        <v>4</v>
      </c>
      <c r="C658" s="15">
        <v>28197</v>
      </c>
      <c r="D658" s="15">
        <v>927</v>
      </c>
      <c r="E658" s="15">
        <v>26717</v>
      </c>
      <c r="F658">
        <v>65</v>
      </c>
      <c r="G658">
        <v>17</v>
      </c>
      <c r="H658" s="15">
        <v>390054</v>
      </c>
      <c r="I658" s="15">
        <v>566</v>
      </c>
      <c r="J658" s="15">
        <v>227699</v>
      </c>
      <c r="K658" s="15">
        <v>53</v>
      </c>
      <c r="L658">
        <v>-7</v>
      </c>
      <c r="M658">
        <v>-2</v>
      </c>
      <c r="N658">
        <v>-1</v>
      </c>
      <c r="O658" s="15">
        <v>1846</v>
      </c>
      <c r="P658" s="15">
        <v>496</v>
      </c>
      <c r="Q658" s="15">
        <v>2342</v>
      </c>
      <c r="R658">
        <v>0.99250535331905787</v>
      </c>
      <c r="S658" s="15">
        <v>60</v>
      </c>
      <c r="T658" t="s">
        <v>512</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58" s="2">
        <f>IF(EvolucionIncidencia[[#This Row],[Fecha]]&lt;=MIN(EvolucionIncidencia[Fecha])+14,"",EvolucionIncidencia[[#This Row],[NuevasAltas]]-EvolucionIncidencia[[#This Row],[Previsión Altas]])</f>
        <v>-3.0645075535642974</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58" s="2">
        <f>IF(LEN(EvolucionIncidencia[[#This Row],[IA7]])=0,"",EvolucionIncidencia[[#This Row],[IA7]]/_xlfn.MAXIFS(EvolucionIncidencia[IA7],EvolucionIncidencia[Area_Sanitaria],EvolucionIncidencia[[#This Row],[Area_Sanitaria]]))</f>
        <v>0.10036925142665323</v>
      </c>
      <c r="AB658" s="2">
        <f>IF(LEN(EvolucionIncidencia[[#This Row],[IA14]])=0,"",EvolucionIncidencia[[#This Row],[IA14]]/_xlfn.MAXIFS(EvolucionIncidencia[IA14],EvolucionIncidencia[Area_Sanitaria],EvolucionIncidencia[[#This Row],[Area_Sanitaria]]))</f>
        <v>0.12856354607320214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59" spans="1:31" hidden="1" x14ac:dyDescent="0.3">
      <c r="A659" s="1">
        <v>44279</v>
      </c>
      <c r="B659" s="2" t="s">
        <v>5</v>
      </c>
      <c r="C659" s="15">
        <v>8225</v>
      </c>
      <c r="D659" s="15">
        <v>177</v>
      </c>
      <c r="E659" s="15">
        <v>7829</v>
      </c>
      <c r="F659">
        <v>12</v>
      </c>
      <c r="G659">
        <v>2</v>
      </c>
      <c r="H659" s="15">
        <v>126014</v>
      </c>
      <c r="I659" s="15">
        <v>213</v>
      </c>
      <c r="J659" s="15">
        <v>41685</v>
      </c>
      <c r="K659" s="15">
        <v>11</v>
      </c>
      <c r="L659">
        <v>-12</v>
      </c>
      <c r="M659">
        <v>-4</v>
      </c>
      <c r="N659">
        <v>0</v>
      </c>
      <c r="O659" s="15">
        <v>328</v>
      </c>
      <c r="P659" s="15">
        <v>82</v>
      </c>
      <c r="Q659" s="15">
        <v>410</v>
      </c>
      <c r="R659">
        <v>0.93650793650793651</v>
      </c>
      <c r="S659" s="15">
        <v>22</v>
      </c>
      <c r="T659" t="s">
        <v>512</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59" s="2">
        <f>IF(EvolucionIncidencia[[#This Row],[Fecha]]&lt;=MIN(EvolucionIncidencia[Fecha])+14,"",EvolucionIncidencia[[#This Row],[NuevasAltas]]-EvolucionIncidencia[[#This Row],[Previsión Altas]])</f>
        <v>10.611163941100918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59" s="2">
        <f>IF(LEN(EvolucionIncidencia[[#This Row],[IA7]])=0,"",EvolucionIncidencia[[#This Row],[IA7]]/_xlfn.MAXIFS(EvolucionIncidencia[IA7],EvolucionIncidencia[Area_Sanitaria],EvolucionIncidencia[[#This Row],[Area_Sanitaria]]))</f>
        <v>7.4251497005988029E-2</v>
      </c>
      <c r="AB659" s="2">
        <f>IF(LEN(EvolucionIncidencia[[#This Row],[IA14]])=0,"",EvolucionIncidencia[[#This Row],[IA14]]/_xlfn.MAXIFS(EvolucionIncidencia[IA14],EvolucionIncidencia[Area_Sanitaria],EvolucionIncidencia[[#This Row],[Area_Sanitaria]]))</f>
        <v>8.6638194020744352E-2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0" spans="1:31" hidden="1" x14ac:dyDescent="0.3">
      <c r="A660" s="1">
        <v>44279</v>
      </c>
      <c r="B660" s="2" t="s">
        <v>8</v>
      </c>
      <c r="C660" s="15">
        <v>11979</v>
      </c>
      <c r="D660" s="15">
        <v>185</v>
      </c>
      <c r="E660" s="15">
        <v>11578</v>
      </c>
      <c r="F660">
        <v>11</v>
      </c>
      <c r="G660">
        <v>2</v>
      </c>
      <c r="H660" s="15">
        <v>202328</v>
      </c>
      <c r="I660" s="15">
        <v>211</v>
      </c>
      <c r="J660" s="15">
        <v>99408</v>
      </c>
      <c r="K660" s="15">
        <v>14</v>
      </c>
      <c r="L660">
        <v>3</v>
      </c>
      <c r="M660">
        <v>0</v>
      </c>
      <c r="N660">
        <v>0</v>
      </c>
      <c r="O660" s="15">
        <v>737</v>
      </c>
      <c r="P660" s="15">
        <v>178</v>
      </c>
      <c r="Q660" s="15">
        <v>915</v>
      </c>
      <c r="R660">
        <v>1.0164835164835164</v>
      </c>
      <c r="S660" s="15">
        <v>11</v>
      </c>
      <c r="T660" t="s">
        <v>512</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60" s="2">
        <f>IF(EvolucionIncidencia[[#This Row],[Fecha]]&lt;=MIN(EvolucionIncidencia[Fecha])+14,"",EvolucionIncidencia[[#This Row],[NuevasAltas]]-EvolucionIncidencia[[#This Row],[Previsión Altas]])</f>
        <v>-14.699543175940693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0" s="2">
        <f>IF(LEN(EvolucionIncidencia[[#This Row],[IA7]])=0,"",EvolucionIncidencia[[#This Row],[IA7]]/_xlfn.MAXIFS(EvolucionIncidencia[IA7],EvolucionIncidencia[Area_Sanitaria],EvolucionIncidencia[[#This Row],[Area_Sanitaria]]))</f>
        <v>6.6907775768535266E-2</v>
      </c>
      <c r="AB660" s="2">
        <f>IF(LEN(EvolucionIncidencia[[#This Row],[IA14]])=0,"",EvolucionIncidencia[[#This Row],[IA14]]/_xlfn.MAXIFS(EvolucionIncidencia[IA14],EvolucionIncidencia[Area_Sanitaria],EvolucionIncidencia[[#This Row],[Area_Sanitaria]]))</f>
        <v>7.6767676767676762E-2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1" spans="1:31" hidden="1" x14ac:dyDescent="0.3">
      <c r="A661" s="1">
        <v>44279</v>
      </c>
      <c r="B661" s="2" t="s">
        <v>9</v>
      </c>
      <c r="C661" s="15">
        <v>14808</v>
      </c>
      <c r="D661" s="15">
        <v>156</v>
      </c>
      <c r="E661" s="15">
        <v>14240</v>
      </c>
      <c r="F661">
        <v>20</v>
      </c>
      <c r="G661">
        <v>2</v>
      </c>
      <c r="H661" s="15">
        <v>216313</v>
      </c>
      <c r="I661" s="15">
        <v>413</v>
      </c>
      <c r="J661" s="15">
        <v>112678</v>
      </c>
      <c r="K661" s="15">
        <v>8</v>
      </c>
      <c r="L661">
        <v>-4</v>
      </c>
      <c r="M661">
        <v>-3</v>
      </c>
      <c r="N661">
        <v>0</v>
      </c>
      <c r="O661" s="15">
        <v>374</v>
      </c>
      <c r="P661" s="15">
        <v>385</v>
      </c>
      <c r="Q661" s="15">
        <v>759</v>
      </c>
      <c r="R661">
        <v>0.97499999999999998</v>
      </c>
      <c r="S661" s="15">
        <v>12</v>
      </c>
      <c r="T661" t="s">
        <v>512</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61" s="2">
        <f>IF(EvolucionIncidencia[[#This Row],[Fecha]]&lt;=MIN(EvolucionIncidencia[Fecha])+14,"",EvolucionIncidencia[[#This Row],[NuevasAltas]]-EvolucionIncidencia[[#This Row],[Previsión Altas]])</f>
        <v>-6.7287724361118251</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61" s="2">
        <f>IF(LEN(EvolucionIncidencia[[#This Row],[IA7]])=0,"",EvolucionIncidencia[[#This Row],[IA7]]/_xlfn.MAXIFS(EvolucionIncidencia[IA7],EvolucionIncidencia[Area_Sanitaria],EvolucionIncidencia[[#This Row],[Area_Sanitaria]]))</f>
        <v>4.5889101338432124E-2</v>
      </c>
      <c r="AB661" s="2">
        <f>IF(LEN(EvolucionIncidencia[[#This Row],[IA14]])=0,"",EvolucionIncidencia[[#This Row],[IA14]]/_xlfn.MAXIFS(EvolucionIncidencia[IA14],EvolucionIncidencia[Area_Sanitaria],EvolucionIncidencia[[#This Row],[Area_Sanitaria]]))</f>
        <v>4.8392794065701163E-2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2" spans="1:31" hidden="1" x14ac:dyDescent="0.3">
      <c r="A662" s="1">
        <v>44279</v>
      </c>
      <c r="B662" s="2" t="s">
        <v>6</v>
      </c>
      <c r="C662" s="15">
        <v>12683</v>
      </c>
      <c r="D662" s="15">
        <v>209</v>
      </c>
      <c r="E662" s="15">
        <v>12315</v>
      </c>
      <c r="F662">
        <v>14</v>
      </c>
      <c r="G662">
        <v>2</v>
      </c>
      <c r="H662" s="15">
        <v>179665</v>
      </c>
      <c r="I662" s="15">
        <v>161</v>
      </c>
      <c r="J662" s="15">
        <v>92877</v>
      </c>
      <c r="K662" s="15">
        <v>15</v>
      </c>
      <c r="L662">
        <v>0</v>
      </c>
      <c r="M662">
        <v>1</v>
      </c>
      <c r="N662">
        <v>-2</v>
      </c>
      <c r="O662" s="15">
        <v>475</v>
      </c>
      <c r="P662" s="15">
        <v>380</v>
      </c>
      <c r="Q662" s="15">
        <v>855</v>
      </c>
      <c r="R662">
        <v>1</v>
      </c>
      <c r="S662" s="15">
        <v>15</v>
      </c>
      <c r="T662" t="s">
        <v>512</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62" s="2">
        <f>IF(EvolucionIncidencia[[#This Row],[Fecha]]&lt;=MIN(EvolucionIncidencia[Fecha])+14,"",EvolucionIncidencia[[#This Row],[NuevasAltas]]-EvolucionIncidencia[[#This Row],[Previsión Altas]])</f>
        <v>0.48993371964552956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62" s="2">
        <f>IF(LEN(EvolucionIncidencia[[#This Row],[IA7]])=0,"",EvolucionIncidencia[[#This Row],[IA7]]/_xlfn.MAXIFS(EvolucionIncidencia[IA7],EvolucionIncidencia[Area_Sanitaria],EvolucionIncidencia[[#This Row],[Area_Sanitaria]]))</f>
        <v>7.5285171102661599E-2</v>
      </c>
      <c r="AB662" s="2">
        <f>IF(LEN(EvolucionIncidencia[[#This Row],[IA14]])=0,"",EvolucionIncidencia[[#This Row],[IA14]]/_xlfn.MAXIFS(EvolucionIncidencia[IA14],EvolucionIncidencia[Area_Sanitaria],EvolucionIncidencia[[#This Row],[Area_Sanitaria]]))</f>
        <v>6.9518716577540107E-2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63" spans="1:31" hidden="1" x14ac:dyDescent="0.3">
      <c r="A663" s="1">
        <v>44279</v>
      </c>
      <c r="B663" s="2" t="s">
        <v>7</v>
      </c>
      <c r="C663" s="15">
        <v>18392</v>
      </c>
      <c r="D663" s="15">
        <v>269</v>
      </c>
      <c r="E663" s="15">
        <v>17782</v>
      </c>
      <c r="F663">
        <v>22</v>
      </c>
      <c r="G663">
        <v>3</v>
      </c>
      <c r="H663" s="15">
        <v>305089</v>
      </c>
      <c r="I663" s="15">
        <v>354</v>
      </c>
      <c r="J663" s="15">
        <v>151830</v>
      </c>
      <c r="K663" s="15">
        <v>16</v>
      </c>
      <c r="L663">
        <v>-3</v>
      </c>
      <c r="M663">
        <v>-2</v>
      </c>
      <c r="N663">
        <v>0</v>
      </c>
      <c r="O663" s="15">
        <v>679</v>
      </c>
      <c r="P663" s="15">
        <v>279</v>
      </c>
      <c r="Q663" s="15">
        <v>958</v>
      </c>
      <c r="R663">
        <v>0.98897058823529416</v>
      </c>
      <c r="S663" s="15">
        <v>18</v>
      </c>
      <c r="T663" t="s">
        <v>512</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63" s="2">
        <f>IF(EvolucionIncidencia[[#This Row],[Fecha]]&lt;=MIN(EvolucionIncidencia[Fecha])+14,"",EvolucionIncidencia[[#This Row],[NuevasAltas]]-EvolucionIncidencia[[#This Row],[Previsión Altas]])</f>
        <v>2.9703440064009641</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63" s="2">
        <f>IF(LEN(EvolucionIncidencia[[#This Row],[IA7]])=0,"",EvolucionIncidencia[[#This Row],[IA7]]/_xlfn.MAXIFS(EvolucionIncidencia[IA7],EvolucionIncidencia[Area_Sanitaria],EvolucionIncidencia[[#This Row],[Area_Sanitaria]]))</f>
        <v>5.5948174322732629E-2</v>
      </c>
      <c r="AB663" s="2">
        <f>IF(LEN(EvolucionIncidencia[[#This Row],[IA14]])=0,"",EvolucionIncidencia[[#This Row],[IA14]]/_xlfn.MAXIFS(EvolucionIncidencia[IA14],EvolucionIncidencia[Area_Sanitaria],EvolucionIncidencia[[#This Row],[Area_Sanitaria]]))</f>
        <v>8.0766813324952863E-2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64" spans="1:31" hidden="1" x14ac:dyDescent="0.3">
      <c r="A664" s="1">
        <v>44279</v>
      </c>
      <c r="B664" s="2" t="s">
        <v>2</v>
      </c>
      <c r="C664" s="15">
        <v>21943</v>
      </c>
      <c r="D664" s="15">
        <v>517</v>
      </c>
      <c r="E664" s="15">
        <v>21017</v>
      </c>
      <c r="F664">
        <v>43</v>
      </c>
      <c r="G664">
        <v>8</v>
      </c>
      <c r="H664" s="15">
        <v>398288</v>
      </c>
      <c r="I664" s="15">
        <v>411</v>
      </c>
      <c r="J664" s="15">
        <v>102890</v>
      </c>
      <c r="K664" s="15">
        <v>45</v>
      </c>
      <c r="L664">
        <v>16</v>
      </c>
      <c r="M664">
        <v>-1</v>
      </c>
      <c r="N664">
        <v>0</v>
      </c>
      <c r="O664" s="15">
        <v>1490</v>
      </c>
      <c r="P664" s="15">
        <v>212</v>
      </c>
      <c r="Q664" s="15">
        <v>1702</v>
      </c>
      <c r="R664">
        <v>1.0319361277445109</v>
      </c>
      <c r="S664" s="15">
        <v>27</v>
      </c>
      <c r="T664" t="s">
        <v>512</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64" s="2">
        <f>IF(EvolucionIncidencia[[#This Row],[Fecha]]&lt;=MIN(EvolucionIncidencia[Fecha])+14,"",EvolucionIncidencia[[#This Row],[NuevasAltas]]-EvolucionIncidencia[[#This Row],[Previsión Altas]])</f>
        <v>-14.804057284680148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64" s="2">
        <f>IF(LEN(EvolucionIncidencia[[#This Row],[IA7]])=0,"",EvolucionIncidencia[[#This Row],[IA7]]/_xlfn.MAXIFS(EvolucionIncidencia[IA7],EvolucionIncidencia[Area_Sanitaria],EvolucionIncidencia[[#This Row],[Area_Sanitaria]]))</f>
        <v>0.12532233109850438</v>
      </c>
      <c r="AB664" s="2">
        <f>IF(LEN(EvolucionIncidencia[[#This Row],[IA14]])=0,"",EvolucionIncidencia[[#This Row],[IA14]]/_xlfn.MAXIFS(EvolucionIncidencia[IA14],EvolucionIncidencia[Area_Sanitaria],EvolucionIncidencia[[#This Row],[Area_Sanitaria]]))</f>
        <v>0.12992017616295073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5" spans="1:31" hidden="1" x14ac:dyDescent="0.3">
      <c r="A665" s="1">
        <v>44279</v>
      </c>
      <c r="B665" s="2" t="s">
        <v>3</v>
      </c>
      <c r="C665" s="15">
        <v>116227</v>
      </c>
      <c r="D665" s="15">
        <v>2440</v>
      </c>
      <c r="E665" s="15">
        <v>111478</v>
      </c>
      <c r="F665">
        <v>187</v>
      </c>
      <c r="G665">
        <v>36</v>
      </c>
      <c r="H665" s="15">
        <v>1817751</v>
      </c>
      <c r="I665" s="15">
        <v>2329</v>
      </c>
      <c r="J665" s="15">
        <v>829067</v>
      </c>
      <c r="K665" s="15">
        <v>162</v>
      </c>
      <c r="L665">
        <v>-7</v>
      </c>
      <c r="M665">
        <v>-11</v>
      </c>
      <c r="N665">
        <v>-3</v>
      </c>
      <c r="O665" s="15">
        <v>5929</v>
      </c>
      <c r="P665" s="15">
        <v>2012</v>
      </c>
      <c r="Q665" s="15">
        <v>7941</v>
      </c>
      <c r="R665">
        <v>0.99713935431140177</v>
      </c>
      <c r="S665" s="15">
        <v>165</v>
      </c>
      <c r="T665" t="s">
        <v>512</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65" s="2">
        <f>IF(EvolucionIncidencia[[#This Row],[Fecha]]&lt;=MIN(EvolucionIncidencia[Fecha])+14,"",EvolucionIncidencia[[#This Row],[NuevasAltas]]-EvolucionIncidencia[[#This Row],[Previsión Altas]])</f>
        <v>-8.7949590058339027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65" s="2">
        <f>IF(LEN(EvolucionIncidencia[[#This Row],[IA7]])=0,"",EvolucionIncidencia[[#This Row],[IA7]]/_xlfn.MAXIFS(EvolucionIncidencia[IA7],EvolucionIncidencia[Area_Sanitaria],EvolucionIncidencia[[#This Row],[Area_Sanitaria]]))</f>
        <v>8.3215796897038077E-2</v>
      </c>
      <c r="AB665" s="2">
        <f>IF(LEN(EvolucionIncidencia[[#This Row],[IA14]])=0,"",EvolucionIncidencia[[#This Row],[IA14]]/_xlfn.MAXIFS(EvolucionIncidencia[IA14],EvolucionIncidencia[Area_Sanitaria],EvolucionIncidencia[[#This Row],[Area_Sanitaria]]))</f>
        <v>9.7228881004890216E-2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66" spans="1:31" x14ac:dyDescent="0.3">
      <c r="A666" s="1">
        <v>44280</v>
      </c>
      <c r="B666" s="2" t="s">
        <v>4</v>
      </c>
      <c r="C666" s="15">
        <v>28232</v>
      </c>
      <c r="D666" s="15">
        <v>900</v>
      </c>
      <c r="E666" s="15">
        <v>26778</v>
      </c>
      <c r="F666">
        <v>63</v>
      </c>
      <c r="G666">
        <v>16</v>
      </c>
      <c r="H666" s="15">
        <v>391680</v>
      </c>
      <c r="I666" s="15">
        <v>567</v>
      </c>
      <c r="J666" s="15">
        <v>228220</v>
      </c>
      <c r="K666" s="15">
        <v>35</v>
      </c>
      <c r="L666">
        <v>-27</v>
      </c>
      <c r="M666">
        <v>-2</v>
      </c>
      <c r="N666">
        <v>-1</v>
      </c>
      <c r="O666" s="15">
        <v>1626</v>
      </c>
      <c r="P666" s="15">
        <v>521</v>
      </c>
      <c r="Q666" s="15">
        <v>2147</v>
      </c>
      <c r="R666">
        <v>0.970873786407767</v>
      </c>
      <c r="S666" s="15">
        <v>61</v>
      </c>
      <c r="T666" t="s">
        <v>514</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66" s="2">
        <f>IF(EvolucionIncidencia[[#This Row],[Fecha]]&lt;=MIN(EvolucionIncidencia[Fecha])+14,"",EvolucionIncidencia[[#This Row],[NuevasAltas]]-EvolucionIncidencia[[#This Row],[Previsión Altas]])</f>
        <v>-24.231555029008064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66" s="2">
        <f>IF(LEN(EvolucionIncidencia[[#This Row],[IA7]])=0,"",EvolucionIncidencia[[#This Row],[IA7]]/_xlfn.MAXIFS(EvolucionIncidencia[IA7],EvolucionIncidencia[Area_Sanitaria],EvolucionIncidencia[[#This Row],[Area_Sanitaria]]))</f>
        <v>9.2312856663309836E-2</v>
      </c>
      <c r="AB666" s="2">
        <f>IF(LEN(EvolucionIncidencia[[#This Row],[IA14]])=0,"",EvolucionIncidencia[[#This Row],[IA14]]/_xlfn.MAXIFS(EvolucionIncidencia[IA14],EvolucionIncidencia[Area_Sanitaria],EvolucionIncidencia[[#This Row],[Area_Sanitaria]]))</f>
        <v>0.12083869781129299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67" spans="1:31" hidden="1" x14ac:dyDescent="0.3">
      <c r="A667" s="1">
        <v>44280</v>
      </c>
      <c r="B667" s="2" t="s">
        <v>5</v>
      </c>
      <c r="C667" s="15">
        <v>8235</v>
      </c>
      <c r="D667" s="15">
        <v>176</v>
      </c>
      <c r="E667" s="15">
        <v>7840</v>
      </c>
      <c r="F667">
        <v>12</v>
      </c>
      <c r="G667">
        <v>2</v>
      </c>
      <c r="H667" s="15">
        <v>126360</v>
      </c>
      <c r="I667" s="15">
        <v>213</v>
      </c>
      <c r="J667" s="15">
        <v>41733</v>
      </c>
      <c r="K667" s="15">
        <v>10</v>
      </c>
      <c r="L667">
        <v>-1</v>
      </c>
      <c r="M667">
        <v>0</v>
      </c>
      <c r="N667">
        <v>0</v>
      </c>
      <c r="O667" s="15">
        <v>346</v>
      </c>
      <c r="P667" s="15">
        <v>48</v>
      </c>
      <c r="Q667" s="15">
        <v>394</v>
      </c>
      <c r="R667">
        <v>0.99435028248587576</v>
      </c>
      <c r="S667" s="15">
        <v>11</v>
      </c>
      <c r="T667" t="s">
        <v>514</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67" s="2">
        <f>IF(EvolucionIncidencia[[#This Row],[Fecha]]&lt;=MIN(EvolucionIncidencia[Fecha])+14,"",EvolucionIncidencia[[#This Row],[NuevasAltas]]-EvolucionIncidencia[[#This Row],[Previsión Altas]])</f>
        <v>-4.4287588112167935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7" s="2">
        <f>IF(LEN(EvolucionIncidencia[[#This Row],[IA7]])=0,"",EvolucionIncidencia[[#This Row],[IA7]]/_xlfn.MAXIFS(EvolucionIncidencia[IA7],EvolucionIncidencia[Area_Sanitaria],EvolucionIncidencia[[#This Row],[Area_Sanitaria]]))</f>
        <v>6.8263473053892215E-2</v>
      </c>
      <c r="AB667" s="2">
        <f>IF(LEN(EvolucionIncidencia[[#This Row],[IA14]])=0,"",EvolucionIncidencia[[#This Row],[IA14]]/_xlfn.MAXIFS(EvolucionIncidencia[IA14],EvolucionIncidencia[Area_Sanitaria],EvolucionIncidencia[[#This Row],[Area_Sanitaria]]))</f>
        <v>8.6028065893837699E-2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8" spans="1:31" hidden="1" x14ac:dyDescent="0.3">
      <c r="A668" s="1">
        <v>44280</v>
      </c>
      <c r="B668" s="2" t="s">
        <v>8</v>
      </c>
      <c r="C668" s="15">
        <v>11984</v>
      </c>
      <c r="D668" s="15">
        <v>177</v>
      </c>
      <c r="E668" s="15">
        <v>11591</v>
      </c>
      <c r="F668">
        <v>8</v>
      </c>
      <c r="G668">
        <v>3</v>
      </c>
      <c r="H668" s="15">
        <v>202984</v>
      </c>
      <c r="I668" s="15">
        <v>211</v>
      </c>
      <c r="J668" s="15">
        <v>99560</v>
      </c>
      <c r="K668" s="15">
        <v>5</v>
      </c>
      <c r="L668">
        <v>-8</v>
      </c>
      <c r="M668">
        <v>-3</v>
      </c>
      <c r="N668">
        <v>1</v>
      </c>
      <c r="O668" s="15">
        <v>656</v>
      </c>
      <c r="P668" s="15">
        <v>152</v>
      </c>
      <c r="Q668" s="15">
        <v>808</v>
      </c>
      <c r="R668">
        <v>0.95675675675675675</v>
      </c>
      <c r="S668" s="15">
        <v>13</v>
      </c>
      <c r="T668" t="s">
        <v>514</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68" s="2">
        <f>IF(EvolucionIncidencia[[#This Row],[Fecha]]&lt;=MIN(EvolucionIncidencia[Fecha])+14,"",EvolucionIncidencia[[#This Row],[NuevasAltas]]-EvolucionIncidencia[[#This Row],[Previsión Altas]])</f>
        <v>2.315845115256689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8" s="2">
        <f>IF(LEN(EvolucionIncidencia[[#This Row],[IA7]])=0,"",EvolucionIncidencia[[#This Row],[IA7]]/_xlfn.MAXIFS(EvolucionIncidencia[IA7],EvolucionIncidencia[Area_Sanitaria],EvolucionIncidencia[[#This Row],[Area_Sanitaria]]))</f>
        <v>4.8824593128390596E-2</v>
      </c>
      <c r="AB668" s="2">
        <f>IF(LEN(EvolucionIncidencia[[#This Row],[IA14]])=0,"",EvolucionIncidencia[[#This Row],[IA14]]/_xlfn.MAXIFS(EvolucionIncidencia[IA14],EvolucionIncidencia[Area_Sanitaria],EvolucionIncidencia[[#This Row],[Area_Sanitaria]]))</f>
        <v>7.5252525252525251E-2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69" spans="1:31" hidden="1" x14ac:dyDescent="0.3">
      <c r="A669" s="1">
        <v>44280</v>
      </c>
      <c r="B669" s="2" t="s">
        <v>9</v>
      </c>
      <c r="C669" s="15">
        <v>14812</v>
      </c>
      <c r="D669" s="15">
        <v>150</v>
      </c>
      <c r="E669" s="15">
        <v>14250</v>
      </c>
      <c r="F669">
        <v>16</v>
      </c>
      <c r="G669">
        <v>2</v>
      </c>
      <c r="H669" s="15">
        <v>216916</v>
      </c>
      <c r="I669" s="15">
        <v>413</v>
      </c>
      <c r="J669" s="15">
        <v>113036</v>
      </c>
      <c r="K669" s="15">
        <v>4</v>
      </c>
      <c r="L669">
        <v>-6</v>
      </c>
      <c r="M669">
        <v>-4</v>
      </c>
      <c r="N669">
        <v>0</v>
      </c>
      <c r="O669" s="15">
        <v>603</v>
      </c>
      <c r="P669" s="15">
        <v>358</v>
      </c>
      <c r="Q669" s="15">
        <v>961</v>
      </c>
      <c r="R669">
        <v>0.96153846153846156</v>
      </c>
      <c r="S669" s="15">
        <v>10</v>
      </c>
      <c r="T669" t="s">
        <v>514</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69" s="2">
        <f>IF(EvolucionIncidencia[[#This Row],[Fecha]]&lt;=MIN(EvolucionIncidencia[Fecha])+14,"",EvolucionIncidencia[[#This Row],[NuevasAltas]]-EvolucionIncidencia[[#This Row],[Previsión Altas]])</f>
        <v>2.4037291207933649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69" s="2">
        <f>IF(LEN(EvolucionIncidencia[[#This Row],[IA7]])=0,"",EvolucionIncidencia[[#This Row],[IA7]]/_xlfn.MAXIFS(EvolucionIncidencia[IA7],EvolucionIncidencia[Area_Sanitaria],EvolucionIncidencia[[#This Row],[Area_Sanitaria]]))</f>
        <v>3.7603569152326322E-2</v>
      </c>
      <c r="AB669" s="2">
        <f>IF(LEN(EvolucionIncidencia[[#This Row],[IA14]])=0,"",EvolucionIncidencia[[#This Row],[IA14]]/_xlfn.MAXIFS(EvolucionIncidencia[IA14],EvolucionIncidencia[Area_Sanitaria],EvolucionIncidencia[[#This Row],[Area_Sanitaria]]))</f>
        <v>4.7686329918756626E-2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0" spans="1:31" hidden="1" x14ac:dyDescent="0.3">
      <c r="A670" s="1">
        <v>44280</v>
      </c>
      <c r="B670" s="2" t="s">
        <v>6</v>
      </c>
      <c r="C670" s="15">
        <v>12703</v>
      </c>
      <c r="D670" s="15">
        <v>215</v>
      </c>
      <c r="E670" s="15">
        <v>12329</v>
      </c>
      <c r="F670">
        <v>17</v>
      </c>
      <c r="G670">
        <v>3</v>
      </c>
      <c r="H670" s="15">
        <v>180130</v>
      </c>
      <c r="I670" s="15">
        <v>161</v>
      </c>
      <c r="J670" s="15">
        <v>93327</v>
      </c>
      <c r="K670" s="15">
        <v>20</v>
      </c>
      <c r="L670">
        <v>6</v>
      </c>
      <c r="M670">
        <v>3</v>
      </c>
      <c r="N670">
        <v>1</v>
      </c>
      <c r="O670" s="15">
        <v>465</v>
      </c>
      <c r="P670" s="15">
        <v>450</v>
      </c>
      <c r="Q670" s="15">
        <v>915</v>
      </c>
      <c r="R670">
        <v>1.0287081339712918</v>
      </c>
      <c r="S670" s="15">
        <v>14</v>
      </c>
      <c r="T670" t="s">
        <v>514</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70" s="2">
        <f>IF(EvolucionIncidencia[[#This Row],[Fecha]]&lt;=MIN(EvolucionIncidencia[Fecha])+14,"",EvolucionIncidencia[[#This Row],[NuevasAltas]]-EvolucionIncidencia[[#This Row],[Previsión Altas]])</f>
        <v>0.43024277543533174</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70" s="2">
        <f>IF(LEN(EvolucionIncidencia[[#This Row],[IA7]])=0,"",EvolucionIncidencia[[#This Row],[IA7]]/_xlfn.MAXIFS(EvolucionIncidencia[IA7],EvolucionIncidencia[Area_Sanitaria],EvolucionIncidencia[[#This Row],[Area_Sanitaria]]))</f>
        <v>7.8326996197718629E-2</v>
      </c>
      <c r="AB670" s="2">
        <f>IF(LEN(EvolucionIncidencia[[#This Row],[IA14]])=0,"",EvolucionIncidencia[[#This Row],[IA14]]/_xlfn.MAXIFS(EvolucionIncidencia[IA14],EvolucionIncidencia[Area_Sanitaria],EvolucionIncidencia[[#This Row],[Area_Sanitaria]]))</f>
        <v>7.3632250102838331E-2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1" spans="1:31" hidden="1" x14ac:dyDescent="0.3">
      <c r="A671" s="1">
        <v>44280</v>
      </c>
      <c r="B671" s="2" t="s">
        <v>7</v>
      </c>
      <c r="C671" s="15">
        <v>18400</v>
      </c>
      <c r="D671" s="15">
        <v>270</v>
      </c>
      <c r="E671" s="15">
        <v>17788</v>
      </c>
      <c r="F671">
        <v>18</v>
      </c>
      <c r="G671">
        <v>3</v>
      </c>
      <c r="H671" s="15">
        <v>305506</v>
      </c>
      <c r="I671" s="15">
        <v>355</v>
      </c>
      <c r="J671" s="15">
        <v>152178</v>
      </c>
      <c r="K671" s="15">
        <v>8</v>
      </c>
      <c r="L671">
        <v>1</v>
      </c>
      <c r="M671">
        <v>-4</v>
      </c>
      <c r="N671">
        <v>0</v>
      </c>
      <c r="O671" s="15">
        <v>417</v>
      </c>
      <c r="P671" s="15">
        <v>348</v>
      </c>
      <c r="Q671" s="15">
        <v>765</v>
      </c>
      <c r="R671">
        <v>1.003717472118959</v>
      </c>
      <c r="S671" s="15">
        <v>6</v>
      </c>
      <c r="T671" t="s">
        <v>514</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71" s="2">
        <f>IF(EvolucionIncidencia[[#This Row],[Fecha]]&lt;=MIN(EvolucionIncidencia[Fecha])+14,"",EvolucionIncidencia[[#This Row],[NuevasAltas]]-EvolucionIncidencia[[#This Row],[Previsión Altas]])</f>
        <v>-24.83672062507182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1" s="2">
        <f>IF(LEN(EvolucionIncidencia[[#This Row],[IA7]])=0,"",EvolucionIncidencia[[#This Row],[IA7]]/_xlfn.MAXIFS(EvolucionIncidencia[IA7],EvolucionIncidencia[Area_Sanitaria],EvolucionIncidencia[[#This Row],[Area_Sanitaria]]))</f>
        <v>5.4770318021201414E-2</v>
      </c>
      <c r="AB671" s="2">
        <f>IF(LEN(EvolucionIncidencia[[#This Row],[IA14]])=0,"",EvolucionIncidencia[[#This Row],[IA14]]/_xlfn.MAXIFS(EvolucionIncidencia[IA14],EvolucionIncidencia[Area_Sanitaria],EvolucionIncidencia[[#This Row],[Area_Sanitaria]]))</f>
        <v>7.5738529226901316E-2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2" spans="1:31" hidden="1" x14ac:dyDescent="0.3">
      <c r="A672" s="1">
        <v>44280</v>
      </c>
      <c r="B672" s="2" t="s">
        <v>2</v>
      </c>
      <c r="C672" s="15">
        <v>21976</v>
      </c>
      <c r="D672" s="15">
        <v>515</v>
      </c>
      <c r="E672" s="15">
        <v>21052</v>
      </c>
      <c r="F672">
        <v>44</v>
      </c>
      <c r="G672">
        <v>7</v>
      </c>
      <c r="H672" s="15">
        <v>399258</v>
      </c>
      <c r="I672" s="15">
        <v>411</v>
      </c>
      <c r="J672" s="15">
        <v>103173</v>
      </c>
      <c r="K672" s="15">
        <v>33</v>
      </c>
      <c r="L672">
        <v>-2</v>
      </c>
      <c r="M672">
        <v>1</v>
      </c>
      <c r="N672">
        <v>-1</v>
      </c>
      <c r="O672" s="15">
        <v>970</v>
      </c>
      <c r="P672" s="15">
        <v>283</v>
      </c>
      <c r="Q672" s="15">
        <v>1253</v>
      </c>
      <c r="R672">
        <v>0.99613152804642169</v>
      </c>
      <c r="S672" s="15">
        <v>35</v>
      </c>
      <c r="T672" t="s">
        <v>514</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72" s="2">
        <f>IF(EvolucionIncidencia[[#This Row],[Fecha]]&lt;=MIN(EvolucionIncidencia[Fecha])+14,"",EvolucionIncidencia[[#This Row],[NuevasAltas]]-EvolucionIncidencia[[#This Row],[Previsión Altas]])</f>
        <v>-0.33892461192129275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72" s="2">
        <f>IF(LEN(EvolucionIncidencia[[#This Row],[IA7]])=0,"",EvolucionIncidencia[[#This Row],[IA7]]/_xlfn.MAXIFS(EvolucionIncidencia[IA7],EvolucionIncidencia[Area_Sanitaria],EvolucionIncidencia[[#This Row],[Area_Sanitaria]]))</f>
        <v>0.11861784424961321</v>
      </c>
      <c r="AB672" s="2">
        <f>IF(LEN(EvolucionIncidencia[[#This Row],[IA14]])=0,"",EvolucionIncidencia[[#This Row],[IA14]]/_xlfn.MAXIFS(EvolucionIncidencia[IA14],EvolucionIncidencia[Area_Sanitaria],EvolucionIncidencia[[#This Row],[Area_Sanitaria]]))</f>
        <v>0.13047068538398018</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73" spans="1:31" hidden="1" x14ac:dyDescent="0.3">
      <c r="A673" s="1">
        <v>44280</v>
      </c>
      <c r="B673" s="2" t="s">
        <v>3</v>
      </c>
      <c r="C673" s="15">
        <v>116342</v>
      </c>
      <c r="D673" s="15">
        <v>2403</v>
      </c>
      <c r="E673" s="15">
        <v>111628</v>
      </c>
      <c r="F673">
        <v>178</v>
      </c>
      <c r="G673">
        <v>36</v>
      </c>
      <c r="H673" s="15">
        <v>1822834</v>
      </c>
      <c r="I673" s="15">
        <v>2331</v>
      </c>
      <c r="J673" s="15">
        <v>831227</v>
      </c>
      <c r="K673" s="15">
        <v>115</v>
      </c>
      <c r="L673">
        <v>-37</v>
      </c>
      <c r="M673">
        <v>-9</v>
      </c>
      <c r="N673">
        <v>0</v>
      </c>
      <c r="O673" s="15">
        <v>5083</v>
      </c>
      <c r="P673" s="15">
        <v>2160</v>
      </c>
      <c r="Q673" s="15">
        <v>7243</v>
      </c>
      <c r="R673">
        <v>0.98483606557377046</v>
      </c>
      <c r="S673" s="15">
        <v>150</v>
      </c>
      <c r="T673" t="s">
        <v>514</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73" s="2">
        <f>IF(EvolucionIncidencia[[#This Row],[Fecha]]&lt;=MIN(EvolucionIncidencia[Fecha])+14,"",EvolucionIncidencia[[#This Row],[NuevasAltas]]-EvolucionIncidencia[[#This Row],[Previsión Altas]])</f>
        <v>-34.148599301826238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73" s="2">
        <f>IF(LEN(EvolucionIncidencia[[#This Row],[IA7]])=0,"",EvolucionIncidencia[[#This Row],[IA7]]/_xlfn.MAXIFS(EvolucionIncidencia[IA7],EvolucionIncidencia[Area_Sanitaria],EvolucionIncidencia[[#This Row],[Area_Sanitaria]]))</f>
        <v>7.6780677009873066E-2</v>
      </c>
      <c r="AB673" s="2">
        <f>IF(LEN(EvolucionIncidencia[[#This Row],[IA14]])=0,"",EvolucionIncidencia[[#This Row],[IA14]]/_xlfn.MAXIFS(EvolucionIncidencia[IA14],EvolucionIncidencia[Area_Sanitaria],EvolucionIncidencia[[#This Row],[Area_Sanitaria]]))</f>
        <v>9.4735832773995596E-2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74" spans="1:31" x14ac:dyDescent="0.3">
      <c r="A674" s="1">
        <v>44281</v>
      </c>
      <c r="B674" s="2" t="s">
        <v>4</v>
      </c>
      <c r="C674" s="15">
        <v>28283</v>
      </c>
      <c r="D674" s="15">
        <v>891</v>
      </c>
      <c r="E674" s="15">
        <v>26838</v>
      </c>
      <c r="F674">
        <v>54</v>
      </c>
      <c r="G674">
        <v>19</v>
      </c>
      <c r="H674" s="15">
        <v>393399</v>
      </c>
      <c r="I674" s="15">
        <v>567</v>
      </c>
      <c r="J674" s="15">
        <v>228781</v>
      </c>
      <c r="K674" s="15">
        <v>51</v>
      </c>
      <c r="L674">
        <v>-9</v>
      </c>
      <c r="M674">
        <v>-9</v>
      </c>
      <c r="N674">
        <v>3</v>
      </c>
      <c r="O674" s="15">
        <v>1719</v>
      </c>
      <c r="P674" s="15">
        <v>561</v>
      </c>
      <c r="Q674" s="15">
        <v>2280</v>
      </c>
      <c r="R674">
        <v>0.99</v>
      </c>
      <c r="S674" s="15">
        <v>60</v>
      </c>
      <c r="T674" t="s">
        <v>515</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74" s="2">
        <f>IF(EvolucionIncidencia[[#This Row],[Fecha]]&lt;=MIN(EvolucionIncidencia[Fecha])+14,"",EvolucionIncidencia[[#This Row],[NuevasAltas]]-EvolucionIncidencia[[#This Row],[Previsión Altas]])</f>
        <v>-15.591998078318994</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74" s="2">
        <f>IF(LEN(EvolucionIncidencia[[#This Row],[IA7]])=0,"",EvolucionIncidencia[[#This Row],[IA7]]/_xlfn.MAXIFS(EvolucionIncidencia[IA7],EvolucionIncidencia[Area_Sanitaria],EvolucionIncidencia[[#This Row],[Area_Sanitaria]]))</f>
        <v>9.0970124202752606E-2</v>
      </c>
      <c r="AB674" s="2">
        <f>IF(LEN(EvolucionIncidencia[[#This Row],[IA14]])=0,"",EvolucionIncidencia[[#This Row],[IA14]]/_xlfn.MAXIFS(EvolucionIncidencia[IA14],EvolucionIncidencia[Area_Sanitaria],EvolucionIncidencia[[#This Row],[Area_Sanitaria]]))</f>
        <v>0.11734412359757219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75" spans="1:31" hidden="1" x14ac:dyDescent="0.3">
      <c r="A675" s="1">
        <v>44281</v>
      </c>
      <c r="B675" s="2" t="s">
        <v>5</v>
      </c>
      <c r="C675" s="15">
        <v>8238</v>
      </c>
      <c r="D675" s="15">
        <v>157</v>
      </c>
      <c r="E675" s="15">
        <v>7861</v>
      </c>
      <c r="F675">
        <v>11</v>
      </c>
      <c r="G675">
        <v>0</v>
      </c>
      <c r="H675" s="15">
        <v>126585</v>
      </c>
      <c r="I675" s="15">
        <v>214</v>
      </c>
      <c r="J675" s="15">
        <v>41810</v>
      </c>
      <c r="K675" s="15">
        <v>3</v>
      </c>
      <c r="L675">
        <v>-19</v>
      </c>
      <c r="M675">
        <v>-1</v>
      </c>
      <c r="N675">
        <v>-2</v>
      </c>
      <c r="O675" s="15">
        <v>225</v>
      </c>
      <c r="P675" s="15">
        <v>77</v>
      </c>
      <c r="Q675" s="15">
        <v>302</v>
      </c>
      <c r="R675">
        <v>0.89204545454545459</v>
      </c>
      <c r="S675" s="15">
        <v>21</v>
      </c>
      <c r="T675" t="s">
        <v>515</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75" s="2">
        <f>IF(EvolucionIncidencia[[#This Row],[Fecha]]&lt;=MIN(EvolucionIncidencia[Fecha])+14,"",EvolucionIncidencia[[#This Row],[NuevasAltas]]-EvolucionIncidencia[[#This Row],[Previsión Altas]])</f>
        <v>-9.1023069367607263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75" s="2">
        <f>IF(LEN(EvolucionIncidencia[[#This Row],[IA7]])=0,"",EvolucionIncidencia[[#This Row],[IA7]]/_xlfn.MAXIFS(EvolucionIncidencia[IA7],EvolucionIncidencia[Area_Sanitaria],EvolucionIncidencia[[#This Row],[Area_Sanitaria]]))</f>
        <v>6.4670658682634732E-2</v>
      </c>
      <c r="AB675" s="2">
        <f>IF(LEN(EvolucionIncidencia[[#This Row],[IA14]])=0,"",EvolucionIncidencia[[#This Row],[IA14]]/_xlfn.MAXIFS(EvolucionIncidencia[IA14],EvolucionIncidencia[Area_Sanitaria],EvolucionIncidencia[[#This Row],[Area_Sanitaria]]))</f>
        <v>7.3215375228798049E-2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76" spans="1:31" hidden="1" x14ac:dyDescent="0.3">
      <c r="A676" s="1">
        <v>44281</v>
      </c>
      <c r="B676" s="2" t="s">
        <v>8</v>
      </c>
      <c r="C676" s="15">
        <v>11999</v>
      </c>
      <c r="D676" s="15">
        <v>167</v>
      </c>
      <c r="E676" s="15">
        <v>11616</v>
      </c>
      <c r="F676">
        <v>11</v>
      </c>
      <c r="G676">
        <v>3</v>
      </c>
      <c r="H676" s="15">
        <v>203903</v>
      </c>
      <c r="I676" s="15">
        <v>211</v>
      </c>
      <c r="J676" s="15">
        <v>99834</v>
      </c>
      <c r="K676" s="15">
        <v>15</v>
      </c>
      <c r="L676">
        <v>-10</v>
      </c>
      <c r="M676">
        <v>3</v>
      </c>
      <c r="N676">
        <v>0</v>
      </c>
      <c r="O676" s="15">
        <v>919</v>
      </c>
      <c r="P676" s="15">
        <v>274</v>
      </c>
      <c r="Q676" s="15">
        <v>1193</v>
      </c>
      <c r="R676">
        <v>0.94350282485875703</v>
      </c>
      <c r="S676" s="15">
        <v>25</v>
      </c>
      <c r="T676" t="s">
        <v>515</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76" s="2">
        <f>IF(EvolucionIncidencia[[#This Row],[Fecha]]&lt;=MIN(EvolucionIncidencia[Fecha])+14,"",EvolucionIncidencia[[#This Row],[NuevasAltas]]-EvolucionIncidencia[[#This Row],[Previsión Altas]])</f>
        <v>-5.3546624564277359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76" s="2">
        <f>IF(LEN(EvolucionIncidencia[[#This Row],[IA7]])=0,"",EvolucionIncidencia[[#This Row],[IA7]]/_xlfn.MAXIFS(EvolucionIncidencia[IA7],EvolucionIncidencia[Area_Sanitaria],EvolucionIncidencia[[#This Row],[Area_Sanitaria]]))</f>
        <v>4.4303797468354431E-2</v>
      </c>
      <c r="AB676" s="2">
        <f>IF(LEN(EvolucionIncidencia[[#This Row],[IA14]])=0,"",EvolucionIncidencia[[#This Row],[IA14]]/_xlfn.MAXIFS(EvolucionIncidencia[IA14],EvolucionIncidencia[Area_Sanitaria],EvolucionIncidencia[[#This Row],[Area_Sanitaria]]))</f>
        <v>7.0707070707070704E-2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77" spans="1:31" hidden="1" x14ac:dyDescent="0.3">
      <c r="A677" s="1">
        <v>44281</v>
      </c>
      <c r="B677" s="2" t="s">
        <v>9</v>
      </c>
      <c r="C677" s="15">
        <v>14817</v>
      </c>
      <c r="D677" s="15">
        <v>145</v>
      </c>
      <c r="E677" s="15">
        <v>14260</v>
      </c>
      <c r="F677">
        <v>15</v>
      </c>
      <c r="G677">
        <v>1</v>
      </c>
      <c r="H677" s="15">
        <v>217334</v>
      </c>
      <c r="I677" s="15">
        <v>413</v>
      </c>
      <c r="J677" s="15">
        <v>113612</v>
      </c>
      <c r="K677" s="15">
        <v>5</v>
      </c>
      <c r="L677">
        <v>-5</v>
      </c>
      <c r="M677">
        <v>-1</v>
      </c>
      <c r="N677">
        <v>-1</v>
      </c>
      <c r="O677" s="15">
        <v>418</v>
      </c>
      <c r="P677" s="15">
        <v>576</v>
      </c>
      <c r="Q677" s="15">
        <v>994</v>
      </c>
      <c r="R677">
        <v>0.96666666666666667</v>
      </c>
      <c r="S677" s="15">
        <v>10</v>
      </c>
      <c r="T677" t="s">
        <v>515</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77" s="2">
        <f>IF(EvolucionIncidencia[[#This Row],[Fecha]]&lt;=MIN(EvolucionIncidencia[Fecha])+14,"",EvolucionIncidencia[[#This Row],[NuevasAltas]]-EvolucionIncidencia[[#This Row],[Previsión Altas]])</f>
        <v>-3.2717347071169254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77" s="2">
        <f>IF(LEN(EvolucionIncidencia[[#This Row],[IA7]])=0,"",EvolucionIncidencia[[#This Row],[IA7]]/_xlfn.MAXIFS(EvolucionIncidencia[IA7],EvolucionIncidencia[Area_Sanitaria],EvolucionIncidencia[[#This Row],[Area_Sanitaria]]))</f>
        <v>3.1867431485022309E-2</v>
      </c>
      <c r="AB677" s="2">
        <f>IF(LEN(EvolucionIncidencia[[#This Row],[IA14]])=0,"",EvolucionIncidencia[[#This Row],[IA14]]/_xlfn.MAXIFS(EvolucionIncidencia[IA14],EvolucionIncidencia[Area_Sanitaria],EvolucionIncidencia[[#This Row],[Area_Sanitaria]]))</f>
        <v>4.5566937477922995E-2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8" spans="1:31" hidden="1" x14ac:dyDescent="0.3">
      <c r="A678" s="1">
        <v>44281</v>
      </c>
      <c r="B678" s="2" t="s">
        <v>6</v>
      </c>
      <c r="C678" s="15">
        <v>12712</v>
      </c>
      <c r="D678" s="15">
        <v>206</v>
      </c>
      <c r="E678" s="15">
        <v>12347</v>
      </c>
      <c r="F678">
        <v>18</v>
      </c>
      <c r="G678">
        <v>1</v>
      </c>
      <c r="H678" s="15">
        <v>180998</v>
      </c>
      <c r="I678" s="15">
        <v>161</v>
      </c>
      <c r="J678" s="15">
        <v>93728</v>
      </c>
      <c r="K678" s="15">
        <v>9</v>
      </c>
      <c r="L678">
        <v>-9</v>
      </c>
      <c r="M678">
        <v>1</v>
      </c>
      <c r="N678">
        <v>-2</v>
      </c>
      <c r="O678" s="15">
        <v>868</v>
      </c>
      <c r="P678" s="15">
        <v>401</v>
      </c>
      <c r="Q678" s="15">
        <v>1269</v>
      </c>
      <c r="R678">
        <v>0.95813953488372094</v>
      </c>
      <c r="S678" s="15">
        <v>18</v>
      </c>
      <c r="T678" t="s">
        <v>515</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78" s="2">
        <f>IF(EvolucionIncidencia[[#This Row],[Fecha]]&lt;=MIN(EvolucionIncidencia[Fecha])+14,"",EvolucionIncidencia[[#This Row],[NuevasAltas]]-EvolucionIncidencia[[#This Row],[Previsión Altas]])</f>
        <v>-5.2285175953487908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78" s="2">
        <f>IF(LEN(EvolucionIncidencia[[#This Row],[IA7]])=0,"",EvolucionIncidencia[[#This Row],[IA7]]/_xlfn.MAXIFS(EvolucionIncidencia[IA7],EvolucionIncidencia[Area_Sanitaria],EvolucionIncidencia[[#This Row],[Area_Sanitaria]]))</f>
        <v>6.4638783269961975E-2</v>
      </c>
      <c r="AB678" s="2">
        <f>IF(LEN(EvolucionIncidencia[[#This Row],[IA14]])=0,"",EvolucionIncidencia[[#This Row],[IA14]]/_xlfn.MAXIFS(EvolucionIncidencia[IA14],EvolucionIncidencia[Area_Sanitaria],EvolucionIncidencia[[#This Row],[Area_Sanitaria]]))</f>
        <v>7.0341423282599749E-2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79" spans="1:31" hidden="1" x14ac:dyDescent="0.3">
      <c r="A679" s="1">
        <v>44281</v>
      </c>
      <c r="B679" s="2" t="s">
        <v>7</v>
      </c>
      <c r="C679" s="15">
        <v>18412</v>
      </c>
      <c r="D679" s="15">
        <v>254</v>
      </c>
      <c r="E679" s="15">
        <v>17816</v>
      </c>
      <c r="F679">
        <v>20</v>
      </c>
      <c r="G679">
        <v>2</v>
      </c>
      <c r="H679" s="15">
        <v>306133</v>
      </c>
      <c r="I679" s="15">
        <v>355</v>
      </c>
      <c r="J679" s="15">
        <v>152417</v>
      </c>
      <c r="K679" s="15">
        <v>12</v>
      </c>
      <c r="L679">
        <v>-16</v>
      </c>
      <c r="M679">
        <v>2</v>
      </c>
      <c r="N679">
        <v>-1</v>
      </c>
      <c r="O679" s="15">
        <v>627</v>
      </c>
      <c r="P679" s="15">
        <v>239</v>
      </c>
      <c r="Q679" s="15">
        <v>866</v>
      </c>
      <c r="R679">
        <v>0.94074074074074077</v>
      </c>
      <c r="S679" s="15">
        <v>28</v>
      </c>
      <c r="T679" t="s">
        <v>515</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79" s="2">
        <f>IF(EvolucionIncidencia[[#This Row],[Fecha]]&lt;=MIN(EvolucionIncidencia[Fecha])+14,"",EvolucionIncidencia[[#This Row],[NuevasAltas]]-EvolucionIncidencia[[#This Row],[Previsión Altas]])</f>
        <v>-92.164640596507411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79" s="2">
        <f>IF(LEN(EvolucionIncidencia[[#This Row],[IA7]])=0,"",EvolucionIncidencia[[#This Row],[IA7]]/_xlfn.MAXIFS(EvolucionIncidencia[IA7],EvolucionIncidencia[Area_Sanitaria],EvolucionIncidencia[[#This Row],[Area_Sanitaria]]))</f>
        <v>5.3592461719670199E-2</v>
      </c>
      <c r="AB679" s="2">
        <f>IF(LEN(EvolucionIncidencia[[#This Row],[IA14]])=0,"",EvolucionIncidencia[[#This Row],[IA14]]/_xlfn.MAXIFS(EvolucionIncidencia[IA14],EvolucionIncidencia[Area_Sanitaria],EvolucionIncidencia[[#This Row],[Area_Sanitaria]]))</f>
        <v>4.9025769956002517E-2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80" spans="1:31" hidden="1" x14ac:dyDescent="0.3">
      <c r="A680" s="1">
        <v>44281</v>
      </c>
      <c r="B680" s="2" t="s">
        <v>2</v>
      </c>
      <c r="C680" s="15">
        <v>22033</v>
      </c>
      <c r="D680" s="15">
        <v>537</v>
      </c>
      <c r="E680" s="15">
        <v>21087</v>
      </c>
      <c r="F680">
        <v>43</v>
      </c>
      <c r="G680">
        <v>6</v>
      </c>
      <c r="H680" s="15">
        <v>400411</v>
      </c>
      <c r="I680" s="15">
        <v>411</v>
      </c>
      <c r="J680" s="15">
        <v>103510</v>
      </c>
      <c r="K680" s="15">
        <v>57</v>
      </c>
      <c r="L680">
        <v>22</v>
      </c>
      <c r="M680">
        <v>-1</v>
      </c>
      <c r="N680">
        <v>-1</v>
      </c>
      <c r="O680" s="15">
        <v>1153</v>
      </c>
      <c r="P680" s="15">
        <v>337</v>
      </c>
      <c r="Q680" s="15">
        <v>1490</v>
      </c>
      <c r="R680">
        <v>1.0427184466019417</v>
      </c>
      <c r="S680" s="15">
        <v>35</v>
      </c>
      <c r="T680" t="s">
        <v>515</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80" s="2">
        <f>IF(EvolucionIncidencia[[#This Row],[Fecha]]&lt;=MIN(EvolucionIncidencia[Fecha])+14,"",EvolucionIncidencia[[#This Row],[NuevasAltas]]-EvolucionIncidencia[[#This Row],[Previsión Altas]])</f>
        <v>-5.1325467704449963</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80" s="2">
        <f>IF(LEN(EvolucionIncidencia[[#This Row],[IA7]])=0,"",EvolucionIncidencia[[#This Row],[IA7]]/_xlfn.MAXIFS(EvolucionIncidencia[IA7],EvolucionIncidencia[Area_Sanitaria],EvolucionIncidencia[[#This Row],[Area_Sanitaria]]))</f>
        <v>0.13512119649303764</v>
      </c>
      <c r="AB680" s="2">
        <f>IF(LEN(EvolucionIncidencia[[#This Row],[IA14]])=0,"",EvolucionIncidencia[[#This Row],[IA14]]/_xlfn.MAXIFS(EvolucionIncidencia[IA14],EvolucionIncidencia[Area_Sanitaria],EvolucionIncidencia[[#This Row],[Area_Sanitaria]]))</f>
        <v>0.13680154142581888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1" spans="1:31" hidden="1" x14ac:dyDescent="0.3">
      <c r="A681" s="1">
        <v>44281</v>
      </c>
      <c r="B681" s="2" t="s">
        <v>3</v>
      </c>
      <c r="C681" s="15">
        <v>116494</v>
      </c>
      <c r="D681" s="15">
        <v>2357</v>
      </c>
      <c r="E681" s="15">
        <v>111825</v>
      </c>
      <c r="F681">
        <v>172</v>
      </c>
      <c r="G681">
        <v>32</v>
      </c>
      <c r="H681" s="15">
        <v>1828763</v>
      </c>
      <c r="I681" s="15">
        <v>2332</v>
      </c>
      <c r="J681" s="15">
        <v>833692</v>
      </c>
      <c r="K681" s="15">
        <v>152</v>
      </c>
      <c r="L681">
        <v>-46</v>
      </c>
      <c r="M681">
        <v>-6</v>
      </c>
      <c r="N681">
        <v>-4</v>
      </c>
      <c r="O681" s="15">
        <v>5929</v>
      </c>
      <c r="P681" s="15">
        <v>2465</v>
      </c>
      <c r="Q681" s="15">
        <v>8394</v>
      </c>
      <c r="R681">
        <v>0.98085726175613819</v>
      </c>
      <c r="S681" s="15">
        <v>197</v>
      </c>
      <c r="T681" t="s">
        <v>515</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81" s="2">
        <f>IF(EvolucionIncidencia[[#This Row],[Fecha]]&lt;=MIN(EvolucionIncidencia[Fecha])+14,"",EvolucionIncidencia[[#This Row],[NuevasAltas]]-EvolucionIncidencia[[#This Row],[Previsión Altas]])</f>
        <v>-102.72014781543288</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81" s="2">
        <f>IF(LEN(EvolucionIncidencia[[#This Row],[IA7]])=0,"",EvolucionIncidencia[[#This Row],[IA7]]/_xlfn.MAXIFS(EvolucionIncidencia[IA7],EvolucionIncidencia[Area_Sanitaria],EvolucionIncidencia[[#This Row],[Area_Sanitaria]]))</f>
        <v>7.598730606488012E-2</v>
      </c>
      <c r="AB681" s="2">
        <f>IF(LEN(EvolucionIncidencia[[#This Row],[IA14]])=0,"",EvolucionIncidencia[[#This Row],[IA14]]/_xlfn.MAXIFS(EvolucionIncidencia[IA14],EvolucionIncidencia[Area_Sanitaria],EvolucionIncidencia[[#This Row],[Area_Sanitaria]]))</f>
        <v>8.8742928372806604E-2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82" spans="1:31" x14ac:dyDescent="0.3">
      <c r="A682" s="1">
        <v>44282</v>
      </c>
      <c r="B682" s="2" t="s">
        <v>4</v>
      </c>
      <c r="C682" s="15">
        <v>28309</v>
      </c>
      <c r="D682" s="15">
        <v>867</v>
      </c>
      <c r="E682" s="15">
        <v>26888</v>
      </c>
      <c r="F682">
        <v>59</v>
      </c>
      <c r="G682">
        <v>15</v>
      </c>
      <c r="H682" s="15">
        <v>395488</v>
      </c>
      <c r="I682" s="15">
        <v>567</v>
      </c>
      <c r="J682" s="15">
        <v>229882</v>
      </c>
      <c r="K682" s="15">
        <v>26</v>
      </c>
      <c r="L682">
        <v>-24</v>
      </c>
      <c r="M682">
        <v>5</v>
      </c>
      <c r="N682">
        <v>-4</v>
      </c>
      <c r="O682" s="15">
        <v>2089</v>
      </c>
      <c r="P682" s="15">
        <v>1101</v>
      </c>
      <c r="Q682" s="15">
        <v>3190</v>
      </c>
      <c r="R682">
        <v>0.97306397306397308</v>
      </c>
      <c r="S682" s="15">
        <v>50</v>
      </c>
      <c r="T682" t="s">
        <v>516</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82" s="2">
        <f>IF(EvolucionIncidencia[[#This Row],[Fecha]]&lt;=MIN(EvolucionIncidencia[Fecha])+14,"",EvolucionIncidencia[[#This Row],[NuevasAltas]]-EvolucionIncidencia[[#This Row],[Previsión Altas]])</f>
        <v>4.5824634906709321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82" s="2">
        <f>IF(LEN(EvolucionIncidencia[[#This Row],[IA7]])=0,"",EvolucionIncidencia[[#This Row],[IA7]]/_xlfn.MAXIFS(EvolucionIncidencia[IA7],EvolucionIncidencia[Area_Sanitaria],EvolucionIncidencia[[#This Row],[Area_Sanitaria]]))</f>
        <v>8.8284659281638131E-2</v>
      </c>
      <c r="AB682" s="2">
        <f>IF(LEN(EvolucionIncidencia[[#This Row],[IA14]])=0,"",EvolucionIncidencia[[#This Row],[IA14]]/_xlfn.MAXIFS(EvolucionIncidencia[IA14],EvolucionIncidencia[Area_Sanitaria],EvolucionIncidencia[[#This Row],[Area_Sanitaria]]))</f>
        <v>0.11440132425970204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83" spans="1:31" hidden="1" x14ac:dyDescent="0.3">
      <c r="A683" s="1">
        <v>44282</v>
      </c>
      <c r="B683" s="2" t="s">
        <v>5</v>
      </c>
      <c r="C683" s="15">
        <v>8243</v>
      </c>
      <c r="D683" s="15">
        <v>146</v>
      </c>
      <c r="E683" s="15">
        <v>7877</v>
      </c>
      <c r="F683">
        <v>12</v>
      </c>
      <c r="G683">
        <v>0</v>
      </c>
      <c r="H683" s="15">
        <v>127101</v>
      </c>
      <c r="I683" s="15">
        <v>214</v>
      </c>
      <c r="J683" s="15">
        <v>41832</v>
      </c>
      <c r="K683" s="15">
        <v>5</v>
      </c>
      <c r="L683">
        <v>-11</v>
      </c>
      <c r="M683">
        <v>1</v>
      </c>
      <c r="N683">
        <v>0</v>
      </c>
      <c r="O683" s="15">
        <v>516</v>
      </c>
      <c r="P683" s="15">
        <v>22</v>
      </c>
      <c r="Q683" s="15">
        <v>538</v>
      </c>
      <c r="R683">
        <v>0.92993630573248409</v>
      </c>
      <c r="S683" s="15">
        <v>16</v>
      </c>
      <c r="T683" t="s">
        <v>516</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83" s="2">
        <f>IF(EvolucionIncidencia[[#This Row],[Fecha]]&lt;=MIN(EvolucionIncidencia[Fecha])+14,"",EvolucionIncidencia[[#This Row],[NuevasAltas]]-EvolucionIncidencia[[#This Row],[Previsión Altas]])</f>
        <v>6.3889746108233503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83" s="2">
        <f>IF(LEN(EvolucionIncidencia[[#This Row],[IA7]])=0,"",EvolucionIncidencia[[#This Row],[IA7]]/_xlfn.MAXIFS(EvolucionIncidencia[IA7],EvolucionIncidencia[Area_Sanitaria],EvolucionIncidencia[[#This Row],[Area_Sanitaria]]))</f>
        <v>6.3473053892215567E-2</v>
      </c>
      <c r="AB683" s="2">
        <f>IF(LEN(EvolucionIncidencia[[#This Row],[IA14]])=0,"",EvolucionIncidencia[[#This Row],[IA14]]/_xlfn.MAXIFS(EvolucionIncidencia[IA14],EvolucionIncidencia[Area_Sanitaria],EvolucionIncidencia[[#This Row],[Area_Sanitaria]]))</f>
        <v>7.1384990848078103E-2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84" spans="1:31" hidden="1" x14ac:dyDescent="0.3">
      <c r="A684" s="1">
        <v>44282</v>
      </c>
      <c r="B684" s="2" t="s">
        <v>8</v>
      </c>
      <c r="C684" s="15">
        <v>12009</v>
      </c>
      <c r="D684" s="15">
        <v>162</v>
      </c>
      <c r="E684" s="15">
        <v>11631</v>
      </c>
      <c r="F684">
        <v>11</v>
      </c>
      <c r="G684">
        <v>2</v>
      </c>
      <c r="H684" s="15">
        <v>204688</v>
      </c>
      <c r="I684" s="15">
        <v>211</v>
      </c>
      <c r="J684" s="15">
        <v>99917</v>
      </c>
      <c r="K684" s="15">
        <v>10</v>
      </c>
      <c r="L684">
        <v>-5</v>
      </c>
      <c r="M684">
        <v>0</v>
      </c>
      <c r="N684">
        <v>-1</v>
      </c>
      <c r="O684" s="15">
        <v>785</v>
      </c>
      <c r="P684" s="15">
        <v>83</v>
      </c>
      <c r="Q684" s="15">
        <v>868</v>
      </c>
      <c r="R684">
        <v>0.97005988023952094</v>
      </c>
      <c r="S684" s="15">
        <v>15</v>
      </c>
      <c r="T684" t="s">
        <v>516</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84" s="2">
        <f>IF(EvolucionIncidencia[[#This Row],[Fecha]]&lt;=MIN(EvolucionIncidencia[Fecha])+14,"",EvolucionIncidencia[[#This Row],[NuevasAltas]]-EvolucionIncidencia[[#This Row],[Previsión Altas]])</f>
        <v>-0.25031259467349898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84" s="2">
        <f>IF(LEN(EvolucionIncidencia[[#This Row],[IA7]])=0,"",EvolucionIncidencia[[#This Row],[IA7]]/_xlfn.MAXIFS(EvolucionIncidencia[IA7],EvolucionIncidencia[Area_Sanitaria],EvolucionIncidencia[[#This Row],[Area_Sanitaria]]))</f>
        <v>4.9728752260397829E-2</v>
      </c>
      <c r="AB684" s="2">
        <f>IF(LEN(EvolucionIncidencia[[#This Row],[IA14]])=0,"",EvolucionIncidencia[[#This Row],[IA14]]/_xlfn.MAXIFS(EvolucionIncidencia[IA14],EvolucionIncidencia[Area_Sanitaria],EvolucionIncidencia[[#This Row],[Area_Sanitaria]]))</f>
        <v>6.9696969696969702E-2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85" spans="1:31" hidden="1" x14ac:dyDescent="0.3">
      <c r="A685" s="1">
        <v>44282</v>
      </c>
      <c r="B685" s="2" t="s">
        <v>9</v>
      </c>
      <c r="C685" s="15">
        <v>14821</v>
      </c>
      <c r="D685" s="15">
        <v>132</v>
      </c>
      <c r="E685" s="15">
        <v>14277</v>
      </c>
      <c r="F685">
        <v>17</v>
      </c>
      <c r="G685">
        <v>1</v>
      </c>
      <c r="H685" s="15">
        <v>217817</v>
      </c>
      <c r="I685" s="15">
        <v>413</v>
      </c>
      <c r="J685" s="15">
        <v>113842</v>
      </c>
      <c r="K685" s="15">
        <v>4</v>
      </c>
      <c r="L685">
        <v>-13</v>
      </c>
      <c r="M685">
        <v>2</v>
      </c>
      <c r="N685">
        <v>0</v>
      </c>
      <c r="O685" s="15">
        <v>483</v>
      </c>
      <c r="P685" s="15">
        <v>230</v>
      </c>
      <c r="Q685" s="15">
        <v>713</v>
      </c>
      <c r="R685">
        <v>0.91034482758620694</v>
      </c>
      <c r="S685" s="15">
        <v>17</v>
      </c>
      <c r="T685" t="s">
        <v>516</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85" s="2">
        <f>IF(EvolucionIncidencia[[#This Row],[Fecha]]&lt;=MIN(EvolucionIncidencia[Fecha])+14,"",EvolucionIncidencia[[#This Row],[NuevasAltas]]-EvolucionIncidencia[[#This Row],[Previsión Altas]])</f>
        <v>1.1210667747059695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85" s="2">
        <f>IF(LEN(EvolucionIncidencia[[#This Row],[IA7]])=0,"",EvolucionIncidencia[[#This Row],[IA7]]/_xlfn.MAXIFS(EvolucionIncidencia[IA7],EvolucionIncidencia[Area_Sanitaria],EvolucionIncidencia[[#This Row],[Area_Sanitaria]]))</f>
        <v>2.8680688336520075E-2</v>
      </c>
      <c r="AB685" s="2">
        <f>IF(LEN(EvolucionIncidencia[[#This Row],[IA14]])=0,"",EvolucionIncidencia[[#This Row],[IA14]]/_xlfn.MAXIFS(EvolucionIncidencia[IA14],EvolucionIncidencia[Area_Sanitaria],EvolucionIncidencia[[#This Row],[Area_Sanitaria]]))</f>
        <v>4.2387848816672555E-2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86" spans="1:31" hidden="1" x14ac:dyDescent="0.3">
      <c r="A686" s="1">
        <v>44282</v>
      </c>
      <c r="B686" s="2" t="s">
        <v>6</v>
      </c>
      <c r="C686" s="15">
        <v>12718</v>
      </c>
      <c r="D686" s="15">
        <v>209</v>
      </c>
      <c r="E686" s="15">
        <v>12350</v>
      </c>
      <c r="F686">
        <v>18</v>
      </c>
      <c r="G686">
        <v>1</v>
      </c>
      <c r="H686" s="15">
        <v>181652</v>
      </c>
      <c r="I686" s="15">
        <v>161</v>
      </c>
      <c r="J686" s="15">
        <v>94008</v>
      </c>
      <c r="K686" s="15">
        <v>6</v>
      </c>
      <c r="L686">
        <v>3</v>
      </c>
      <c r="M686">
        <v>0</v>
      </c>
      <c r="N686">
        <v>0</v>
      </c>
      <c r="O686" s="15">
        <v>654</v>
      </c>
      <c r="P686" s="15">
        <v>280</v>
      </c>
      <c r="Q686" s="15">
        <v>934</v>
      </c>
      <c r="R686">
        <v>1.0145631067961165</v>
      </c>
      <c r="S686" s="15">
        <v>3</v>
      </c>
      <c r="T686" t="s">
        <v>516</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86" s="2">
        <f>IF(EvolucionIncidencia[[#This Row],[Fecha]]&lt;=MIN(EvolucionIncidencia[Fecha])+14,"",EvolucionIncidencia[[#This Row],[NuevasAltas]]-EvolucionIncidencia[[#This Row],[Previsión Altas]])</f>
        <v>-6.4661885036935516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86" s="2">
        <f>IF(LEN(EvolucionIncidencia[[#This Row],[IA7]])=0,"",EvolucionIncidencia[[#This Row],[IA7]]/_xlfn.MAXIFS(EvolucionIncidencia[IA7],EvolucionIncidencia[Area_Sanitaria],EvolucionIncidencia[[#This Row],[Area_Sanitaria]]))</f>
        <v>6.1596958174904945E-2</v>
      </c>
      <c r="AB686" s="2">
        <f>IF(LEN(EvolucionIncidencia[[#This Row],[IA14]])=0,"",EvolucionIncidencia[[#This Row],[IA14]]/_xlfn.MAXIFS(EvolucionIncidencia[IA14],EvolucionIncidencia[Area_Sanitaria],EvolucionIncidencia[[#This Row],[Area_Sanitaria]]))</f>
        <v>6.9930069930069935E-2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7" spans="1:31" hidden="1" x14ac:dyDescent="0.3">
      <c r="A687" s="1">
        <v>44282</v>
      </c>
      <c r="B687" s="2" t="s">
        <v>7</v>
      </c>
      <c r="C687" s="15">
        <v>18431</v>
      </c>
      <c r="D687" s="15">
        <v>233</v>
      </c>
      <c r="E687" s="15">
        <v>17855</v>
      </c>
      <c r="F687">
        <v>17</v>
      </c>
      <c r="G687">
        <v>2</v>
      </c>
      <c r="H687" s="15">
        <v>306829</v>
      </c>
      <c r="I687" s="15">
        <v>355</v>
      </c>
      <c r="J687" s="15">
        <v>152603</v>
      </c>
      <c r="K687" s="15">
        <v>19</v>
      </c>
      <c r="L687">
        <v>-21</v>
      </c>
      <c r="M687">
        <v>-3</v>
      </c>
      <c r="N687">
        <v>0</v>
      </c>
      <c r="O687" s="15">
        <v>696</v>
      </c>
      <c r="P687" s="15">
        <v>186</v>
      </c>
      <c r="Q687" s="15">
        <v>882</v>
      </c>
      <c r="R687">
        <v>0.91732283464566933</v>
      </c>
      <c r="S687" s="15">
        <v>39</v>
      </c>
      <c r="T687" t="s">
        <v>516</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87" s="2">
        <f>IF(EvolucionIncidencia[[#This Row],[Fecha]]&lt;=MIN(EvolucionIncidencia[Fecha])+14,"",EvolucionIncidencia[[#This Row],[NuevasAltas]]-EvolucionIncidencia[[#This Row],[Previsión Altas]])</f>
        <v>31.949775808033003</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87" s="2">
        <f>IF(LEN(EvolucionIncidencia[[#This Row],[IA7]])=0,"",EvolucionIncidencia[[#This Row],[IA7]]/_xlfn.MAXIFS(EvolucionIncidencia[IA7],EvolucionIncidencia[Area_Sanitaria],EvolucionIncidencia[[#This Row],[Area_Sanitaria]]))</f>
        <v>5.3003533568904596E-2</v>
      </c>
      <c r="AB687" s="2">
        <f>IF(LEN(EvolucionIncidencia[[#This Row],[IA14]])=0,"",EvolucionIncidencia[[#This Row],[IA14]]/_xlfn.MAXIFS(EvolucionIncidencia[IA14],EvolucionIncidencia[Area_Sanitaria],EvolucionIncidencia[[#This Row],[Area_Sanitaria]]))</f>
        <v>5.2482715273412951E-2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88" spans="1:31" hidden="1" x14ac:dyDescent="0.3">
      <c r="A688" s="1">
        <v>44282</v>
      </c>
      <c r="B688" s="2" t="s">
        <v>2</v>
      </c>
      <c r="C688" s="15">
        <v>22085</v>
      </c>
      <c r="D688" s="15">
        <v>560</v>
      </c>
      <c r="E688" s="15">
        <v>21117</v>
      </c>
      <c r="F688">
        <v>40</v>
      </c>
      <c r="G688">
        <v>5</v>
      </c>
      <c r="H688" s="15">
        <v>402122</v>
      </c>
      <c r="I688" s="15">
        <v>411</v>
      </c>
      <c r="J688" s="15">
        <v>103608</v>
      </c>
      <c r="K688" s="15">
        <v>52</v>
      </c>
      <c r="L688">
        <v>23</v>
      </c>
      <c r="M688">
        <v>-3</v>
      </c>
      <c r="N688">
        <v>-1</v>
      </c>
      <c r="O688" s="15">
        <v>1711</v>
      </c>
      <c r="P688" s="15">
        <v>98</v>
      </c>
      <c r="Q688" s="15">
        <v>1809</v>
      </c>
      <c r="R688">
        <v>1.042830540037244</v>
      </c>
      <c r="S688" s="15">
        <v>30</v>
      </c>
      <c r="T688" t="s">
        <v>516</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88" s="2">
        <f>IF(EvolucionIncidencia[[#This Row],[Fecha]]&lt;=MIN(EvolucionIncidencia[Fecha])+14,"",EvolucionIncidencia[[#This Row],[NuevasAltas]]-EvolucionIncidencia[[#This Row],[Previsión Altas]])</f>
        <v>4.4639238836470305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88" s="2">
        <f>IF(LEN(EvolucionIncidencia[[#This Row],[IA7]])=0,"",EvolucionIncidencia[[#This Row],[IA7]]/_xlfn.MAXIFS(EvolucionIncidencia[IA7],EvolucionIncidencia[Area_Sanitaria],EvolucionIncidencia[[#This Row],[Area_Sanitaria]]))</f>
        <v>0.14956162970603404</v>
      </c>
      <c r="AB688" s="2">
        <f>IF(LEN(EvolucionIncidencia[[#This Row],[IA14]])=0,"",EvolucionIncidencia[[#This Row],[IA14]]/_xlfn.MAXIFS(EvolucionIncidencia[IA14],EvolucionIncidencia[Area_Sanitaria],EvolucionIncidencia[[#This Row],[Area_Sanitaria]]))</f>
        <v>0.14505917974126067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89" spans="1:31" hidden="1" x14ac:dyDescent="0.3">
      <c r="A689" s="1">
        <v>44282</v>
      </c>
      <c r="B689" s="2" t="s">
        <v>3</v>
      </c>
      <c r="C689" s="15">
        <v>116616</v>
      </c>
      <c r="D689" s="15">
        <v>2309</v>
      </c>
      <c r="E689" s="15">
        <v>111995</v>
      </c>
      <c r="F689">
        <v>174</v>
      </c>
      <c r="G689">
        <v>26</v>
      </c>
      <c r="H689" s="15">
        <v>1835697</v>
      </c>
      <c r="I689" s="15">
        <v>2332</v>
      </c>
      <c r="J689" s="15">
        <v>835692</v>
      </c>
      <c r="K689" s="15">
        <v>122</v>
      </c>
      <c r="L689">
        <v>-48</v>
      </c>
      <c r="M689">
        <v>2</v>
      </c>
      <c r="N689">
        <v>-6</v>
      </c>
      <c r="O689" s="15">
        <v>6934</v>
      </c>
      <c r="P689" s="15">
        <v>2000</v>
      </c>
      <c r="Q689" s="15">
        <v>8934</v>
      </c>
      <c r="R689">
        <v>0.97963512940178188</v>
      </c>
      <c r="S689" s="15">
        <v>170</v>
      </c>
      <c r="T689" t="s">
        <v>516</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89" s="2">
        <f>IF(EvolucionIncidencia[[#This Row],[Fecha]]&lt;=MIN(EvolucionIncidencia[Fecha])+14,"",EvolucionIncidencia[[#This Row],[NuevasAltas]]-EvolucionIncidencia[[#This Row],[Previsión Altas]])</f>
        <v>53.506336495947295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89" s="2">
        <f>IF(LEN(EvolucionIncidencia[[#This Row],[IA7]])=0,"",EvolucionIncidencia[[#This Row],[IA7]]/_xlfn.MAXIFS(EvolucionIncidencia[IA7],EvolucionIncidencia[Area_Sanitaria],EvolucionIncidencia[[#This Row],[Area_Sanitaria]]))</f>
        <v>7.7309590973201697E-2</v>
      </c>
      <c r="AB689" s="2">
        <f>IF(LEN(EvolucionIncidencia[[#This Row],[IA14]])=0,"",EvolucionIncidencia[[#This Row],[IA14]]/_xlfn.MAXIFS(EvolucionIncidencia[IA14],EvolucionIncidencia[Area_Sanitaria],EvolucionIncidencia[[#This Row],[Area_Sanitaria]]))</f>
        <v>8.9222360724901723E-2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90" spans="1:31" x14ac:dyDescent="0.3">
      <c r="A690" s="1">
        <v>44283</v>
      </c>
      <c r="B690" s="2" t="s">
        <v>4</v>
      </c>
      <c r="C690" s="15">
        <v>28345</v>
      </c>
      <c r="D690" s="15">
        <v>847</v>
      </c>
      <c r="E690" s="15">
        <v>26944</v>
      </c>
      <c r="F690">
        <v>63</v>
      </c>
      <c r="G690">
        <v>14</v>
      </c>
      <c r="H690" s="15">
        <v>397194</v>
      </c>
      <c r="I690" s="15">
        <v>567</v>
      </c>
      <c r="J690" s="15">
        <v>230342</v>
      </c>
      <c r="K690" s="15">
        <v>36</v>
      </c>
      <c r="L690">
        <v>-20</v>
      </c>
      <c r="M690">
        <v>4</v>
      </c>
      <c r="N690">
        <v>-1</v>
      </c>
      <c r="O690" s="15">
        <v>1706</v>
      </c>
      <c r="P690" s="15">
        <v>460</v>
      </c>
      <c r="Q690" s="15">
        <v>2166</v>
      </c>
      <c r="R690">
        <v>0.97693194925028837</v>
      </c>
      <c r="S690" s="15">
        <v>56</v>
      </c>
      <c r="T690" t="s">
        <v>517</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90" s="2">
        <f>IF(EvolucionIncidencia[[#This Row],[Fecha]]&lt;=MIN(EvolucionIncidencia[Fecha])+14,"",EvolucionIncidencia[[#This Row],[NuevasAltas]]-EvolucionIncidencia[[#This Row],[Previsión Altas]])</f>
        <v>-2.6225829193687673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90" s="2">
        <f>IF(LEN(EvolucionIncidencia[[#This Row],[IA7]])=0,"",EvolucionIncidencia[[#This Row],[IA7]]/_xlfn.MAXIFS(EvolucionIncidencia[IA7],EvolucionIncidencia[Area_Sanitaria],EvolucionIncidencia[[#This Row],[Area_Sanitaria]]))</f>
        <v>9.0634441087613288E-2</v>
      </c>
      <c r="AB690" s="2">
        <f>IF(LEN(EvolucionIncidencia[[#This Row],[IA14]])=0,"",EvolucionIncidencia[[#This Row],[IA14]]/_xlfn.MAXIFS(EvolucionIncidencia[IA14],EvolucionIncidencia[Area_Sanitaria],EvolucionIncidencia[[#This Row],[Area_Sanitaria]]))</f>
        <v>0.11127459996321501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91" spans="1:31" hidden="1" x14ac:dyDescent="0.3">
      <c r="A691" s="1">
        <v>44283</v>
      </c>
      <c r="B691" s="2" t="s">
        <v>5</v>
      </c>
      <c r="C691" s="15">
        <v>8247</v>
      </c>
      <c r="D691" s="15">
        <v>139</v>
      </c>
      <c r="E691" s="15">
        <v>7888</v>
      </c>
      <c r="F691">
        <v>12</v>
      </c>
      <c r="G691">
        <v>0</v>
      </c>
      <c r="H691" s="15">
        <v>127369</v>
      </c>
      <c r="I691" s="15">
        <v>214</v>
      </c>
      <c r="J691" s="15">
        <v>41858</v>
      </c>
      <c r="K691" s="15">
        <v>4</v>
      </c>
      <c r="L691">
        <v>-7</v>
      </c>
      <c r="M691">
        <v>0</v>
      </c>
      <c r="N691">
        <v>0</v>
      </c>
      <c r="O691" s="15">
        <v>268</v>
      </c>
      <c r="P691" s="15">
        <v>26</v>
      </c>
      <c r="Q691" s="15">
        <v>294</v>
      </c>
      <c r="R691">
        <v>0.95205479452054798</v>
      </c>
      <c r="S691" s="15">
        <v>11</v>
      </c>
      <c r="T691" t="s">
        <v>517</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91" s="2">
        <f>IF(EvolucionIncidencia[[#This Row],[Fecha]]&lt;=MIN(EvolucionIncidencia[Fecha])+14,"",EvolucionIncidencia[[#This Row],[NuevasAltas]]-EvolucionIncidencia[[#This Row],[Previsión Altas]])</f>
        <v>-12.071235697076037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91" s="2">
        <f>IF(LEN(EvolucionIncidencia[[#This Row],[IA7]])=0,"",EvolucionIncidencia[[#This Row],[IA7]]/_xlfn.MAXIFS(EvolucionIncidencia[IA7],EvolucionIncidencia[Area_Sanitaria],EvolucionIncidencia[[#This Row],[Area_Sanitaria]]))</f>
        <v>6.2275449101796408E-2</v>
      </c>
      <c r="AB691" s="2">
        <f>IF(LEN(EvolucionIncidencia[[#This Row],[IA14]])=0,"",EvolucionIncidencia[[#This Row],[IA14]]/_xlfn.MAXIFS(EvolucionIncidencia[IA14],EvolucionIncidencia[Area_Sanitaria],EvolucionIncidencia[[#This Row],[Area_Sanitaria]]))</f>
        <v>6.2843197071384985E-2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92" spans="1:31" hidden="1" x14ac:dyDescent="0.3">
      <c r="A692" s="1">
        <v>44283</v>
      </c>
      <c r="B692" s="2" t="s">
        <v>8</v>
      </c>
      <c r="C692" s="15">
        <v>12028</v>
      </c>
      <c r="D692" s="15">
        <v>175</v>
      </c>
      <c r="E692" s="15">
        <v>11637</v>
      </c>
      <c r="F692">
        <v>11</v>
      </c>
      <c r="G692">
        <v>2</v>
      </c>
      <c r="H692" s="15">
        <v>205024</v>
      </c>
      <c r="I692" s="15">
        <v>211</v>
      </c>
      <c r="J692" s="15">
        <v>100000</v>
      </c>
      <c r="K692" s="15">
        <v>19</v>
      </c>
      <c r="L692">
        <v>13</v>
      </c>
      <c r="M692">
        <v>0</v>
      </c>
      <c r="N692">
        <v>0</v>
      </c>
      <c r="O692" s="15">
        <v>336</v>
      </c>
      <c r="P692" s="15">
        <v>83</v>
      </c>
      <c r="Q692" s="15">
        <v>419</v>
      </c>
      <c r="R692">
        <v>1.0802469135802468</v>
      </c>
      <c r="S692" s="15">
        <v>6</v>
      </c>
      <c r="T692" t="s">
        <v>517</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92" s="2">
        <f>IF(EvolucionIncidencia[[#This Row],[Fecha]]&lt;=MIN(EvolucionIncidencia[Fecha])+14,"",EvolucionIncidencia[[#This Row],[NuevasAltas]]-EvolucionIncidencia[[#This Row],[Previsión Altas]])</f>
        <v>-4.6341630174336927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92" s="2">
        <f>IF(LEN(EvolucionIncidencia[[#This Row],[IA7]])=0,"",EvolucionIncidencia[[#This Row],[IA7]]/_xlfn.MAXIFS(EvolucionIncidencia[IA7],EvolucionIncidencia[Area_Sanitaria],EvolucionIncidencia[[#This Row],[Area_Sanitaria]]))</f>
        <v>6.419529837251356E-2</v>
      </c>
      <c r="AB692" s="2">
        <f>IF(LEN(EvolucionIncidencia[[#This Row],[IA14]])=0,"",EvolucionIncidencia[[#This Row],[IA14]]/_xlfn.MAXIFS(EvolucionIncidencia[IA14],EvolucionIncidencia[Area_Sanitaria],EvolucionIncidencia[[#This Row],[Area_Sanitaria]]))</f>
        <v>7.4747474747474743E-2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93" spans="1:31" hidden="1" x14ac:dyDescent="0.3">
      <c r="A693" s="1">
        <v>44283</v>
      </c>
      <c r="B693" s="2" t="s">
        <v>9</v>
      </c>
      <c r="C693" s="15">
        <v>14825</v>
      </c>
      <c r="D693" s="15">
        <v>127</v>
      </c>
      <c r="E693" s="15">
        <v>14286</v>
      </c>
      <c r="F693">
        <v>20</v>
      </c>
      <c r="G693">
        <v>1</v>
      </c>
      <c r="H693" s="15">
        <v>219052</v>
      </c>
      <c r="I693" s="15">
        <v>413</v>
      </c>
      <c r="J693" s="15">
        <v>113972</v>
      </c>
      <c r="K693" s="15">
        <v>4</v>
      </c>
      <c r="L693">
        <v>-5</v>
      </c>
      <c r="M693">
        <v>3</v>
      </c>
      <c r="N693">
        <v>0</v>
      </c>
      <c r="O693" s="15">
        <v>1235</v>
      </c>
      <c r="P693" s="15">
        <v>130</v>
      </c>
      <c r="Q693" s="15">
        <v>1365</v>
      </c>
      <c r="R693">
        <v>0.96212121212121215</v>
      </c>
      <c r="S693" s="15">
        <v>9</v>
      </c>
      <c r="T693" t="s">
        <v>517</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93" s="2">
        <f>IF(EvolucionIncidencia[[#This Row],[Fecha]]&lt;=MIN(EvolucionIncidencia[Fecha])+14,"",EvolucionIncidencia[[#This Row],[NuevasAltas]]-EvolucionIncidencia[[#This Row],[Previsión Altas]])</f>
        <v>-0.31255475646909581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93" s="2">
        <f>IF(LEN(EvolucionIncidencia[[#This Row],[IA7]])=0,"",EvolucionIncidencia[[#This Row],[IA7]]/_xlfn.MAXIFS(EvolucionIncidencia[IA7],EvolucionIncidencia[Area_Sanitaria],EvolucionIncidencia[[#This Row],[Area_Sanitaria]]))</f>
        <v>2.5493945188017845E-2</v>
      </c>
      <c r="AB693" s="2">
        <f>IF(LEN(EvolucionIncidencia[[#This Row],[IA14]])=0,"",EvolucionIncidencia[[#This Row],[IA14]]/_xlfn.MAXIFS(EvolucionIncidencia[IA14],EvolucionIncidencia[Area_Sanitaria],EvolucionIncidencia[[#This Row],[Area_Sanitaria]]))</f>
        <v>4.0974920522783467E-2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94" spans="1:31" hidden="1" x14ac:dyDescent="0.3">
      <c r="A694" s="1">
        <v>44283</v>
      </c>
      <c r="B694" s="2" t="s">
        <v>6</v>
      </c>
      <c r="C694" s="15">
        <v>12733</v>
      </c>
      <c r="D694" s="15">
        <v>217</v>
      </c>
      <c r="E694" s="15">
        <v>12357</v>
      </c>
      <c r="F694">
        <v>20</v>
      </c>
      <c r="G694">
        <v>1</v>
      </c>
      <c r="H694" s="15">
        <v>182427</v>
      </c>
      <c r="I694" s="15">
        <v>161</v>
      </c>
      <c r="J694" s="15">
        <v>94263</v>
      </c>
      <c r="K694" s="15">
        <v>15</v>
      </c>
      <c r="L694">
        <v>8</v>
      </c>
      <c r="M694">
        <v>2</v>
      </c>
      <c r="N694">
        <v>0</v>
      </c>
      <c r="O694" s="15">
        <v>775</v>
      </c>
      <c r="P694" s="15">
        <v>255</v>
      </c>
      <c r="Q694" s="15">
        <v>1030</v>
      </c>
      <c r="R694">
        <v>1.0382775119617225</v>
      </c>
      <c r="S694" s="15">
        <v>7</v>
      </c>
      <c r="T694" t="s">
        <v>517</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94" s="2">
        <f>IF(EvolucionIncidencia[[#This Row],[Fecha]]&lt;=MIN(EvolucionIncidencia[Fecha])+14,"",EvolucionIncidencia[[#This Row],[NuevasAltas]]-EvolucionIncidencia[[#This Row],[Previsión Altas]])</f>
        <v>0.45334092655160774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94" s="2">
        <f>IF(LEN(EvolucionIncidencia[[#This Row],[IA7]])=0,"",EvolucionIncidencia[[#This Row],[IA7]]/_xlfn.MAXIFS(EvolucionIncidencia[IA7],EvolucionIncidencia[Area_Sanitaria],EvolucionIncidencia[[#This Row],[Area_Sanitaria]]))</f>
        <v>6.3878326996197721E-2</v>
      </c>
      <c r="AB694" s="2">
        <f>IF(LEN(EvolucionIncidencia[[#This Row],[IA14]])=0,"",EvolucionIncidencia[[#This Row],[IA14]]/_xlfn.MAXIFS(EvolucionIncidencia[IA14],EvolucionIncidencia[Area_Sanitaria],EvolucionIncidencia[[#This Row],[Area_Sanitaria]]))</f>
        <v>7.4043603455368159E-2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95" spans="1:31" hidden="1" x14ac:dyDescent="0.3">
      <c r="A695" s="1">
        <v>44283</v>
      </c>
      <c r="B695" s="2" t="s">
        <v>7</v>
      </c>
      <c r="C695" s="15">
        <v>18454</v>
      </c>
      <c r="D695" s="15">
        <v>248</v>
      </c>
      <c r="E695" s="15">
        <v>17863</v>
      </c>
      <c r="F695">
        <v>15</v>
      </c>
      <c r="G695">
        <v>3</v>
      </c>
      <c r="H695" s="15">
        <v>307272</v>
      </c>
      <c r="I695" s="15">
        <v>355</v>
      </c>
      <c r="J695" s="15">
        <v>152725</v>
      </c>
      <c r="K695" s="15">
        <v>23</v>
      </c>
      <c r="L695">
        <v>15</v>
      </c>
      <c r="M695">
        <v>-2</v>
      </c>
      <c r="N695">
        <v>1</v>
      </c>
      <c r="O695" s="15">
        <v>443</v>
      </c>
      <c r="P695" s="15">
        <v>122</v>
      </c>
      <c r="Q695" s="15">
        <v>565</v>
      </c>
      <c r="R695">
        <v>1.0643776824034334</v>
      </c>
      <c r="S695" s="15">
        <v>8</v>
      </c>
      <c r="T695" t="s">
        <v>517</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95" s="2">
        <f>IF(EvolucionIncidencia[[#This Row],[Fecha]]&lt;=MIN(EvolucionIncidencia[Fecha])+14,"",EvolucionIncidencia[[#This Row],[NuevasAltas]]-EvolucionIncidencia[[#This Row],[Previsión Altas]])</f>
        <v>-3.9779501304456844E-2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95" s="2">
        <f>IF(LEN(EvolucionIncidencia[[#This Row],[IA7]])=0,"",EvolucionIncidencia[[#This Row],[IA7]]/_xlfn.MAXIFS(EvolucionIncidencia[IA7],EvolucionIncidencia[Area_Sanitaria],EvolucionIncidencia[[#This Row],[Area_Sanitaria]]))</f>
        <v>6.065959952885748E-2</v>
      </c>
      <c r="AB695" s="2">
        <f>IF(LEN(EvolucionIncidencia[[#This Row],[IA14]])=0,"",EvolucionIncidencia[[#This Row],[IA14]]/_xlfn.MAXIFS(EvolucionIncidencia[IA14],EvolucionIncidencia[Area_Sanitaria],EvolucionIncidencia[[#This Row],[Area_Sanitaria]]))</f>
        <v>5.7510999371464484E-2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96" spans="1:31" hidden="1" x14ac:dyDescent="0.3">
      <c r="A696" s="1">
        <v>44283</v>
      </c>
      <c r="B696" s="2" t="s">
        <v>2</v>
      </c>
      <c r="C696" s="15">
        <v>22117</v>
      </c>
      <c r="D696" s="15">
        <v>574</v>
      </c>
      <c r="E696" s="15">
        <v>21133</v>
      </c>
      <c r="F696">
        <v>38</v>
      </c>
      <c r="G696">
        <v>6</v>
      </c>
      <c r="H696" s="15">
        <v>402857</v>
      </c>
      <c r="I696" s="15">
        <v>413</v>
      </c>
      <c r="J696" s="15">
        <v>103804</v>
      </c>
      <c r="K696" s="15">
        <v>32</v>
      </c>
      <c r="L696">
        <v>14</v>
      </c>
      <c r="M696">
        <v>-2</v>
      </c>
      <c r="N696">
        <v>1</v>
      </c>
      <c r="O696" s="15">
        <v>735</v>
      </c>
      <c r="P696" s="15">
        <v>196</v>
      </c>
      <c r="Q696" s="15">
        <v>931</v>
      </c>
      <c r="R696">
        <v>1.0249999999999999</v>
      </c>
      <c r="S696" s="15">
        <v>16</v>
      </c>
      <c r="T696" t="s">
        <v>517</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96" s="2">
        <f>IF(EvolucionIncidencia[[#This Row],[Fecha]]&lt;=MIN(EvolucionIncidencia[Fecha])+14,"",EvolucionIncidencia[[#This Row],[NuevasAltas]]-EvolucionIncidencia[[#This Row],[Previsión Altas]])</f>
        <v>1.6262095642403729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96" s="2">
        <f>IF(LEN(EvolucionIncidencia[[#This Row],[IA7]])=0,"",EvolucionIncidencia[[#This Row],[IA7]]/_xlfn.MAXIFS(EvolucionIncidencia[IA7],EvolucionIncidencia[Area_Sanitaria],EvolucionIncidencia[[#This Row],[Area_Sanitaria]]))</f>
        <v>0.14801444043321299</v>
      </c>
      <c r="AB696" s="2">
        <f>IF(LEN(EvolucionIncidencia[[#This Row],[IA14]])=0,"",EvolucionIncidencia[[#This Row],[IA14]]/_xlfn.MAXIFS(EvolucionIncidencia[IA14],EvolucionIncidencia[Area_Sanitaria],EvolucionIncidencia[[#This Row],[Area_Sanitaria]]))</f>
        <v>0.1505642719515552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97" spans="1:31" hidden="1" x14ac:dyDescent="0.3">
      <c r="A697" s="1">
        <v>44283</v>
      </c>
      <c r="B697" s="2" t="s">
        <v>3</v>
      </c>
      <c r="C697" s="15">
        <v>116749</v>
      </c>
      <c r="D697" s="15">
        <v>2327</v>
      </c>
      <c r="E697" s="15">
        <v>112108</v>
      </c>
      <c r="F697">
        <v>179</v>
      </c>
      <c r="G697">
        <v>27</v>
      </c>
      <c r="H697" s="15">
        <v>1841195</v>
      </c>
      <c r="I697" s="15">
        <v>2334</v>
      </c>
      <c r="J697" s="15">
        <v>836964</v>
      </c>
      <c r="K697" s="15">
        <v>133</v>
      </c>
      <c r="L697">
        <v>18</v>
      </c>
      <c r="M697">
        <v>5</v>
      </c>
      <c r="N697">
        <v>1</v>
      </c>
      <c r="O697" s="15">
        <v>5498</v>
      </c>
      <c r="P697" s="15">
        <v>1272</v>
      </c>
      <c r="Q697" s="15">
        <v>6770</v>
      </c>
      <c r="R697">
        <v>1.0077955825032481</v>
      </c>
      <c r="S697" s="15">
        <v>113</v>
      </c>
      <c r="T697" t="s">
        <v>517</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97" s="2">
        <f>IF(EvolucionIncidencia[[#This Row],[Fecha]]&lt;=MIN(EvolucionIncidencia[Fecha])+14,"",EvolucionIncidencia[[#This Row],[NuevasAltas]]-EvolucionIncidencia[[#This Row],[Previsión Altas]])</f>
        <v>-7.5211360315252591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97" s="2">
        <f>IF(LEN(EvolucionIncidencia[[#This Row],[IA7]])=0,"",EvolucionIncidencia[[#This Row],[IA7]]/_xlfn.MAXIFS(EvolucionIncidencia[IA7],EvolucionIncidencia[Area_Sanitaria],EvolucionIncidencia[[#This Row],[Area_Sanitaria]]))</f>
        <v>7.9954160789844853E-2</v>
      </c>
      <c r="AB697" s="2">
        <f>IF(LEN(EvolucionIncidencia[[#This Row],[IA14]])=0,"",EvolucionIncidencia[[#This Row],[IA14]]/_xlfn.MAXIFS(EvolucionIncidencia[IA14],EvolucionIncidencia[Area_Sanitaria],EvolucionIncidencia[[#This Row],[Area_Sanitaria]]))</f>
        <v>9.0229168664301473E-2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98" spans="1:31" x14ac:dyDescent="0.3">
      <c r="A698" s="1">
        <v>44284</v>
      </c>
      <c r="B698" s="2" t="s">
        <v>4</v>
      </c>
      <c r="C698" s="15">
        <v>28380</v>
      </c>
      <c r="D698" s="15">
        <v>816</v>
      </c>
      <c r="E698" s="15">
        <v>27010</v>
      </c>
      <c r="F698">
        <v>61</v>
      </c>
      <c r="G698">
        <v>15</v>
      </c>
      <c r="H698" s="15">
        <v>398219</v>
      </c>
      <c r="I698" s="15">
        <v>567</v>
      </c>
      <c r="J698" s="15">
        <v>230706</v>
      </c>
      <c r="K698" s="15">
        <v>35</v>
      </c>
      <c r="L698">
        <v>-31</v>
      </c>
      <c r="M698">
        <v>-2</v>
      </c>
      <c r="N698">
        <v>1</v>
      </c>
      <c r="O698" s="15">
        <v>1025</v>
      </c>
      <c r="P698" s="15">
        <v>364</v>
      </c>
      <c r="Q698" s="15">
        <v>1389</v>
      </c>
      <c r="R698">
        <v>0.9634002361275088</v>
      </c>
      <c r="S698" s="15">
        <v>66</v>
      </c>
      <c r="T698" t="s">
        <v>518</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98" s="2">
        <f>IF(EvolucionIncidencia[[#This Row],[Fecha]]&lt;=MIN(EvolucionIncidencia[Fecha])+14,"",EvolucionIncidencia[[#This Row],[NuevasAltas]]-EvolucionIncidencia[[#This Row],[Previsión Altas]])</f>
        <v>7.4594510790719966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98" s="2">
        <f>IF(LEN(EvolucionIncidencia[[#This Row],[IA7]])=0,"",EvolucionIncidencia[[#This Row],[IA7]]/_xlfn.MAXIFS(EvolucionIncidencia[IA7],EvolucionIncidencia[Area_Sanitaria],EvolucionIncidencia[[#This Row],[Area_Sanitaria]]))</f>
        <v>9.2312856663309836E-2</v>
      </c>
      <c r="AB698" s="2">
        <f>IF(LEN(EvolucionIncidencia[[#This Row],[IA14]])=0,"",EvolucionIncidencia[[#This Row],[IA14]]/_xlfn.MAXIFS(EvolucionIncidencia[IA14],EvolucionIncidencia[Area_Sanitaria],EvolucionIncidencia[[#This Row],[Area_Sanitaria]]))</f>
        <v>0.1066764759977929</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99" spans="1:31" hidden="1" x14ac:dyDescent="0.3">
      <c r="A699" s="1">
        <v>44284</v>
      </c>
      <c r="B699" s="2" t="s">
        <v>5</v>
      </c>
      <c r="C699" s="15">
        <v>8252</v>
      </c>
      <c r="D699" s="15">
        <v>130</v>
      </c>
      <c r="E699" s="15">
        <v>7902</v>
      </c>
      <c r="F699">
        <v>10</v>
      </c>
      <c r="G699">
        <v>0</v>
      </c>
      <c r="H699" s="15">
        <v>127575</v>
      </c>
      <c r="I699" s="15">
        <v>214</v>
      </c>
      <c r="J699" s="15">
        <v>41928</v>
      </c>
      <c r="K699" s="15">
        <v>5</v>
      </c>
      <c r="L699">
        <v>-9</v>
      </c>
      <c r="M699">
        <v>-2</v>
      </c>
      <c r="N699">
        <v>0</v>
      </c>
      <c r="O699" s="15">
        <v>206</v>
      </c>
      <c r="P699" s="15">
        <v>70</v>
      </c>
      <c r="Q699" s="15">
        <v>276</v>
      </c>
      <c r="R699">
        <v>0.93525179856115104</v>
      </c>
      <c r="S699" s="15">
        <v>14</v>
      </c>
      <c r="T699" t="s">
        <v>518</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99" s="2">
        <f>IF(EvolucionIncidencia[[#This Row],[Fecha]]&lt;=MIN(EvolucionIncidencia[Fecha])+14,"",EvolucionIncidencia[[#This Row],[NuevasAltas]]-EvolucionIncidencia[[#This Row],[Previsión Altas]])</f>
        <v>11.402799208261392</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99" s="2">
        <f>IF(LEN(EvolucionIncidencia[[#This Row],[IA7]])=0,"",EvolucionIncidencia[[#This Row],[IA7]]/_xlfn.MAXIFS(EvolucionIncidencia[IA7],EvolucionIncidencia[Area_Sanitaria],EvolucionIncidencia[[#This Row],[Area_Sanitaria]]))</f>
        <v>5.8682634730538925E-2</v>
      </c>
      <c r="AB699" s="2">
        <f>IF(LEN(EvolucionIncidencia[[#This Row],[IA14]])=0,"",EvolucionIncidencia[[#This Row],[IA14]]/_xlfn.MAXIFS(EvolucionIncidencia[IA14],EvolucionIncidencia[Area_Sanitaria],EvolucionIncidencia[[#This Row],[Area_Sanitaria]]))</f>
        <v>6.4673581452104945E-2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700" spans="1:31" hidden="1" x14ac:dyDescent="0.3">
      <c r="A700" s="1">
        <v>44284</v>
      </c>
      <c r="B700" s="2" t="s">
        <v>8</v>
      </c>
      <c r="C700" s="15">
        <v>12031</v>
      </c>
      <c r="D700" s="15">
        <v>168</v>
      </c>
      <c r="E700" s="15">
        <v>11647</v>
      </c>
      <c r="F700">
        <v>12</v>
      </c>
      <c r="G700">
        <v>2</v>
      </c>
      <c r="H700" s="15">
        <v>205349</v>
      </c>
      <c r="I700" s="15">
        <v>211</v>
      </c>
      <c r="J700" s="15">
        <v>100324</v>
      </c>
      <c r="K700" s="15">
        <v>3</v>
      </c>
      <c r="L700">
        <v>-7</v>
      </c>
      <c r="M700">
        <v>1</v>
      </c>
      <c r="N700">
        <v>0</v>
      </c>
      <c r="O700" s="15">
        <v>325</v>
      </c>
      <c r="P700" s="15">
        <v>324</v>
      </c>
      <c r="Q700" s="15">
        <v>649</v>
      </c>
      <c r="R700">
        <v>0.96</v>
      </c>
      <c r="S700" s="15">
        <v>10</v>
      </c>
      <c r="T700" t="s">
        <v>518</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700" s="2">
        <f>IF(EvolucionIncidencia[[#This Row],[Fecha]]&lt;=MIN(EvolucionIncidencia[Fecha])+14,"",EvolucionIncidencia[[#This Row],[NuevasAltas]]-EvolucionIncidencia[[#This Row],[Previsión Altas]])</f>
        <v>1.8123176531071259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0" s="2">
        <f>IF(LEN(EvolucionIncidencia[[#This Row],[IA7]])=0,"",EvolucionIncidencia[[#This Row],[IA7]]/_xlfn.MAXIFS(EvolucionIncidencia[IA7],EvolucionIncidencia[Area_Sanitaria],EvolucionIncidencia[[#This Row],[Area_Sanitaria]]))</f>
        <v>6.419529837251356E-2</v>
      </c>
      <c r="AB700" s="2">
        <f>IF(LEN(EvolucionIncidencia[[#This Row],[IA14]])=0,"",EvolucionIncidencia[[#This Row],[IA14]]/_xlfn.MAXIFS(EvolucionIncidencia[IA14],EvolucionIncidencia[Area_Sanitaria],EvolucionIncidencia[[#This Row],[Area_Sanitaria]]))</f>
        <v>7.2727272727272724E-2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1" spans="1:31" hidden="1" x14ac:dyDescent="0.3">
      <c r="A701" s="1">
        <v>44284</v>
      </c>
      <c r="B701" s="2" t="s">
        <v>9</v>
      </c>
      <c r="C701" s="15">
        <v>14834</v>
      </c>
      <c r="D701" s="15">
        <v>131</v>
      </c>
      <c r="E701" s="15">
        <v>14291</v>
      </c>
      <c r="F701">
        <v>20</v>
      </c>
      <c r="G701">
        <v>2</v>
      </c>
      <c r="H701" s="15">
        <v>219290</v>
      </c>
      <c r="I701" s="15">
        <v>413</v>
      </c>
      <c r="J701" s="15">
        <v>114336</v>
      </c>
      <c r="K701" s="15">
        <v>9</v>
      </c>
      <c r="L701">
        <v>4</v>
      </c>
      <c r="M701">
        <v>0</v>
      </c>
      <c r="N701">
        <v>1</v>
      </c>
      <c r="O701" s="15">
        <v>238</v>
      </c>
      <c r="P701" s="15">
        <v>364</v>
      </c>
      <c r="Q701" s="15">
        <v>602</v>
      </c>
      <c r="R701">
        <v>1.0314960629921259</v>
      </c>
      <c r="S701" s="15">
        <v>5</v>
      </c>
      <c r="T701" t="s">
        <v>518</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701" s="2">
        <f>IF(EvolucionIncidencia[[#This Row],[Fecha]]&lt;=MIN(EvolucionIncidencia[Fecha])+14,"",EvolucionIncidencia[[#This Row],[NuevasAltas]]-EvolucionIncidencia[[#This Row],[Previsión Altas]])</f>
        <v>-0.6098875391197156</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701" s="2">
        <f>IF(LEN(EvolucionIncidencia[[#This Row],[IA7]])=0,"",EvolucionIncidencia[[#This Row],[IA7]]/_xlfn.MAXIFS(EvolucionIncidencia[IA7],EvolucionIncidencia[Area_Sanitaria],EvolucionIncidencia[[#This Row],[Area_Sanitaria]]))</f>
        <v>2.6131293817718292E-2</v>
      </c>
      <c r="AB701" s="2">
        <f>IF(LEN(EvolucionIncidencia[[#This Row],[IA14]])=0,"",EvolucionIncidencia[[#This Row],[IA14]]/_xlfn.MAXIFS(EvolucionIncidencia[IA14],EvolucionIncidencia[Area_Sanitaria],EvolucionIncidencia[[#This Row],[Area_Sanitaria]]))</f>
        <v>4.2387848816672555E-2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2" spans="1:31" hidden="1" x14ac:dyDescent="0.3">
      <c r="A702" s="1">
        <v>44284</v>
      </c>
      <c r="B702" s="2" t="s">
        <v>6</v>
      </c>
      <c r="C702" s="15">
        <v>12749</v>
      </c>
      <c r="D702" s="15">
        <v>218</v>
      </c>
      <c r="E702" s="15">
        <v>12371</v>
      </c>
      <c r="F702">
        <v>19</v>
      </c>
      <c r="G702">
        <v>1</v>
      </c>
      <c r="H702" s="15">
        <v>182677</v>
      </c>
      <c r="I702" s="15">
        <v>162</v>
      </c>
      <c r="J702" s="15">
        <v>94737</v>
      </c>
      <c r="K702" s="15">
        <v>16</v>
      </c>
      <c r="L702">
        <v>1</v>
      </c>
      <c r="M702">
        <v>-1</v>
      </c>
      <c r="N702">
        <v>0</v>
      </c>
      <c r="O702" s="15">
        <v>250</v>
      </c>
      <c r="P702" s="15">
        <v>474</v>
      </c>
      <c r="Q702" s="15">
        <v>724</v>
      </c>
      <c r="R702">
        <v>1.0046082949308757</v>
      </c>
      <c r="S702" s="15">
        <v>14</v>
      </c>
      <c r="T702" t="s">
        <v>518</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702" s="2">
        <f>IF(EvolucionIncidencia[[#This Row],[Fecha]]&lt;=MIN(EvolucionIncidencia[Fecha])+14,"",EvolucionIncidencia[[#This Row],[NuevasAltas]]-EvolucionIncidencia[[#This Row],[Previsión Altas]])</f>
        <v>3.6942895818614527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702" s="2">
        <f>IF(LEN(EvolucionIncidencia[[#This Row],[IA7]])=0,"",EvolucionIncidencia[[#This Row],[IA7]]/_xlfn.MAXIFS(EvolucionIncidencia[IA7],EvolucionIncidencia[Area_Sanitaria],EvolucionIncidencia[[#This Row],[Area_Sanitaria]]))</f>
        <v>6.9201520912547526E-2</v>
      </c>
      <c r="AB702" s="2">
        <f>IF(LEN(EvolucionIncidencia[[#This Row],[IA14]])=0,"",EvolucionIncidencia[[#This Row],[IA14]]/_xlfn.MAXIFS(EvolucionIncidencia[IA14],EvolucionIncidencia[Area_Sanitaria],EvolucionIncidencia[[#This Row],[Area_Sanitaria]]))</f>
        <v>7.7334430275606741E-2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3" spans="1:31" hidden="1" x14ac:dyDescent="0.3">
      <c r="A703" s="1">
        <v>44284</v>
      </c>
      <c r="B703" s="2" t="s">
        <v>7</v>
      </c>
      <c r="C703" s="15">
        <v>18469</v>
      </c>
      <c r="D703" s="15">
        <v>255</v>
      </c>
      <c r="E703" s="15">
        <v>17871</v>
      </c>
      <c r="F703">
        <v>18</v>
      </c>
      <c r="G703">
        <v>2</v>
      </c>
      <c r="H703" s="15">
        <v>307866</v>
      </c>
      <c r="I703" s="15">
        <v>355</v>
      </c>
      <c r="J703" s="15">
        <v>153071</v>
      </c>
      <c r="K703" s="15">
        <v>15</v>
      </c>
      <c r="L703">
        <v>7</v>
      </c>
      <c r="M703">
        <v>3</v>
      </c>
      <c r="N703">
        <v>-1</v>
      </c>
      <c r="O703" s="15">
        <v>594</v>
      </c>
      <c r="P703" s="15">
        <v>346</v>
      </c>
      <c r="Q703" s="15">
        <v>940</v>
      </c>
      <c r="R703">
        <v>1.028225806451613</v>
      </c>
      <c r="S703" s="15">
        <v>8</v>
      </c>
      <c r="T703" t="s">
        <v>518</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703" s="2">
        <f>IF(EvolucionIncidencia[[#This Row],[Fecha]]&lt;=MIN(EvolucionIncidencia[Fecha])+14,"",EvolucionIncidencia[[#This Row],[NuevasAltas]]-EvolucionIncidencia[[#This Row],[Previsión Altas]])</f>
        <v>-1.346142559313936</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703" s="2">
        <f>IF(LEN(EvolucionIncidencia[[#This Row],[IA7]])=0,"",EvolucionIncidencia[[#This Row],[IA7]]/_xlfn.MAXIFS(EvolucionIncidencia[IA7],EvolucionIncidencia[Area_Sanitaria],EvolucionIncidencia[[#This Row],[Area_Sanitaria]]))</f>
        <v>6.2426383981154299E-2</v>
      </c>
      <c r="AB703" s="2">
        <f>IF(LEN(EvolucionIncidencia[[#This Row],[IA14]])=0,"",EvolucionIncidencia[[#This Row],[IA14]]/_xlfn.MAXIFS(EvolucionIncidencia[IA14],EvolucionIncidencia[Area_Sanitaria],EvolucionIncidencia[[#This Row],[Area_Sanitaria]]))</f>
        <v>5.9710873664362035E-2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704" spans="1:31" hidden="1" x14ac:dyDescent="0.3">
      <c r="A704" s="1">
        <v>44284</v>
      </c>
      <c r="B704" s="2" t="s">
        <v>2</v>
      </c>
      <c r="C704" s="15">
        <v>22141</v>
      </c>
      <c r="D704" s="15">
        <v>589</v>
      </c>
      <c r="E704" s="15">
        <v>21141</v>
      </c>
      <c r="F704">
        <v>41</v>
      </c>
      <c r="G704">
        <v>4</v>
      </c>
      <c r="H704" s="15">
        <v>405408</v>
      </c>
      <c r="I704" s="15">
        <v>414</v>
      </c>
      <c r="J704" s="15">
        <v>104109</v>
      </c>
      <c r="K704" s="15">
        <v>24</v>
      </c>
      <c r="L704">
        <v>15</v>
      </c>
      <c r="M704">
        <v>3</v>
      </c>
      <c r="N704">
        <v>-2</v>
      </c>
      <c r="O704" s="15">
        <v>2551</v>
      </c>
      <c r="P704" s="15">
        <v>305</v>
      </c>
      <c r="Q704" s="15">
        <v>2856</v>
      </c>
      <c r="R704">
        <v>1.0261324041811846</v>
      </c>
      <c r="S704" s="15">
        <v>8</v>
      </c>
      <c r="T704" t="s">
        <v>518</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704" s="2">
        <f>IF(EvolucionIncidencia[[#This Row],[Fecha]]&lt;=MIN(EvolucionIncidencia[Fecha])+14,"",EvolucionIncidencia[[#This Row],[NuevasAltas]]-EvolucionIncidencia[[#This Row],[Previsión Altas]])</f>
        <v>-28.04439354297805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704" s="2">
        <f>IF(LEN(EvolucionIncidencia[[#This Row],[IA7]])=0,"",EvolucionIncidencia[[#This Row],[IA7]]/_xlfn.MAXIFS(EvolucionIncidencia[IA7],EvolucionIncidencia[Area_Sanitaria],EvolucionIncidencia[[#This Row],[Area_Sanitaria]]))</f>
        <v>0.15007735946364106</v>
      </c>
      <c r="AB704" s="2">
        <f>IF(LEN(EvolucionIncidencia[[#This Row],[IA14]])=0,"",EvolucionIncidencia[[#This Row],[IA14]]/_xlfn.MAXIFS(EvolucionIncidencia[IA14],EvolucionIncidencia[Area_Sanitaria],EvolucionIncidencia[[#This Row],[Area_Sanitaria]]))</f>
        <v>0.14836223506743737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705" spans="1:31" hidden="1" x14ac:dyDescent="0.3">
      <c r="A705" s="1">
        <v>44284</v>
      </c>
      <c r="B705" s="2" t="s">
        <v>3</v>
      </c>
      <c r="C705" s="15">
        <v>116856</v>
      </c>
      <c r="D705" s="15">
        <v>2307</v>
      </c>
      <c r="E705" s="15">
        <v>112233</v>
      </c>
      <c r="F705">
        <v>181</v>
      </c>
      <c r="G705">
        <v>26</v>
      </c>
      <c r="H705" s="15">
        <v>1846384</v>
      </c>
      <c r="I705" s="15">
        <v>2336</v>
      </c>
      <c r="J705" s="15">
        <v>839211</v>
      </c>
      <c r="K705" s="15">
        <v>107</v>
      </c>
      <c r="L705">
        <v>-20</v>
      </c>
      <c r="M705">
        <v>2</v>
      </c>
      <c r="N705">
        <v>-1</v>
      </c>
      <c r="O705" s="15">
        <v>5189</v>
      </c>
      <c r="P705" s="15">
        <v>2247</v>
      </c>
      <c r="Q705" s="15">
        <v>7436</v>
      </c>
      <c r="R705">
        <v>0.9914052428018908</v>
      </c>
      <c r="S705" s="15">
        <v>125</v>
      </c>
      <c r="T705" t="s">
        <v>518</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705" s="2">
        <f>IF(EvolucionIncidencia[[#This Row],[Fecha]]&lt;=MIN(EvolucionIncidencia[Fecha])+14,"",EvolucionIncidencia[[#This Row],[NuevasAltas]]-EvolucionIncidencia[[#This Row],[Previsión Altas]])</f>
        <v>-0.26821834264195843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705" s="2">
        <f>IF(LEN(EvolucionIncidencia[[#This Row],[IA7]])=0,"",EvolucionIncidencia[[#This Row],[IA7]]/_xlfn.MAXIFS(EvolucionIncidencia[IA7],EvolucionIncidencia[Area_Sanitaria],EvolucionIncidencia[[#This Row],[Area_Sanitaria]]))</f>
        <v>8.1452750352609307E-2</v>
      </c>
      <c r="AB705" s="2">
        <f>IF(LEN(EvolucionIncidencia[[#This Row],[IA14]])=0,"",EvolucionIncidencia[[#This Row],[IA14]]/_xlfn.MAXIFS(EvolucionIncidencia[IA14],EvolucionIncidencia[Area_Sanitaria],EvolucionIncidencia[[#This Row],[Area_Sanitaria]]))</f>
        <v>8.9510020136158788E-2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706" spans="1:31" x14ac:dyDescent="0.3">
      <c r="A706" s="1">
        <v>44285</v>
      </c>
      <c r="B706" s="2" t="s">
        <v>4</v>
      </c>
      <c r="C706" s="15">
        <v>28407</v>
      </c>
      <c r="D706" s="15">
        <v>791</v>
      </c>
      <c r="E706" s="15">
        <v>27061</v>
      </c>
      <c r="F706">
        <v>57</v>
      </c>
      <c r="G706">
        <v>15</v>
      </c>
      <c r="H706" s="15">
        <v>399674</v>
      </c>
      <c r="I706" s="15">
        <v>568</v>
      </c>
      <c r="J706" s="15">
        <v>231235</v>
      </c>
      <c r="K706" s="15">
        <v>27</v>
      </c>
      <c r="L706">
        <v>-25</v>
      </c>
      <c r="M706">
        <v>-4</v>
      </c>
      <c r="N706">
        <v>0</v>
      </c>
      <c r="O706" s="15">
        <v>1455</v>
      </c>
      <c r="P706" s="15">
        <v>529</v>
      </c>
      <c r="Q706" s="15">
        <v>1984</v>
      </c>
      <c r="R706">
        <v>0.96936274509803921</v>
      </c>
      <c r="S706" s="15">
        <v>51</v>
      </c>
      <c r="T706" t="s">
        <v>519</v>
      </c>
      <c r="U706" s="15" t="str">
        <f>TEXT(EvolucionIncidencia[[#This Row],[Fecha]],"DDDD")</f>
        <v>martes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706" s="2">
        <f>IF(EvolucionIncidencia[[#This Row],[Fecha]]&lt;=MIN(EvolucionIncidencia[Fecha])+14,"",EvolucionIncidencia[[#This Row],[NuevasAltas]]-EvolucionIncidencia[[#This Row],[Previsión Altas]])</f>
        <v>7.4160168807325633</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706" s="2">
        <f>IF(LEN(EvolucionIncidencia[[#This Row],[IA7]])=0,"",EvolucionIncidencia[[#This Row],[IA7]]/_xlfn.MAXIFS(EvolucionIncidencia[IA7],EvolucionIncidencia[Area_Sanitaria],EvolucionIncidencia[[#This Row],[Area_Sanitaria]]))</f>
        <v>8.8284659281638131E-2</v>
      </c>
      <c r="AB706" s="2">
        <f>IF(LEN(EvolucionIncidencia[[#This Row],[IA14]])=0,"",EvolucionIncidencia[[#This Row],[IA14]]/_xlfn.MAXIFS(EvolucionIncidencia[IA14],EvolucionIncidencia[Area_Sanitaria],EvolucionIncidencia[[#This Row],[Area_Sanitaria]]))</f>
        <v>0.10336582674268899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707" spans="1:31" hidden="1" x14ac:dyDescent="0.3">
      <c r="A707" s="1">
        <v>44285</v>
      </c>
      <c r="B707" s="2" t="s">
        <v>5</v>
      </c>
      <c r="C707" s="15">
        <v>8256</v>
      </c>
      <c r="D707" s="15">
        <v>131</v>
      </c>
      <c r="E707" s="15">
        <v>7905</v>
      </c>
      <c r="F707">
        <v>10</v>
      </c>
      <c r="G707">
        <v>2</v>
      </c>
      <c r="H707" s="15">
        <v>127889</v>
      </c>
      <c r="I707" s="15">
        <v>214</v>
      </c>
      <c r="J707" s="15">
        <v>41983</v>
      </c>
      <c r="K707" s="15">
        <v>4</v>
      </c>
      <c r="L707">
        <v>1</v>
      </c>
      <c r="M707">
        <v>0</v>
      </c>
      <c r="N707">
        <v>2</v>
      </c>
      <c r="O707" s="15">
        <v>314</v>
      </c>
      <c r="P707" s="15">
        <v>55</v>
      </c>
      <c r="Q707" s="15">
        <v>369</v>
      </c>
      <c r="R707">
        <v>1.0076923076923077</v>
      </c>
      <c r="S707" s="15">
        <v>3</v>
      </c>
      <c r="T707" t="s">
        <v>519</v>
      </c>
      <c r="U707" s="15" t="str">
        <f>TEXT(EvolucionIncidencia[[#This Row],[Fecha]],"DDDD")</f>
        <v>martes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707" s="2">
        <f>IF(EvolucionIncidencia[[#This Row],[Fecha]]&lt;=MIN(EvolucionIncidencia[Fecha])+14,"",EvolucionIncidencia[[#This Row],[NuevasAltas]]-EvolucionIncidencia[[#This Row],[Previsión Altas]])</f>
        <v>-7.4344595180729645</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707" s="2">
        <f>IF(LEN(EvolucionIncidencia[[#This Row],[IA7]])=0,"",EvolucionIncidencia[[#This Row],[IA7]]/_xlfn.MAXIFS(EvolucionIncidencia[IA7],EvolucionIncidencia[Area_Sanitaria],EvolucionIncidencia[[#This Row],[Area_Sanitaria]]))</f>
        <v>5.0299401197604787E-2</v>
      </c>
      <c r="AB707" s="2">
        <f>IF(LEN(EvolucionIncidencia[[#This Row],[IA14]])=0,"",EvolucionIncidencia[[#This Row],[IA14]]/_xlfn.MAXIFS(EvolucionIncidencia[IA14],EvolucionIncidencia[Area_Sanitaria],EvolucionIncidencia[[#This Row],[Area_Sanitaria]]))</f>
        <v>6.3453325198291638E-2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708" spans="1:31" hidden="1" x14ac:dyDescent="0.3">
      <c r="A708" s="1">
        <v>44285</v>
      </c>
      <c r="B708" s="2" t="s">
        <v>8</v>
      </c>
      <c r="C708" s="15">
        <v>12046</v>
      </c>
      <c r="D708" s="15">
        <v>169</v>
      </c>
      <c r="E708" s="15">
        <v>11661</v>
      </c>
      <c r="F708">
        <v>10</v>
      </c>
      <c r="G708">
        <v>2</v>
      </c>
      <c r="H708" s="15">
        <v>205997</v>
      </c>
      <c r="I708" s="15">
        <v>211</v>
      </c>
      <c r="J708" s="15">
        <v>100613</v>
      </c>
      <c r="K708" s="15">
        <v>15</v>
      </c>
      <c r="L708">
        <v>1</v>
      </c>
      <c r="M708">
        <v>-2</v>
      </c>
      <c r="N708">
        <v>0</v>
      </c>
      <c r="O708" s="15">
        <v>648</v>
      </c>
      <c r="P708" s="15">
        <v>289</v>
      </c>
      <c r="Q708" s="15">
        <v>937</v>
      </c>
      <c r="R708">
        <v>1.0059523809523809</v>
      </c>
      <c r="S708" s="15">
        <v>14</v>
      </c>
      <c r="T708" t="s">
        <v>519</v>
      </c>
      <c r="U708" s="15" t="str">
        <f>TEXT(EvolucionIncidencia[[#This Row],[Fecha]],"DDDD")</f>
        <v>martes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708" s="2">
        <f>IF(EvolucionIncidencia[[#This Row],[Fecha]]&lt;=MIN(EvolucionIncidencia[Fecha])+14,"",EvolucionIncidencia[[#This Row],[NuevasAltas]]-EvolucionIncidencia[[#This Row],[Previsión Altas]])</f>
        <v>0.4040501895765054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708" s="2">
        <f>IF(LEN(EvolucionIncidencia[[#This Row],[IA7]])=0,"",EvolucionIncidencia[[#This Row],[IA7]]/_xlfn.MAXIFS(EvolucionIncidencia[IA7],EvolucionIncidencia[Area_Sanitaria],EvolucionIncidencia[[#This Row],[Area_Sanitaria]]))</f>
        <v>7.3236889692585891E-2</v>
      </c>
      <c r="AB708" s="2">
        <f>IF(LEN(EvolucionIncidencia[[#This Row],[IA14]])=0,"",EvolucionIncidencia[[#This Row],[IA14]]/_xlfn.MAXIFS(EvolucionIncidencia[IA14],EvolucionIncidencia[Area_Sanitaria],EvolucionIncidencia[[#This Row],[Area_Sanitaria]]))</f>
        <v>7.4747474747474743E-2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709" spans="1:31" hidden="1" x14ac:dyDescent="0.3">
      <c r="A709" s="1">
        <v>44285</v>
      </c>
      <c r="B709" s="2" t="s">
        <v>9</v>
      </c>
      <c r="C709" s="15">
        <v>14852</v>
      </c>
      <c r="D709" s="15">
        <v>145</v>
      </c>
      <c r="E709" s="15">
        <v>14295</v>
      </c>
      <c r="F709">
        <v>18</v>
      </c>
      <c r="G709">
        <v>2</v>
      </c>
      <c r="H709" s="15">
        <v>219734</v>
      </c>
      <c r="I709" s="15">
        <v>413</v>
      </c>
      <c r="J709" s="15">
        <v>114679</v>
      </c>
      <c r="K709" s="15">
        <v>18</v>
      </c>
      <c r="L709">
        <v>14</v>
      </c>
      <c r="M709">
        <v>-2</v>
      </c>
      <c r="N709">
        <v>0</v>
      </c>
      <c r="O709" s="15">
        <v>444</v>
      </c>
      <c r="P709" s="15">
        <v>343</v>
      </c>
      <c r="Q709" s="15">
        <v>787</v>
      </c>
      <c r="R709">
        <v>1.1068702290076335</v>
      </c>
      <c r="S709" s="15">
        <v>4</v>
      </c>
      <c r="T709" t="s">
        <v>519</v>
      </c>
      <c r="U709" s="15" t="str">
        <f>TEXT(EvolucionIncidencia[[#This Row],[Fecha]],"DDDD")</f>
        <v>martes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709" s="2">
        <f>IF(EvolucionIncidencia[[#This Row],[Fecha]]&lt;=MIN(EvolucionIncidencia[Fecha])+14,"",EvolucionIncidencia[[#This Row],[NuevasAltas]]-EvolucionIncidencia[[#This Row],[Previsión Altas]])</f>
        <v>-14.553209469741727</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709" s="2">
        <f>IF(LEN(EvolucionIncidencia[[#This Row],[IA7]])=0,"",EvolucionIncidencia[[#This Row],[IA7]]/_xlfn.MAXIFS(EvolucionIncidencia[IA7],EvolucionIncidencia[Area_Sanitaria],EvolucionIncidencia[[#This Row],[Area_Sanitaria]]))</f>
        <v>3.3142128744423197E-2</v>
      </c>
      <c r="AB709" s="2">
        <f>IF(LEN(EvolucionIncidencia[[#This Row],[IA14]])=0,"",EvolucionIncidencia[[#This Row],[IA14]]/_xlfn.MAXIFS(EvolucionIncidencia[IA14],EvolucionIncidencia[Area_Sanitaria],EvolucionIncidencia[[#This Row],[Area_Sanitaria]]))</f>
        <v>4.2741080890144827E-2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10" spans="1:31" hidden="1" x14ac:dyDescent="0.3">
      <c r="A710" s="1">
        <v>44285</v>
      </c>
      <c r="B710" s="2" t="s">
        <v>6</v>
      </c>
      <c r="C710" s="15">
        <v>12767</v>
      </c>
      <c r="D710" s="15">
        <v>231</v>
      </c>
      <c r="E710" s="15">
        <v>12375</v>
      </c>
      <c r="F710">
        <v>18</v>
      </c>
      <c r="G710">
        <v>2</v>
      </c>
      <c r="H710" s="15">
        <v>183058</v>
      </c>
      <c r="I710" s="15">
        <v>163</v>
      </c>
      <c r="J710" s="15">
        <v>95181</v>
      </c>
      <c r="K710" s="15">
        <v>18</v>
      </c>
      <c r="L710">
        <v>13</v>
      </c>
      <c r="M710">
        <v>-1</v>
      </c>
      <c r="N710">
        <v>1</v>
      </c>
      <c r="O710" s="15">
        <v>381</v>
      </c>
      <c r="P710" s="15">
        <v>444</v>
      </c>
      <c r="Q710" s="15">
        <v>825</v>
      </c>
      <c r="R710">
        <v>1.0596330275229358</v>
      </c>
      <c r="S710" s="15">
        <v>4</v>
      </c>
      <c r="T710" t="s">
        <v>519</v>
      </c>
      <c r="U710" s="15" t="str">
        <f>TEXT(EvolucionIncidencia[[#This Row],[Fecha]],"DDDD")</f>
        <v>martes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710" s="2">
        <f>IF(EvolucionIncidencia[[#This Row],[Fecha]]&lt;=MIN(EvolucionIncidencia[Fecha])+14,"",EvolucionIncidencia[[#This Row],[NuevasAltas]]-EvolucionIncidencia[[#This Row],[Previsión Altas]])</f>
        <v>-12.015708484350675</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710" s="2">
        <f>IF(LEN(EvolucionIncidencia[[#This Row],[IA7]])=0,"",EvolucionIncidencia[[#This Row],[IA7]]/_xlfn.MAXIFS(EvolucionIncidencia[IA7],EvolucionIncidencia[Area_Sanitaria],EvolucionIncidencia[[#This Row],[Area_Sanitaria]]))</f>
        <v>7.5285171102661599E-2</v>
      </c>
      <c r="AB710" s="2">
        <f>IF(LEN(EvolucionIncidencia[[#This Row],[IA14]])=0,"",EvolucionIncidencia[[#This Row],[IA14]]/_xlfn.MAXIFS(EvolucionIncidencia[IA14],EvolucionIncidencia[Area_Sanitaria],EvolucionIncidencia[[#This Row],[Area_Sanitaria]]))</f>
        <v>7.9802550390785681E-2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711" spans="1:31" hidden="1" x14ac:dyDescent="0.3">
      <c r="A711" s="1">
        <v>44285</v>
      </c>
      <c r="B711" s="2" t="s">
        <v>7</v>
      </c>
      <c r="C711" s="15">
        <v>18492</v>
      </c>
      <c r="D711" s="15">
        <v>268</v>
      </c>
      <c r="E711" s="15">
        <v>17880</v>
      </c>
      <c r="F711">
        <v>15</v>
      </c>
      <c r="G711">
        <v>2</v>
      </c>
      <c r="H711" s="15">
        <v>308367</v>
      </c>
      <c r="I711" s="15">
        <v>356</v>
      </c>
      <c r="J711" s="15">
        <v>153408</v>
      </c>
      <c r="K711" s="15">
        <v>23</v>
      </c>
      <c r="L711">
        <v>13</v>
      </c>
      <c r="M711">
        <v>-3</v>
      </c>
      <c r="N711">
        <v>0</v>
      </c>
      <c r="O711" s="15">
        <v>501</v>
      </c>
      <c r="P711" s="15">
        <v>337</v>
      </c>
      <c r="Q711" s="15">
        <v>838</v>
      </c>
      <c r="R711">
        <v>1.0509803921568628</v>
      </c>
      <c r="S711" s="15">
        <v>9</v>
      </c>
      <c r="T711" t="s">
        <v>519</v>
      </c>
      <c r="U711" s="15" t="str">
        <f>TEXT(EvolucionIncidencia[[#This Row],[Fecha]],"DDDD")</f>
        <v>martes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711" s="2">
        <f>IF(EvolucionIncidencia[[#This Row],[Fecha]]&lt;=MIN(EvolucionIncidencia[Fecha])+14,"",EvolucionIncidencia[[#This Row],[NuevasAltas]]-EvolucionIncidencia[[#This Row],[Previsión Altas]])</f>
        <v>2.1808692709907378</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711" s="2">
        <f>IF(LEN(EvolucionIncidencia[[#This Row],[IA7]])=0,"",EvolucionIncidencia[[#This Row],[IA7]]/_xlfn.MAXIFS(EvolucionIncidencia[IA7],EvolucionIncidencia[Area_Sanitaria],EvolucionIncidencia[[#This Row],[Area_Sanitaria]]))</f>
        <v>6.8315665488810365E-2</v>
      </c>
      <c r="AB711" s="2">
        <f>IF(LEN(EvolucionIncidencia[[#This Row],[IA14]])=0,"",EvolucionIncidencia[[#This Row],[IA14]]/_xlfn.MAXIFS(EvolucionIncidencia[IA14],EvolucionIncidencia[Area_Sanitaria],EvolucionIncidencia[[#This Row],[Area_Sanitaria]]))</f>
        <v>6.5053425518541791E-2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712" spans="1:31" hidden="1" x14ac:dyDescent="0.3">
      <c r="A712" s="1">
        <v>44285</v>
      </c>
      <c r="B712" s="2" t="s">
        <v>2</v>
      </c>
      <c r="C712" s="15">
        <v>22204</v>
      </c>
      <c r="D712" s="15">
        <v>619</v>
      </c>
      <c r="E712" s="15">
        <v>21172</v>
      </c>
      <c r="F712">
        <v>39</v>
      </c>
      <c r="G712">
        <v>5</v>
      </c>
      <c r="H712" s="15">
        <v>407167</v>
      </c>
      <c r="I712" s="15">
        <v>417</v>
      </c>
      <c r="J712" s="15">
        <v>104410</v>
      </c>
      <c r="K712" s="15">
        <v>63</v>
      </c>
      <c r="L712">
        <v>30</v>
      </c>
      <c r="M712">
        <v>-2</v>
      </c>
      <c r="N712">
        <v>1</v>
      </c>
      <c r="O712" s="15">
        <v>1759</v>
      </c>
      <c r="P712" s="15">
        <v>301</v>
      </c>
      <c r="Q712" s="15">
        <v>2060</v>
      </c>
      <c r="R712">
        <v>1.0509337860780985</v>
      </c>
      <c r="S712" s="15">
        <v>31</v>
      </c>
      <c r="T712" t="s">
        <v>519</v>
      </c>
      <c r="U712" s="15" t="str">
        <f>TEXT(EvolucionIncidencia[[#This Row],[Fecha]],"DDDD")</f>
        <v>martes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712" s="2">
        <f>IF(EvolucionIncidencia[[#This Row],[Fecha]]&lt;=MIN(EvolucionIncidencia[Fecha])+14,"",EvolucionIncidencia[[#This Row],[NuevasAltas]]-EvolucionIncidencia[[#This Row],[Previsión Altas]])</f>
        <v>-24.650344045855967</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712" s="2">
        <f>IF(LEN(EvolucionIncidencia[[#This Row],[IA7]])=0,"",EvolucionIncidencia[[#This Row],[IA7]]/_xlfn.MAXIFS(EvolucionIncidencia[IA7],EvolucionIncidencia[Area_Sanitaria],EvolucionIncidencia[[#This Row],[Area_Sanitaria]]))</f>
        <v>0.15781330582774625</v>
      </c>
      <c r="AB712" s="2">
        <f>IF(LEN(EvolucionIncidencia[[#This Row],[IA14]])=0,"",EvolucionIncidencia[[#This Row],[IA14]]/_xlfn.MAXIFS(EvolucionIncidencia[IA14],EvolucionIncidencia[Area_Sanitaria],EvolucionIncidencia[[#This Row],[Area_Sanitaria]]))</f>
        <v>0.15166529039361409</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713" spans="1:31" hidden="1" x14ac:dyDescent="0.3">
      <c r="A713" s="1">
        <v>44285</v>
      </c>
      <c r="B713" s="2" t="s">
        <v>3</v>
      </c>
      <c r="C713" s="15">
        <v>117024</v>
      </c>
      <c r="D713" s="15">
        <v>2354</v>
      </c>
      <c r="E713" s="15">
        <v>112349</v>
      </c>
      <c r="F713">
        <v>167</v>
      </c>
      <c r="G713">
        <v>30</v>
      </c>
      <c r="H713" s="15">
        <v>1851886</v>
      </c>
      <c r="I713" s="15">
        <v>2342</v>
      </c>
      <c r="J713" s="15">
        <v>841509</v>
      </c>
      <c r="K713" s="15">
        <v>168</v>
      </c>
      <c r="L713">
        <v>47</v>
      </c>
      <c r="M713">
        <v>-14</v>
      </c>
      <c r="N713">
        <v>4</v>
      </c>
      <c r="O713" s="15">
        <v>5502</v>
      </c>
      <c r="P713" s="15">
        <v>2298</v>
      </c>
      <c r="Q713" s="15">
        <v>7800</v>
      </c>
      <c r="R713">
        <v>1.0203727785002168</v>
      </c>
      <c r="S713" s="15">
        <v>116</v>
      </c>
      <c r="T713" t="s">
        <v>519</v>
      </c>
      <c r="U713" s="15" t="str">
        <f>TEXT(EvolucionIncidencia[[#This Row],[Fecha]],"DDDD")</f>
        <v>martes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713" s="2">
        <f>IF(EvolucionIncidencia[[#This Row],[Fecha]]&lt;=MIN(EvolucionIncidencia[Fecha])+14,"",EvolucionIncidencia[[#This Row],[NuevasAltas]]-EvolucionIncidencia[[#This Row],[Previsión Altas]])</f>
        <v>-36.224677052666351</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713" s="2">
        <f>IF(LEN(EvolucionIncidencia[[#This Row],[IA7]])=0,"",EvolucionIncidencia[[#This Row],[IA7]]/_xlfn.MAXIFS(EvolucionIncidencia[IA7],EvolucionIncidencia[Area_Sanitaria],EvolucionIncidencia[[#This Row],[Area_Sanitaria]]))</f>
        <v>8.4538081805359655E-2</v>
      </c>
      <c r="AB713" s="2">
        <f>IF(LEN(EvolucionIncidencia[[#This Row],[IA14]])=0,"",EvolucionIncidencia[[#This Row],[IA14]]/_xlfn.MAXIFS(EvolucionIncidencia[IA14],EvolucionIncidencia[Area_Sanitaria],EvolucionIncidencia[[#This Row],[Area_Sanitaria]]))</f>
        <v>9.0468884840349026E-2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387</v>
      </c>
      <c r="D26" s="14" t="s">
        <v>405</v>
      </c>
    </row>
    <row r="27" spans="2:4" x14ac:dyDescent="0.3">
      <c r="B27" s="12" t="s">
        <v>345</v>
      </c>
      <c r="C27" s="14">
        <v>1150</v>
      </c>
      <c r="D27" s="14">
        <v>1.0540788267644363</v>
      </c>
    </row>
    <row r="28" spans="2:4" x14ac:dyDescent="0.3">
      <c r="B28" s="12" t="s">
        <v>346</v>
      </c>
      <c r="C28" s="14">
        <v>1134</v>
      </c>
      <c r="D28" s="14">
        <v>0.98608695652173917</v>
      </c>
    </row>
    <row r="29" spans="2:4" x14ac:dyDescent="0.3">
      <c r="B29" s="12" t="s">
        <v>347</v>
      </c>
      <c r="C29" s="14">
        <v>1193</v>
      </c>
      <c r="D29" s="14">
        <v>1.0520282186948853</v>
      </c>
    </row>
    <row r="30" spans="2:4" x14ac:dyDescent="0.3">
      <c r="B30" s="12" t="s">
        <v>348</v>
      </c>
      <c r="C30" s="14">
        <v>1224</v>
      </c>
      <c r="D30" s="14">
        <v>1.0259849119865885</v>
      </c>
    </row>
    <row r="31" spans="2:4" x14ac:dyDescent="0.3">
      <c r="B31" s="12" t="s">
        <v>349</v>
      </c>
      <c r="C31" s="14">
        <v>1377</v>
      </c>
      <c r="D31" s="14">
        <v>1.125</v>
      </c>
    </row>
    <row r="32" spans="2:4" x14ac:dyDescent="0.3">
      <c r="B32" s="12" t="s">
        <v>350</v>
      </c>
      <c r="C32" s="14">
        <v>1470</v>
      </c>
      <c r="D32" s="14">
        <v>1.0675381263616557</v>
      </c>
    </row>
    <row r="33" spans="2:4" x14ac:dyDescent="0.3">
      <c r="B33" s="12" t="s">
        <v>362</v>
      </c>
      <c r="C33" s="14">
        <v>1557</v>
      </c>
      <c r="D33" s="14">
        <v>1.0591836734693878</v>
      </c>
    </row>
    <row r="34" spans="2:4" x14ac:dyDescent="0.3">
      <c r="B34" s="12" t="s">
        <v>373</v>
      </c>
      <c r="C34" s="14">
        <v>1696</v>
      </c>
      <c r="D34" s="14">
        <v>1.0892742453436095</v>
      </c>
    </row>
    <row r="35" spans="2:4" x14ac:dyDescent="0.3">
      <c r="B35" s="12" t="s">
        <v>374</v>
      </c>
      <c r="C35" s="14">
        <v>1831</v>
      </c>
      <c r="D35" s="14">
        <v>1.0795990566037736</v>
      </c>
    </row>
    <row r="36" spans="2:4" x14ac:dyDescent="0.3">
      <c r="B36" s="12" t="s">
        <v>375</v>
      </c>
      <c r="C36" s="14">
        <v>1944</v>
      </c>
      <c r="D36" s="14">
        <v>1.0617149098853085</v>
      </c>
    </row>
    <row r="37" spans="2:4" x14ac:dyDescent="0.3">
      <c r="B37" s="12" t="s">
        <v>376</v>
      </c>
      <c r="C37" s="14">
        <v>2064</v>
      </c>
      <c r="D37" s="14">
        <v>1.0617283950617284</v>
      </c>
    </row>
    <row r="38" spans="2:4" x14ac:dyDescent="0.3">
      <c r="B38" s="12" t="s">
        <v>378</v>
      </c>
      <c r="C38" s="14">
        <v>2260</v>
      </c>
      <c r="D38" s="14">
        <v>1.0949612403100775</v>
      </c>
    </row>
    <row r="39" spans="2:4" x14ac:dyDescent="0.3">
      <c r="B39" s="12" t="s">
        <v>379</v>
      </c>
      <c r="C39" s="14">
        <v>2469</v>
      </c>
      <c r="D39" s="14">
        <v>1.0924778761061946</v>
      </c>
    </row>
    <row r="40" spans="2:4" x14ac:dyDescent="0.3">
      <c r="B40" s="12" t="s">
        <v>380</v>
      </c>
      <c r="C40" s="14">
        <v>2635</v>
      </c>
      <c r="D40" s="14">
        <v>1.0672336978533818</v>
      </c>
    </row>
    <row r="41" spans="2:4" x14ac:dyDescent="0.3">
      <c r="B41" s="12" t="s">
        <v>381</v>
      </c>
      <c r="C41" s="14">
        <v>2843</v>
      </c>
      <c r="D41" s="14">
        <v>1.0789373814041745</v>
      </c>
    </row>
    <row r="42" spans="2:4" x14ac:dyDescent="0.3">
      <c r="B42" s="12" t="s">
        <v>382</v>
      </c>
      <c r="C42" s="14">
        <v>3129</v>
      </c>
      <c r="D42" s="14">
        <v>1.1005979599015125</v>
      </c>
    </row>
    <row r="43" spans="2:4" x14ac:dyDescent="0.3">
      <c r="B43" s="12" t="s">
        <v>383</v>
      </c>
      <c r="C43" s="14">
        <v>3346</v>
      </c>
      <c r="D43" s="14">
        <v>1.0693512304250559</v>
      </c>
    </row>
    <row r="44" spans="2:4" x14ac:dyDescent="0.3">
      <c r="B44" s="12" t="s">
        <v>384</v>
      </c>
      <c r="C44" s="14">
        <v>3533</v>
      </c>
      <c r="D44" s="14">
        <v>1.0558876270173341</v>
      </c>
    </row>
    <row r="45" spans="2:4" x14ac:dyDescent="0.3">
      <c r="B45" s="12" t="s">
        <v>385</v>
      </c>
      <c r="C45" s="14">
        <v>3839</v>
      </c>
      <c r="D45" s="14">
        <v>1.0866119445230682</v>
      </c>
    </row>
    <row r="46" spans="2:4" x14ac:dyDescent="0.3">
      <c r="B46" s="12" t="s">
        <v>386</v>
      </c>
      <c r="C46" s="14">
        <v>4124</v>
      </c>
      <c r="D46" s="14">
        <v>1.0742380828340714</v>
      </c>
    </row>
    <row r="47" spans="2:4" x14ac:dyDescent="0.3">
      <c r="B47" s="12" t="s">
        <v>397</v>
      </c>
      <c r="C47" s="14">
        <v>4414</v>
      </c>
      <c r="D47" s="14">
        <v>1.0703200775945685</v>
      </c>
    </row>
    <row r="48" spans="2:4" x14ac:dyDescent="0.3">
      <c r="B48" s="12" t="s">
        <v>416</v>
      </c>
      <c r="C48" s="14">
        <v>4826</v>
      </c>
      <c r="D48" s="14">
        <v>1.0933393747168101</v>
      </c>
    </row>
    <row r="49" spans="2:4" x14ac:dyDescent="0.3">
      <c r="B49" s="12" t="s">
        <v>417</v>
      </c>
      <c r="C49" s="14">
        <v>5057</v>
      </c>
      <c r="D49" s="14">
        <v>1.047865727310402</v>
      </c>
    </row>
    <row r="50" spans="2:4" x14ac:dyDescent="0.3">
      <c r="B50" s="12" t="s">
        <v>436</v>
      </c>
      <c r="C50" s="14">
        <v>5225</v>
      </c>
      <c r="D50" s="14">
        <v>1.0332212774372158</v>
      </c>
    </row>
    <row r="51" spans="2:4" x14ac:dyDescent="0.3">
      <c r="B51" s="12" t="s">
        <v>437</v>
      </c>
      <c r="C51" s="14">
        <v>5389</v>
      </c>
      <c r="D51" s="14">
        <v>1.0313875598086124</v>
      </c>
    </row>
    <row r="52" spans="2:4" x14ac:dyDescent="0.3">
      <c r="B52" s="12" t="s">
        <v>438</v>
      </c>
      <c r="C52" s="14">
        <v>5679</v>
      </c>
      <c r="D52" s="14">
        <v>1.0538133234366303</v>
      </c>
    </row>
    <row r="53" spans="2:4" x14ac:dyDescent="0.3">
      <c r="B53" s="12" t="s">
        <v>443</v>
      </c>
      <c r="C53" s="14">
        <v>5855</v>
      </c>
      <c r="D53" s="14">
        <v>1.0309913717203734</v>
      </c>
    </row>
    <row r="54" spans="2:4" x14ac:dyDescent="0.3">
      <c r="B54" s="12" t="s">
        <v>445</v>
      </c>
      <c r="C54" s="14">
        <v>5912</v>
      </c>
      <c r="D54" s="14">
        <v>1.0097352690008539</v>
      </c>
    </row>
    <row r="55" spans="2:4" x14ac:dyDescent="0.3">
      <c r="B55" s="12" t="s">
        <v>446</v>
      </c>
      <c r="C55" s="14">
        <v>5984</v>
      </c>
      <c r="D55" s="14">
        <v>1.0121786197564275</v>
      </c>
    </row>
    <row r="56" spans="2:4" x14ac:dyDescent="0.3">
      <c r="B56" s="12" t="s">
        <v>447</v>
      </c>
      <c r="C56" s="14">
        <v>6020</v>
      </c>
      <c r="D56" s="14">
        <v>1.0060160427807487</v>
      </c>
    </row>
    <row r="57" spans="2:4" x14ac:dyDescent="0.3">
      <c r="B57" s="12" t="s">
        <v>448</v>
      </c>
      <c r="C57" s="14">
        <v>5934</v>
      </c>
      <c r="D57" s="14">
        <v>0.98571428571428577</v>
      </c>
    </row>
    <row r="58" spans="2:4" x14ac:dyDescent="0.3">
      <c r="B58" s="12" t="s">
        <v>452</v>
      </c>
      <c r="C58" s="14">
        <v>5883</v>
      </c>
      <c r="D58" s="14">
        <v>0.99140546006066732</v>
      </c>
    </row>
    <row r="59" spans="2:4" x14ac:dyDescent="0.3">
      <c r="B59" s="12" t="s">
        <v>453</v>
      </c>
      <c r="C59" s="14">
        <v>5889</v>
      </c>
      <c r="D59" s="14">
        <v>1.0010198878123406</v>
      </c>
    </row>
    <row r="60" spans="2:4" x14ac:dyDescent="0.3">
      <c r="B60" s="12" t="s">
        <v>454</v>
      </c>
      <c r="C60" s="14">
        <v>5845</v>
      </c>
      <c r="D60" s="14">
        <v>0.99252844285956865</v>
      </c>
    </row>
    <row r="61" spans="2:4" x14ac:dyDescent="0.3">
      <c r="B61" s="12" t="s">
        <v>455</v>
      </c>
      <c r="C61" s="14">
        <v>5713</v>
      </c>
      <c r="D61" s="14">
        <v>0.97741659538066727</v>
      </c>
    </row>
    <row r="62" spans="2:4" x14ac:dyDescent="0.3">
      <c r="B62" s="12" t="s">
        <v>456</v>
      </c>
      <c r="C62" s="14">
        <v>5542</v>
      </c>
      <c r="D62" s="14">
        <v>0.97006826535970592</v>
      </c>
    </row>
    <row r="63" spans="2:4" x14ac:dyDescent="0.3">
      <c r="B63" s="12" t="s">
        <v>457</v>
      </c>
      <c r="C63" s="14">
        <v>5319</v>
      </c>
      <c r="D63" s="14">
        <v>0.95976181883796463</v>
      </c>
    </row>
    <row r="64" spans="2:4" x14ac:dyDescent="0.3">
      <c r="B64" s="12" t="s">
        <v>458</v>
      </c>
      <c r="C64" s="14">
        <v>5161</v>
      </c>
      <c r="D64" s="14">
        <v>0.97029516826471141</v>
      </c>
    </row>
    <row r="65" spans="2:4" x14ac:dyDescent="0.3">
      <c r="B65" s="12" t="s">
        <v>459</v>
      </c>
      <c r="C65" s="14">
        <v>5103</v>
      </c>
      <c r="D65" s="14">
        <v>0.98876186785506681</v>
      </c>
    </row>
    <row r="66" spans="2:4" x14ac:dyDescent="0.3">
      <c r="B66" s="12" t="s">
        <v>460</v>
      </c>
      <c r="C66" s="14">
        <v>4852</v>
      </c>
      <c r="D66" s="14">
        <v>0.9508132471095434</v>
      </c>
    </row>
    <row r="67" spans="2:4" x14ac:dyDescent="0.3">
      <c r="B67" s="12" t="s">
        <v>461</v>
      </c>
      <c r="C67" s="14">
        <v>4673</v>
      </c>
      <c r="D67" s="14">
        <v>0.96310799670239078</v>
      </c>
    </row>
    <row r="68" spans="2:4" x14ac:dyDescent="0.3">
      <c r="B68" s="12" t="s">
        <v>462</v>
      </c>
      <c r="C68" s="14">
        <v>4590</v>
      </c>
      <c r="D68" s="14">
        <v>0.98223839075540342</v>
      </c>
    </row>
    <row r="69" spans="2:4" x14ac:dyDescent="0.3">
      <c r="B69" s="12" t="s">
        <v>463</v>
      </c>
      <c r="C69" s="14">
        <v>4405</v>
      </c>
      <c r="D69" s="14">
        <v>0.95969498910675377</v>
      </c>
    </row>
    <row r="70" spans="2:4" x14ac:dyDescent="0.3">
      <c r="B70" s="12" t="s">
        <v>464</v>
      </c>
      <c r="C70" s="14">
        <v>4146</v>
      </c>
      <c r="D70" s="14">
        <v>0.94120317820658339</v>
      </c>
    </row>
    <row r="71" spans="2:4" x14ac:dyDescent="0.3">
      <c r="B71" s="12" t="s">
        <v>466</v>
      </c>
      <c r="C71" s="14">
        <v>3964</v>
      </c>
      <c r="D71" s="14">
        <v>0.95610226724553782</v>
      </c>
    </row>
    <row r="72" spans="2:4" x14ac:dyDescent="0.3">
      <c r="B72" s="12" t="s">
        <v>467</v>
      </c>
      <c r="C72" s="14">
        <v>3844</v>
      </c>
      <c r="D72" s="14">
        <v>0.96972754793138249</v>
      </c>
    </row>
    <row r="73" spans="2:4" x14ac:dyDescent="0.3">
      <c r="B73" s="12" t="s">
        <v>468</v>
      </c>
      <c r="C73" s="14">
        <v>3676</v>
      </c>
      <c r="D73" s="14">
        <v>0.95629552549427677</v>
      </c>
    </row>
    <row r="74" spans="2:4" x14ac:dyDescent="0.3">
      <c r="B74" s="12" t="s">
        <v>469</v>
      </c>
      <c r="C74" s="14">
        <v>3468</v>
      </c>
      <c r="D74" s="14">
        <v>0.94341675734494013</v>
      </c>
    </row>
    <row r="75" spans="2:4" x14ac:dyDescent="0.3">
      <c r="B75" s="12" t="s">
        <v>470</v>
      </c>
      <c r="C75" s="14">
        <v>3262</v>
      </c>
      <c r="D75" s="14">
        <v>0.94059976931949252</v>
      </c>
    </row>
    <row r="76" spans="2:4" x14ac:dyDescent="0.3">
      <c r="B76" s="12" t="s">
        <v>471</v>
      </c>
      <c r="C76" s="14">
        <v>3032</v>
      </c>
      <c r="D76" s="14">
        <v>0.92949110974862048</v>
      </c>
    </row>
    <row r="77" spans="2:4" x14ac:dyDescent="0.3">
      <c r="B77" s="12" t="s">
        <v>480</v>
      </c>
      <c r="C77" s="14">
        <v>2869</v>
      </c>
      <c r="D77" s="14">
        <v>0.9462401055408971</v>
      </c>
    </row>
    <row r="78" spans="2:4" x14ac:dyDescent="0.3">
      <c r="B78" s="12" t="s">
        <v>481</v>
      </c>
      <c r="C78" s="14">
        <v>2647</v>
      </c>
      <c r="D78" s="14">
        <v>0.92262112234227955</v>
      </c>
    </row>
    <row r="79" spans="2:4" x14ac:dyDescent="0.3">
      <c r="B79" s="12" t="s">
        <v>482</v>
      </c>
      <c r="C79" s="14">
        <v>2524</v>
      </c>
      <c r="D79" s="14">
        <v>0.95353230071779371</v>
      </c>
    </row>
    <row r="80" spans="2:4" x14ac:dyDescent="0.3">
      <c r="B80" s="12" t="s">
        <v>483</v>
      </c>
      <c r="C80" s="14">
        <v>2351</v>
      </c>
      <c r="D80" s="14">
        <v>0.93145800316957206</v>
      </c>
    </row>
    <row r="81" spans="2:4" x14ac:dyDescent="0.3">
      <c r="B81" s="12" t="s">
        <v>484</v>
      </c>
      <c r="C81" s="14">
        <v>2185</v>
      </c>
      <c r="D81" s="14">
        <v>0.92939174819225856</v>
      </c>
    </row>
    <row r="82" spans="2:4" x14ac:dyDescent="0.3">
      <c r="B82" s="12" t="s">
        <v>485</v>
      </c>
      <c r="C82" s="14">
        <v>2019</v>
      </c>
      <c r="D82" s="14">
        <v>0.92402745995423341</v>
      </c>
    </row>
    <row r="83" spans="2:4" x14ac:dyDescent="0.3">
      <c r="B83" s="12" t="s">
        <v>486</v>
      </c>
      <c r="C83" s="14">
        <v>1890</v>
      </c>
      <c r="D83" s="14">
        <v>0.93610698365527489</v>
      </c>
    </row>
    <row r="84" spans="2:4" x14ac:dyDescent="0.3">
      <c r="B84" s="12" t="s">
        <v>487</v>
      </c>
      <c r="C84" s="14">
        <v>1810</v>
      </c>
      <c r="D84" s="14">
        <v>0.95767195767195767</v>
      </c>
    </row>
    <row r="85" spans="2:4" x14ac:dyDescent="0.3">
      <c r="B85" s="12" t="s">
        <v>488</v>
      </c>
      <c r="C85" s="14">
        <v>1711</v>
      </c>
      <c r="D85" s="14">
        <v>0.94530386740331496</v>
      </c>
    </row>
    <row r="86" spans="2:4" x14ac:dyDescent="0.3">
      <c r="B86" s="12" t="s">
        <v>489</v>
      </c>
      <c r="C86" s="14">
        <v>1612</v>
      </c>
      <c r="D86" s="14">
        <v>0.94213909994155465</v>
      </c>
    </row>
    <row r="87" spans="2:4" x14ac:dyDescent="0.3">
      <c r="B87" s="12" t="s">
        <v>490</v>
      </c>
      <c r="C87" s="14">
        <v>1543</v>
      </c>
      <c r="D87" s="14">
        <v>0.95719602977667495</v>
      </c>
    </row>
    <row r="88" spans="2:4" x14ac:dyDescent="0.3">
      <c r="B88" s="12" t="s">
        <v>491</v>
      </c>
      <c r="C88" s="14">
        <v>1492</v>
      </c>
      <c r="D88" s="14">
        <v>0.96694750486066106</v>
      </c>
    </row>
    <row r="89" spans="2:4" x14ac:dyDescent="0.3">
      <c r="B89" s="12" t="s">
        <v>492</v>
      </c>
      <c r="C89" s="14">
        <v>1388</v>
      </c>
      <c r="D89" s="14">
        <v>0.93029490616621979</v>
      </c>
    </row>
    <row r="90" spans="2:4" x14ac:dyDescent="0.3">
      <c r="B90" s="12" t="s">
        <v>493</v>
      </c>
      <c r="C90" s="14">
        <v>1342</v>
      </c>
      <c r="D90" s="14">
        <v>0.9668587896253602</v>
      </c>
    </row>
    <row r="91" spans="2:4" x14ac:dyDescent="0.3">
      <c r="B91" s="12" t="s">
        <v>494</v>
      </c>
      <c r="C91" s="14">
        <v>1270</v>
      </c>
      <c r="D91" s="14">
        <v>0.94634873323397917</v>
      </c>
    </row>
    <row r="92" spans="2:4" x14ac:dyDescent="0.3">
      <c r="B92" s="12" t="s">
        <v>495</v>
      </c>
      <c r="C92" s="14">
        <v>1247</v>
      </c>
      <c r="D92" s="14">
        <v>0.98188976377952752</v>
      </c>
    </row>
    <row r="93" spans="2:4" x14ac:dyDescent="0.3">
      <c r="B93" s="12" t="s">
        <v>496</v>
      </c>
      <c r="C93" s="14">
        <v>1211</v>
      </c>
      <c r="D93" s="14">
        <v>0.97113071371291093</v>
      </c>
    </row>
    <row r="94" spans="2:4" x14ac:dyDescent="0.3">
      <c r="B94" s="12" t="s">
        <v>497</v>
      </c>
      <c r="C94" s="14">
        <v>1196</v>
      </c>
      <c r="D94" s="14">
        <v>0.98761354252683731</v>
      </c>
    </row>
    <row r="95" spans="2:4" x14ac:dyDescent="0.3">
      <c r="B95" s="12" t="s">
        <v>498</v>
      </c>
      <c r="C95" s="14">
        <v>1133</v>
      </c>
      <c r="D95" s="14">
        <v>0.94732441471571904</v>
      </c>
    </row>
    <row r="96" spans="2:4" x14ac:dyDescent="0.3">
      <c r="B96" s="12" t="s">
        <v>499</v>
      </c>
      <c r="C96" s="14">
        <v>1106</v>
      </c>
      <c r="D96" s="14">
        <v>0.97616946160635476</v>
      </c>
    </row>
    <row r="97" spans="2:4" x14ac:dyDescent="0.3">
      <c r="B97" s="12" t="s">
        <v>500</v>
      </c>
      <c r="C97" s="14">
        <v>1084</v>
      </c>
      <c r="D97" s="14">
        <v>0.98010849909584086</v>
      </c>
    </row>
    <row r="98" spans="2:4" x14ac:dyDescent="0.3">
      <c r="B98" s="12" t="s">
        <v>501</v>
      </c>
      <c r="C98" s="14">
        <v>1050</v>
      </c>
      <c r="D98" s="14">
        <v>0.96863468634686345</v>
      </c>
    </row>
    <row r="99" spans="2:4" x14ac:dyDescent="0.3">
      <c r="B99" s="12" t="s">
        <v>502</v>
      </c>
      <c r="C99" s="14">
        <v>1053</v>
      </c>
      <c r="D99" s="14">
        <v>1.0028571428571429</v>
      </c>
    </row>
    <row r="100" spans="2:4" x14ac:dyDescent="0.3">
      <c r="B100" s="12" t="s">
        <v>503</v>
      </c>
      <c r="C100" s="14">
        <v>1076</v>
      </c>
      <c r="D100" s="14">
        <v>1.0218423551756886</v>
      </c>
    </row>
    <row r="101" spans="2:4" x14ac:dyDescent="0.3">
      <c r="B101" s="12" t="s">
        <v>504</v>
      </c>
      <c r="C101" s="14">
        <v>1064</v>
      </c>
      <c r="D101" s="14">
        <v>0.98884758364312264</v>
      </c>
    </row>
    <row r="102" spans="2:4" x14ac:dyDescent="0.3">
      <c r="B102" s="12" t="s">
        <v>505</v>
      </c>
      <c r="C102" s="14">
        <v>1028</v>
      </c>
      <c r="D102" s="14">
        <v>0.96616541353383456</v>
      </c>
    </row>
    <row r="103" spans="2:4" x14ac:dyDescent="0.3">
      <c r="B103" s="12" t="s">
        <v>506</v>
      </c>
      <c r="C103" s="14">
        <v>1017</v>
      </c>
      <c r="D103" s="14">
        <v>0.98929961089494167</v>
      </c>
    </row>
    <row r="104" spans="2:4" x14ac:dyDescent="0.3">
      <c r="B104" s="12" t="s">
        <v>507</v>
      </c>
      <c r="C104" s="14">
        <v>1007</v>
      </c>
      <c r="D104" s="14">
        <v>0.99016715830875124</v>
      </c>
    </row>
    <row r="105" spans="2:4" x14ac:dyDescent="0.3">
      <c r="B105" s="12" t="s">
        <v>508</v>
      </c>
      <c r="C105" s="14">
        <v>998</v>
      </c>
      <c r="D105" s="14">
        <v>0.99106256206554122</v>
      </c>
    </row>
    <row r="106" spans="2:4" x14ac:dyDescent="0.3">
      <c r="B106" s="12" t="s">
        <v>509</v>
      </c>
      <c r="C106" s="14">
        <v>959</v>
      </c>
      <c r="D106" s="14">
        <v>0.96092184368737477</v>
      </c>
    </row>
    <row r="107" spans="2:4" x14ac:dyDescent="0.3">
      <c r="B107" s="12" t="s">
        <v>510</v>
      </c>
      <c r="C107" s="14">
        <v>955</v>
      </c>
      <c r="D107" s="14">
        <v>0.99582898852971846</v>
      </c>
    </row>
    <row r="108" spans="2:4" x14ac:dyDescent="0.3">
      <c r="B108" s="12" t="s">
        <v>511</v>
      </c>
      <c r="C108" s="14">
        <v>934</v>
      </c>
      <c r="D108" s="14">
        <v>0.97801047120418849</v>
      </c>
    </row>
    <row r="109" spans="2:4" x14ac:dyDescent="0.3">
      <c r="B109" s="12" t="s">
        <v>512</v>
      </c>
      <c r="C109" s="14">
        <v>927</v>
      </c>
      <c r="D109" s="14">
        <v>0.99250535331905787</v>
      </c>
    </row>
    <row r="110" spans="2:4" x14ac:dyDescent="0.3">
      <c r="B110" s="12" t="s">
        <v>514</v>
      </c>
      <c r="C110" s="14">
        <v>900</v>
      </c>
      <c r="D110" s="14">
        <v>0.970873786407767</v>
      </c>
    </row>
    <row r="111" spans="2:4" x14ac:dyDescent="0.3">
      <c r="B111" s="12" t="s">
        <v>515</v>
      </c>
      <c r="C111" s="14">
        <v>891</v>
      </c>
      <c r="D111" s="14">
        <v>0.99</v>
      </c>
    </row>
    <row r="112" spans="2:4" x14ac:dyDescent="0.3">
      <c r="B112" s="12" t="s">
        <v>516</v>
      </c>
      <c r="C112" s="14">
        <v>867</v>
      </c>
      <c r="D112" s="14">
        <v>0.97306397306397308</v>
      </c>
    </row>
    <row r="113" spans="2:4" x14ac:dyDescent="0.3">
      <c r="B113" s="12" t="s">
        <v>517</v>
      </c>
      <c r="C113" s="14">
        <v>847</v>
      </c>
      <c r="D113" s="14">
        <v>0.97693194925028837</v>
      </c>
    </row>
    <row r="114" spans="2:4" x14ac:dyDescent="0.3">
      <c r="B114" s="12" t="s">
        <v>518</v>
      </c>
      <c r="C114" s="14">
        <v>816</v>
      </c>
      <c r="D114" s="14">
        <v>0.9634002361275088</v>
      </c>
    </row>
    <row r="115" spans="2:4" x14ac:dyDescent="0.3">
      <c r="B115" s="12" t="s">
        <v>519</v>
      </c>
      <c r="C115" s="14">
        <v>791</v>
      </c>
      <c r="D115" s="14">
        <v>0.96936274509803921</v>
      </c>
    </row>
    <row r="116" spans="2:4" x14ac:dyDescent="0.3">
      <c r="B116" s="12" t="s">
        <v>342</v>
      </c>
      <c r="C116" s="14">
        <v>246290</v>
      </c>
      <c r="D116" s="14">
        <v>88.79119644294353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404</v>
      </c>
    </row>
    <row r="25" spans="2:12" x14ac:dyDescent="0.3">
      <c r="C25" t="s">
        <v>4</v>
      </c>
      <c r="H25" t="s">
        <v>412</v>
      </c>
      <c r="I25" t="s">
        <v>414</v>
      </c>
      <c r="J25" t="s">
        <v>410</v>
      </c>
      <c r="K25" t="s">
        <v>449</v>
      </c>
      <c r="L25" t="s">
        <v>451</v>
      </c>
    </row>
    <row r="26" spans="2:12" x14ac:dyDescent="0.3">
      <c r="B26" s="11" t="s">
        <v>341</v>
      </c>
      <c r="C26" t="s">
        <v>413</v>
      </c>
      <c r="D26" t="s">
        <v>415</v>
      </c>
      <c r="E26" t="s">
        <v>411</v>
      </c>
      <c r="F26" t="s">
        <v>450</v>
      </c>
      <c r="G26" t="s">
        <v>370</v>
      </c>
    </row>
    <row r="27" spans="2:12" x14ac:dyDescent="0.3">
      <c r="B27" s="12" t="s">
        <v>345</v>
      </c>
      <c r="C27" s="2">
        <v>72</v>
      </c>
      <c r="D27" s="2">
        <v>20</v>
      </c>
      <c r="E27" s="2">
        <v>2</v>
      </c>
      <c r="F27" s="2">
        <v>57</v>
      </c>
      <c r="G27" s="2">
        <v>118</v>
      </c>
      <c r="H27" s="2">
        <v>72</v>
      </c>
      <c r="I27" s="2">
        <v>20</v>
      </c>
      <c r="J27" s="2">
        <v>2</v>
      </c>
      <c r="K27" s="2">
        <v>57</v>
      </c>
      <c r="L27" s="2">
        <v>118</v>
      </c>
    </row>
    <row r="28" spans="2:12" x14ac:dyDescent="0.3">
      <c r="B28" s="12" t="s">
        <v>346</v>
      </c>
      <c r="C28" s="2">
        <v>77</v>
      </c>
      <c r="D28" s="2">
        <v>18</v>
      </c>
      <c r="E28" s="2">
        <v>0</v>
      </c>
      <c r="F28" s="2">
        <v>62</v>
      </c>
      <c r="G28" s="2">
        <v>46</v>
      </c>
      <c r="H28" s="2">
        <v>77</v>
      </c>
      <c r="I28" s="2">
        <v>18</v>
      </c>
      <c r="J28" s="2">
        <v>0</v>
      </c>
      <c r="K28" s="2">
        <v>62</v>
      </c>
      <c r="L28" s="2">
        <v>46</v>
      </c>
    </row>
    <row r="29" spans="2:12" x14ac:dyDescent="0.3">
      <c r="B29" s="12" t="s">
        <v>347</v>
      </c>
      <c r="C29" s="2">
        <v>83</v>
      </c>
      <c r="D29" s="2">
        <v>19</v>
      </c>
      <c r="E29" s="2">
        <v>1</v>
      </c>
      <c r="F29" s="2">
        <v>58</v>
      </c>
      <c r="G29" s="2">
        <v>118</v>
      </c>
      <c r="H29" s="2">
        <v>83</v>
      </c>
      <c r="I29" s="2">
        <v>19</v>
      </c>
      <c r="J29" s="2">
        <v>1</v>
      </c>
      <c r="K29" s="2">
        <v>58</v>
      </c>
      <c r="L29" s="2">
        <v>118</v>
      </c>
    </row>
    <row r="30" spans="2:12" x14ac:dyDescent="0.3">
      <c r="B30" s="12" t="s">
        <v>348</v>
      </c>
      <c r="C30" s="2">
        <v>81</v>
      </c>
      <c r="D30" s="2">
        <v>17</v>
      </c>
      <c r="E30" s="2">
        <v>6</v>
      </c>
      <c r="F30" s="2">
        <v>50</v>
      </c>
      <c r="G30" s="2">
        <v>86</v>
      </c>
      <c r="H30" s="2">
        <v>81</v>
      </c>
      <c r="I30" s="2">
        <v>17</v>
      </c>
      <c r="J30" s="2">
        <v>6</v>
      </c>
      <c r="K30" s="2">
        <v>50</v>
      </c>
      <c r="L30" s="2">
        <v>86</v>
      </c>
    </row>
    <row r="31" spans="2:12" x14ac:dyDescent="0.3">
      <c r="B31" s="12" t="s">
        <v>349</v>
      </c>
      <c r="C31" s="2">
        <v>79</v>
      </c>
      <c r="D31" s="2">
        <v>18</v>
      </c>
      <c r="E31" s="2">
        <v>1</v>
      </c>
      <c r="F31" s="2">
        <v>33</v>
      </c>
      <c r="G31" s="2">
        <v>187</v>
      </c>
      <c r="H31" s="2">
        <v>79</v>
      </c>
      <c r="I31" s="2">
        <v>18</v>
      </c>
      <c r="J31" s="2">
        <v>1</v>
      </c>
      <c r="K31" s="2">
        <v>33</v>
      </c>
      <c r="L31" s="2">
        <v>187</v>
      </c>
    </row>
    <row r="32" spans="2:12" x14ac:dyDescent="0.3">
      <c r="B32" s="12" t="s">
        <v>350</v>
      </c>
      <c r="C32" s="2">
        <v>85</v>
      </c>
      <c r="D32" s="2">
        <v>19</v>
      </c>
      <c r="E32" s="2">
        <v>2</v>
      </c>
      <c r="F32" s="2">
        <v>63</v>
      </c>
      <c r="G32" s="2">
        <v>158</v>
      </c>
      <c r="H32" s="2">
        <v>85</v>
      </c>
      <c r="I32" s="2">
        <v>19</v>
      </c>
      <c r="J32" s="2">
        <v>2</v>
      </c>
      <c r="K32" s="2">
        <v>63</v>
      </c>
      <c r="L32" s="2">
        <v>158</v>
      </c>
    </row>
    <row r="33" spans="2:12" x14ac:dyDescent="0.3">
      <c r="B33" s="12" t="s">
        <v>362</v>
      </c>
      <c r="C33" s="2">
        <v>88</v>
      </c>
      <c r="D33" s="2">
        <v>21</v>
      </c>
      <c r="E33" s="2">
        <v>0</v>
      </c>
      <c r="F33" s="2">
        <v>64</v>
      </c>
      <c r="G33" s="2">
        <v>151</v>
      </c>
      <c r="H33" s="2">
        <v>88</v>
      </c>
      <c r="I33" s="2">
        <v>21</v>
      </c>
      <c r="J33" s="2">
        <v>0</v>
      </c>
      <c r="K33" s="2">
        <v>64</v>
      </c>
      <c r="L33" s="2">
        <v>151</v>
      </c>
    </row>
    <row r="34" spans="2:12" x14ac:dyDescent="0.3">
      <c r="B34" s="12" t="s">
        <v>373</v>
      </c>
      <c r="C34" s="2">
        <v>84</v>
      </c>
      <c r="D34" s="2">
        <v>18</v>
      </c>
      <c r="E34" s="2">
        <v>2</v>
      </c>
      <c r="F34" s="2">
        <v>58</v>
      </c>
      <c r="G34" s="2">
        <v>199</v>
      </c>
      <c r="H34" s="2">
        <v>84</v>
      </c>
      <c r="I34" s="2">
        <v>18</v>
      </c>
      <c r="J34" s="2">
        <v>2</v>
      </c>
      <c r="K34" s="2">
        <v>58</v>
      </c>
      <c r="L34" s="2">
        <v>199</v>
      </c>
    </row>
    <row r="35" spans="2:12" x14ac:dyDescent="0.3">
      <c r="B35" s="12" t="s">
        <v>374</v>
      </c>
      <c r="C35" s="2">
        <v>83</v>
      </c>
      <c r="D35" s="2">
        <v>18</v>
      </c>
      <c r="E35" s="2">
        <v>1</v>
      </c>
      <c r="F35" s="2">
        <v>49</v>
      </c>
      <c r="G35" s="2">
        <v>184</v>
      </c>
      <c r="H35" s="2">
        <v>83</v>
      </c>
      <c r="I35" s="2">
        <v>18</v>
      </c>
      <c r="J35" s="2">
        <v>1</v>
      </c>
      <c r="K35" s="2">
        <v>49</v>
      </c>
      <c r="L35" s="2">
        <v>184</v>
      </c>
    </row>
    <row r="36" spans="2:12" x14ac:dyDescent="0.3">
      <c r="B36" s="12" t="s">
        <v>375</v>
      </c>
      <c r="C36" s="2">
        <v>93</v>
      </c>
      <c r="D36" s="2">
        <v>21</v>
      </c>
      <c r="E36" s="2">
        <v>0</v>
      </c>
      <c r="F36" s="2">
        <v>45</v>
      </c>
      <c r="G36" s="2">
        <v>158</v>
      </c>
      <c r="H36" s="2">
        <v>93</v>
      </c>
      <c r="I36" s="2">
        <v>21</v>
      </c>
      <c r="J36" s="2">
        <v>0</v>
      </c>
      <c r="K36" s="2">
        <v>45</v>
      </c>
      <c r="L36" s="2">
        <v>158</v>
      </c>
    </row>
    <row r="37" spans="2:12" x14ac:dyDescent="0.3">
      <c r="B37" s="12" t="s">
        <v>376</v>
      </c>
      <c r="C37" s="2">
        <v>95</v>
      </c>
      <c r="D37" s="2">
        <v>22</v>
      </c>
      <c r="E37" s="2">
        <v>2</v>
      </c>
      <c r="F37" s="2">
        <v>57</v>
      </c>
      <c r="G37" s="2">
        <v>179</v>
      </c>
      <c r="H37" s="2">
        <v>95</v>
      </c>
      <c r="I37" s="2">
        <v>22</v>
      </c>
      <c r="J37" s="2">
        <v>2</v>
      </c>
      <c r="K37" s="2">
        <v>57</v>
      </c>
      <c r="L37" s="2">
        <v>179</v>
      </c>
    </row>
    <row r="38" spans="2:12" x14ac:dyDescent="0.3">
      <c r="B38" s="12" t="s">
        <v>378</v>
      </c>
      <c r="C38" s="2">
        <v>108</v>
      </c>
      <c r="D38" s="2">
        <v>22</v>
      </c>
      <c r="E38" s="2">
        <v>2</v>
      </c>
      <c r="F38" s="2">
        <v>58</v>
      </c>
      <c r="G38" s="2">
        <v>256</v>
      </c>
      <c r="H38" s="2">
        <v>108</v>
      </c>
      <c r="I38" s="2">
        <v>22</v>
      </c>
      <c r="J38" s="2">
        <v>2</v>
      </c>
      <c r="K38" s="2">
        <v>58</v>
      </c>
      <c r="L38" s="2">
        <v>256</v>
      </c>
    </row>
    <row r="39" spans="2:12" x14ac:dyDescent="0.3">
      <c r="B39" s="12" t="s">
        <v>379</v>
      </c>
      <c r="C39" s="2">
        <v>123</v>
      </c>
      <c r="D39" s="2">
        <v>27</v>
      </c>
      <c r="E39" s="2">
        <v>2</v>
      </c>
      <c r="F39" s="2">
        <v>88</v>
      </c>
      <c r="G39" s="2">
        <v>298</v>
      </c>
      <c r="H39" s="2">
        <v>123</v>
      </c>
      <c r="I39" s="2">
        <v>27</v>
      </c>
      <c r="J39" s="2">
        <v>2</v>
      </c>
      <c r="K39" s="2">
        <v>88</v>
      </c>
      <c r="L39" s="2">
        <v>298</v>
      </c>
    </row>
    <row r="40" spans="2:12" x14ac:dyDescent="0.3">
      <c r="B40" s="12" t="s">
        <v>380</v>
      </c>
      <c r="C40" s="2">
        <v>138</v>
      </c>
      <c r="D40" s="2">
        <v>26</v>
      </c>
      <c r="E40" s="2">
        <v>0</v>
      </c>
      <c r="F40" s="2">
        <v>129</v>
      </c>
      <c r="G40" s="2">
        <v>295</v>
      </c>
      <c r="H40" s="2">
        <v>138</v>
      </c>
      <c r="I40" s="2">
        <v>26</v>
      </c>
      <c r="J40" s="2">
        <v>0</v>
      </c>
      <c r="K40" s="2">
        <v>129</v>
      </c>
      <c r="L40" s="2">
        <v>295</v>
      </c>
    </row>
    <row r="41" spans="2:12" x14ac:dyDescent="0.3">
      <c r="B41" s="12" t="s">
        <v>381</v>
      </c>
      <c r="C41" s="2">
        <v>130</v>
      </c>
      <c r="D41" s="2">
        <v>26</v>
      </c>
      <c r="E41" s="2">
        <v>4</v>
      </c>
      <c r="F41" s="2">
        <v>118</v>
      </c>
      <c r="G41" s="2">
        <v>330</v>
      </c>
      <c r="H41" s="2">
        <v>130</v>
      </c>
      <c r="I41" s="2">
        <v>26</v>
      </c>
      <c r="J41" s="2">
        <v>4</v>
      </c>
      <c r="K41" s="2">
        <v>118</v>
      </c>
      <c r="L41" s="2">
        <v>330</v>
      </c>
    </row>
    <row r="42" spans="2:12" x14ac:dyDescent="0.3">
      <c r="B42" s="12" t="s">
        <v>382</v>
      </c>
      <c r="C42" s="2">
        <v>145</v>
      </c>
      <c r="D42" s="2">
        <v>28</v>
      </c>
      <c r="E42" s="2">
        <v>0</v>
      </c>
      <c r="F42" s="2">
        <v>74</v>
      </c>
      <c r="G42" s="2">
        <v>360</v>
      </c>
      <c r="H42" s="2">
        <v>145</v>
      </c>
      <c r="I42" s="2">
        <v>28</v>
      </c>
      <c r="J42" s="2">
        <v>0</v>
      </c>
      <c r="K42" s="2">
        <v>74</v>
      </c>
      <c r="L42" s="2">
        <v>360</v>
      </c>
    </row>
    <row r="43" spans="2:12" x14ac:dyDescent="0.3">
      <c r="B43" s="12" t="s">
        <v>383</v>
      </c>
      <c r="C43" s="2">
        <v>163</v>
      </c>
      <c r="D43" s="2">
        <v>31</v>
      </c>
      <c r="E43" s="2">
        <v>3</v>
      </c>
      <c r="F43" s="2">
        <v>62</v>
      </c>
      <c r="G43" s="2">
        <v>282</v>
      </c>
      <c r="H43" s="2">
        <v>163</v>
      </c>
      <c r="I43" s="2">
        <v>31</v>
      </c>
      <c r="J43" s="2">
        <v>3</v>
      </c>
      <c r="K43" s="2">
        <v>62</v>
      </c>
      <c r="L43" s="2">
        <v>282</v>
      </c>
    </row>
    <row r="44" spans="2:12" x14ac:dyDescent="0.3">
      <c r="B44" s="12" t="s">
        <v>384</v>
      </c>
      <c r="C44" s="2">
        <v>167</v>
      </c>
      <c r="D44" s="2">
        <v>36</v>
      </c>
      <c r="E44" s="2">
        <v>7</v>
      </c>
      <c r="F44" s="2">
        <v>82</v>
      </c>
      <c r="G44" s="2">
        <v>277</v>
      </c>
      <c r="H44" s="2">
        <v>167</v>
      </c>
      <c r="I44" s="2">
        <v>36</v>
      </c>
      <c r="J44" s="2">
        <v>7</v>
      </c>
      <c r="K44" s="2">
        <v>82</v>
      </c>
      <c r="L44" s="2">
        <v>277</v>
      </c>
    </row>
    <row r="45" spans="2:12" x14ac:dyDescent="0.3">
      <c r="B45" s="12" t="s">
        <v>385</v>
      </c>
      <c r="C45" s="2">
        <v>179</v>
      </c>
      <c r="D45" s="2">
        <v>39</v>
      </c>
      <c r="E45" s="2">
        <v>2</v>
      </c>
      <c r="F45" s="2">
        <v>127</v>
      </c>
      <c r="G45" s="2">
        <v>435</v>
      </c>
      <c r="H45" s="2">
        <v>179</v>
      </c>
      <c r="I45" s="2">
        <v>39</v>
      </c>
      <c r="J45" s="2">
        <v>2</v>
      </c>
      <c r="K45" s="2">
        <v>127</v>
      </c>
      <c r="L45" s="2">
        <v>435</v>
      </c>
    </row>
    <row r="46" spans="2:12" x14ac:dyDescent="0.3">
      <c r="B46" s="12" t="s">
        <v>386</v>
      </c>
      <c r="C46" s="2">
        <v>188</v>
      </c>
      <c r="D46" s="2">
        <v>38</v>
      </c>
      <c r="E46" s="2">
        <v>1</v>
      </c>
      <c r="F46" s="2">
        <v>156</v>
      </c>
      <c r="G46" s="2">
        <v>442</v>
      </c>
      <c r="H46" s="2">
        <v>188</v>
      </c>
      <c r="I46" s="2">
        <v>38</v>
      </c>
      <c r="J46" s="2">
        <v>1</v>
      </c>
      <c r="K46" s="2">
        <v>156</v>
      </c>
      <c r="L46" s="2">
        <v>442</v>
      </c>
    </row>
    <row r="47" spans="2:12" x14ac:dyDescent="0.3">
      <c r="B47" s="12" t="s">
        <v>397</v>
      </c>
      <c r="C47" s="2">
        <v>210</v>
      </c>
      <c r="D47" s="2">
        <v>38</v>
      </c>
      <c r="E47" s="2">
        <v>3</v>
      </c>
      <c r="F47" s="2">
        <v>152</v>
      </c>
      <c r="G47" s="2">
        <v>446</v>
      </c>
      <c r="H47" s="2">
        <v>210</v>
      </c>
      <c r="I47" s="2">
        <v>38</v>
      </c>
      <c r="J47" s="2">
        <v>3</v>
      </c>
      <c r="K47" s="2">
        <v>152</v>
      </c>
      <c r="L47" s="2">
        <v>446</v>
      </c>
    </row>
    <row r="48" spans="2:12" x14ac:dyDescent="0.3">
      <c r="B48" s="12" t="s">
        <v>416</v>
      </c>
      <c r="C48" s="2">
        <v>226</v>
      </c>
      <c r="D48" s="2">
        <v>38</v>
      </c>
      <c r="E48" s="2">
        <v>5</v>
      </c>
      <c r="F48" s="2">
        <v>132</v>
      </c>
      <c r="G48" s="2">
        <v>549</v>
      </c>
      <c r="H48" s="2">
        <v>226</v>
      </c>
      <c r="I48" s="2">
        <v>38</v>
      </c>
      <c r="J48" s="2">
        <v>5</v>
      </c>
      <c r="K48" s="2">
        <v>132</v>
      </c>
      <c r="L48" s="2">
        <v>549</v>
      </c>
    </row>
    <row r="49" spans="2:12" x14ac:dyDescent="0.3">
      <c r="B49" s="12" t="s">
        <v>417</v>
      </c>
      <c r="C49" s="2">
        <v>248</v>
      </c>
      <c r="D49" s="2">
        <v>39</v>
      </c>
      <c r="E49" s="2">
        <v>1</v>
      </c>
      <c r="F49" s="2">
        <v>217</v>
      </c>
      <c r="G49" s="2">
        <v>449</v>
      </c>
      <c r="H49" s="2">
        <v>248</v>
      </c>
      <c r="I49" s="2">
        <v>39</v>
      </c>
      <c r="J49" s="2">
        <v>1</v>
      </c>
      <c r="K49" s="2">
        <v>217</v>
      </c>
      <c r="L49" s="2">
        <v>449</v>
      </c>
    </row>
    <row r="50" spans="2:12" x14ac:dyDescent="0.3">
      <c r="B50" s="12" t="s">
        <v>436</v>
      </c>
      <c r="C50" s="2">
        <v>272</v>
      </c>
      <c r="D50" s="2">
        <v>43</v>
      </c>
      <c r="E50" s="2">
        <v>8</v>
      </c>
      <c r="F50" s="2">
        <v>124</v>
      </c>
      <c r="G50" s="2">
        <v>300</v>
      </c>
      <c r="H50" s="2">
        <v>272</v>
      </c>
      <c r="I50" s="2">
        <v>43</v>
      </c>
      <c r="J50" s="2">
        <v>8</v>
      </c>
      <c r="K50" s="2">
        <v>124</v>
      </c>
      <c r="L50" s="2">
        <v>300</v>
      </c>
    </row>
    <row r="51" spans="2:12" x14ac:dyDescent="0.3">
      <c r="B51" s="12" t="s">
        <v>437</v>
      </c>
      <c r="C51" s="2">
        <v>282</v>
      </c>
      <c r="D51" s="2">
        <v>47</v>
      </c>
      <c r="E51" s="2">
        <v>9</v>
      </c>
      <c r="F51" s="2">
        <v>176</v>
      </c>
      <c r="G51" s="2">
        <v>347</v>
      </c>
      <c r="H51" s="2">
        <v>282</v>
      </c>
      <c r="I51" s="2">
        <v>47</v>
      </c>
      <c r="J51" s="2">
        <v>9</v>
      </c>
      <c r="K51" s="2">
        <v>176</v>
      </c>
      <c r="L51" s="2">
        <v>347</v>
      </c>
    </row>
    <row r="52" spans="2:12" x14ac:dyDescent="0.3">
      <c r="B52" s="12" t="s">
        <v>438</v>
      </c>
      <c r="C52" s="2">
        <v>305</v>
      </c>
      <c r="D52" s="2">
        <v>48</v>
      </c>
      <c r="E52" s="2">
        <v>3</v>
      </c>
      <c r="F52" s="2">
        <v>153</v>
      </c>
      <c r="G52" s="2">
        <v>446</v>
      </c>
      <c r="H52" s="2">
        <v>305</v>
      </c>
      <c r="I52" s="2">
        <v>48</v>
      </c>
      <c r="J52" s="2">
        <v>3</v>
      </c>
      <c r="K52" s="2">
        <v>153</v>
      </c>
      <c r="L52" s="2">
        <v>446</v>
      </c>
    </row>
    <row r="53" spans="2:12" x14ac:dyDescent="0.3">
      <c r="B53" s="12" t="s">
        <v>443</v>
      </c>
      <c r="C53" s="2">
        <v>310</v>
      </c>
      <c r="D53" s="2">
        <v>59</v>
      </c>
      <c r="E53" s="2">
        <v>12</v>
      </c>
      <c r="F53" s="2">
        <v>222</v>
      </c>
      <c r="G53" s="2">
        <v>409</v>
      </c>
      <c r="H53" s="2">
        <v>310</v>
      </c>
      <c r="I53" s="2">
        <v>59</v>
      </c>
      <c r="J53" s="2">
        <v>12</v>
      </c>
      <c r="K53" s="2">
        <v>222</v>
      </c>
      <c r="L53" s="2">
        <v>409</v>
      </c>
    </row>
    <row r="54" spans="2:12" x14ac:dyDescent="0.3">
      <c r="B54" s="12" t="s">
        <v>445</v>
      </c>
      <c r="C54" s="2">
        <v>321</v>
      </c>
      <c r="D54" s="2">
        <v>69</v>
      </c>
      <c r="E54" s="2">
        <v>9</v>
      </c>
      <c r="F54" s="2">
        <v>300</v>
      </c>
      <c r="G54" s="2">
        <v>365</v>
      </c>
      <c r="H54" s="2">
        <v>321</v>
      </c>
      <c r="I54" s="2">
        <v>69</v>
      </c>
      <c r="J54" s="2">
        <v>9</v>
      </c>
      <c r="K54" s="2">
        <v>300</v>
      </c>
      <c r="L54" s="2">
        <v>365</v>
      </c>
    </row>
    <row r="55" spans="2:12" x14ac:dyDescent="0.3">
      <c r="B55" s="12" t="s">
        <v>446</v>
      </c>
      <c r="C55" s="2">
        <v>313</v>
      </c>
      <c r="D55" s="2">
        <v>79</v>
      </c>
      <c r="E55" s="2">
        <v>12</v>
      </c>
      <c r="F55" s="2">
        <v>237</v>
      </c>
      <c r="G55" s="2">
        <v>320</v>
      </c>
      <c r="H55" s="2">
        <v>313</v>
      </c>
      <c r="I55" s="2">
        <v>79</v>
      </c>
      <c r="J55" s="2">
        <v>12</v>
      </c>
      <c r="K55" s="2">
        <v>237</v>
      </c>
      <c r="L55" s="2">
        <v>320</v>
      </c>
    </row>
    <row r="56" spans="2:12" x14ac:dyDescent="0.3">
      <c r="B56" s="12" t="s">
        <v>447</v>
      </c>
      <c r="C56" s="2">
        <v>326</v>
      </c>
      <c r="D56" s="2">
        <v>82</v>
      </c>
      <c r="E56" s="2">
        <v>7</v>
      </c>
      <c r="F56" s="2">
        <v>296</v>
      </c>
      <c r="G56" s="2">
        <v>339</v>
      </c>
      <c r="H56" s="2">
        <v>326</v>
      </c>
      <c r="I56" s="2">
        <v>82</v>
      </c>
      <c r="J56" s="2">
        <v>7</v>
      </c>
      <c r="K56" s="2">
        <v>296</v>
      </c>
      <c r="L56" s="2">
        <v>339</v>
      </c>
    </row>
    <row r="57" spans="2:12" x14ac:dyDescent="0.3">
      <c r="B57" s="12" t="s">
        <v>448</v>
      </c>
      <c r="C57" s="2">
        <v>341</v>
      </c>
      <c r="D57" s="2">
        <v>86</v>
      </c>
      <c r="E57" s="2">
        <v>1</v>
      </c>
      <c r="F57" s="2">
        <v>299</v>
      </c>
      <c r="G57" s="2">
        <v>214</v>
      </c>
      <c r="H57" s="2">
        <v>341</v>
      </c>
      <c r="I57" s="2">
        <v>86</v>
      </c>
      <c r="J57" s="2">
        <v>1</v>
      </c>
      <c r="K57" s="2">
        <v>299</v>
      </c>
      <c r="L57" s="2">
        <v>214</v>
      </c>
    </row>
    <row r="58" spans="2:12" x14ac:dyDescent="0.3">
      <c r="B58" s="12" t="s">
        <v>452</v>
      </c>
      <c r="C58" s="2">
        <v>323</v>
      </c>
      <c r="D58" s="2">
        <v>93</v>
      </c>
      <c r="E58" s="2">
        <v>15</v>
      </c>
      <c r="F58" s="2">
        <v>268</v>
      </c>
      <c r="G58" s="2">
        <v>232</v>
      </c>
      <c r="H58" s="2">
        <v>323</v>
      </c>
      <c r="I58" s="2">
        <v>93</v>
      </c>
      <c r="J58" s="2">
        <v>15</v>
      </c>
      <c r="K58" s="2">
        <v>268</v>
      </c>
      <c r="L58" s="2">
        <v>232</v>
      </c>
    </row>
    <row r="59" spans="2:12" x14ac:dyDescent="0.3">
      <c r="B59" s="12" t="s">
        <v>453</v>
      </c>
      <c r="C59" s="2">
        <v>306</v>
      </c>
      <c r="D59" s="2">
        <v>85</v>
      </c>
      <c r="E59" s="2">
        <v>9</v>
      </c>
      <c r="F59" s="2">
        <v>278</v>
      </c>
      <c r="G59" s="2">
        <v>293</v>
      </c>
      <c r="H59" s="2">
        <v>306</v>
      </c>
      <c r="I59" s="2">
        <v>85</v>
      </c>
      <c r="J59" s="2">
        <v>9</v>
      </c>
      <c r="K59" s="2">
        <v>278</v>
      </c>
      <c r="L59" s="2">
        <v>293</v>
      </c>
    </row>
    <row r="60" spans="2:12" x14ac:dyDescent="0.3">
      <c r="B60" s="12" t="s">
        <v>454</v>
      </c>
      <c r="C60" s="2">
        <v>282</v>
      </c>
      <c r="D60" s="2">
        <v>87</v>
      </c>
      <c r="E60" s="2">
        <v>11</v>
      </c>
      <c r="F60" s="2">
        <v>331</v>
      </c>
      <c r="G60" s="2">
        <v>297</v>
      </c>
      <c r="H60" s="2">
        <v>282</v>
      </c>
      <c r="I60" s="2">
        <v>87</v>
      </c>
      <c r="J60" s="2">
        <v>11</v>
      </c>
      <c r="K60" s="2">
        <v>331</v>
      </c>
      <c r="L60" s="2">
        <v>297</v>
      </c>
    </row>
    <row r="61" spans="2:12" x14ac:dyDescent="0.3">
      <c r="B61" s="12" t="s">
        <v>455</v>
      </c>
      <c r="C61" s="2">
        <v>276</v>
      </c>
      <c r="D61" s="2">
        <v>85</v>
      </c>
      <c r="E61" s="2">
        <v>4</v>
      </c>
      <c r="F61" s="2">
        <v>386</v>
      </c>
      <c r="G61" s="2">
        <v>259</v>
      </c>
      <c r="H61" s="2">
        <v>276</v>
      </c>
      <c r="I61" s="2">
        <v>85</v>
      </c>
      <c r="J61" s="2">
        <v>4</v>
      </c>
      <c r="K61" s="2">
        <v>386</v>
      </c>
      <c r="L61" s="2">
        <v>259</v>
      </c>
    </row>
    <row r="62" spans="2:12" x14ac:dyDescent="0.3">
      <c r="B62" s="12" t="s">
        <v>456</v>
      </c>
      <c r="C62" s="2">
        <v>287</v>
      </c>
      <c r="D62" s="2">
        <v>81</v>
      </c>
      <c r="E62" s="2">
        <v>10</v>
      </c>
      <c r="F62" s="2">
        <v>422</v>
      </c>
      <c r="G62" s="2">
        <v>261</v>
      </c>
      <c r="H62" s="2">
        <v>287</v>
      </c>
      <c r="I62" s="2">
        <v>81</v>
      </c>
      <c r="J62" s="2">
        <v>10</v>
      </c>
      <c r="K62" s="2">
        <v>422</v>
      </c>
      <c r="L62" s="2">
        <v>261</v>
      </c>
    </row>
    <row r="63" spans="2:12" x14ac:dyDescent="0.3">
      <c r="B63" s="12" t="s">
        <v>457</v>
      </c>
      <c r="C63" s="2">
        <v>286</v>
      </c>
      <c r="D63" s="2">
        <v>81</v>
      </c>
      <c r="E63" s="2">
        <v>8</v>
      </c>
      <c r="F63" s="2">
        <v>500</v>
      </c>
      <c r="G63" s="2">
        <v>285</v>
      </c>
      <c r="H63" s="2">
        <v>286</v>
      </c>
      <c r="I63" s="2">
        <v>81</v>
      </c>
      <c r="J63" s="2">
        <v>8</v>
      </c>
      <c r="K63" s="2">
        <v>500</v>
      </c>
      <c r="L63" s="2">
        <v>285</v>
      </c>
    </row>
    <row r="64" spans="2:12" x14ac:dyDescent="0.3">
      <c r="B64" s="12" t="s">
        <v>458</v>
      </c>
      <c r="C64" s="2">
        <v>287</v>
      </c>
      <c r="D64" s="2">
        <v>85</v>
      </c>
      <c r="E64" s="2">
        <v>5</v>
      </c>
      <c r="F64" s="2">
        <v>331</v>
      </c>
      <c r="G64" s="2">
        <v>177</v>
      </c>
      <c r="H64" s="2">
        <v>287</v>
      </c>
      <c r="I64" s="2">
        <v>85</v>
      </c>
      <c r="J64" s="2">
        <v>5</v>
      </c>
      <c r="K64" s="2">
        <v>331</v>
      </c>
      <c r="L64" s="2">
        <v>177</v>
      </c>
    </row>
    <row r="65" spans="2:12" x14ac:dyDescent="0.3">
      <c r="B65" s="12" t="s">
        <v>459</v>
      </c>
      <c r="C65" s="2">
        <v>276</v>
      </c>
      <c r="D65" s="2">
        <v>86</v>
      </c>
      <c r="E65" s="2">
        <v>4</v>
      </c>
      <c r="F65" s="2">
        <v>254</v>
      </c>
      <c r="G65" s="2">
        <v>200</v>
      </c>
      <c r="H65" s="2">
        <v>276</v>
      </c>
      <c r="I65" s="2">
        <v>86</v>
      </c>
      <c r="J65" s="2">
        <v>4</v>
      </c>
      <c r="K65" s="2">
        <v>254</v>
      </c>
      <c r="L65" s="2">
        <v>200</v>
      </c>
    </row>
    <row r="66" spans="2:12" x14ac:dyDescent="0.3">
      <c r="B66" s="12" t="s">
        <v>460</v>
      </c>
      <c r="C66" s="2">
        <v>254</v>
      </c>
      <c r="D66" s="2">
        <v>80</v>
      </c>
      <c r="E66" s="2">
        <v>6</v>
      </c>
      <c r="F66" s="2">
        <v>466</v>
      </c>
      <c r="G66" s="2">
        <v>221</v>
      </c>
      <c r="H66" s="2">
        <v>254</v>
      </c>
      <c r="I66" s="2">
        <v>80</v>
      </c>
      <c r="J66" s="2">
        <v>6</v>
      </c>
      <c r="K66" s="2">
        <v>466</v>
      </c>
      <c r="L66" s="2">
        <v>221</v>
      </c>
    </row>
    <row r="67" spans="2:12" x14ac:dyDescent="0.3">
      <c r="B67" s="12" t="s">
        <v>461</v>
      </c>
      <c r="C67" s="2">
        <v>234</v>
      </c>
      <c r="D67" s="2">
        <v>76</v>
      </c>
      <c r="E67" s="2">
        <v>6</v>
      </c>
      <c r="F67" s="2">
        <v>432</v>
      </c>
      <c r="G67" s="2">
        <v>260</v>
      </c>
      <c r="H67" s="2">
        <v>234</v>
      </c>
      <c r="I67" s="2">
        <v>76</v>
      </c>
      <c r="J67" s="2">
        <v>6</v>
      </c>
      <c r="K67" s="2">
        <v>432</v>
      </c>
      <c r="L67" s="2">
        <v>260</v>
      </c>
    </row>
    <row r="68" spans="2:12" x14ac:dyDescent="0.3">
      <c r="B68" s="12" t="s">
        <v>462</v>
      </c>
      <c r="C68" s="2">
        <v>215</v>
      </c>
      <c r="D68" s="2">
        <v>75</v>
      </c>
      <c r="E68" s="2">
        <v>4</v>
      </c>
      <c r="F68" s="2">
        <v>318</v>
      </c>
      <c r="G68" s="2">
        <v>239</v>
      </c>
      <c r="H68" s="2">
        <v>215</v>
      </c>
      <c r="I68" s="2">
        <v>75</v>
      </c>
      <c r="J68" s="2">
        <v>4</v>
      </c>
      <c r="K68" s="2">
        <v>318</v>
      </c>
      <c r="L68" s="2">
        <v>239</v>
      </c>
    </row>
    <row r="69" spans="2:12" x14ac:dyDescent="0.3">
      <c r="B69" s="12" t="s">
        <v>463</v>
      </c>
      <c r="C69" s="2">
        <v>198</v>
      </c>
      <c r="D69" s="2">
        <v>72</v>
      </c>
      <c r="E69" s="2">
        <v>1</v>
      </c>
      <c r="F69" s="2">
        <v>339</v>
      </c>
      <c r="G69" s="2">
        <v>155</v>
      </c>
      <c r="H69" s="2">
        <v>198</v>
      </c>
      <c r="I69" s="2">
        <v>72</v>
      </c>
      <c r="J69" s="2">
        <v>1</v>
      </c>
      <c r="K69" s="2">
        <v>339</v>
      </c>
      <c r="L69" s="2">
        <v>155</v>
      </c>
    </row>
    <row r="70" spans="2:12" x14ac:dyDescent="0.3">
      <c r="B70" s="12" t="s">
        <v>464</v>
      </c>
      <c r="C70" s="2">
        <v>200</v>
      </c>
      <c r="D70" s="2">
        <v>76</v>
      </c>
      <c r="E70" s="2">
        <v>0</v>
      </c>
      <c r="F70" s="2">
        <v>353</v>
      </c>
      <c r="G70" s="2">
        <v>94</v>
      </c>
      <c r="H70" s="2">
        <v>200</v>
      </c>
      <c r="I70" s="2">
        <v>76</v>
      </c>
      <c r="J70" s="2">
        <v>0</v>
      </c>
      <c r="K70" s="2">
        <v>353</v>
      </c>
      <c r="L70" s="2">
        <v>94</v>
      </c>
    </row>
    <row r="71" spans="2:12" x14ac:dyDescent="0.3">
      <c r="B71" s="12" t="s">
        <v>466</v>
      </c>
      <c r="C71" s="2">
        <v>208</v>
      </c>
      <c r="D71" s="2">
        <v>75</v>
      </c>
      <c r="E71" s="2">
        <v>5</v>
      </c>
      <c r="F71" s="2">
        <v>308</v>
      </c>
      <c r="G71" s="2">
        <v>131</v>
      </c>
      <c r="H71" s="2">
        <v>208</v>
      </c>
      <c r="I71" s="2">
        <v>75</v>
      </c>
      <c r="J71" s="2">
        <v>5</v>
      </c>
      <c r="K71" s="2">
        <v>308</v>
      </c>
      <c r="L71" s="2">
        <v>131</v>
      </c>
    </row>
    <row r="72" spans="2:12" x14ac:dyDescent="0.3">
      <c r="B72" s="12" t="s">
        <v>467</v>
      </c>
      <c r="C72" s="2">
        <v>201</v>
      </c>
      <c r="D72" s="2">
        <v>69</v>
      </c>
      <c r="E72" s="2">
        <v>5</v>
      </c>
      <c r="F72" s="2">
        <v>222</v>
      </c>
      <c r="G72" s="2">
        <v>106</v>
      </c>
      <c r="H72" s="2">
        <v>201</v>
      </c>
      <c r="I72" s="2">
        <v>69</v>
      </c>
      <c r="J72" s="2">
        <v>5</v>
      </c>
      <c r="K72" s="2">
        <v>222</v>
      </c>
      <c r="L72" s="2">
        <v>106</v>
      </c>
    </row>
    <row r="73" spans="2:12" x14ac:dyDescent="0.3">
      <c r="B73" s="12" t="s">
        <v>468</v>
      </c>
      <c r="C73" s="2">
        <v>203</v>
      </c>
      <c r="D73" s="2">
        <v>62</v>
      </c>
      <c r="E73" s="2">
        <v>3</v>
      </c>
      <c r="F73" s="2">
        <v>255</v>
      </c>
      <c r="G73" s="2">
        <v>90</v>
      </c>
      <c r="H73" s="2">
        <v>203</v>
      </c>
      <c r="I73" s="2">
        <v>62</v>
      </c>
      <c r="J73" s="2">
        <v>3</v>
      </c>
      <c r="K73" s="2">
        <v>255</v>
      </c>
      <c r="L73" s="2">
        <v>90</v>
      </c>
    </row>
    <row r="74" spans="2:12" x14ac:dyDescent="0.3">
      <c r="B74" s="12" t="s">
        <v>469</v>
      </c>
      <c r="C74" s="2">
        <v>186</v>
      </c>
      <c r="D74" s="2">
        <v>63</v>
      </c>
      <c r="E74" s="2">
        <v>2</v>
      </c>
      <c r="F74" s="2">
        <v>316</v>
      </c>
      <c r="G74" s="2">
        <v>110</v>
      </c>
      <c r="H74" s="2">
        <v>186</v>
      </c>
      <c r="I74" s="2">
        <v>63</v>
      </c>
      <c r="J74" s="2">
        <v>2</v>
      </c>
      <c r="K74" s="2">
        <v>316</v>
      </c>
      <c r="L74" s="2">
        <v>110</v>
      </c>
    </row>
    <row r="75" spans="2:12" x14ac:dyDescent="0.3">
      <c r="B75" s="12" t="s">
        <v>470</v>
      </c>
      <c r="C75" s="2">
        <v>188</v>
      </c>
      <c r="D75" s="2">
        <v>59</v>
      </c>
      <c r="E75" s="2">
        <v>0</v>
      </c>
      <c r="F75" s="2">
        <v>294</v>
      </c>
      <c r="G75" s="2">
        <v>87</v>
      </c>
      <c r="H75" s="2">
        <v>188</v>
      </c>
      <c r="I75" s="2">
        <v>59</v>
      </c>
      <c r="J75" s="2">
        <v>0</v>
      </c>
      <c r="K75" s="2">
        <v>294</v>
      </c>
      <c r="L75" s="2">
        <v>87</v>
      </c>
    </row>
    <row r="76" spans="2:12" x14ac:dyDescent="0.3">
      <c r="B76" s="12" t="s">
        <v>471</v>
      </c>
      <c r="C76" s="2">
        <v>177</v>
      </c>
      <c r="D76" s="2">
        <v>56</v>
      </c>
      <c r="E76" s="2">
        <v>0</v>
      </c>
      <c r="F76" s="2">
        <v>379</v>
      </c>
      <c r="G76" s="2">
        <v>150</v>
      </c>
      <c r="H76" s="2">
        <v>177</v>
      </c>
      <c r="I76" s="2">
        <v>56</v>
      </c>
      <c r="J76" s="2">
        <v>0</v>
      </c>
      <c r="K76" s="2">
        <v>379</v>
      </c>
      <c r="L76" s="2">
        <v>150</v>
      </c>
    </row>
    <row r="77" spans="2:12" x14ac:dyDescent="0.3">
      <c r="B77" s="12" t="s">
        <v>480</v>
      </c>
      <c r="C77" s="2">
        <v>168</v>
      </c>
      <c r="D77" s="2">
        <v>53</v>
      </c>
      <c r="E77" s="2">
        <v>2</v>
      </c>
      <c r="F77" s="2">
        <v>248</v>
      </c>
      <c r="G77" s="2">
        <v>87</v>
      </c>
      <c r="H77" s="2">
        <v>168</v>
      </c>
      <c r="I77" s="2">
        <v>53</v>
      </c>
      <c r="J77" s="2">
        <v>2</v>
      </c>
      <c r="K77" s="2">
        <v>248</v>
      </c>
      <c r="L77" s="2">
        <v>87</v>
      </c>
    </row>
    <row r="78" spans="2:12" x14ac:dyDescent="0.3">
      <c r="B78" s="12" t="s">
        <v>481</v>
      </c>
      <c r="C78" s="2">
        <v>171</v>
      </c>
      <c r="D78" s="2">
        <v>46</v>
      </c>
      <c r="E78" s="2">
        <v>0</v>
      </c>
      <c r="F78" s="2">
        <v>287</v>
      </c>
      <c r="G78" s="2">
        <v>65</v>
      </c>
      <c r="H78" s="2">
        <v>171</v>
      </c>
      <c r="I78" s="2">
        <v>46</v>
      </c>
      <c r="J78" s="2">
        <v>0</v>
      </c>
      <c r="K78" s="2">
        <v>287</v>
      </c>
      <c r="L78" s="2">
        <v>65</v>
      </c>
    </row>
    <row r="79" spans="2:12" x14ac:dyDescent="0.3">
      <c r="B79" s="12" t="s">
        <v>482</v>
      </c>
      <c r="C79" s="2">
        <v>168</v>
      </c>
      <c r="D79" s="2">
        <v>48</v>
      </c>
      <c r="E79" s="2">
        <v>5</v>
      </c>
      <c r="F79" s="2">
        <v>191</v>
      </c>
      <c r="G79" s="2">
        <v>72</v>
      </c>
      <c r="H79" s="2">
        <v>168</v>
      </c>
      <c r="I79" s="2">
        <v>48</v>
      </c>
      <c r="J79" s="2">
        <v>5</v>
      </c>
      <c r="K79" s="2">
        <v>191</v>
      </c>
      <c r="L79" s="2">
        <v>72</v>
      </c>
    </row>
    <row r="80" spans="2:12" x14ac:dyDescent="0.3">
      <c r="B80" s="12" t="s">
        <v>483</v>
      </c>
      <c r="C80" s="2">
        <v>143</v>
      </c>
      <c r="D80" s="2">
        <v>42</v>
      </c>
      <c r="E80" s="2">
        <v>5</v>
      </c>
      <c r="F80" s="2">
        <v>247</v>
      </c>
      <c r="G80" s="2">
        <v>79</v>
      </c>
      <c r="H80" s="2">
        <v>143</v>
      </c>
      <c r="I80" s="2">
        <v>42</v>
      </c>
      <c r="J80" s="2">
        <v>5</v>
      </c>
      <c r="K80" s="2">
        <v>247</v>
      </c>
      <c r="L80" s="2">
        <v>79</v>
      </c>
    </row>
    <row r="81" spans="2:12" x14ac:dyDescent="0.3">
      <c r="B81" s="12" t="s">
        <v>484</v>
      </c>
      <c r="C81" s="2">
        <v>145</v>
      </c>
      <c r="D81" s="2">
        <v>42</v>
      </c>
      <c r="E81" s="2">
        <v>1</v>
      </c>
      <c r="F81" s="2">
        <v>253</v>
      </c>
      <c r="G81" s="2">
        <v>88</v>
      </c>
      <c r="H81" s="2">
        <v>145</v>
      </c>
      <c r="I81" s="2">
        <v>42</v>
      </c>
      <c r="J81" s="2">
        <v>1</v>
      </c>
      <c r="K81" s="2">
        <v>253</v>
      </c>
      <c r="L81" s="2">
        <v>88</v>
      </c>
    </row>
    <row r="82" spans="2:12" x14ac:dyDescent="0.3">
      <c r="B82" s="12" t="s">
        <v>485</v>
      </c>
      <c r="C82" s="2">
        <v>145</v>
      </c>
      <c r="D82" s="2">
        <v>42</v>
      </c>
      <c r="E82" s="2">
        <v>3</v>
      </c>
      <c r="F82" s="2">
        <v>251</v>
      </c>
      <c r="G82" s="2">
        <v>88</v>
      </c>
      <c r="H82" s="2">
        <v>145</v>
      </c>
      <c r="I82" s="2">
        <v>42</v>
      </c>
      <c r="J82" s="2">
        <v>3</v>
      </c>
      <c r="K82" s="2">
        <v>251</v>
      </c>
      <c r="L82" s="2">
        <v>88</v>
      </c>
    </row>
    <row r="83" spans="2:12" x14ac:dyDescent="0.3">
      <c r="B83" s="12" t="s">
        <v>486</v>
      </c>
      <c r="C83" s="2">
        <v>137</v>
      </c>
      <c r="D83" s="2">
        <v>40</v>
      </c>
      <c r="E83" s="2">
        <v>3</v>
      </c>
      <c r="F83" s="2">
        <v>236</v>
      </c>
      <c r="G83" s="2">
        <v>110</v>
      </c>
      <c r="H83" s="2">
        <v>137</v>
      </c>
      <c r="I83" s="2">
        <v>40</v>
      </c>
      <c r="J83" s="2">
        <v>3</v>
      </c>
      <c r="K83" s="2">
        <v>236</v>
      </c>
      <c r="L83" s="2">
        <v>110</v>
      </c>
    </row>
    <row r="84" spans="2:12" x14ac:dyDescent="0.3">
      <c r="B84" s="12" t="s">
        <v>487</v>
      </c>
      <c r="C84" s="2">
        <v>138</v>
      </c>
      <c r="D84" s="2">
        <v>38</v>
      </c>
      <c r="E84" s="2">
        <v>1</v>
      </c>
      <c r="F84" s="2">
        <v>168</v>
      </c>
      <c r="G84" s="2">
        <v>90</v>
      </c>
      <c r="H84" s="2">
        <v>138</v>
      </c>
      <c r="I84" s="2">
        <v>38</v>
      </c>
      <c r="J84" s="2">
        <v>1</v>
      </c>
      <c r="K84" s="2">
        <v>168</v>
      </c>
      <c r="L84" s="2">
        <v>90</v>
      </c>
    </row>
    <row r="85" spans="2:12" x14ac:dyDescent="0.3">
      <c r="B85" s="12" t="s">
        <v>488</v>
      </c>
      <c r="C85" s="2">
        <v>142</v>
      </c>
      <c r="D85" s="2">
        <v>34</v>
      </c>
      <c r="E85" s="2">
        <v>4</v>
      </c>
      <c r="F85" s="2">
        <v>112</v>
      </c>
      <c r="G85" s="2">
        <v>17</v>
      </c>
      <c r="H85" s="2">
        <v>142</v>
      </c>
      <c r="I85" s="2">
        <v>34</v>
      </c>
      <c r="J85" s="2">
        <v>4</v>
      </c>
      <c r="K85" s="2">
        <v>112</v>
      </c>
      <c r="L85" s="2">
        <v>17</v>
      </c>
    </row>
    <row r="86" spans="2:12" x14ac:dyDescent="0.3">
      <c r="B86" s="12" t="s">
        <v>489</v>
      </c>
      <c r="C86" s="2">
        <v>137</v>
      </c>
      <c r="D86" s="2">
        <v>37</v>
      </c>
      <c r="E86" s="2">
        <v>5</v>
      </c>
      <c r="F86" s="2">
        <v>125</v>
      </c>
      <c r="G86" s="2">
        <v>30</v>
      </c>
      <c r="H86" s="2">
        <v>137</v>
      </c>
      <c r="I86" s="2">
        <v>37</v>
      </c>
      <c r="J86" s="2">
        <v>5</v>
      </c>
      <c r="K86" s="2">
        <v>125</v>
      </c>
      <c r="L86" s="2">
        <v>30</v>
      </c>
    </row>
    <row r="87" spans="2:12" x14ac:dyDescent="0.3">
      <c r="B87" s="12" t="s">
        <v>490</v>
      </c>
      <c r="C87" s="2">
        <v>129</v>
      </c>
      <c r="D87" s="2">
        <v>34</v>
      </c>
      <c r="E87" s="2">
        <v>1</v>
      </c>
      <c r="F87" s="2">
        <v>138</v>
      </c>
      <c r="G87" s="2">
        <v>70</v>
      </c>
      <c r="H87" s="2">
        <v>129</v>
      </c>
      <c r="I87" s="2">
        <v>34</v>
      </c>
      <c r="J87" s="2">
        <v>1</v>
      </c>
      <c r="K87" s="2">
        <v>138</v>
      </c>
      <c r="L87" s="2">
        <v>70</v>
      </c>
    </row>
    <row r="88" spans="2:12" x14ac:dyDescent="0.3">
      <c r="B88" s="12" t="s">
        <v>491</v>
      </c>
      <c r="C88" s="2">
        <v>126</v>
      </c>
      <c r="D88" s="2">
        <v>33</v>
      </c>
      <c r="E88" s="2">
        <v>0</v>
      </c>
      <c r="F88" s="2">
        <v>127</v>
      </c>
      <c r="G88" s="2">
        <v>76</v>
      </c>
      <c r="H88" s="2">
        <v>126</v>
      </c>
      <c r="I88" s="2">
        <v>33</v>
      </c>
      <c r="J88" s="2">
        <v>0</v>
      </c>
      <c r="K88" s="2">
        <v>127</v>
      </c>
      <c r="L88" s="2">
        <v>76</v>
      </c>
    </row>
    <row r="89" spans="2:12" x14ac:dyDescent="0.3">
      <c r="B89" s="12" t="s">
        <v>492</v>
      </c>
      <c r="C89" s="2">
        <v>97</v>
      </c>
      <c r="D89" s="2">
        <v>31</v>
      </c>
      <c r="E89" s="2">
        <v>2</v>
      </c>
      <c r="F89" s="2">
        <v>184</v>
      </c>
      <c r="G89" s="2">
        <v>82</v>
      </c>
      <c r="H89" s="2">
        <v>97</v>
      </c>
      <c r="I89" s="2">
        <v>31</v>
      </c>
      <c r="J89" s="2">
        <v>2</v>
      </c>
      <c r="K89" s="2">
        <v>184</v>
      </c>
      <c r="L89" s="2">
        <v>82</v>
      </c>
    </row>
    <row r="90" spans="2:12" x14ac:dyDescent="0.3">
      <c r="B90" s="12" t="s">
        <v>493</v>
      </c>
      <c r="C90" s="2">
        <v>104</v>
      </c>
      <c r="D90" s="2">
        <v>29</v>
      </c>
      <c r="E90" s="2">
        <v>0</v>
      </c>
      <c r="F90" s="2">
        <v>129</v>
      </c>
      <c r="G90" s="2">
        <v>83</v>
      </c>
      <c r="H90" s="2">
        <v>104</v>
      </c>
      <c r="I90" s="2">
        <v>29</v>
      </c>
      <c r="J90" s="2">
        <v>0</v>
      </c>
      <c r="K90" s="2">
        <v>129</v>
      </c>
      <c r="L90" s="2">
        <v>83</v>
      </c>
    </row>
    <row r="91" spans="2:12" x14ac:dyDescent="0.3">
      <c r="B91" s="12" t="s">
        <v>494</v>
      </c>
      <c r="C91" s="2">
        <v>106</v>
      </c>
      <c r="D91" s="2">
        <v>29</v>
      </c>
      <c r="E91" s="2">
        <v>1</v>
      </c>
      <c r="F91" s="2">
        <v>121</v>
      </c>
      <c r="G91" s="2">
        <v>50</v>
      </c>
      <c r="H91" s="2">
        <v>106</v>
      </c>
      <c r="I91" s="2">
        <v>29</v>
      </c>
      <c r="J91" s="2">
        <v>1</v>
      </c>
      <c r="K91" s="2">
        <v>121</v>
      </c>
      <c r="L91" s="2">
        <v>50</v>
      </c>
    </row>
    <row r="92" spans="2:12" x14ac:dyDescent="0.3">
      <c r="B92" s="12" t="s">
        <v>495</v>
      </c>
      <c r="C92" s="2">
        <v>113</v>
      </c>
      <c r="D92" s="2">
        <v>30</v>
      </c>
      <c r="E92" s="2">
        <v>4</v>
      </c>
      <c r="F92" s="2">
        <v>56</v>
      </c>
      <c r="G92" s="2">
        <v>36</v>
      </c>
      <c r="H92" s="2">
        <v>113</v>
      </c>
      <c r="I92" s="2">
        <v>30</v>
      </c>
      <c r="J92" s="2">
        <v>4</v>
      </c>
      <c r="K92" s="2">
        <v>56</v>
      </c>
      <c r="L92" s="2">
        <v>36</v>
      </c>
    </row>
    <row r="93" spans="2:12" x14ac:dyDescent="0.3">
      <c r="B93" s="12" t="s">
        <v>496</v>
      </c>
      <c r="C93" s="2">
        <v>109</v>
      </c>
      <c r="D93" s="2">
        <v>30</v>
      </c>
      <c r="E93" s="2">
        <v>0</v>
      </c>
      <c r="F93" s="2">
        <v>107</v>
      </c>
      <c r="G93" s="2">
        <v>71</v>
      </c>
      <c r="H93" s="2">
        <v>109</v>
      </c>
      <c r="I93" s="2">
        <v>30</v>
      </c>
      <c r="J93" s="2">
        <v>0</v>
      </c>
      <c r="K93" s="2">
        <v>107</v>
      </c>
      <c r="L93" s="2">
        <v>71</v>
      </c>
    </row>
    <row r="94" spans="2:12" x14ac:dyDescent="0.3">
      <c r="B94" s="12" t="s">
        <v>497</v>
      </c>
      <c r="C94" s="2">
        <v>112</v>
      </c>
      <c r="D94" s="2">
        <v>29</v>
      </c>
      <c r="E94" s="2">
        <v>0</v>
      </c>
      <c r="F94" s="2">
        <v>97</v>
      </c>
      <c r="G94" s="2">
        <v>82</v>
      </c>
      <c r="H94" s="2">
        <v>112</v>
      </c>
      <c r="I94" s="2">
        <v>29</v>
      </c>
      <c r="J94" s="2">
        <v>0</v>
      </c>
      <c r="K94" s="2">
        <v>97</v>
      </c>
      <c r="L94" s="2">
        <v>82</v>
      </c>
    </row>
    <row r="95" spans="2:12" x14ac:dyDescent="0.3">
      <c r="B95" s="12" t="s">
        <v>498</v>
      </c>
      <c r="C95" s="2">
        <v>101</v>
      </c>
      <c r="D95" s="2">
        <v>28</v>
      </c>
      <c r="E95" s="2">
        <v>1</v>
      </c>
      <c r="F95" s="2">
        <v>118</v>
      </c>
      <c r="G95" s="2">
        <v>56</v>
      </c>
      <c r="H95" s="2">
        <v>101</v>
      </c>
      <c r="I95" s="2">
        <v>28</v>
      </c>
      <c r="J95" s="2">
        <v>1</v>
      </c>
      <c r="K95" s="2">
        <v>118</v>
      </c>
      <c r="L95" s="2">
        <v>56</v>
      </c>
    </row>
    <row r="96" spans="2:12" x14ac:dyDescent="0.3">
      <c r="B96" s="12" t="s">
        <v>499</v>
      </c>
      <c r="C96" s="2">
        <v>95</v>
      </c>
      <c r="D96" s="2">
        <v>25</v>
      </c>
      <c r="E96" s="2">
        <v>1</v>
      </c>
      <c r="F96" s="2">
        <v>103</v>
      </c>
      <c r="G96" s="2">
        <v>77</v>
      </c>
      <c r="H96" s="2">
        <v>95</v>
      </c>
      <c r="I96" s="2">
        <v>25</v>
      </c>
      <c r="J96" s="2">
        <v>1</v>
      </c>
      <c r="K96" s="2">
        <v>103</v>
      </c>
      <c r="L96" s="2">
        <v>77</v>
      </c>
    </row>
    <row r="97" spans="2:12" x14ac:dyDescent="0.3">
      <c r="B97" s="12" t="s">
        <v>500</v>
      </c>
      <c r="C97" s="2">
        <v>94</v>
      </c>
      <c r="D97" s="2">
        <v>26</v>
      </c>
      <c r="E97" s="2">
        <v>0</v>
      </c>
      <c r="F97" s="2">
        <v>92</v>
      </c>
      <c r="G97" s="2">
        <v>70</v>
      </c>
      <c r="H97" s="2">
        <v>94</v>
      </c>
      <c r="I97" s="2">
        <v>26</v>
      </c>
      <c r="J97" s="2">
        <v>0</v>
      </c>
      <c r="K97" s="2">
        <v>92</v>
      </c>
      <c r="L97" s="2">
        <v>70</v>
      </c>
    </row>
    <row r="98" spans="2:12" x14ac:dyDescent="0.3">
      <c r="B98" s="12" t="s">
        <v>501</v>
      </c>
      <c r="C98" s="2">
        <v>95</v>
      </c>
      <c r="D98" s="2">
        <v>28</v>
      </c>
      <c r="E98" s="2">
        <v>0</v>
      </c>
      <c r="F98" s="2">
        <v>76</v>
      </c>
      <c r="G98" s="2">
        <v>42</v>
      </c>
      <c r="H98" s="2">
        <v>95</v>
      </c>
      <c r="I98" s="2">
        <v>28</v>
      </c>
      <c r="J98" s="2">
        <v>0</v>
      </c>
      <c r="K98" s="2">
        <v>76</v>
      </c>
      <c r="L98" s="2">
        <v>42</v>
      </c>
    </row>
    <row r="99" spans="2:12" x14ac:dyDescent="0.3">
      <c r="B99" s="12" t="s">
        <v>502</v>
      </c>
      <c r="C99" s="2">
        <v>97</v>
      </c>
      <c r="D99" s="2">
        <v>27</v>
      </c>
      <c r="E99" s="2">
        <v>1</v>
      </c>
      <c r="F99" s="2">
        <v>49</v>
      </c>
      <c r="G99" s="2">
        <v>53</v>
      </c>
      <c r="H99" s="2">
        <v>97</v>
      </c>
      <c r="I99" s="2">
        <v>27</v>
      </c>
      <c r="J99" s="2">
        <v>1</v>
      </c>
      <c r="K99" s="2">
        <v>49</v>
      </c>
      <c r="L99" s="2">
        <v>53</v>
      </c>
    </row>
    <row r="100" spans="2:12" x14ac:dyDescent="0.3">
      <c r="B100" s="12" t="s">
        <v>503</v>
      </c>
      <c r="C100" s="2">
        <v>100</v>
      </c>
      <c r="D100" s="2">
        <v>22</v>
      </c>
      <c r="E100" s="2">
        <v>1</v>
      </c>
      <c r="F100" s="2">
        <v>36</v>
      </c>
      <c r="G100" s="2">
        <v>60</v>
      </c>
      <c r="H100" s="2">
        <v>100</v>
      </c>
      <c r="I100" s="2">
        <v>22</v>
      </c>
      <c r="J100" s="2">
        <v>1</v>
      </c>
      <c r="K100" s="2">
        <v>36</v>
      </c>
      <c r="L100" s="2">
        <v>60</v>
      </c>
    </row>
    <row r="101" spans="2:12" x14ac:dyDescent="0.3">
      <c r="B101" s="12" t="s">
        <v>504</v>
      </c>
      <c r="C101" s="2">
        <v>90</v>
      </c>
      <c r="D101" s="2">
        <v>19</v>
      </c>
      <c r="E101" s="2">
        <v>0</v>
      </c>
      <c r="F101" s="2">
        <v>57</v>
      </c>
      <c r="G101" s="2">
        <v>45</v>
      </c>
      <c r="H101" s="2">
        <v>90</v>
      </c>
      <c r="I101" s="2">
        <v>19</v>
      </c>
      <c r="J101" s="2">
        <v>0</v>
      </c>
      <c r="K101" s="2">
        <v>57</v>
      </c>
      <c r="L101" s="2">
        <v>45</v>
      </c>
    </row>
    <row r="102" spans="2:12" x14ac:dyDescent="0.3">
      <c r="B102" s="12" t="s">
        <v>505</v>
      </c>
      <c r="C102" s="2">
        <v>83</v>
      </c>
      <c r="D102" s="2">
        <v>20</v>
      </c>
      <c r="E102" s="2">
        <v>3</v>
      </c>
      <c r="F102" s="2">
        <v>86</v>
      </c>
      <c r="G102" s="2">
        <v>53</v>
      </c>
      <c r="H102" s="2">
        <v>83</v>
      </c>
      <c r="I102" s="2">
        <v>20</v>
      </c>
      <c r="J102" s="2">
        <v>3</v>
      </c>
      <c r="K102" s="2">
        <v>86</v>
      </c>
      <c r="L102" s="2">
        <v>53</v>
      </c>
    </row>
    <row r="103" spans="2:12" x14ac:dyDescent="0.3">
      <c r="B103" s="12" t="s">
        <v>506</v>
      </c>
      <c r="C103" s="2">
        <v>75</v>
      </c>
      <c r="D103" s="2">
        <v>20</v>
      </c>
      <c r="E103" s="2">
        <v>2</v>
      </c>
      <c r="F103" s="2">
        <v>68</v>
      </c>
      <c r="G103" s="2">
        <v>59</v>
      </c>
      <c r="H103" s="2">
        <v>75</v>
      </c>
      <c r="I103" s="2">
        <v>20</v>
      </c>
      <c r="J103" s="2">
        <v>2</v>
      </c>
      <c r="K103" s="2">
        <v>68</v>
      </c>
      <c r="L103" s="2">
        <v>59</v>
      </c>
    </row>
    <row r="104" spans="2:12" x14ac:dyDescent="0.3">
      <c r="B104" s="12" t="s">
        <v>507</v>
      </c>
      <c r="C104" s="2">
        <v>74</v>
      </c>
      <c r="D104" s="2">
        <v>21</v>
      </c>
      <c r="E104" s="2">
        <v>1</v>
      </c>
      <c r="F104" s="2">
        <v>64</v>
      </c>
      <c r="G104" s="2">
        <v>55</v>
      </c>
      <c r="H104" s="2">
        <v>74</v>
      </c>
      <c r="I104" s="2">
        <v>21</v>
      </c>
      <c r="J104" s="2">
        <v>1</v>
      </c>
      <c r="K104" s="2">
        <v>64</v>
      </c>
      <c r="L104" s="2">
        <v>55</v>
      </c>
    </row>
    <row r="105" spans="2:12" x14ac:dyDescent="0.3">
      <c r="B105" s="12" t="s">
        <v>508</v>
      </c>
      <c r="C105" s="2">
        <v>77</v>
      </c>
      <c r="D105" s="2">
        <v>22</v>
      </c>
      <c r="E105" s="2">
        <v>0</v>
      </c>
      <c r="F105" s="2">
        <v>43</v>
      </c>
      <c r="G105" s="2">
        <v>34</v>
      </c>
      <c r="H105" s="2">
        <v>77</v>
      </c>
      <c r="I105" s="2">
        <v>22</v>
      </c>
      <c r="J105" s="2">
        <v>0</v>
      </c>
      <c r="K105" s="2">
        <v>43</v>
      </c>
      <c r="L105" s="2">
        <v>34</v>
      </c>
    </row>
    <row r="106" spans="2:12" x14ac:dyDescent="0.3">
      <c r="B106" s="12" t="s">
        <v>509</v>
      </c>
      <c r="C106" s="2">
        <v>76</v>
      </c>
      <c r="D106" s="2">
        <v>20</v>
      </c>
      <c r="E106" s="2">
        <v>0</v>
      </c>
      <c r="F106" s="2">
        <v>68</v>
      </c>
      <c r="G106" s="2">
        <v>29</v>
      </c>
      <c r="H106" s="2">
        <v>76</v>
      </c>
      <c r="I106" s="2">
        <v>20</v>
      </c>
      <c r="J106" s="2">
        <v>0</v>
      </c>
      <c r="K106" s="2">
        <v>68</v>
      </c>
      <c r="L106" s="2">
        <v>29</v>
      </c>
    </row>
    <row r="107" spans="2:12" x14ac:dyDescent="0.3">
      <c r="B107" s="12" t="s">
        <v>510</v>
      </c>
      <c r="C107" s="2">
        <v>72</v>
      </c>
      <c r="D107" s="2">
        <v>20</v>
      </c>
      <c r="E107" s="2">
        <v>1</v>
      </c>
      <c r="F107" s="2">
        <v>33</v>
      </c>
      <c r="G107" s="2">
        <v>30</v>
      </c>
      <c r="H107" s="2">
        <v>72</v>
      </c>
      <c r="I107" s="2">
        <v>20</v>
      </c>
      <c r="J107" s="2">
        <v>1</v>
      </c>
      <c r="K107" s="2">
        <v>33</v>
      </c>
      <c r="L107" s="2">
        <v>30</v>
      </c>
    </row>
    <row r="108" spans="2:12" x14ac:dyDescent="0.3">
      <c r="B108" s="12" t="s">
        <v>511</v>
      </c>
      <c r="C108" s="2">
        <v>67</v>
      </c>
      <c r="D108" s="2">
        <v>18</v>
      </c>
      <c r="E108" s="2">
        <v>0</v>
      </c>
      <c r="F108" s="2">
        <v>60</v>
      </c>
      <c r="G108" s="2">
        <v>39</v>
      </c>
      <c r="H108" s="2">
        <v>67</v>
      </c>
      <c r="I108" s="2">
        <v>18</v>
      </c>
      <c r="J108" s="2">
        <v>0</v>
      </c>
      <c r="K108" s="2">
        <v>60</v>
      </c>
      <c r="L108" s="2">
        <v>39</v>
      </c>
    </row>
    <row r="109" spans="2:12" x14ac:dyDescent="0.3">
      <c r="B109" s="12" t="s">
        <v>512</v>
      </c>
      <c r="C109" s="2">
        <v>65</v>
      </c>
      <c r="D109" s="2">
        <v>17</v>
      </c>
      <c r="E109" s="2">
        <v>0</v>
      </c>
      <c r="F109" s="2">
        <v>60</v>
      </c>
      <c r="G109" s="2">
        <v>53</v>
      </c>
      <c r="H109" s="2">
        <v>65</v>
      </c>
      <c r="I109" s="2">
        <v>17</v>
      </c>
      <c r="J109" s="2">
        <v>0</v>
      </c>
      <c r="K109" s="2">
        <v>60</v>
      </c>
      <c r="L109" s="2">
        <v>53</v>
      </c>
    </row>
    <row r="110" spans="2:12" x14ac:dyDescent="0.3">
      <c r="B110" s="12" t="s">
        <v>514</v>
      </c>
      <c r="C110" s="2">
        <v>63</v>
      </c>
      <c r="D110" s="2">
        <v>16</v>
      </c>
      <c r="E110" s="2">
        <v>1</v>
      </c>
      <c r="F110" s="2">
        <v>61</v>
      </c>
      <c r="G110" s="2">
        <v>35</v>
      </c>
      <c r="H110" s="2">
        <v>63</v>
      </c>
      <c r="I110" s="2">
        <v>16</v>
      </c>
      <c r="J110" s="2">
        <v>1</v>
      </c>
      <c r="K110" s="2">
        <v>61</v>
      </c>
      <c r="L110" s="2">
        <v>35</v>
      </c>
    </row>
    <row r="111" spans="2:12" x14ac:dyDescent="0.3">
      <c r="B111" s="12" t="s">
        <v>515</v>
      </c>
      <c r="C111" s="2">
        <v>54</v>
      </c>
      <c r="D111" s="2">
        <v>19</v>
      </c>
      <c r="E111" s="2">
        <v>0</v>
      </c>
      <c r="F111" s="2">
        <v>60</v>
      </c>
      <c r="G111" s="2">
        <v>51</v>
      </c>
      <c r="H111" s="2">
        <v>54</v>
      </c>
      <c r="I111" s="2">
        <v>19</v>
      </c>
      <c r="J111" s="2">
        <v>0</v>
      </c>
      <c r="K111" s="2">
        <v>60</v>
      </c>
      <c r="L111" s="2">
        <v>51</v>
      </c>
    </row>
    <row r="112" spans="2:12" x14ac:dyDescent="0.3">
      <c r="B112" s="12" t="s">
        <v>516</v>
      </c>
      <c r="C112" s="2">
        <v>59</v>
      </c>
      <c r="D112" s="2">
        <v>15</v>
      </c>
      <c r="E112" s="2">
        <v>0</v>
      </c>
      <c r="F112" s="2">
        <v>50</v>
      </c>
      <c r="G112" s="2">
        <v>26</v>
      </c>
      <c r="H112" s="2">
        <v>59</v>
      </c>
      <c r="I112" s="2">
        <v>15</v>
      </c>
      <c r="J112" s="2">
        <v>0</v>
      </c>
      <c r="K112" s="2">
        <v>50</v>
      </c>
      <c r="L112" s="2">
        <v>26</v>
      </c>
    </row>
    <row r="113" spans="2:12" x14ac:dyDescent="0.3">
      <c r="B113" s="12" t="s">
        <v>517</v>
      </c>
      <c r="C113" s="2">
        <v>63</v>
      </c>
      <c r="D113" s="2">
        <v>14</v>
      </c>
      <c r="E113" s="2">
        <v>0</v>
      </c>
      <c r="F113" s="2">
        <v>56</v>
      </c>
      <c r="G113" s="2">
        <v>36</v>
      </c>
      <c r="H113" s="2">
        <v>63</v>
      </c>
      <c r="I113" s="2">
        <v>14</v>
      </c>
      <c r="J113" s="2">
        <v>0</v>
      </c>
      <c r="K113" s="2">
        <v>56</v>
      </c>
      <c r="L113" s="2">
        <v>36</v>
      </c>
    </row>
    <row r="114" spans="2:12" x14ac:dyDescent="0.3">
      <c r="B114" s="12" t="s">
        <v>518</v>
      </c>
      <c r="C114" s="2">
        <v>61</v>
      </c>
      <c r="D114" s="2">
        <v>15</v>
      </c>
      <c r="E114" s="2">
        <v>0</v>
      </c>
      <c r="F114" s="2">
        <v>66</v>
      </c>
      <c r="G114" s="2">
        <v>35</v>
      </c>
      <c r="H114" s="2">
        <v>61</v>
      </c>
      <c r="I114" s="2">
        <v>15</v>
      </c>
      <c r="J114" s="2">
        <v>0</v>
      </c>
      <c r="K114" s="2">
        <v>66</v>
      </c>
      <c r="L114" s="2">
        <v>35</v>
      </c>
    </row>
    <row r="115" spans="2:12" x14ac:dyDescent="0.3">
      <c r="B115" s="12" t="s">
        <v>519</v>
      </c>
      <c r="C115" s="2">
        <v>57</v>
      </c>
      <c r="D115" s="2">
        <v>15</v>
      </c>
      <c r="E115" s="2">
        <v>1</v>
      </c>
      <c r="F115" s="2">
        <v>51</v>
      </c>
      <c r="G115" s="2">
        <v>27</v>
      </c>
      <c r="H115" s="2">
        <v>57</v>
      </c>
      <c r="I115" s="2">
        <v>15</v>
      </c>
      <c r="J115" s="2">
        <v>1</v>
      </c>
      <c r="K115" s="2">
        <v>51</v>
      </c>
      <c r="L115" s="2">
        <v>27</v>
      </c>
    </row>
    <row r="116" spans="2:12" x14ac:dyDescent="0.3">
      <c r="B116" s="12" t="s">
        <v>342</v>
      </c>
      <c r="C116" s="2">
        <v>14010</v>
      </c>
      <c r="D116" s="2">
        <v>3652</v>
      </c>
      <c r="E116" s="2">
        <v>256</v>
      </c>
      <c r="F116" s="2">
        <v>14684</v>
      </c>
      <c r="G116" s="2">
        <v>14631</v>
      </c>
      <c r="H116" s="2">
        <v>14010</v>
      </c>
      <c r="I116" s="2">
        <v>3652</v>
      </c>
      <c r="J116" s="2">
        <v>256</v>
      </c>
      <c r="K116" s="2">
        <v>14684</v>
      </c>
      <c r="L116" s="2">
        <v>14631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409</v>
      </c>
      <c r="D25" t="s">
        <v>408</v>
      </c>
    </row>
    <row r="26" spans="2:4" x14ac:dyDescent="0.3">
      <c r="B26" s="12" t="s">
        <v>345</v>
      </c>
      <c r="C26" s="2">
        <v>1.0533333333333332</v>
      </c>
      <c r="D26" s="2">
        <v>1</v>
      </c>
    </row>
    <row r="27" spans="2:4" x14ac:dyDescent="0.3">
      <c r="B27" s="12" t="s">
        <v>346</v>
      </c>
      <c r="C27" s="2">
        <v>0.96202531645569622</v>
      </c>
      <c r="D27" s="2">
        <v>1.375</v>
      </c>
    </row>
    <row r="28" spans="2:4" x14ac:dyDescent="0.3">
      <c r="B28" s="12" t="s">
        <v>347</v>
      </c>
      <c r="C28" s="2">
        <v>0.97368421052631582</v>
      </c>
      <c r="D28" s="2">
        <v>1.0909090909090908</v>
      </c>
    </row>
    <row r="29" spans="2:4" x14ac:dyDescent="0.3">
      <c r="B29" s="12" t="s">
        <v>348</v>
      </c>
      <c r="C29" s="2">
        <v>1.0810810810810811</v>
      </c>
      <c r="D29" s="2">
        <v>1.0833333333333333</v>
      </c>
    </row>
    <row r="30" spans="2:4" x14ac:dyDescent="0.3">
      <c r="B30" s="12" t="s">
        <v>349</v>
      </c>
      <c r="C30" s="2">
        <v>1.0375000000000001</v>
      </c>
      <c r="D30" s="2">
        <v>1</v>
      </c>
    </row>
    <row r="31" spans="2:4" x14ac:dyDescent="0.3">
      <c r="B31" s="12" t="s">
        <v>350</v>
      </c>
      <c r="C31" s="2">
        <v>1.0963855421686748</v>
      </c>
      <c r="D31" s="2">
        <v>0.69230769230769229</v>
      </c>
    </row>
    <row r="32" spans="2:4" x14ac:dyDescent="0.3">
      <c r="B32" s="12" t="s">
        <v>362</v>
      </c>
      <c r="C32" s="2">
        <v>1.0109890109890109</v>
      </c>
      <c r="D32" s="2">
        <v>1</v>
      </c>
    </row>
    <row r="33" spans="2:4" x14ac:dyDescent="0.3">
      <c r="B33" s="12" t="s">
        <v>373</v>
      </c>
      <c r="C33" s="2">
        <v>1.0217391304347827</v>
      </c>
      <c r="D33" s="2">
        <v>0.88888888888888884</v>
      </c>
    </row>
    <row r="34" spans="2:4" x14ac:dyDescent="0.3">
      <c r="B34" s="12" t="s">
        <v>374</v>
      </c>
      <c r="C34" s="2">
        <v>1.0425531914893618</v>
      </c>
      <c r="D34" s="2">
        <v>0.875</v>
      </c>
    </row>
    <row r="35" spans="2:4" x14ac:dyDescent="0.3">
      <c r="B35" s="12" t="s">
        <v>375</v>
      </c>
      <c r="C35" s="2">
        <v>1.0306122448979591</v>
      </c>
      <c r="D35" s="2">
        <v>1.1428571428571428</v>
      </c>
    </row>
    <row r="36" spans="2:4" x14ac:dyDescent="0.3">
      <c r="B36" s="12" t="s">
        <v>376</v>
      </c>
      <c r="C36" s="2">
        <v>1.0396039603960396</v>
      </c>
      <c r="D36" s="2">
        <v>0.875</v>
      </c>
    </row>
    <row r="37" spans="2:4" x14ac:dyDescent="0.3">
      <c r="B37" s="12" t="s">
        <v>378</v>
      </c>
      <c r="C37" s="2">
        <v>0.88571428571428568</v>
      </c>
      <c r="D37" s="2">
        <v>0.8571428571428571</v>
      </c>
    </row>
    <row r="38" spans="2:4" x14ac:dyDescent="0.3">
      <c r="B38" s="12" t="s">
        <v>379</v>
      </c>
      <c r="C38" s="2">
        <v>0.989247311827957</v>
      </c>
      <c r="D38" s="2">
        <v>1.3333333333333333</v>
      </c>
    </row>
    <row r="39" spans="2:4" x14ac:dyDescent="0.3">
      <c r="B39" s="12" t="s">
        <v>380</v>
      </c>
      <c r="C39" s="2">
        <v>1.0217391304347827</v>
      </c>
      <c r="D39" s="2">
        <v>1.25</v>
      </c>
    </row>
    <row r="40" spans="2:4" x14ac:dyDescent="0.3">
      <c r="B40" s="12" t="s">
        <v>381</v>
      </c>
      <c r="C40" s="2">
        <v>1.0319148936170213</v>
      </c>
      <c r="D40" s="2">
        <v>1.2</v>
      </c>
    </row>
    <row r="41" spans="2:4" x14ac:dyDescent="0.3">
      <c r="B41" s="12" t="s">
        <v>382</v>
      </c>
      <c r="C41" s="2">
        <v>0.97938144329896903</v>
      </c>
      <c r="D41" s="2">
        <v>1.1666666666666667</v>
      </c>
    </row>
    <row r="42" spans="2:4" x14ac:dyDescent="0.3">
      <c r="B42" s="12" t="s">
        <v>383</v>
      </c>
      <c r="C42" s="2">
        <v>1.0421052631578946</v>
      </c>
      <c r="D42" s="2">
        <v>1.1428571428571428</v>
      </c>
    </row>
    <row r="43" spans="2:4" x14ac:dyDescent="0.3">
      <c r="B43" s="12" t="s">
        <v>384</v>
      </c>
      <c r="C43" s="2">
        <v>1.0101010101010102</v>
      </c>
      <c r="D43" s="2">
        <v>1.25</v>
      </c>
    </row>
    <row r="44" spans="2:4" x14ac:dyDescent="0.3">
      <c r="B44" s="12" t="s">
        <v>385</v>
      </c>
      <c r="C44" s="2">
        <v>1.06</v>
      </c>
      <c r="D44" s="2">
        <v>1.3</v>
      </c>
    </row>
    <row r="45" spans="2:4" x14ac:dyDescent="0.3">
      <c r="B45" s="12" t="s">
        <v>386</v>
      </c>
      <c r="C45" s="2">
        <v>1.0188679245283019</v>
      </c>
      <c r="D45" s="2">
        <v>1.0769230769230769</v>
      </c>
    </row>
    <row r="46" spans="2:4" x14ac:dyDescent="0.3">
      <c r="B46" s="12" t="s">
        <v>397</v>
      </c>
      <c r="C46" s="2">
        <v>1.0555555555555556</v>
      </c>
      <c r="D46" s="2">
        <v>1</v>
      </c>
    </row>
    <row r="47" spans="2:4" x14ac:dyDescent="0.3">
      <c r="B47" s="12" t="s">
        <v>416</v>
      </c>
      <c r="C47" s="2">
        <v>0.92982456140350878</v>
      </c>
      <c r="D47" s="2">
        <v>0.9642857142857143</v>
      </c>
    </row>
    <row r="48" spans="2:4" x14ac:dyDescent="0.3">
      <c r="B48" s="12" t="s">
        <v>417</v>
      </c>
      <c r="C48" s="2">
        <v>1.0566037735849056</v>
      </c>
      <c r="D48" s="2">
        <v>1.0740740740740742</v>
      </c>
    </row>
    <row r="49" spans="2:4" x14ac:dyDescent="0.3">
      <c r="B49" s="12" t="s">
        <v>436</v>
      </c>
      <c r="C49" s="2">
        <v>1.0892857142857142</v>
      </c>
      <c r="D49" s="2">
        <v>1.103448275862069</v>
      </c>
    </row>
    <row r="50" spans="2:4" x14ac:dyDescent="0.3">
      <c r="B50" s="12" t="s">
        <v>437</v>
      </c>
      <c r="C50" s="2">
        <v>1.0163934426229508</v>
      </c>
      <c r="D50" s="2">
        <v>1.0625</v>
      </c>
    </row>
    <row r="51" spans="2:4" x14ac:dyDescent="0.3">
      <c r="B51" s="12" t="s">
        <v>438</v>
      </c>
      <c r="C51" s="2">
        <v>1.0161290322580645</v>
      </c>
      <c r="D51" s="2">
        <v>1.0588235294117647</v>
      </c>
    </row>
    <row r="52" spans="2:4" x14ac:dyDescent="0.3">
      <c r="B52" s="12" t="s">
        <v>443</v>
      </c>
      <c r="C52" s="2">
        <v>0.94444444444444442</v>
      </c>
      <c r="D52" s="2">
        <v>0.97222222222222221</v>
      </c>
    </row>
    <row r="53" spans="2:4" x14ac:dyDescent="0.3">
      <c r="B53" s="12" t="s">
        <v>445</v>
      </c>
      <c r="C53" s="2">
        <v>1.1176470588235294</v>
      </c>
      <c r="D53" s="2">
        <v>1.1428571428571428</v>
      </c>
    </row>
    <row r="54" spans="2:4" x14ac:dyDescent="0.3">
      <c r="B54" s="12" t="s">
        <v>446</v>
      </c>
      <c r="C54" s="2">
        <v>0.98496240601503759</v>
      </c>
      <c r="D54" s="2">
        <v>1</v>
      </c>
    </row>
    <row r="55" spans="2:4" x14ac:dyDescent="0.3">
      <c r="B55" s="12" t="s">
        <v>447</v>
      </c>
      <c r="C55" s="2">
        <v>1.0763358778625953</v>
      </c>
      <c r="D55" s="2">
        <v>1.05</v>
      </c>
    </row>
    <row r="56" spans="2:4" x14ac:dyDescent="0.3">
      <c r="B56" s="12" t="s">
        <v>448</v>
      </c>
      <c r="C56" s="2">
        <v>1.1063829787234043</v>
      </c>
      <c r="D56" s="2">
        <v>1.0476190476190477</v>
      </c>
    </row>
    <row r="57" spans="2:4" x14ac:dyDescent="0.3">
      <c r="B57" s="12" t="s">
        <v>452</v>
      </c>
      <c r="C57" s="2">
        <v>0.90384615384615385</v>
      </c>
      <c r="D57" s="2">
        <v>1.0681818181818181</v>
      </c>
    </row>
    <row r="58" spans="2:4" x14ac:dyDescent="0.3">
      <c r="B58" s="12" t="s">
        <v>453</v>
      </c>
      <c r="C58" s="2">
        <v>0.88652482269503541</v>
      </c>
      <c r="D58" s="2">
        <v>0.91489361702127658</v>
      </c>
    </row>
    <row r="59" spans="2:4" x14ac:dyDescent="0.3">
      <c r="B59" s="12" t="s">
        <v>454</v>
      </c>
      <c r="C59" s="2">
        <v>1.024</v>
      </c>
      <c r="D59" s="2">
        <v>0.97674418604651159</v>
      </c>
    </row>
    <row r="60" spans="2:4" x14ac:dyDescent="0.3">
      <c r="B60" s="12" t="s">
        <v>455</v>
      </c>
      <c r="C60" s="2">
        <v>1.0234375</v>
      </c>
      <c r="D60" s="2">
        <v>1.0238095238095237</v>
      </c>
    </row>
    <row r="61" spans="2:4" x14ac:dyDescent="0.3">
      <c r="B61" s="12" t="s">
        <v>456</v>
      </c>
      <c r="C61" s="2">
        <v>1.0381679389312977</v>
      </c>
      <c r="D61" s="2">
        <v>1.0232558139534884</v>
      </c>
    </row>
    <row r="62" spans="2:4" x14ac:dyDescent="0.3">
      <c r="B62" s="12" t="s">
        <v>457</v>
      </c>
      <c r="C62" s="2">
        <v>0.94852941176470584</v>
      </c>
      <c r="D62" s="2">
        <v>1</v>
      </c>
    </row>
    <row r="63" spans="2:4" x14ac:dyDescent="0.3">
      <c r="B63" s="12" t="s">
        <v>458</v>
      </c>
      <c r="C63" s="2">
        <v>1.0310077519379846</v>
      </c>
      <c r="D63" s="2">
        <v>1.0681818181818181</v>
      </c>
    </row>
    <row r="64" spans="2:4" x14ac:dyDescent="0.3">
      <c r="B64" s="12" t="s">
        <v>459</v>
      </c>
      <c r="C64" s="2">
        <v>0.92481203007518797</v>
      </c>
      <c r="D64" s="2">
        <v>0.95744680851063835</v>
      </c>
    </row>
    <row r="65" spans="2:4" x14ac:dyDescent="0.3">
      <c r="B65" s="12" t="s">
        <v>460</v>
      </c>
      <c r="C65" s="2">
        <v>0.96747967479674801</v>
      </c>
      <c r="D65" s="2">
        <v>1.0222222222222221</v>
      </c>
    </row>
    <row r="66" spans="2:4" x14ac:dyDescent="0.3">
      <c r="B66" s="12" t="s">
        <v>461</v>
      </c>
      <c r="C66" s="2">
        <v>0.8571428571428571</v>
      </c>
      <c r="D66" s="2">
        <v>1</v>
      </c>
    </row>
    <row r="67" spans="2:4" x14ac:dyDescent="0.3">
      <c r="B67" s="12" t="s">
        <v>462</v>
      </c>
      <c r="C67" s="2">
        <v>0.9509803921568627</v>
      </c>
      <c r="D67" s="2">
        <v>0.86956521739130432</v>
      </c>
    </row>
    <row r="68" spans="2:4" x14ac:dyDescent="0.3">
      <c r="B68" s="12" t="s">
        <v>463</v>
      </c>
      <c r="C68" s="2">
        <v>1.0309278350515463</v>
      </c>
      <c r="D68" s="2">
        <v>0.9</v>
      </c>
    </row>
    <row r="69" spans="2:4" x14ac:dyDescent="0.3">
      <c r="B69" s="12" t="s">
        <v>464</v>
      </c>
      <c r="C69" s="2">
        <v>1.02</v>
      </c>
      <c r="D69" s="2">
        <v>0.97222222222222221</v>
      </c>
    </row>
    <row r="70" spans="2:4" x14ac:dyDescent="0.3">
      <c r="B70" s="12" t="s">
        <v>466</v>
      </c>
      <c r="C70" s="2">
        <v>1.0294117647058822</v>
      </c>
      <c r="D70" s="2">
        <v>1.0285714285714285</v>
      </c>
    </row>
    <row r="71" spans="2:4" x14ac:dyDescent="0.3">
      <c r="B71" s="12" t="s">
        <v>467</v>
      </c>
      <c r="C71" s="2">
        <v>0.96190476190476193</v>
      </c>
      <c r="D71" s="2">
        <v>0.83333333333333337</v>
      </c>
    </row>
    <row r="72" spans="2:4" x14ac:dyDescent="0.3">
      <c r="B72" s="12" t="s">
        <v>468</v>
      </c>
      <c r="C72" s="2">
        <v>0.98019801980198018</v>
      </c>
      <c r="D72" s="2">
        <v>0.8666666666666667</v>
      </c>
    </row>
    <row r="73" spans="2:4" x14ac:dyDescent="0.3">
      <c r="B73" s="12" t="s">
        <v>469</v>
      </c>
      <c r="C73" s="2">
        <v>0.9494949494949495</v>
      </c>
      <c r="D73" s="2">
        <v>0.96153846153846156</v>
      </c>
    </row>
    <row r="74" spans="2:4" x14ac:dyDescent="0.3">
      <c r="B74" s="12" t="s">
        <v>470</v>
      </c>
      <c r="C74" s="2">
        <v>0.9042553191489362</v>
      </c>
      <c r="D74" s="2">
        <v>0.96</v>
      </c>
    </row>
    <row r="75" spans="2:4" x14ac:dyDescent="0.3">
      <c r="B75" s="12" t="s">
        <v>471</v>
      </c>
      <c r="C75" s="2">
        <v>0.90588235294117647</v>
      </c>
      <c r="D75" s="2">
        <v>0.95833333333333337</v>
      </c>
    </row>
    <row r="76" spans="2:4" x14ac:dyDescent="0.3">
      <c r="B76" s="12" t="s">
        <v>480</v>
      </c>
      <c r="C76" s="2">
        <v>1.051948051948052</v>
      </c>
      <c r="D76" s="2">
        <v>0.82608695652173914</v>
      </c>
    </row>
    <row r="77" spans="2:4" x14ac:dyDescent="0.3">
      <c r="B77" s="12" t="s">
        <v>481</v>
      </c>
      <c r="C77" s="2">
        <v>1.0123456790123457</v>
      </c>
      <c r="D77" s="2">
        <v>1.0526315789473684</v>
      </c>
    </row>
    <row r="78" spans="2:4" x14ac:dyDescent="0.3">
      <c r="B78" s="12" t="s">
        <v>482</v>
      </c>
      <c r="C78" s="2">
        <v>0.79268292682926833</v>
      </c>
      <c r="D78" s="2">
        <v>0.95</v>
      </c>
    </row>
    <row r="79" spans="2:4" x14ac:dyDescent="0.3">
      <c r="B79" s="12" t="s">
        <v>483</v>
      </c>
      <c r="C79" s="2">
        <v>1.0769230769230769</v>
      </c>
      <c r="D79" s="2">
        <v>0.94736842105263153</v>
      </c>
    </row>
    <row r="80" spans="2:4" x14ac:dyDescent="0.3">
      <c r="B80" s="12" t="s">
        <v>484</v>
      </c>
      <c r="C80" s="2">
        <v>1</v>
      </c>
      <c r="D80" s="2">
        <v>0.88888888888888884</v>
      </c>
    </row>
    <row r="81" spans="2:4" x14ac:dyDescent="0.3">
      <c r="B81" s="12" t="s">
        <v>485</v>
      </c>
      <c r="C81" s="2">
        <v>0.88571428571428568</v>
      </c>
      <c r="D81" s="2">
        <v>1.0625</v>
      </c>
    </row>
    <row r="82" spans="2:4" x14ac:dyDescent="0.3">
      <c r="B82" s="12" t="s">
        <v>486</v>
      </c>
      <c r="C82" s="2">
        <v>0.91935483870967738</v>
      </c>
      <c r="D82" s="2">
        <v>1</v>
      </c>
    </row>
    <row r="83" spans="2:4" x14ac:dyDescent="0.3">
      <c r="B83" s="12" t="s">
        <v>487</v>
      </c>
      <c r="C83" s="2">
        <v>0.96491228070175439</v>
      </c>
      <c r="D83" s="2">
        <v>1</v>
      </c>
    </row>
    <row r="84" spans="2:4" x14ac:dyDescent="0.3">
      <c r="B84" s="12" t="s">
        <v>488</v>
      </c>
      <c r="C84" s="2">
        <v>0.90909090909090906</v>
      </c>
      <c r="D84" s="2">
        <v>1.0588235294117647</v>
      </c>
    </row>
    <row r="85" spans="2:4" x14ac:dyDescent="0.3">
      <c r="B85" s="12" t="s">
        <v>489</v>
      </c>
      <c r="C85" s="2">
        <v>0.76</v>
      </c>
      <c r="D85" s="2">
        <v>1</v>
      </c>
    </row>
    <row r="86" spans="2:4" x14ac:dyDescent="0.3">
      <c r="B86" s="12" t="s">
        <v>490</v>
      </c>
      <c r="C86" s="2">
        <v>1.1842105263157894</v>
      </c>
      <c r="D86" s="2">
        <v>0.83333333333333337</v>
      </c>
    </row>
    <row r="87" spans="2:4" x14ac:dyDescent="0.3">
      <c r="B87" s="12" t="s">
        <v>491</v>
      </c>
      <c r="C87" s="2">
        <v>0.97777777777777775</v>
      </c>
      <c r="D87" s="2">
        <v>0.93333333333333335</v>
      </c>
    </row>
    <row r="88" spans="2:4" x14ac:dyDescent="0.3">
      <c r="B88" s="12" t="s">
        <v>492</v>
      </c>
      <c r="C88" s="2">
        <v>1.1136363636363635</v>
      </c>
      <c r="D88" s="2">
        <v>1</v>
      </c>
    </row>
    <row r="89" spans="2:4" x14ac:dyDescent="0.3">
      <c r="B89" s="12" t="s">
        <v>493</v>
      </c>
      <c r="C89" s="2">
        <v>1</v>
      </c>
      <c r="D89" s="2">
        <v>0.9285714285714286</v>
      </c>
    </row>
    <row r="90" spans="2:4" x14ac:dyDescent="0.3">
      <c r="B90" s="12" t="s">
        <v>494</v>
      </c>
      <c r="C90" s="2">
        <v>0.95918367346938771</v>
      </c>
      <c r="D90" s="2">
        <v>0.84615384615384615</v>
      </c>
    </row>
    <row r="91" spans="2:4" x14ac:dyDescent="0.3">
      <c r="B91" s="12" t="s">
        <v>495</v>
      </c>
      <c r="C91" s="2">
        <v>1.0851063829787233</v>
      </c>
      <c r="D91" s="2">
        <v>0.72727272727272729</v>
      </c>
    </row>
    <row r="92" spans="2:4" x14ac:dyDescent="0.3">
      <c r="B92" s="12" t="s">
        <v>496</v>
      </c>
      <c r="C92" s="2">
        <v>0.88235294117647056</v>
      </c>
      <c r="D92" s="2">
        <v>0.875</v>
      </c>
    </row>
    <row r="93" spans="2:4" x14ac:dyDescent="0.3">
      <c r="B93" s="12" t="s">
        <v>497</v>
      </c>
      <c r="C93" s="2">
        <v>0.88888888888888884</v>
      </c>
      <c r="D93" s="2">
        <v>1</v>
      </c>
    </row>
    <row r="94" spans="2:4" x14ac:dyDescent="0.3">
      <c r="B94" s="12" t="s">
        <v>498</v>
      </c>
      <c r="C94" s="2">
        <v>1.0249999999999999</v>
      </c>
      <c r="D94" s="2">
        <v>1.1428571428571428</v>
      </c>
    </row>
    <row r="95" spans="2:4" x14ac:dyDescent="0.3">
      <c r="B95" s="12" t="s">
        <v>499</v>
      </c>
      <c r="C95" s="2">
        <v>0.95121951219512191</v>
      </c>
      <c r="D95" s="2">
        <v>0.875</v>
      </c>
    </row>
    <row r="96" spans="2:4" x14ac:dyDescent="0.3">
      <c r="B96" s="12" t="s">
        <v>500</v>
      </c>
      <c r="C96" s="2">
        <v>0.79487179487179482</v>
      </c>
      <c r="D96" s="2">
        <v>1.1428571428571428</v>
      </c>
    </row>
    <row r="97" spans="2:4" x14ac:dyDescent="0.3">
      <c r="B97" s="12" t="s">
        <v>501</v>
      </c>
      <c r="C97" s="2">
        <v>0.93548387096774188</v>
      </c>
      <c r="D97" s="2">
        <v>0.875</v>
      </c>
    </row>
    <row r="98" spans="2:4" x14ac:dyDescent="0.3">
      <c r="B98" s="12" t="s">
        <v>502</v>
      </c>
      <c r="C98" s="2">
        <v>0.93103448275862066</v>
      </c>
      <c r="D98" s="2">
        <v>1</v>
      </c>
    </row>
    <row r="99" spans="2:4" x14ac:dyDescent="0.3">
      <c r="B99" s="12" t="s">
        <v>503</v>
      </c>
      <c r="C99" s="2">
        <v>0.88888888888888884</v>
      </c>
      <c r="D99" s="2">
        <v>1</v>
      </c>
    </row>
    <row r="100" spans="2:4" x14ac:dyDescent="0.3">
      <c r="B100" s="12" t="s">
        <v>504</v>
      </c>
      <c r="C100" s="2">
        <v>0.95833333333333337</v>
      </c>
      <c r="D100" s="2">
        <v>1</v>
      </c>
    </row>
    <row r="101" spans="2:4" x14ac:dyDescent="0.3">
      <c r="B101" s="12" t="s">
        <v>505</v>
      </c>
      <c r="C101" s="2">
        <v>0.91304347826086951</v>
      </c>
      <c r="D101" s="2">
        <v>0.8571428571428571</v>
      </c>
    </row>
    <row r="102" spans="2:4" x14ac:dyDescent="0.3">
      <c r="B102" s="12" t="s">
        <v>506</v>
      </c>
      <c r="C102" s="2">
        <v>0.90476190476190477</v>
      </c>
      <c r="D102" s="2">
        <v>0.83333333333333337</v>
      </c>
    </row>
    <row r="103" spans="2:4" x14ac:dyDescent="0.3">
      <c r="B103" s="12" t="s">
        <v>507</v>
      </c>
      <c r="C103" s="2">
        <v>1</v>
      </c>
      <c r="D103" s="2">
        <v>1.2</v>
      </c>
    </row>
    <row r="104" spans="2:4" x14ac:dyDescent="0.3">
      <c r="B104" s="12" t="s">
        <v>508</v>
      </c>
      <c r="C104" s="2">
        <v>1</v>
      </c>
      <c r="D104" s="2">
        <v>0.83333333333333337</v>
      </c>
    </row>
    <row r="105" spans="2:4" x14ac:dyDescent="0.3">
      <c r="B105" s="12" t="s">
        <v>509</v>
      </c>
      <c r="C105" s="2">
        <v>1</v>
      </c>
      <c r="D105" s="2">
        <v>1</v>
      </c>
    </row>
    <row r="106" spans="2:4" x14ac:dyDescent="0.3">
      <c r="B106" s="12" t="s">
        <v>510</v>
      </c>
      <c r="C106" s="2">
        <v>1</v>
      </c>
      <c r="D106" s="2">
        <v>1</v>
      </c>
    </row>
    <row r="107" spans="2:4" x14ac:dyDescent="0.3">
      <c r="B107" s="12" t="s">
        <v>511</v>
      </c>
      <c r="C107" s="2">
        <v>1.263157894736842</v>
      </c>
      <c r="D107" s="2">
        <v>0.6</v>
      </c>
    </row>
    <row r="108" spans="2:4" x14ac:dyDescent="0.3">
      <c r="B108" s="12" t="s">
        <v>512</v>
      </c>
      <c r="C108" s="2">
        <v>0.91666666666666663</v>
      </c>
      <c r="D108" s="2">
        <v>1</v>
      </c>
    </row>
    <row r="109" spans="2:4" x14ac:dyDescent="0.3">
      <c r="B109" s="12" t="s">
        <v>514</v>
      </c>
      <c r="C109" s="2">
        <v>0.81818181818181823</v>
      </c>
      <c r="D109" s="2">
        <v>1</v>
      </c>
    </row>
    <row r="110" spans="2:4" x14ac:dyDescent="0.3">
      <c r="B110" s="12" t="s">
        <v>515</v>
      </c>
      <c r="C110" s="2">
        <v>1.1111111111111112</v>
      </c>
      <c r="D110" s="2">
        <v>0.66666666666666663</v>
      </c>
    </row>
    <row r="111" spans="2:4" x14ac:dyDescent="0.3">
      <c r="B111" s="12" t="s">
        <v>516</v>
      </c>
      <c r="C111" s="2">
        <v>0.85</v>
      </c>
      <c r="D111" s="2">
        <v>1</v>
      </c>
    </row>
    <row r="112" spans="2:4" x14ac:dyDescent="0.3">
      <c r="B112" s="12" t="s">
        <v>517</v>
      </c>
      <c r="C112" s="2">
        <v>0.88235294117647056</v>
      </c>
      <c r="D112" s="2">
        <v>1.5</v>
      </c>
    </row>
    <row r="113" spans="2:4" x14ac:dyDescent="0.3">
      <c r="B113" s="12" t="s">
        <v>518</v>
      </c>
      <c r="C113" s="2">
        <v>1.2</v>
      </c>
      <c r="D113" s="2">
        <v>0.66666666666666663</v>
      </c>
    </row>
    <row r="114" spans="2:4" x14ac:dyDescent="0.3">
      <c r="B114" s="12" t="s">
        <v>519</v>
      </c>
      <c r="C114" s="2">
        <v>0.83333333333333337</v>
      </c>
      <c r="D114" s="2">
        <v>1</v>
      </c>
    </row>
    <row r="115" spans="2:4" x14ac:dyDescent="0.3">
      <c r="B115" s="12" t="s">
        <v>342</v>
      </c>
      <c r="C115" s="2">
        <v>87.761716300845507</v>
      </c>
      <c r="D115" s="2">
        <v>88.603836888879528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352</v>
      </c>
      <c r="D1" t="s">
        <v>353</v>
      </c>
      <c r="E1" t="s">
        <v>355</v>
      </c>
      <c r="F1" t="s">
        <v>356</v>
      </c>
      <c r="G1" t="s">
        <v>398</v>
      </c>
      <c r="H1" t="s">
        <v>400</v>
      </c>
      <c r="I1" t="s">
        <v>401</v>
      </c>
      <c r="J1" t="s">
        <v>402</v>
      </c>
      <c r="K1" t="s">
        <v>418</v>
      </c>
      <c r="L1" t="s">
        <v>396</v>
      </c>
      <c r="M1" t="s">
        <v>406</v>
      </c>
      <c r="N1" t="s">
        <v>407</v>
      </c>
      <c r="O1" t="s">
        <v>403</v>
      </c>
    </row>
    <row r="2" spans="1:15" x14ac:dyDescent="0.3">
      <c r="A2" s="1">
        <v>44197</v>
      </c>
      <c r="B2" s="2" t="s">
        <v>4</v>
      </c>
      <c r="C2">
        <v>116</v>
      </c>
      <c r="D2">
        <v>1150</v>
      </c>
      <c r="E2">
        <v>72</v>
      </c>
      <c r="F2">
        <v>20</v>
      </c>
      <c r="G2">
        <v>314</v>
      </c>
      <c r="H2">
        <v>118</v>
      </c>
      <c r="I2">
        <v>5</v>
      </c>
      <c r="J2">
        <v>0</v>
      </c>
      <c r="K2">
        <v>57</v>
      </c>
      <c r="L2" t="s">
        <v>345</v>
      </c>
      <c r="M2">
        <v>1.0746268656716418</v>
      </c>
      <c r="N2">
        <v>1</v>
      </c>
      <c r="O2">
        <v>2</v>
      </c>
    </row>
    <row r="3" spans="1:15" x14ac:dyDescent="0.3">
      <c r="A3" s="1">
        <v>44197</v>
      </c>
      <c r="B3" s="2" t="s">
        <v>5</v>
      </c>
      <c r="C3">
        <v>21</v>
      </c>
      <c r="D3">
        <v>309</v>
      </c>
      <c r="E3">
        <v>37</v>
      </c>
      <c r="F3">
        <v>2</v>
      </c>
      <c r="G3">
        <v>90</v>
      </c>
      <c r="H3">
        <v>21</v>
      </c>
      <c r="I3">
        <v>2</v>
      </c>
      <c r="J3">
        <v>0</v>
      </c>
      <c r="K3">
        <v>19</v>
      </c>
      <c r="L3" t="s">
        <v>345</v>
      </c>
      <c r="M3">
        <v>1.0571428571428572</v>
      </c>
      <c r="N3">
        <v>1</v>
      </c>
      <c r="O3">
        <v>0</v>
      </c>
    </row>
    <row r="4" spans="1:15" x14ac:dyDescent="0.3">
      <c r="A4" s="1">
        <v>44197</v>
      </c>
      <c r="B4" s="2" t="s">
        <v>8</v>
      </c>
      <c r="C4">
        <v>39</v>
      </c>
      <c r="D4">
        <v>475</v>
      </c>
      <c r="E4">
        <v>14</v>
      </c>
      <c r="F4">
        <v>2</v>
      </c>
      <c r="G4">
        <v>145</v>
      </c>
      <c r="H4">
        <v>35</v>
      </c>
      <c r="I4">
        <v>1</v>
      </c>
      <c r="J4">
        <v>0</v>
      </c>
      <c r="K4">
        <v>23</v>
      </c>
      <c r="L4" t="s">
        <v>345</v>
      </c>
      <c r="M4">
        <v>1.0769230769230769</v>
      </c>
      <c r="N4">
        <v>1</v>
      </c>
      <c r="O4">
        <v>0</v>
      </c>
    </row>
    <row r="5" spans="1:15" x14ac:dyDescent="0.3">
      <c r="A5" s="1">
        <v>44197</v>
      </c>
      <c r="B5" s="2" t="s">
        <v>9</v>
      </c>
      <c r="C5">
        <v>14</v>
      </c>
      <c r="D5">
        <v>595</v>
      </c>
      <c r="E5">
        <v>22</v>
      </c>
      <c r="F5">
        <v>2</v>
      </c>
      <c r="G5">
        <v>309</v>
      </c>
      <c r="H5">
        <v>31</v>
      </c>
      <c r="I5">
        <v>1</v>
      </c>
      <c r="J5">
        <v>0</v>
      </c>
      <c r="K5">
        <v>36</v>
      </c>
      <c r="L5" t="s">
        <v>345</v>
      </c>
      <c r="M5">
        <v>1.0476190476190477</v>
      </c>
      <c r="N5">
        <v>1</v>
      </c>
      <c r="O5">
        <v>0</v>
      </c>
    </row>
    <row r="6" spans="1:15" x14ac:dyDescent="0.3">
      <c r="A6" s="1">
        <v>44197</v>
      </c>
      <c r="B6" s="2" t="s">
        <v>6</v>
      </c>
      <c r="C6">
        <v>42</v>
      </c>
      <c r="D6">
        <v>773</v>
      </c>
      <c r="E6">
        <v>32</v>
      </c>
      <c r="F6">
        <v>12</v>
      </c>
      <c r="G6">
        <v>81</v>
      </c>
      <c r="H6">
        <v>46</v>
      </c>
      <c r="I6">
        <v>-7</v>
      </c>
      <c r="J6">
        <v>0</v>
      </c>
      <c r="K6">
        <v>62</v>
      </c>
      <c r="L6" t="s">
        <v>345</v>
      </c>
      <c r="M6">
        <v>0.82051282051282048</v>
      </c>
      <c r="N6">
        <v>1</v>
      </c>
      <c r="O6">
        <v>1</v>
      </c>
    </row>
    <row r="7" spans="1:15" x14ac:dyDescent="0.3">
      <c r="A7" s="1">
        <v>44197</v>
      </c>
      <c r="B7" s="2" t="s">
        <v>7</v>
      </c>
      <c r="C7">
        <v>115</v>
      </c>
      <c r="D7">
        <v>1356</v>
      </c>
      <c r="E7">
        <v>79</v>
      </c>
      <c r="F7">
        <v>8</v>
      </c>
      <c r="G7">
        <v>193</v>
      </c>
      <c r="H7">
        <v>122</v>
      </c>
      <c r="I7">
        <v>4</v>
      </c>
      <c r="J7">
        <v>0</v>
      </c>
      <c r="K7">
        <v>112</v>
      </c>
      <c r="L7" t="s">
        <v>345</v>
      </c>
      <c r="M7">
        <v>1.0533333333333332</v>
      </c>
      <c r="N7">
        <v>1</v>
      </c>
      <c r="O7">
        <v>0</v>
      </c>
    </row>
    <row r="8" spans="1:15" x14ac:dyDescent="0.3">
      <c r="A8" s="1">
        <v>44197</v>
      </c>
      <c r="B8" s="2" t="s">
        <v>2</v>
      </c>
      <c r="C8">
        <v>65</v>
      </c>
      <c r="D8">
        <v>1175</v>
      </c>
      <c r="E8">
        <v>41</v>
      </c>
      <c r="F8">
        <v>11</v>
      </c>
      <c r="G8">
        <v>271</v>
      </c>
      <c r="H8">
        <v>71</v>
      </c>
      <c r="I8">
        <v>1</v>
      </c>
      <c r="J8">
        <v>2</v>
      </c>
      <c r="K8">
        <v>77</v>
      </c>
      <c r="L8" t="s">
        <v>345</v>
      </c>
      <c r="M8">
        <v>1.0249999999999999</v>
      </c>
      <c r="N8">
        <v>1.2222222222222223</v>
      </c>
      <c r="O8">
        <v>0</v>
      </c>
    </row>
    <row r="9" spans="1:15" x14ac:dyDescent="0.3">
      <c r="A9" s="1">
        <v>44197</v>
      </c>
      <c r="B9" s="2" t="s">
        <v>3</v>
      </c>
      <c r="C9">
        <v>412</v>
      </c>
      <c r="D9">
        <v>5833</v>
      </c>
      <c r="E9">
        <v>297</v>
      </c>
      <c r="F9">
        <v>57</v>
      </c>
      <c r="G9">
        <v>1403</v>
      </c>
      <c r="H9">
        <v>444</v>
      </c>
      <c r="I9">
        <v>7</v>
      </c>
      <c r="J9">
        <v>2</v>
      </c>
      <c r="K9">
        <v>386</v>
      </c>
      <c r="L9" t="s">
        <v>345</v>
      </c>
      <c r="M9">
        <v>1.0241379310344827</v>
      </c>
      <c r="N9">
        <v>1.0363636363636364</v>
      </c>
      <c r="O9">
        <v>3</v>
      </c>
    </row>
    <row r="10" spans="1:15" x14ac:dyDescent="0.3">
      <c r="A10" s="1">
        <v>44198</v>
      </c>
      <c r="B10" s="2" t="s">
        <v>4</v>
      </c>
      <c r="C10">
        <v>43</v>
      </c>
      <c r="D10">
        <v>1134</v>
      </c>
      <c r="E10">
        <v>77</v>
      </c>
      <c r="F10">
        <v>18</v>
      </c>
      <c r="G10">
        <v>314</v>
      </c>
      <c r="H10">
        <v>46</v>
      </c>
      <c r="I10">
        <v>5</v>
      </c>
      <c r="J10">
        <v>-2</v>
      </c>
      <c r="K10">
        <v>62</v>
      </c>
      <c r="L10" t="s">
        <v>346</v>
      </c>
      <c r="M10">
        <v>1.0694444444444444</v>
      </c>
      <c r="N10">
        <v>0.9</v>
      </c>
      <c r="O10">
        <v>0</v>
      </c>
    </row>
    <row r="11" spans="1:15" x14ac:dyDescent="0.3">
      <c r="A11" s="1">
        <v>44198</v>
      </c>
      <c r="B11" s="2" t="s">
        <v>5</v>
      </c>
      <c r="C11">
        <v>9</v>
      </c>
      <c r="D11">
        <v>295</v>
      </c>
      <c r="E11">
        <v>41</v>
      </c>
      <c r="F11">
        <v>2</v>
      </c>
      <c r="G11">
        <v>90</v>
      </c>
      <c r="H11">
        <v>11</v>
      </c>
      <c r="I11">
        <v>4</v>
      </c>
      <c r="J11">
        <v>0</v>
      </c>
      <c r="K11">
        <v>25</v>
      </c>
      <c r="L11" t="s">
        <v>346</v>
      </c>
      <c r="M11">
        <v>1.1081081081081081</v>
      </c>
      <c r="N11">
        <v>1</v>
      </c>
      <c r="O11">
        <v>0</v>
      </c>
    </row>
    <row r="12" spans="1:15" x14ac:dyDescent="0.3">
      <c r="A12" s="1">
        <v>44198</v>
      </c>
      <c r="B12" s="2" t="s">
        <v>8</v>
      </c>
      <c r="C12">
        <v>29</v>
      </c>
      <c r="D12">
        <v>483</v>
      </c>
      <c r="E12">
        <v>16</v>
      </c>
      <c r="F12">
        <v>2</v>
      </c>
      <c r="G12">
        <v>145</v>
      </c>
      <c r="H12">
        <v>33</v>
      </c>
      <c r="I12">
        <v>2</v>
      </c>
      <c r="J12">
        <v>0</v>
      </c>
      <c r="K12">
        <v>25</v>
      </c>
      <c r="L12" t="s">
        <v>346</v>
      </c>
      <c r="M12">
        <v>1.1428571428571428</v>
      </c>
      <c r="N12">
        <v>1</v>
      </c>
      <c r="O12">
        <v>0</v>
      </c>
    </row>
    <row r="13" spans="1:15" x14ac:dyDescent="0.3">
      <c r="A13" s="1">
        <v>44198</v>
      </c>
      <c r="B13" s="2" t="s">
        <v>9</v>
      </c>
      <c r="C13">
        <v>28</v>
      </c>
      <c r="D13">
        <v>605</v>
      </c>
      <c r="E13">
        <v>23</v>
      </c>
      <c r="F13">
        <v>3</v>
      </c>
      <c r="G13">
        <v>309</v>
      </c>
      <c r="H13">
        <v>30</v>
      </c>
      <c r="I13">
        <v>1</v>
      </c>
      <c r="J13">
        <v>1</v>
      </c>
      <c r="K13">
        <v>20</v>
      </c>
      <c r="L13" t="s">
        <v>346</v>
      </c>
      <c r="M13">
        <v>1.0454545454545454</v>
      </c>
      <c r="N13">
        <v>1.5</v>
      </c>
      <c r="O13">
        <v>0</v>
      </c>
    </row>
    <row r="14" spans="1:15" x14ac:dyDescent="0.3">
      <c r="A14" s="1">
        <v>44198</v>
      </c>
      <c r="B14" s="2" t="s">
        <v>6</v>
      </c>
      <c r="C14">
        <v>16</v>
      </c>
      <c r="D14">
        <v>710</v>
      </c>
      <c r="E14">
        <v>35</v>
      </c>
      <c r="F14">
        <v>9</v>
      </c>
      <c r="G14">
        <v>83</v>
      </c>
      <c r="H14">
        <v>26</v>
      </c>
      <c r="I14">
        <v>3</v>
      </c>
      <c r="J14">
        <v>-3</v>
      </c>
      <c r="K14">
        <v>86</v>
      </c>
      <c r="L14" t="s">
        <v>346</v>
      </c>
      <c r="M14">
        <v>1.09375</v>
      </c>
      <c r="N14">
        <v>0.75</v>
      </c>
      <c r="O14">
        <v>2</v>
      </c>
    </row>
    <row r="15" spans="1:15" x14ac:dyDescent="0.3">
      <c r="A15" s="1">
        <v>44198</v>
      </c>
      <c r="B15" s="2" t="s">
        <v>7</v>
      </c>
      <c r="C15">
        <v>57</v>
      </c>
      <c r="D15">
        <v>1332</v>
      </c>
      <c r="E15">
        <v>76</v>
      </c>
      <c r="F15">
        <v>11</v>
      </c>
      <c r="G15">
        <v>197</v>
      </c>
      <c r="H15">
        <v>66</v>
      </c>
      <c r="I15">
        <v>-3</v>
      </c>
      <c r="J15">
        <v>3</v>
      </c>
      <c r="K15">
        <v>86</v>
      </c>
      <c r="L15" t="s">
        <v>346</v>
      </c>
      <c r="M15">
        <v>0.96202531645569622</v>
      </c>
      <c r="N15">
        <v>1.375</v>
      </c>
      <c r="O15">
        <v>4</v>
      </c>
    </row>
    <row r="16" spans="1:15" x14ac:dyDescent="0.3">
      <c r="A16" s="1">
        <v>44198</v>
      </c>
      <c r="B16" s="2" t="s">
        <v>2</v>
      </c>
      <c r="C16">
        <v>87</v>
      </c>
      <c r="D16">
        <v>1173</v>
      </c>
      <c r="E16">
        <v>43</v>
      </c>
      <c r="F16">
        <v>12</v>
      </c>
      <c r="G16">
        <v>271</v>
      </c>
      <c r="H16">
        <v>85</v>
      </c>
      <c r="I16">
        <v>2</v>
      </c>
      <c r="J16">
        <v>1</v>
      </c>
      <c r="K16">
        <v>87</v>
      </c>
      <c r="L16" t="s">
        <v>346</v>
      </c>
      <c r="M16">
        <v>1.0487804878048781</v>
      </c>
      <c r="N16">
        <v>1.0909090909090908</v>
      </c>
      <c r="O16">
        <v>0</v>
      </c>
    </row>
    <row r="17" spans="1:15" x14ac:dyDescent="0.3">
      <c r="A17" s="1">
        <v>44198</v>
      </c>
      <c r="B17" s="2" t="s">
        <v>3</v>
      </c>
      <c r="C17">
        <v>269</v>
      </c>
      <c r="D17">
        <v>5732</v>
      </c>
      <c r="E17">
        <v>311</v>
      </c>
      <c r="F17">
        <v>57</v>
      </c>
      <c r="G17">
        <v>1409</v>
      </c>
      <c r="H17">
        <v>297</v>
      </c>
      <c r="I17">
        <v>14</v>
      </c>
      <c r="J17">
        <v>0</v>
      </c>
      <c r="K17">
        <v>391</v>
      </c>
      <c r="L17" t="s">
        <v>346</v>
      </c>
      <c r="M17">
        <v>1.0471380471380471</v>
      </c>
      <c r="N17">
        <v>1</v>
      </c>
      <c r="O17">
        <v>6</v>
      </c>
    </row>
    <row r="18" spans="1:15" x14ac:dyDescent="0.3">
      <c r="A18" s="1">
        <v>44199</v>
      </c>
      <c r="B18" s="2" t="s">
        <v>4</v>
      </c>
      <c r="C18">
        <v>103</v>
      </c>
      <c r="D18">
        <v>1193</v>
      </c>
      <c r="E18">
        <v>83</v>
      </c>
      <c r="F18">
        <v>19</v>
      </c>
      <c r="G18">
        <v>315</v>
      </c>
      <c r="H18">
        <v>118</v>
      </c>
      <c r="I18">
        <v>6</v>
      </c>
      <c r="J18">
        <v>1</v>
      </c>
      <c r="K18">
        <v>58</v>
      </c>
      <c r="L18" t="s">
        <v>347</v>
      </c>
      <c r="M18">
        <v>1.0779220779220779</v>
      </c>
      <c r="N18">
        <v>1.0555555555555556</v>
      </c>
      <c r="O18">
        <v>1</v>
      </c>
    </row>
    <row r="19" spans="1:15" x14ac:dyDescent="0.3">
      <c r="A19" s="1">
        <v>44199</v>
      </c>
      <c r="B19" s="2" t="s">
        <v>5</v>
      </c>
      <c r="C19">
        <v>54</v>
      </c>
      <c r="D19">
        <v>343</v>
      </c>
      <c r="E19">
        <v>45</v>
      </c>
      <c r="F19">
        <v>1</v>
      </c>
      <c r="G19">
        <v>90</v>
      </c>
      <c r="H19">
        <v>54</v>
      </c>
      <c r="I19">
        <v>4</v>
      </c>
      <c r="J19">
        <v>-1</v>
      </c>
      <c r="K19">
        <v>6</v>
      </c>
      <c r="L19" t="s">
        <v>347</v>
      </c>
      <c r="M19">
        <v>1.0975609756097562</v>
      </c>
      <c r="N19">
        <v>0.5</v>
      </c>
      <c r="O19">
        <v>0</v>
      </c>
    </row>
    <row r="20" spans="1:15" x14ac:dyDescent="0.3">
      <c r="A20" s="1">
        <v>44199</v>
      </c>
      <c r="B20" s="2" t="s">
        <v>8</v>
      </c>
      <c r="C20">
        <v>57</v>
      </c>
      <c r="D20">
        <v>507</v>
      </c>
      <c r="E20">
        <v>17</v>
      </c>
      <c r="F20">
        <v>0</v>
      </c>
      <c r="G20">
        <v>145</v>
      </c>
      <c r="H20">
        <v>60</v>
      </c>
      <c r="I20">
        <v>1</v>
      </c>
      <c r="J20">
        <v>-2</v>
      </c>
      <c r="K20">
        <v>36</v>
      </c>
      <c r="L20" t="s">
        <v>347</v>
      </c>
      <c r="M20">
        <v>1.0625</v>
      </c>
      <c r="N20">
        <v>0</v>
      </c>
      <c r="O20">
        <v>0</v>
      </c>
    </row>
    <row r="21" spans="1:15" x14ac:dyDescent="0.3">
      <c r="A21" s="1">
        <v>44199</v>
      </c>
      <c r="B21" s="2" t="s">
        <v>9</v>
      </c>
      <c r="C21">
        <v>81</v>
      </c>
      <c r="D21">
        <v>670</v>
      </c>
      <c r="E21">
        <v>25</v>
      </c>
      <c r="F21">
        <v>3</v>
      </c>
      <c r="G21">
        <v>309</v>
      </c>
      <c r="H21">
        <v>87</v>
      </c>
      <c r="I21">
        <v>2</v>
      </c>
      <c r="J21">
        <v>0</v>
      </c>
      <c r="K21">
        <v>22</v>
      </c>
      <c r="L21" t="s">
        <v>347</v>
      </c>
      <c r="M21">
        <v>1.0869565217391304</v>
      </c>
      <c r="N21">
        <v>1</v>
      </c>
      <c r="O21">
        <v>0</v>
      </c>
    </row>
    <row r="22" spans="1:15" x14ac:dyDescent="0.3">
      <c r="A22" s="1">
        <v>44199</v>
      </c>
      <c r="B22" s="2" t="s">
        <v>6</v>
      </c>
      <c r="C22">
        <v>56</v>
      </c>
      <c r="D22">
        <v>731</v>
      </c>
      <c r="E22">
        <v>39</v>
      </c>
      <c r="F22">
        <v>8</v>
      </c>
      <c r="G22">
        <v>83</v>
      </c>
      <c r="H22">
        <v>59</v>
      </c>
      <c r="I22">
        <v>4</v>
      </c>
      <c r="J22">
        <v>-1</v>
      </c>
      <c r="K22">
        <v>38</v>
      </c>
      <c r="L22" t="s">
        <v>347</v>
      </c>
      <c r="M22">
        <v>1.1142857142857143</v>
      </c>
      <c r="N22">
        <v>0.88888888888888884</v>
      </c>
      <c r="O22">
        <v>0</v>
      </c>
    </row>
    <row r="23" spans="1:15" x14ac:dyDescent="0.3">
      <c r="A23" s="1">
        <v>44199</v>
      </c>
      <c r="B23" s="2" t="s">
        <v>7</v>
      </c>
      <c r="C23">
        <v>43</v>
      </c>
      <c r="D23">
        <v>1327</v>
      </c>
      <c r="E23">
        <v>74</v>
      </c>
      <c r="F23">
        <v>12</v>
      </c>
      <c r="G23">
        <v>200</v>
      </c>
      <c r="H23">
        <v>53</v>
      </c>
      <c r="I23">
        <v>-2</v>
      </c>
      <c r="J23">
        <v>1</v>
      </c>
      <c r="K23">
        <v>55</v>
      </c>
      <c r="L23" t="s">
        <v>347</v>
      </c>
      <c r="M23">
        <v>0.97368421052631582</v>
      </c>
      <c r="N23">
        <v>1.0909090909090908</v>
      </c>
      <c r="O23">
        <v>3</v>
      </c>
    </row>
    <row r="24" spans="1:15" x14ac:dyDescent="0.3">
      <c r="A24" s="1">
        <v>44199</v>
      </c>
      <c r="B24" s="2" t="s">
        <v>2</v>
      </c>
      <c r="C24">
        <v>28</v>
      </c>
      <c r="D24">
        <v>1134</v>
      </c>
      <c r="E24">
        <v>51</v>
      </c>
      <c r="F24">
        <v>11</v>
      </c>
      <c r="G24">
        <v>272</v>
      </c>
      <c r="H24">
        <v>33</v>
      </c>
      <c r="I24">
        <v>8</v>
      </c>
      <c r="J24">
        <v>-1</v>
      </c>
      <c r="K24">
        <v>71</v>
      </c>
      <c r="L24" t="s">
        <v>347</v>
      </c>
      <c r="M24">
        <v>1.1860465116279071</v>
      </c>
      <c r="N24">
        <v>0.91666666666666663</v>
      </c>
      <c r="O24">
        <v>1</v>
      </c>
    </row>
    <row r="25" spans="1:15" x14ac:dyDescent="0.3">
      <c r="A25" s="1">
        <v>44199</v>
      </c>
      <c r="B25" s="2" t="s">
        <v>3</v>
      </c>
      <c r="C25">
        <v>422</v>
      </c>
      <c r="D25">
        <v>5905</v>
      </c>
      <c r="E25">
        <v>334</v>
      </c>
      <c r="F25">
        <v>54</v>
      </c>
      <c r="G25">
        <v>1414</v>
      </c>
      <c r="H25">
        <v>464</v>
      </c>
      <c r="I25">
        <v>23</v>
      </c>
      <c r="J25">
        <v>-3</v>
      </c>
      <c r="K25">
        <v>286</v>
      </c>
      <c r="L25" t="s">
        <v>347</v>
      </c>
      <c r="M25">
        <v>1.0739549839228295</v>
      </c>
      <c r="N25">
        <v>0.94736842105263153</v>
      </c>
      <c r="O25">
        <v>5</v>
      </c>
    </row>
    <row r="26" spans="1:15" x14ac:dyDescent="0.3">
      <c r="A26" s="1">
        <v>44200</v>
      </c>
      <c r="B26" s="2" t="s">
        <v>4</v>
      </c>
      <c r="C26">
        <v>71</v>
      </c>
      <c r="D26">
        <v>1224</v>
      </c>
      <c r="E26">
        <v>81</v>
      </c>
      <c r="F26">
        <v>17</v>
      </c>
      <c r="G26">
        <v>321</v>
      </c>
      <c r="H26">
        <v>86</v>
      </c>
      <c r="I26">
        <v>-2</v>
      </c>
      <c r="J26">
        <v>-2</v>
      </c>
      <c r="K26">
        <v>50</v>
      </c>
      <c r="L26" t="s">
        <v>348</v>
      </c>
      <c r="M26">
        <v>0.97590361445783136</v>
      </c>
      <c r="N26">
        <v>0.89473684210526316</v>
      </c>
      <c r="O26">
        <v>6</v>
      </c>
    </row>
    <row r="27" spans="1:15" x14ac:dyDescent="0.3">
      <c r="A27" s="1">
        <v>44200</v>
      </c>
      <c r="B27" s="2" t="s">
        <v>5</v>
      </c>
      <c r="C27">
        <v>23</v>
      </c>
      <c r="D27">
        <v>348</v>
      </c>
      <c r="E27">
        <v>50</v>
      </c>
      <c r="F27">
        <v>1</v>
      </c>
      <c r="G27">
        <v>90</v>
      </c>
      <c r="H27">
        <v>22</v>
      </c>
      <c r="I27">
        <v>5</v>
      </c>
      <c r="J27">
        <v>0</v>
      </c>
      <c r="K27">
        <v>17</v>
      </c>
      <c r="L27" t="s">
        <v>348</v>
      </c>
      <c r="M27">
        <v>1.1111111111111112</v>
      </c>
      <c r="N27">
        <v>1</v>
      </c>
      <c r="O27">
        <v>0</v>
      </c>
    </row>
    <row r="28" spans="1:15" x14ac:dyDescent="0.3">
      <c r="A28" s="1">
        <v>44200</v>
      </c>
      <c r="B28" s="2" t="s">
        <v>8</v>
      </c>
      <c r="C28">
        <v>46</v>
      </c>
      <c r="D28">
        <v>531</v>
      </c>
      <c r="E28">
        <v>17</v>
      </c>
      <c r="F28">
        <v>0</v>
      </c>
      <c r="G28">
        <v>145</v>
      </c>
      <c r="H28">
        <v>45</v>
      </c>
      <c r="I28">
        <v>0</v>
      </c>
      <c r="J28">
        <v>0</v>
      </c>
      <c r="K28">
        <v>20</v>
      </c>
      <c r="L28" t="s">
        <v>348</v>
      </c>
      <c r="M28">
        <v>1</v>
      </c>
      <c r="N28" t="e">
        <v>#NUM!</v>
      </c>
      <c r="O28">
        <v>0</v>
      </c>
    </row>
    <row r="29" spans="1:15" x14ac:dyDescent="0.3">
      <c r="A29" s="1">
        <v>44200</v>
      </c>
      <c r="B29" s="2" t="s">
        <v>9</v>
      </c>
      <c r="C29">
        <v>52</v>
      </c>
      <c r="D29">
        <v>688</v>
      </c>
      <c r="E29">
        <v>28</v>
      </c>
      <c r="F29">
        <v>2</v>
      </c>
      <c r="G29">
        <v>310</v>
      </c>
      <c r="H29">
        <v>62</v>
      </c>
      <c r="I29">
        <v>3</v>
      </c>
      <c r="J29">
        <v>-1</v>
      </c>
      <c r="K29">
        <v>44</v>
      </c>
      <c r="L29" t="s">
        <v>348</v>
      </c>
      <c r="M29">
        <v>1.1200000000000001</v>
      </c>
      <c r="N29">
        <v>0.66666666666666663</v>
      </c>
      <c r="O29">
        <v>1</v>
      </c>
    </row>
    <row r="30" spans="1:15" x14ac:dyDescent="0.3">
      <c r="A30" s="1">
        <v>44200</v>
      </c>
      <c r="B30" s="2" t="s">
        <v>6</v>
      </c>
      <c r="C30">
        <v>40</v>
      </c>
      <c r="D30">
        <v>751</v>
      </c>
      <c r="E30">
        <v>37</v>
      </c>
      <c r="F30">
        <v>11</v>
      </c>
      <c r="G30">
        <v>83</v>
      </c>
      <c r="H30">
        <v>44</v>
      </c>
      <c r="I30">
        <v>-2</v>
      </c>
      <c r="J30">
        <v>3</v>
      </c>
      <c r="K30">
        <v>24</v>
      </c>
      <c r="L30" t="s">
        <v>348</v>
      </c>
      <c r="M30">
        <v>0.94871794871794868</v>
      </c>
      <c r="N30">
        <v>1.375</v>
      </c>
      <c r="O30">
        <v>0</v>
      </c>
    </row>
    <row r="31" spans="1:15" x14ac:dyDescent="0.3">
      <c r="A31" s="1">
        <v>44200</v>
      </c>
      <c r="B31" s="2" t="s">
        <v>7</v>
      </c>
      <c r="C31">
        <v>37</v>
      </c>
      <c r="D31">
        <v>1336</v>
      </c>
      <c r="E31">
        <v>80</v>
      </c>
      <c r="F31">
        <v>13</v>
      </c>
      <c r="G31">
        <v>200</v>
      </c>
      <c r="H31">
        <v>60</v>
      </c>
      <c r="I31">
        <v>6</v>
      </c>
      <c r="J31">
        <v>1</v>
      </c>
      <c r="K31">
        <v>51</v>
      </c>
      <c r="L31" t="s">
        <v>348</v>
      </c>
      <c r="M31">
        <v>1.0810810810810811</v>
      </c>
      <c r="N31">
        <v>1.0833333333333333</v>
      </c>
      <c r="O31">
        <v>0</v>
      </c>
    </row>
    <row r="32" spans="1:15" x14ac:dyDescent="0.3">
      <c r="A32" s="1">
        <v>44200</v>
      </c>
      <c r="B32" s="2" t="s">
        <v>2</v>
      </c>
      <c r="C32">
        <v>29</v>
      </c>
      <c r="D32">
        <v>1113</v>
      </c>
      <c r="E32">
        <v>49</v>
      </c>
      <c r="F32">
        <v>12</v>
      </c>
      <c r="G32">
        <v>272</v>
      </c>
      <c r="H32">
        <v>32</v>
      </c>
      <c r="I32">
        <v>-2</v>
      </c>
      <c r="J32">
        <v>1</v>
      </c>
      <c r="K32">
        <v>53</v>
      </c>
      <c r="L32" t="s">
        <v>348</v>
      </c>
      <c r="M32">
        <v>0.96078431372549022</v>
      </c>
      <c r="N32">
        <v>1.0909090909090908</v>
      </c>
      <c r="O32">
        <v>0</v>
      </c>
    </row>
    <row r="33" spans="1:15" x14ac:dyDescent="0.3">
      <c r="A33" s="1">
        <v>44200</v>
      </c>
      <c r="B33" s="2" t="s">
        <v>3</v>
      </c>
      <c r="C33">
        <v>298</v>
      </c>
      <c r="D33">
        <v>5991</v>
      </c>
      <c r="E33">
        <v>342</v>
      </c>
      <c r="F33">
        <v>56</v>
      </c>
      <c r="G33">
        <v>1421</v>
      </c>
      <c r="H33">
        <v>351</v>
      </c>
      <c r="I33">
        <v>8</v>
      </c>
      <c r="J33">
        <v>2</v>
      </c>
      <c r="K33">
        <v>259</v>
      </c>
      <c r="L33" t="s">
        <v>348</v>
      </c>
      <c r="M33">
        <v>1.0239520958083832</v>
      </c>
      <c r="N33">
        <v>1.037037037037037</v>
      </c>
      <c r="O33">
        <v>7</v>
      </c>
    </row>
    <row r="34" spans="1:15" x14ac:dyDescent="0.3">
      <c r="A34" s="1">
        <v>44201</v>
      </c>
      <c r="B34" s="2" t="s">
        <v>4</v>
      </c>
      <c r="C34">
        <v>166</v>
      </c>
      <c r="D34">
        <v>1377</v>
      </c>
      <c r="E34">
        <v>79</v>
      </c>
      <c r="F34">
        <v>18</v>
      </c>
      <c r="G34">
        <v>322</v>
      </c>
      <c r="H34">
        <v>187</v>
      </c>
      <c r="I34">
        <v>-2</v>
      </c>
      <c r="J34">
        <v>1</v>
      </c>
      <c r="K34">
        <v>33</v>
      </c>
      <c r="L34" t="s">
        <v>349</v>
      </c>
      <c r="M34">
        <v>0.97530864197530864</v>
      </c>
      <c r="N34">
        <v>1.0588235294117647</v>
      </c>
      <c r="O34">
        <v>1</v>
      </c>
    </row>
    <row r="35" spans="1:15" x14ac:dyDescent="0.3">
      <c r="A35" s="1">
        <v>44201</v>
      </c>
      <c r="B35" s="2" t="s">
        <v>5</v>
      </c>
      <c r="C35">
        <v>52</v>
      </c>
      <c r="D35">
        <v>387</v>
      </c>
      <c r="E35">
        <v>46</v>
      </c>
      <c r="F35">
        <v>1</v>
      </c>
      <c r="G35">
        <v>91</v>
      </c>
      <c r="H35">
        <v>55</v>
      </c>
      <c r="I35">
        <v>-4</v>
      </c>
      <c r="J35">
        <v>0</v>
      </c>
      <c r="K35">
        <v>15</v>
      </c>
      <c r="L35" t="s">
        <v>349</v>
      </c>
      <c r="M35">
        <v>0.92</v>
      </c>
      <c r="N35">
        <v>1</v>
      </c>
      <c r="O35">
        <v>1</v>
      </c>
    </row>
    <row r="36" spans="1:15" x14ac:dyDescent="0.3">
      <c r="A36" s="1">
        <v>44201</v>
      </c>
      <c r="B36" s="2" t="s">
        <v>8</v>
      </c>
      <c r="C36">
        <v>53</v>
      </c>
      <c r="D36">
        <v>575</v>
      </c>
      <c r="E36">
        <v>18</v>
      </c>
      <c r="F36">
        <v>0</v>
      </c>
      <c r="G36">
        <v>145</v>
      </c>
      <c r="H36">
        <v>63</v>
      </c>
      <c r="I36">
        <v>1</v>
      </c>
      <c r="J36">
        <v>0</v>
      </c>
      <c r="K36">
        <v>19</v>
      </c>
      <c r="L36" t="s">
        <v>349</v>
      </c>
      <c r="M36">
        <v>1.0588235294117647</v>
      </c>
      <c r="N36" t="e">
        <v>#NUM!</v>
      </c>
      <c r="O36">
        <v>0</v>
      </c>
    </row>
    <row r="37" spans="1:15" x14ac:dyDescent="0.3">
      <c r="A37" s="1">
        <v>44201</v>
      </c>
      <c r="B37" s="2" t="s">
        <v>9</v>
      </c>
      <c r="C37">
        <v>67</v>
      </c>
      <c r="D37">
        <v>734</v>
      </c>
      <c r="E37">
        <v>31</v>
      </c>
      <c r="F37">
        <v>1</v>
      </c>
      <c r="G37">
        <v>312</v>
      </c>
      <c r="H37">
        <v>95</v>
      </c>
      <c r="I37">
        <v>3</v>
      </c>
      <c r="J37">
        <v>-1</v>
      </c>
      <c r="K37">
        <v>47</v>
      </c>
      <c r="L37" t="s">
        <v>349</v>
      </c>
      <c r="M37">
        <v>1.1071428571428572</v>
      </c>
      <c r="N37">
        <v>0.5</v>
      </c>
      <c r="O37">
        <v>2</v>
      </c>
    </row>
    <row r="38" spans="1:15" x14ac:dyDescent="0.3">
      <c r="A38" s="1">
        <v>44201</v>
      </c>
      <c r="B38" s="2" t="s">
        <v>6</v>
      </c>
      <c r="C38">
        <v>29</v>
      </c>
      <c r="D38">
        <v>743</v>
      </c>
      <c r="E38">
        <v>44</v>
      </c>
      <c r="F38">
        <v>11</v>
      </c>
      <c r="G38">
        <v>83</v>
      </c>
      <c r="H38">
        <v>33</v>
      </c>
      <c r="I38">
        <v>7</v>
      </c>
      <c r="J38">
        <v>0</v>
      </c>
      <c r="K38">
        <v>41</v>
      </c>
      <c r="L38" t="s">
        <v>349</v>
      </c>
      <c r="M38">
        <v>1.1891891891891893</v>
      </c>
      <c r="N38">
        <v>1</v>
      </c>
      <c r="O38">
        <v>0</v>
      </c>
    </row>
    <row r="39" spans="1:15" x14ac:dyDescent="0.3">
      <c r="A39" s="1">
        <v>44201</v>
      </c>
      <c r="B39" s="2" t="s">
        <v>7</v>
      </c>
      <c r="C39">
        <v>133</v>
      </c>
      <c r="D39">
        <v>1442</v>
      </c>
      <c r="E39">
        <v>83</v>
      </c>
      <c r="F39">
        <v>13</v>
      </c>
      <c r="G39">
        <v>201</v>
      </c>
      <c r="H39">
        <v>156</v>
      </c>
      <c r="I39">
        <v>3</v>
      </c>
      <c r="J39">
        <v>0</v>
      </c>
      <c r="K39">
        <v>49</v>
      </c>
      <c r="L39" t="s">
        <v>349</v>
      </c>
      <c r="M39">
        <v>1.0375000000000001</v>
      </c>
      <c r="N39">
        <v>1</v>
      </c>
      <c r="O39">
        <v>1</v>
      </c>
    </row>
    <row r="40" spans="1:15" x14ac:dyDescent="0.3">
      <c r="A40" s="1">
        <v>44201</v>
      </c>
      <c r="B40" s="2" t="s">
        <v>2</v>
      </c>
      <c r="C40">
        <v>90</v>
      </c>
      <c r="D40">
        <v>1146</v>
      </c>
      <c r="E40">
        <v>41</v>
      </c>
      <c r="F40">
        <v>13</v>
      </c>
      <c r="G40">
        <v>273</v>
      </c>
      <c r="H40">
        <v>95</v>
      </c>
      <c r="I40">
        <v>-8</v>
      </c>
      <c r="J40">
        <v>1</v>
      </c>
      <c r="K40">
        <v>61</v>
      </c>
      <c r="L40" t="s">
        <v>349</v>
      </c>
      <c r="M40">
        <v>0.83673469387755106</v>
      </c>
      <c r="N40">
        <v>1.0833333333333333</v>
      </c>
      <c r="O40">
        <v>1</v>
      </c>
    </row>
    <row r="41" spans="1:15" x14ac:dyDescent="0.3">
      <c r="A41" s="1">
        <v>44201</v>
      </c>
      <c r="B41" s="2" t="s">
        <v>3</v>
      </c>
      <c r="C41">
        <v>590</v>
      </c>
      <c r="D41">
        <v>6404</v>
      </c>
      <c r="E41">
        <v>342</v>
      </c>
      <c r="F41">
        <v>57</v>
      </c>
      <c r="G41">
        <v>1427</v>
      </c>
      <c r="H41">
        <v>684</v>
      </c>
      <c r="I41">
        <v>0</v>
      </c>
      <c r="J41">
        <v>1</v>
      </c>
      <c r="K41">
        <v>265</v>
      </c>
      <c r="L41" t="s">
        <v>349</v>
      </c>
      <c r="M41">
        <v>1</v>
      </c>
      <c r="N41">
        <v>1.0178571428571428</v>
      </c>
      <c r="O41">
        <v>6</v>
      </c>
    </row>
    <row r="42" spans="1:15" x14ac:dyDescent="0.3">
      <c r="A42" s="1">
        <v>44202</v>
      </c>
      <c r="B42" s="2" t="s">
        <v>4</v>
      </c>
      <c r="C42">
        <v>157</v>
      </c>
      <c r="D42">
        <v>1470</v>
      </c>
      <c r="E42">
        <v>85</v>
      </c>
      <c r="F42">
        <v>19</v>
      </c>
      <c r="G42">
        <v>324</v>
      </c>
      <c r="H42">
        <v>158</v>
      </c>
      <c r="I42">
        <v>6</v>
      </c>
      <c r="J42">
        <v>1</v>
      </c>
      <c r="K42">
        <v>63</v>
      </c>
      <c r="L42" t="s">
        <v>350</v>
      </c>
      <c r="M42">
        <v>1.0759493670886076</v>
      </c>
      <c r="N42">
        <v>1.0555555555555556</v>
      </c>
      <c r="O42">
        <v>2</v>
      </c>
    </row>
    <row r="43" spans="1:15" x14ac:dyDescent="0.3">
      <c r="A43" s="1">
        <v>44202</v>
      </c>
      <c r="B43" s="2" t="s">
        <v>5</v>
      </c>
      <c r="C43">
        <v>29</v>
      </c>
      <c r="D43">
        <v>399</v>
      </c>
      <c r="E43">
        <v>44</v>
      </c>
      <c r="F43">
        <v>3</v>
      </c>
      <c r="G43">
        <v>92</v>
      </c>
      <c r="H43">
        <v>31</v>
      </c>
      <c r="I43">
        <v>-2</v>
      </c>
      <c r="J43">
        <v>2</v>
      </c>
      <c r="K43">
        <v>18</v>
      </c>
      <c r="L43" t="s">
        <v>350</v>
      </c>
      <c r="M43">
        <v>0.95652173913043481</v>
      </c>
      <c r="N43">
        <v>3</v>
      </c>
      <c r="O43">
        <v>1</v>
      </c>
    </row>
    <row r="44" spans="1:15" x14ac:dyDescent="0.3">
      <c r="A44" s="1">
        <v>44202</v>
      </c>
      <c r="B44" s="2" t="s">
        <v>8</v>
      </c>
      <c r="C44">
        <v>63</v>
      </c>
      <c r="D44">
        <v>619</v>
      </c>
      <c r="E44">
        <v>19</v>
      </c>
      <c r="F44">
        <v>0</v>
      </c>
      <c r="G44">
        <v>145</v>
      </c>
      <c r="H44">
        <v>69</v>
      </c>
      <c r="I44">
        <v>1</v>
      </c>
      <c r="J44">
        <v>0</v>
      </c>
      <c r="K44">
        <v>25</v>
      </c>
      <c r="L44" t="s">
        <v>350</v>
      </c>
      <c r="M44">
        <v>1.0555555555555556</v>
      </c>
      <c r="N44" t="e">
        <v>#NUM!</v>
      </c>
      <c r="O44">
        <v>0</v>
      </c>
    </row>
    <row r="45" spans="1:15" x14ac:dyDescent="0.3">
      <c r="A45" s="1">
        <v>44202</v>
      </c>
      <c r="B45" s="2" t="s">
        <v>9</v>
      </c>
      <c r="C45">
        <v>71</v>
      </c>
      <c r="D45">
        <v>764</v>
      </c>
      <c r="E45">
        <v>32</v>
      </c>
      <c r="F45">
        <v>2</v>
      </c>
      <c r="G45">
        <v>312</v>
      </c>
      <c r="H45">
        <v>80</v>
      </c>
      <c r="I45">
        <v>1</v>
      </c>
      <c r="J45">
        <v>1</v>
      </c>
      <c r="K45">
        <v>50</v>
      </c>
      <c r="L45" t="s">
        <v>350</v>
      </c>
      <c r="M45">
        <v>1.032258064516129</v>
      </c>
      <c r="N45">
        <v>2</v>
      </c>
      <c r="O45">
        <v>0</v>
      </c>
    </row>
    <row r="46" spans="1:15" x14ac:dyDescent="0.3">
      <c r="A46" s="1">
        <v>44202</v>
      </c>
      <c r="B46" s="2" t="s">
        <v>6</v>
      </c>
      <c r="C46">
        <v>45</v>
      </c>
      <c r="D46">
        <v>735</v>
      </c>
      <c r="E46">
        <v>46</v>
      </c>
      <c r="F46">
        <v>10</v>
      </c>
      <c r="G46">
        <v>83</v>
      </c>
      <c r="H46">
        <v>50</v>
      </c>
      <c r="I46">
        <v>2</v>
      </c>
      <c r="J46">
        <v>-1</v>
      </c>
      <c r="K46">
        <v>58</v>
      </c>
      <c r="L46" t="s">
        <v>350</v>
      </c>
      <c r="M46">
        <v>1.0454545454545454</v>
      </c>
      <c r="N46">
        <v>0.90909090909090906</v>
      </c>
      <c r="O46">
        <v>0</v>
      </c>
    </row>
    <row r="47" spans="1:15" x14ac:dyDescent="0.3">
      <c r="A47" s="1">
        <v>44202</v>
      </c>
      <c r="B47" s="2" t="s">
        <v>7</v>
      </c>
      <c r="C47">
        <v>93</v>
      </c>
      <c r="D47">
        <v>1453</v>
      </c>
      <c r="E47">
        <v>91</v>
      </c>
      <c r="F47">
        <v>9</v>
      </c>
      <c r="G47">
        <v>202</v>
      </c>
      <c r="H47">
        <v>106</v>
      </c>
      <c r="I47">
        <v>8</v>
      </c>
      <c r="J47">
        <v>-4</v>
      </c>
      <c r="K47">
        <v>94</v>
      </c>
      <c r="L47" t="s">
        <v>350</v>
      </c>
      <c r="M47">
        <v>1.0963855421686748</v>
      </c>
      <c r="N47">
        <v>0.69230769230769229</v>
      </c>
      <c r="O47">
        <v>1</v>
      </c>
    </row>
    <row r="48" spans="1:15" x14ac:dyDescent="0.3">
      <c r="A48" s="1">
        <v>44202</v>
      </c>
      <c r="B48" s="2" t="s">
        <v>2</v>
      </c>
      <c r="C48">
        <v>181</v>
      </c>
      <c r="D48">
        <v>1260</v>
      </c>
      <c r="E48">
        <v>45</v>
      </c>
      <c r="F48">
        <v>14</v>
      </c>
      <c r="G48">
        <v>273</v>
      </c>
      <c r="H48">
        <v>184</v>
      </c>
      <c r="I48">
        <v>4</v>
      </c>
      <c r="J48">
        <v>1</v>
      </c>
      <c r="K48">
        <v>70</v>
      </c>
      <c r="L48" t="s">
        <v>350</v>
      </c>
      <c r="M48">
        <v>1.0975609756097562</v>
      </c>
      <c r="N48">
        <v>1.0769230769230769</v>
      </c>
      <c r="O48">
        <v>0</v>
      </c>
    </row>
    <row r="49" spans="1:15" x14ac:dyDescent="0.3">
      <c r="A49" s="1">
        <v>44202</v>
      </c>
      <c r="B49" s="2" t="s">
        <v>3</v>
      </c>
      <c r="C49">
        <v>639</v>
      </c>
      <c r="D49">
        <v>6700</v>
      </c>
      <c r="E49">
        <v>362</v>
      </c>
      <c r="F49">
        <v>57</v>
      </c>
      <c r="G49">
        <v>1431</v>
      </c>
      <c r="H49">
        <v>678</v>
      </c>
      <c r="I49">
        <v>20</v>
      </c>
      <c r="J49">
        <v>0</v>
      </c>
      <c r="K49">
        <v>378</v>
      </c>
      <c r="L49" t="s">
        <v>350</v>
      </c>
      <c r="M49">
        <v>1.0584795321637428</v>
      </c>
      <c r="N49">
        <v>1</v>
      </c>
      <c r="O49">
        <v>4</v>
      </c>
    </row>
    <row r="50" spans="1:15" x14ac:dyDescent="0.3">
      <c r="A50" s="1">
        <v>44203</v>
      </c>
      <c r="B50" s="2" t="s">
        <v>4</v>
      </c>
      <c r="C50">
        <v>124</v>
      </c>
      <c r="D50">
        <v>1557</v>
      </c>
      <c r="E50">
        <v>88</v>
      </c>
      <c r="F50">
        <v>21</v>
      </c>
      <c r="G50">
        <v>324</v>
      </c>
      <c r="H50">
        <v>151</v>
      </c>
      <c r="I50">
        <v>3</v>
      </c>
      <c r="J50">
        <v>2</v>
      </c>
      <c r="K50">
        <v>64</v>
      </c>
      <c r="L50" t="s">
        <v>362</v>
      </c>
      <c r="M50">
        <v>1.0352941176470589</v>
      </c>
      <c r="N50">
        <v>1.1052631578947369</v>
      </c>
      <c r="O50">
        <v>0</v>
      </c>
    </row>
    <row r="51" spans="1:15" x14ac:dyDescent="0.3">
      <c r="A51" s="1">
        <v>44203</v>
      </c>
      <c r="B51" s="2" t="s">
        <v>5</v>
      </c>
      <c r="C51">
        <v>46</v>
      </c>
      <c r="D51">
        <v>432</v>
      </c>
      <c r="E51">
        <v>43</v>
      </c>
      <c r="F51">
        <v>3</v>
      </c>
      <c r="G51">
        <v>92</v>
      </c>
      <c r="H51">
        <v>50</v>
      </c>
      <c r="I51">
        <v>-1</v>
      </c>
      <c r="J51">
        <v>0</v>
      </c>
      <c r="K51">
        <v>17</v>
      </c>
      <c r="L51" t="s">
        <v>362</v>
      </c>
      <c r="M51">
        <v>0.97727272727272729</v>
      </c>
      <c r="N51">
        <v>1</v>
      </c>
      <c r="O51">
        <v>0</v>
      </c>
    </row>
    <row r="52" spans="1:15" x14ac:dyDescent="0.3">
      <c r="A52" s="1">
        <v>44203</v>
      </c>
      <c r="B52" s="2" t="s">
        <v>8</v>
      </c>
      <c r="C52">
        <v>34</v>
      </c>
      <c r="D52">
        <v>626</v>
      </c>
      <c r="E52">
        <v>17</v>
      </c>
      <c r="F52">
        <v>0</v>
      </c>
      <c r="G52">
        <v>145</v>
      </c>
      <c r="H52">
        <v>42</v>
      </c>
      <c r="I52">
        <v>-2</v>
      </c>
      <c r="J52">
        <v>0</v>
      </c>
      <c r="K52">
        <v>35</v>
      </c>
      <c r="L52" t="s">
        <v>362</v>
      </c>
      <c r="M52">
        <v>0.89473684210526316</v>
      </c>
      <c r="N52" t="e">
        <v>#NUM!</v>
      </c>
      <c r="O52">
        <v>0</v>
      </c>
    </row>
    <row r="53" spans="1:15" x14ac:dyDescent="0.3">
      <c r="A53" s="1">
        <v>44203</v>
      </c>
      <c r="B53" s="2" t="s">
        <v>9</v>
      </c>
      <c r="C53">
        <v>75</v>
      </c>
      <c r="D53">
        <v>818</v>
      </c>
      <c r="E53">
        <v>32</v>
      </c>
      <c r="F53">
        <v>2</v>
      </c>
      <c r="G53">
        <v>313</v>
      </c>
      <c r="H53">
        <v>102</v>
      </c>
      <c r="I53">
        <v>0</v>
      </c>
      <c r="J53">
        <v>0</v>
      </c>
      <c r="K53">
        <v>47</v>
      </c>
      <c r="L53" t="s">
        <v>362</v>
      </c>
      <c r="M53">
        <v>1</v>
      </c>
      <c r="N53">
        <v>1</v>
      </c>
      <c r="O53">
        <v>1</v>
      </c>
    </row>
    <row r="54" spans="1:15" x14ac:dyDescent="0.3">
      <c r="A54" s="1">
        <v>44203</v>
      </c>
      <c r="B54" s="2" t="s">
        <v>6</v>
      </c>
      <c r="C54">
        <v>51</v>
      </c>
      <c r="D54">
        <v>717</v>
      </c>
      <c r="E54">
        <v>39</v>
      </c>
      <c r="F54">
        <v>12</v>
      </c>
      <c r="G54">
        <v>84</v>
      </c>
      <c r="H54">
        <v>55</v>
      </c>
      <c r="I54">
        <v>-7</v>
      </c>
      <c r="J54">
        <v>2</v>
      </c>
      <c r="K54">
        <v>72</v>
      </c>
      <c r="L54" t="s">
        <v>362</v>
      </c>
      <c r="M54">
        <v>0.84782608695652173</v>
      </c>
      <c r="N54">
        <v>1.2</v>
      </c>
      <c r="O54">
        <v>1</v>
      </c>
    </row>
    <row r="55" spans="1:15" x14ac:dyDescent="0.3">
      <c r="A55" s="1">
        <v>44203</v>
      </c>
      <c r="B55" s="2" t="s">
        <v>7</v>
      </c>
      <c r="C55">
        <v>139</v>
      </c>
      <c r="D55">
        <v>1517</v>
      </c>
      <c r="E55">
        <v>92</v>
      </c>
      <c r="F55">
        <v>9</v>
      </c>
      <c r="G55">
        <v>202</v>
      </c>
      <c r="H55">
        <v>179</v>
      </c>
      <c r="I55">
        <v>1</v>
      </c>
      <c r="J55">
        <v>0</v>
      </c>
      <c r="K55">
        <v>115</v>
      </c>
      <c r="L55" t="s">
        <v>362</v>
      </c>
      <c r="M55">
        <v>1.0109890109890109</v>
      </c>
      <c r="N55">
        <v>1</v>
      </c>
      <c r="O55">
        <v>0</v>
      </c>
    </row>
    <row r="56" spans="1:15" x14ac:dyDescent="0.3">
      <c r="A56" s="1">
        <v>44203</v>
      </c>
      <c r="B56" s="2" t="s">
        <v>2</v>
      </c>
      <c r="C56">
        <v>66</v>
      </c>
      <c r="D56">
        <v>1222</v>
      </c>
      <c r="E56">
        <v>39</v>
      </c>
      <c r="F56">
        <v>16</v>
      </c>
      <c r="G56">
        <v>276</v>
      </c>
      <c r="H56">
        <v>78</v>
      </c>
      <c r="I56">
        <v>-6</v>
      </c>
      <c r="J56">
        <v>2</v>
      </c>
      <c r="K56">
        <v>113</v>
      </c>
      <c r="L56" t="s">
        <v>362</v>
      </c>
      <c r="M56">
        <v>0.8666666666666667</v>
      </c>
      <c r="N56">
        <v>1.1428571428571428</v>
      </c>
      <c r="O56">
        <v>3</v>
      </c>
    </row>
    <row r="57" spans="1:15" x14ac:dyDescent="0.3">
      <c r="A57" s="1">
        <v>44203</v>
      </c>
      <c r="B57" s="2" t="s">
        <v>3</v>
      </c>
      <c r="C57">
        <v>535</v>
      </c>
      <c r="D57">
        <v>6889</v>
      </c>
      <c r="E57">
        <v>350</v>
      </c>
      <c r="F57">
        <v>63</v>
      </c>
      <c r="G57">
        <v>1436</v>
      </c>
      <c r="H57">
        <v>657</v>
      </c>
      <c r="I57">
        <v>-12</v>
      </c>
      <c r="J57">
        <v>6</v>
      </c>
      <c r="K57">
        <v>463</v>
      </c>
      <c r="L57" t="s">
        <v>362</v>
      </c>
      <c r="M57">
        <v>0.96685082872928174</v>
      </c>
      <c r="N57">
        <v>1.1052631578947369</v>
      </c>
      <c r="O57">
        <v>5</v>
      </c>
    </row>
    <row r="58" spans="1:15" x14ac:dyDescent="0.3">
      <c r="A58" s="1">
        <v>44204</v>
      </c>
      <c r="B58" s="2" t="s">
        <v>4</v>
      </c>
      <c r="C58">
        <v>171</v>
      </c>
      <c r="D58">
        <v>1696</v>
      </c>
      <c r="E58">
        <v>84</v>
      </c>
      <c r="F58">
        <v>18</v>
      </c>
      <c r="G58">
        <v>326</v>
      </c>
      <c r="H58">
        <v>199</v>
      </c>
      <c r="I58">
        <v>-4</v>
      </c>
      <c r="J58">
        <v>-3</v>
      </c>
      <c r="K58">
        <v>58</v>
      </c>
      <c r="L58" t="s">
        <v>373</v>
      </c>
      <c r="M58">
        <v>0.95454545454545459</v>
      </c>
      <c r="N58">
        <v>0.8571428571428571</v>
      </c>
      <c r="O58">
        <v>2</v>
      </c>
    </row>
    <row r="59" spans="1:15" x14ac:dyDescent="0.3">
      <c r="A59" s="1">
        <v>44204</v>
      </c>
      <c r="B59" s="2" t="s">
        <v>5</v>
      </c>
      <c r="C59">
        <v>28</v>
      </c>
      <c r="D59">
        <v>437</v>
      </c>
      <c r="E59">
        <v>35</v>
      </c>
      <c r="F59">
        <v>4</v>
      </c>
      <c r="G59">
        <v>93</v>
      </c>
      <c r="H59">
        <v>33</v>
      </c>
      <c r="I59">
        <v>-8</v>
      </c>
      <c r="J59">
        <v>1</v>
      </c>
      <c r="K59">
        <v>27</v>
      </c>
      <c r="L59" t="s">
        <v>373</v>
      </c>
      <c r="M59">
        <v>0.81395348837209303</v>
      </c>
      <c r="N59">
        <v>1.3333333333333333</v>
      </c>
      <c r="O59">
        <v>1</v>
      </c>
    </row>
    <row r="60" spans="1:15" x14ac:dyDescent="0.3">
      <c r="A60" s="1">
        <v>44204</v>
      </c>
      <c r="B60" s="2" t="s">
        <v>8</v>
      </c>
      <c r="C60">
        <v>87</v>
      </c>
      <c r="D60">
        <v>699</v>
      </c>
      <c r="E60">
        <v>18</v>
      </c>
      <c r="F60">
        <v>0</v>
      </c>
      <c r="G60">
        <v>146</v>
      </c>
      <c r="H60">
        <v>96</v>
      </c>
      <c r="I60">
        <v>1</v>
      </c>
      <c r="J60">
        <v>0</v>
      </c>
      <c r="K60">
        <v>22</v>
      </c>
      <c r="L60" t="s">
        <v>373</v>
      </c>
      <c r="M60">
        <v>1.0588235294117647</v>
      </c>
      <c r="N60" t="e">
        <v>#NUM!</v>
      </c>
      <c r="O60">
        <v>1</v>
      </c>
    </row>
    <row r="61" spans="1:15" x14ac:dyDescent="0.3">
      <c r="A61" s="1">
        <v>44204</v>
      </c>
      <c r="B61" s="2" t="s">
        <v>9</v>
      </c>
      <c r="C61">
        <v>79</v>
      </c>
      <c r="D61">
        <v>856</v>
      </c>
      <c r="E61">
        <v>30</v>
      </c>
      <c r="F61">
        <v>3</v>
      </c>
      <c r="G61">
        <v>313</v>
      </c>
      <c r="H61">
        <v>100</v>
      </c>
      <c r="I61">
        <v>-2</v>
      </c>
      <c r="J61">
        <v>1</v>
      </c>
      <c r="K61">
        <v>62</v>
      </c>
      <c r="L61" t="s">
        <v>373</v>
      </c>
      <c r="M61">
        <v>0.9375</v>
      </c>
      <c r="N61">
        <v>1.5</v>
      </c>
      <c r="O61">
        <v>0</v>
      </c>
    </row>
    <row r="62" spans="1:15" x14ac:dyDescent="0.3">
      <c r="A62" s="1">
        <v>44204</v>
      </c>
      <c r="B62" s="2" t="s">
        <v>6</v>
      </c>
      <c r="C62">
        <v>55</v>
      </c>
      <c r="D62">
        <v>724</v>
      </c>
      <c r="E62">
        <v>40</v>
      </c>
      <c r="F62">
        <v>12</v>
      </c>
      <c r="G62">
        <v>84</v>
      </c>
      <c r="H62">
        <v>63</v>
      </c>
      <c r="I62">
        <v>1</v>
      </c>
      <c r="J62">
        <v>0</v>
      </c>
      <c r="K62">
        <v>56</v>
      </c>
      <c r="L62" t="s">
        <v>373</v>
      </c>
      <c r="M62">
        <v>1.0256410256410255</v>
      </c>
      <c r="N62">
        <v>1</v>
      </c>
      <c r="O62">
        <v>0</v>
      </c>
    </row>
    <row r="63" spans="1:15" x14ac:dyDescent="0.3">
      <c r="A63" s="1">
        <v>44204</v>
      </c>
      <c r="B63" s="2" t="s">
        <v>7</v>
      </c>
      <c r="C63">
        <v>169</v>
      </c>
      <c r="D63">
        <v>1650</v>
      </c>
      <c r="E63">
        <v>94</v>
      </c>
      <c r="F63">
        <v>8</v>
      </c>
      <c r="G63">
        <v>202</v>
      </c>
      <c r="H63">
        <v>203</v>
      </c>
      <c r="I63">
        <v>2</v>
      </c>
      <c r="J63">
        <v>-1</v>
      </c>
      <c r="K63">
        <v>70</v>
      </c>
      <c r="L63" t="s">
        <v>373</v>
      </c>
      <c r="M63">
        <v>1.0217391304347827</v>
      </c>
      <c r="N63">
        <v>0.88888888888888884</v>
      </c>
      <c r="O63">
        <v>0</v>
      </c>
    </row>
    <row r="64" spans="1:15" x14ac:dyDescent="0.3">
      <c r="A64" s="1">
        <v>44204</v>
      </c>
      <c r="B64" s="2" t="s">
        <v>2</v>
      </c>
      <c r="C64">
        <v>209</v>
      </c>
      <c r="D64">
        <v>1330</v>
      </c>
      <c r="E64">
        <v>41</v>
      </c>
      <c r="F64">
        <v>18</v>
      </c>
      <c r="G64">
        <v>277</v>
      </c>
      <c r="H64">
        <v>220</v>
      </c>
      <c r="I64">
        <v>2</v>
      </c>
      <c r="J64">
        <v>2</v>
      </c>
      <c r="K64">
        <v>111</v>
      </c>
      <c r="L64" t="s">
        <v>373</v>
      </c>
      <c r="M64">
        <v>1.0512820512820513</v>
      </c>
      <c r="N64">
        <v>1.125</v>
      </c>
      <c r="O64">
        <v>1</v>
      </c>
    </row>
    <row r="65" spans="1:15" x14ac:dyDescent="0.3">
      <c r="A65" s="1">
        <v>44204</v>
      </c>
      <c r="B65" s="2" t="s">
        <v>3</v>
      </c>
      <c r="C65">
        <v>798</v>
      </c>
      <c r="D65">
        <v>7392</v>
      </c>
      <c r="E65">
        <v>342</v>
      </c>
      <c r="F65">
        <v>63</v>
      </c>
      <c r="G65">
        <v>1441</v>
      </c>
      <c r="H65">
        <v>914</v>
      </c>
      <c r="I65">
        <v>-8</v>
      </c>
      <c r="J65">
        <v>0</v>
      </c>
      <c r="K65">
        <v>406</v>
      </c>
      <c r="L65" t="s">
        <v>373</v>
      </c>
      <c r="M65">
        <v>0.97714285714285709</v>
      </c>
      <c r="N65">
        <v>1</v>
      </c>
      <c r="O65">
        <v>5</v>
      </c>
    </row>
    <row r="66" spans="1:15" x14ac:dyDescent="0.3">
      <c r="A66" s="1">
        <v>44205</v>
      </c>
      <c r="B66" s="2" t="s">
        <v>4</v>
      </c>
      <c r="C66">
        <v>177</v>
      </c>
      <c r="D66">
        <v>1831</v>
      </c>
      <c r="E66">
        <v>83</v>
      </c>
      <c r="F66">
        <v>18</v>
      </c>
      <c r="G66">
        <v>327</v>
      </c>
      <c r="H66">
        <v>184</v>
      </c>
      <c r="I66">
        <v>-1</v>
      </c>
      <c r="J66">
        <v>0</v>
      </c>
      <c r="K66">
        <v>49</v>
      </c>
      <c r="L66" t="s">
        <v>374</v>
      </c>
      <c r="M66">
        <v>0.98809523809523814</v>
      </c>
      <c r="N66">
        <v>1</v>
      </c>
      <c r="O66">
        <v>1</v>
      </c>
    </row>
    <row r="67" spans="1:15" x14ac:dyDescent="0.3">
      <c r="A67" s="1">
        <v>44205</v>
      </c>
      <c r="B67" s="2" t="s">
        <v>5</v>
      </c>
      <c r="C67">
        <v>61</v>
      </c>
      <c r="D67">
        <v>491</v>
      </c>
      <c r="E67">
        <v>43</v>
      </c>
      <c r="F67">
        <v>3</v>
      </c>
      <c r="G67">
        <v>93</v>
      </c>
      <c r="H67">
        <v>64</v>
      </c>
      <c r="I67">
        <v>8</v>
      </c>
      <c r="J67">
        <v>-1</v>
      </c>
      <c r="K67">
        <v>10</v>
      </c>
      <c r="L67" t="s">
        <v>374</v>
      </c>
      <c r="M67">
        <v>1.2285714285714286</v>
      </c>
      <c r="N67">
        <v>0.75</v>
      </c>
      <c r="O67">
        <v>0</v>
      </c>
    </row>
    <row r="68" spans="1:15" x14ac:dyDescent="0.3">
      <c r="A68" s="1">
        <v>44205</v>
      </c>
      <c r="B68" s="2" t="s">
        <v>8</v>
      </c>
      <c r="C68">
        <v>71</v>
      </c>
      <c r="D68">
        <v>751</v>
      </c>
      <c r="E68">
        <v>20</v>
      </c>
      <c r="F68">
        <v>2</v>
      </c>
      <c r="G68">
        <v>146</v>
      </c>
      <c r="H68">
        <v>75</v>
      </c>
      <c r="I68">
        <v>2</v>
      </c>
      <c r="J68">
        <v>2</v>
      </c>
      <c r="K68">
        <v>23</v>
      </c>
      <c r="L68" t="s">
        <v>374</v>
      </c>
      <c r="M68">
        <v>1.1111111111111112</v>
      </c>
      <c r="N68" t="e">
        <v>#NUM!</v>
      </c>
      <c r="O68">
        <v>0</v>
      </c>
    </row>
    <row r="69" spans="1:15" x14ac:dyDescent="0.3">
      <c r="A69" s="1">
        <v>44205</v>
      </c>
      <c r="B69" s="2" t="s">
        <v>9</v>
      </c>
      <c r="C69">
        <v>88</v>
      </c>
      <c r="D69">
        <v>947</v>
      </c>
      <c r="E69">
        <v>37</v>
      </c>
      <c r="F69">
        <v>3</v>
      </c>
      <c r="G69">
        <v>314</v>
      </c>
      <c r="H69">
        <v>110</v>
      </c>
      <c r="I69">
        <v>7</v>
      </c>
      <c r="J69">
        <v>0</v>
      </c>
      <c r="K69">
        <v>18</v>
      </c>
      <c r="L69" t="s">
        <v>374</v>
      </c>
      <c r="M69">
        <v>1.2333333333333334</v>
      </c>
      <c r="N69">
        <v>1</v>
      </c>
      <c r="O69">
        <v>1</v>
      </c>
    </row>
    <row r="70" spans="1:15" x14ac:dyDescent="0.3">
      <c r="A70" s="1">
        <v>44205</v>
      </c>
      <c r="B70" s="2" t="s">
        <v>6</v>
      </c>
      <c r="C70">
        <v>43</v>
      </c>
      <c r="D70">
        <v>736</v>
      </c>
      <c r="E70">
        <v>38</v>
      </c>
      <c r="F70">
        <v>12</v>
      </c>
      <c r="G70">
        <v>86</v>
      </c>
      <c r="H70">
        <v>50</v>
      </c>
      <c r="I70">
        <v>-2</v>
      </c>
      <c r="J70">
        <v>0</v>
      </c>
      <c r="K70">
        <v>36</v>
      </c>
      <c r="L70" t="s">
        <v>374</v>
      </c>
      <c r="M70">
        <v>0.95</v>
      </c>
      <c r="N70">
        <v>1</v>
      </c>
      <c r="O70">
        <v>2</v>
      </c>
    </row>
    <row r="71" spans="1:15" x14ac:dyDescent="0.3">
      <c r="A71" s="1">
        <v>44205</v>
      </c>
      <c r="B71" s="2" t="s">
        <v>7</v>
      </c>
      <c r="C71">
        <v>88</v>
      </c>
      <c r="D71">
        <v>1642</v>
      </c>
      <c r="E71">
        <v>98</v>
      </c>
      <c r="F71">
        <v>7</v>
      </c>
      <c r="G71">
        <v>202</v>
      </c>
      <c r="H71">
        <v>98</v>
      </c>
      <c r="I71">
        <v>4</v>
      </c>
      <c r="J71">
        <v>-1</v>
      </c>
      <c r="K71">
        <v>106</v>
      </c>
      <c r="L71" t="s">
        <v>374</v>
      </c>
      <c r="M71">
        <v>1.0425531914893618</v>
      </c>
      <c r="N71">
        <v>0.875</v>
      </c>
      <c r="O71">
        <v>0</v>
      </c>
    </row>
    <row r="72" spans="1:15" x14ac:dyDescent="0.3">
      <c r="A72" s="1">
        <v>44205</v>
      </c>
      <c r="B72" s="2" t="s">
        <v>2</v>
      </c>
      <c r="C72">
        <v>133</v>
      </c>
      <c r="D72">
        <v>1397</v>
      </c>
      <c r="E72">
        <v>41</v>
      </c>
      <c r="F72">
        <v>16</v>
      </c>
      <c r="G72">
        <v>277</v>
      </c>
      <c r="H72">
        <v>136</v>
      </c>
      <c r="I72">
        <v>0</v>
      </c>
      <c r="J72">
        <v>-2</v>
      </c>
      <c r="K72">
        <v>69</v>
      </c>
      <c r="L72" t="s">
        <v>374</v>
      </c>
      <c r="M72">
        <v>1</v>
      </c>
      <c r="N72">
        <v>0.88888888888888884</v>
      </c>
      <c r="O72">
        <v>0</v>
      </c>
    </row>
    <row r="73" spans="1:15" x14ac:dyDescent="0.3">
      <c r="A73" s="1">
        <v>44205</v>
      </c>
      <c r="B73" s="2" t="s">
        <v>3</v>
      </c>
      <c r="C73">
        <v>661</v>
      </c>
      <c r="D73">
        <v>7795</v>
      </c>
      <c r="E73">
        <v>360</v>
      </c>
      <c r="F73">
        <v>61</v>
      </c>
      <c r="G73">
        <v>1445</v>
      </c>
      <c r="H73">
        <v>717</v>
      </c>
      <c r="I73">
        <v>18</v>
      </c>
      <c r="J73">
        <v>-2</v>
      </c>
      <c r="K73">
        <v>311</v>
      </c>
      <c r="L73" t="s">
        <v>374</v>
      </c>
      <c r="M73">
        <v>1.0526315789473684</v>
      </c>
      <c r="N73">
        <v>0.96825396825396826</v>
      </c>
      <c r="O73">
        <v>4</v>
      </c>
    </row>
    <row r="74" spans="1:15" x14ac:dyDescent="0.3">
      <c r="A74" s="1">
        <v>44206</v>
      </c>
      <c r="B74" s="2" t="s">
        <v>4</v>
      </c>
      <c r="C74">
        <v>151</v>
      </c>
      <c r="D74">
        <v>1944</v>
      </c>
      <c r="E74">
        <v>93</v>
      </c>
      <c r="F74">
        <v>21</v>
      </c>
      <c r="G74">
        <v>327</v>
      </c>
      <c r="H74">
        <v>158</v>
      </c>
      <c r="I74">
        <v>10</v>
      </c>
      <c r="J74">
        <v>3</v>
      </c>
      <c r="K74">
        <v>45</v>
      </c>
      <c r="L74" t="s">
        <v>375</v>
      </c>
      <c r="M74">
        <v>1.1204819277108433</v>
      </c>
      <c r="N74">
        <v>1.1666666666666667</v>
      </c>
      <c r="O74">
        <v>0</v>
      </c>
    </row>
    <row r="75" spans="1:15" x14ac:dyDescent="0.3">
      <c r="A75" s="1">
        <v>44206</v>
      </c>
      <c r="B75" s="2" t="s">
        <v>5</v>
      </c>
      <c r="C75">
        <v>86</v>
      </c>
      <c r="D75">
        <v>567</v>
      </c>
      <c r="E75">
        <v>54</v>
      </c>
      <c r="F75">
        <v>6</v>
      </c>
      <c r="G75">
        <v>93</v>
      </c>
      <c r="H75">
        <v>87</v>
      </c>
      <c r="I75">
        <v>11</v>
      </c>
      <c r="J75">
        <v>3</v>
      </c>
      <c r="K75">
        <v>11</v>
      </c>
      <c r="L75" t="s">
        <v>375</v>
      </c>
      <c r="M75">
        <v>1.2558139534883721</v>
      </c>
      <c r="N75">
        <v>2</v>
      </c>
      <c r="O75">
        <v>0</v>
      </c>
    </row>
    <row r="76" spans="1:15" x14ac:dyDescent="0.3">
      <c r="A76" s="1">
        <v>44206</v>
      </c>
      <c r="B76" s="2" t="s">
        <v>8</v>
      </c>
      <c r="C76">
        <v>50</v>
      </c>
      <c r="D76">
        <v>778</v>
      </c>
      <c r="E76">
        <v>21</v>
      </c>
      <c r="F76">
        <v>3</v>
      </c>
      <c r="G76">
        <v>147</v>
      </c>
      <c r="H76">
        <v>57</v>
      </c>
      <c r="I76">
        <v>1</v>
      </c>
      <c r="J76">
        <v>1</v>
      </c>
      <c r="K76">
        <v>29</v>
      </c>
      <c r="L76" t="s">
        <v>375</v>
      </c>
      <c r="M76">
        <v>1.05</v>
      </c>
      <c r="N76">
        <v>1.5</v>
      </c>
      <c r="O76">
        <v>1</v>
      </c>
    </row>
    <row r="77" spans="1:15" x14ac:dyDescent="0.3">
      <c r="A77" s="1">
        <v>44206</v>
      </c>
      <c r="B77" s="2" t="s">
        <v>9</v>
      </c>
      <c r="C77">
        <v>89</v>
      </c>
      <c r="D77">
        <v>1040</v>
      </c>
      <c r="E77">
        <v>42</v>
      </c>
      <c r="F77">
        <v>3</v>
      </c>
      <c r="G77">
        <v>315</v>
      </c>
      <c r="H77">
        <v>114</v>
      </c>
      <c r="I77">
        <v>5</v>
      </c>
      <c r="J77">
        <v>0</v>
      </c>
      <c r="K77">
        <v>20</v>
      </c>
      <c r="L77" t="s">
        <v>375</v>
      </c>
      <c r="M77">
        <v>1.1351351351351351</v>
      </c>
      <c r="N77">
        <v>1</v>
      </c>
      <c r="O77">
        <v>1</v>
      </c>
    </row>
    <row r="78" spans="1:15" x14ac:dyDescent="0.3">
      <c r="A78" s="1">
        <v>44206</v>
      </c>
      <c r="B78" s="2" t="s">
        <v>6</v>
      </c>
      <c r="C78">
        <v>66</v>
      </c>
      <c r="D78">
        <v>758</v>
      </c>
      <c r="E78">
        <v>44</v>
      </c>
      <c r="F78">
        <v>11</v>
      </c>
      <c r="G78">
        <v>87</v>
      </c>
      <c r="H78">
        <v>67</v>
      </c>
      <c r="I78">
        <v>6</v>
      </c>
      <c r="J78">
        <v>-1</v>
      </c>
      <c r="K78">
        <v>45</v>
      </c>
      <c r="L78" t="s">
        <v>375</v>
      </c>
      <c r="M78">
        <v>1.1578947368421053</v>
      </c>
      <c r="N78">
        <v>0.91666666666666663</v>
      </c>
      <c r="O78">
        <v>1</v>
      </c>
    </row>
    <row r="79" spans="1:15" x14ac:dyDescent="0.3">
      <c r="A79" s="1">
        <v>44206</v>
      </c>
      <c r="B79" s="2" t="s">
        <v>7</v>
      </c>
      <c r="C79">
        <v>74</v>
      </c>
      <c r="D79">
        <v>1679</v>
      </c>
      <c r="E79">
        <v>101</v>
      </c>
      <c r="F79">
        <v>8</v>
      </c>
      <c r="G79">
        <v>204</v>
      </c>
      <c r="H79">
        <v>99</v>
      </c>
      <c r="I79">
        <v>3</v>
      </c>
      <c r="J79">
        <v>1</v>
      </c>
      <c r="K79">
        <v>60</v>
      </c>
      <c r="L79" t="s">
        <v>375</v>
      </c>
      <c r="M79">
        <v>1.0306122448979591</v>
      </c>
      <c r="N79">
        <v>1.1428571428571428</v>
      </c>
      <c r="O79">
        <v>2</v>
      </c>
    </row>
    <row r="80" spans="1:15" x14ac:dyDescent="0.3">
      <c r="A80" s="1">
        <v>44206</v>
      </c>
      <c r="B80" s="2" t="s">
        <v>2</v>
      </c>
      <c r="C80">
        <v>111</v>
      </c>
      <c r="D80">
        <v>1484</v>
      </c>
      <c r="E80">
        <v>42</v>
      </c>
      <c r="F80">
        <v>19</v>
      </c>
      <c r="G80">
        <v>277</v>
      </c>
      <c r="H80">
        <v>120</v>
      </c>
      <c r="I80">
        <v>1</v>
      </c>
      <c r="J80">
        <v>3</v>
      </c>
      <c r="K80">
        <v>32</v>
      </c>
      <c r="L80" t="s">
        <v>375</v>
      </c>
      <c r="M80">
        <v>1.024390243902439</v>
      </c>
      <c r="N80">
        <v>1.1875</v>
      </c>
      <c r="O80">
        <v>0</v>
      </c>
    </row>
    <row r="81" spans="1:15" x14ac:dyDescent="0.3">
      <c r="A81" s="1">
        <v>44206</v>
      </c>
      <c r="B81" s="2" t="s">
        <v>3</v>
      </c>
      <c r="C81">
        <v>627</v>
      </c>
      <c r="D81">
        <v>8250</v>
      </c>
      <c r="E81">
        <v>397</v>
      </c>
      <c r="F81">
        <v>71</v>
      </c>
      <c r="G81">
        <v>1450</v>
      </c>
      <c r="H81">
        <v>702</v>
      </c>
      <c r="I81">
        <v>37</v>
      </c>
      <c r="J81">
        <v>10</v>
      </c>
      <c r="K81">
        <v>242</v>
      </c>
      <c r="L81" t="s">
        <v>375</v>
      </c>
      <c r="M81">
        <v>1.1027777777777779</v>
      </c>
      <c r="N81">
        <v>1.1639344262295082</v>
      </c>
      <c r="O81">
        <v>5</v>
      </c>
    </row>
    <row r="82" spans="1:15" x14ac:dyDescent="0.3">
      <c r="A82" s="1">
        <v>44207</v>
      </c>
      <c r="B82" s="2" t="s">
        <v>4</v>
      </c>
      <c r="C82">
        <v>144</v>
      </c>
      <c r="D82">
        <v>2064</v>
      </c>
      <c r="E82">
        <v>95</v>
      </c>
      <c r="F82">
        <v>22</v>
      </c>
      <c r="G82">
        <v>329</v>
      </c>
      <c r="H82">
        <v>179</v>
      </c>
      <c r="I82">
        <v>2</v>
      </c>
      <c r="J82">
        <v>1</v>
      </c>
      <c r="K82">
        <v>57</v>
      </c>
      <c r="L82" t="s">
        <v>376</v>
      </c>
      <c r="M82">
        <v>1.021505376344086</v>
      </c>
      <c r="N82">
        <v>1.0476190476190477</v>
      </c>
      <c r="O82">
        <v>2</v>
      </c>
    </row>
    <row r="83" spans="1:15" x14ac:dyDescent="0.3">
      <c r="A83" s="1">
        <v>44207</v>
      </c>
      <c r="B83" s="2" t="s">
        <v>5</v>
      </c>
      <c r="C83">
        <v>49</v>
      </c>
      <c r="D83">
        <v>598</v>
      </c>
      <c r="E83">
        <v>62</v>
      </c>
      <c r="F83">
        <v>5</v>
      </c>
      <c r="G83">
        <v>96</v>
      </c>
      <c r="H83">
        <v>51</v>
      </c>
      <c r="I83">
        <v>8</v>
      </c>
      <c r="J83">
        <v>-1</v>
      </c>
      <c r="K83">
        <v>17</v>
      </c>
      <c r="L83" t="s">
        <v>376</v>
      </c>
      <c r="M83">
        <v>1.1481481481481481</v>
      </c>
      <c r="N83">
        <v>0.83333333333333337</v>
      </c>
      <c r="O83">
        <v>3</v>
      </c>
    </row>
    <row r="84" spans="1:15" x14ac:dyDescent="0.3">
      <c r="A84" s="1">
        <v>44207</v>
      </c>
      <c r="B84" s="2" t="s">
        <v>8</v>
      </c>
      <c r="C84">
        <v>38</v>
      </c>
      <c r="D84">
        <v>810</v>
      </c>
      <c r="E84">
        <v>25</v>
      </c>
      <c r="F84">
        <v>2</v>
      </c>
      <c r="G84">
        <v>148</v>
      </c>
      <c r="H84">
        <v>47</v>
      </c>
      <c r="I84">
        <v>4</v>
      </c>
      <c r="J84">
        <v>-1</v>
      </c>
      <c r="K84">
        <v>13</v>
      </c>
      <c r="L84" t="s">
        <v>376</v>
      </c>
      <c r="M84">
        <v>1.1904761904761905</v>
      </c>
      <c r="N84">
        <v>0.66666666666666663</v>
      </c>
      <c r="O84">
        <v>1</v>
      </c>
    </row>
    <row r="85" spans="1:15" x14ac:dyDescent="0.3">
      <c r="A85" s="1">
        <v>44207</v>
      </c>
      <c r="B85" s="2" t="s">
        <v>9</v>
      </c>
      <c r="C85">
        <v>98</v>
      </c>
      <c r="D85">
        <v>1140</v>
      </c>
      <c r="E85">
        <v>44</v>
      </c>
      <c r="F85">
        <v>4</v>
      </c>
      <c r="G85">
        <v>316</v>
      </c>
      <c r="H85">
        <v>124</v>
      </c>
      <c r="I85">
        <v>2</v>
      </c>
      <c r="J85">
        <v>1</v>
      </c>
      <c r="K85">
        <v>23</v>
      </c>
      <c r="L85" t="s">
        <v>376</v>
      </c>
      <c r="M85">
        <v>1.0476190476190477</v>
      </c>
      <c r="N85">
        <v>1.3333333333333333</v>
      </c>
      <c r="O85">
        <v>1</v>
      </c>
    </row>
    <row r="86" spans="1:15" x14ac:dyDescent="0.3">
      <c r="A86" s="1">
        <v>44207</v>
      </c>
      <c r="B86" s="2" t="s">
        <v>6</v>
      </c>
      <c r="C86">
        <v>79</v>
      </c>
      <c r="D86">
        <v>809</v>
      </c>
      <c r="E86">
        <v>45</v>
      </c>
      <c r="F86">
        <v>10</v>
      </c>
      <c r="G86">
        <v>88</v>
      </c>
      <c r="H86">
        <v>95</v>
      </c>
      <c r="I86">
        <v>1</v>
      </c>
      <c r="J86">
        <v>-1</v>
      </c>
      <c r="K86">
        <v>43</v>
      </c>
      <c r="L86" t="s">
        <v>376</v>
      </c>
      <c r="M86">
        <v>1.0227272727272727</v>
      </c>
      <c r="N86">
        <v>0.90909090909090906</v>
      </c>
      <c r="O86">
        <v>1</v>
      </c>
    </row>
    <row r="87" spans="1:15" x14ac:dyDescent="0.3">
      <c r="A87" s="1">
        <v>44207</v>
      </c>
      <c r="B87" s="2" t="s">
        <v>7</v>
      </c>
      <c r="C87">
        <v>171</v>
      </c>
      <c r="D87">
        <v>1810</v>
      </c>
      <c r="E87">
        <v>105</v>
      </c>
      <c r="F87">
        <v>7</v>
      </c>
      <c r="G87">
        <v>206</v>
      </c>
      <c r="H87">
        <v>200</v>
      </c>
      <c r="I87">
        <v>4</v>
      </c>
      <c r="J87">
        <v>-1</v>
      </c>
      <c r="K87">
        <v>68</v>
      </c>
      <c r="L87" t="s">
        <v>376</v>
      </c>
      <c r="M87">
        <v>1.0396039603960396</v>
      </c>
      <c r="N87">
        <v>0.875</v>
      </c>
      <c r="O87">
        <v>2</v>
      </c>
    </row>
    <row r="88" spans="1:15" x14ac:dyDescent="0.3">
      <c r="A88" s="1">
        <v>44207</v>
      </c>
      <c r="B88" s="2" t="s">
        <v>2</v>
      </c>
      <c r="C88">
        <v>140</v>
      </c>
      <c r="D88">
        <v>1579</v>
      </c>
      <c r="E88">
        <v>45</v>
      </c>
      <c r="F88">
        <v>20</v>
      </c>
      <c r="G88">
        <v>279</v>
      </c>
      <c r="H88">
        <v>148</v>
      </c>
      <c r="I88">
        <v>3</v>
      </c>
      <c r="J88">
        <v>1</v>
      </c>
      <c r="K88">
        <v>51</v>
      </c>
      <c r="L88" t="s">
        <v>376</v>
      </c>
      <c r="M88">
        <v>1.0714285714285714</v>
      </c>
      <c r="N88">
        <v>1.0526315789473684</v>
      </c>
      <c r="O88">
        <v>2</v>
      </c>
    </row>
    <row r="89" spans="1:15" x14ac:dyDescent="0.3">
      <c r="A89" s="1">
        <v>44207</v>
      </c>
      <c r="B89" s="2" t="s">
        <v>3</v>
      </c>
      <c r="C89">
        <v>719</v>
      </c>
      <c r="D89">
        <v>8810</v>
      </c>
      <c r="E89">
        <v>421</v>
      </c>
      <c r="F89">
        <v>70</v>
      </c>
      <c r="G89">
        <v>1462</v>
      </c>
      <c r="H89">
        <v>844</v>
      </c>
      <c r="I89">
        <v>24</v>
      </c>
      <c r="J89">
        <v>-1</v>
      </c>
      <c r="K89">
        <v>272</v>
      </c>
      <c r="L89" t="s">
        <v>376</v>
      </c>
      <c r="M89">
        <v>1.0604534005037782</v>
      </c>
      <c r="N89">
        <v>0.9859154929577465</v>
      </c>
      <c r="O89">
        <v>12</v>
      </c>
    </row>
    <row r="90" spans="1:15" x14ac:dyDescent="0.3">
      <c r="A90" s="1">
        <v>44208</v>
      </c>
      <c r="B90" s="2" t="s">
        <v>4</v>
      </c>
      <c r="C90">
        <v>229</v>
      </c>
      <c r="D90">
        <v>2260</v>
      </c>
      <c r="E90">
        <v>108</v>
      </c>
      <c r="F90">
        <v>22</v>
      </c>
      <c r="G90">
        <v>331</v>
      </c>
      <c r="H90">
        <v>256</v>
      </c>
      <c r="I90">
        <v>13</v>
      </c>
      <c r="J90">
        <v>0</v>
      </c>
      <c r="K90">
        <v>58</v>
      </c>
      <c r="L90" t="s">
        <v>378</v>
      </c>
      <c r="M90">
        <v>1.1368421052631579</v>
      </c>
      <c r="N90">
        <v>1</v>
      </c>
      <c r="O90">
        <v>2</v>
      </c>
    </row>
    <row r="91" spans="1:15" x14ac:dyDescent="0.3">
      <c r="A91" s="1">
        <v>44208</v>
      </c>
      <c r="B91" s="2" t="s">
        <v>5</v>
      </c>
      <c r="C91">
        <v>71</v>
      </c>
      <c r="D91">
        <v>659</v>
      </c>
      <c r="E91">
        <v>74</v>
      </c>
      <c r="F91">
        <v>5</v>
      </c>
      <c r="G91">
        <v>96</v>
      </c>
      <c r="H91">
        <v>74</v>
      </c>
      <c r="I91">
        <v>12</v>
      </c>
      <c r="J91">
        <v>0</v>
      </c>
      <c r="K91">
        <v>13</v>
      </c>
      <c r="L91" t="s">
        <v>378</v>
      </c>
      <c r="M91">
        <v>1.1935483870967742</v>
      </c>
      <c r="N91">
        <v>1</v>
      </c>
      <c r="O91">
        <v>0</v>
      </c>
    </row>
    <row r="92" spans="1:15" x14ac:dyDescent="0.3">
      <c r="A92" s="1">
        <v>44208</v>
      </c>
      <c r="B92" s="2" t="s">
        <v>8</v>
      </c>
      <c r="C92">
        <v>90</v>
      </c>
      <c r="D92">
        <v>890</v>
      </c>
      <c r="E92">
        <v>28</v>
      </c>
      <c r="F92">
        <v>4</v>
      </c>
      <c r="G92">
        <v>148</v>
      </c>
      <c r="H92">
        <v>104</v>
      </c>
      <c r="I92">
        <v>3</v>
      </c>
      <c r="J92">
        <v>2</v>
      </c>
      <c r="K92">
        <v>23</v>
      </c>
      <c r="L92" t="s">
        <v>378</v>
      </c>
      <c r="M92">
        <v>1.1200000000000001</v>
      </c>
      <c r="N92">
        <v>2</v>
      </c>
      <c r="O92">
        <v>0</v>
      </c>
    </row>
    <row r="93" spans="1:15" x14ac:dyDescent="0.3">
      <c r="A93" s="1">
        <v>44208</v>
      </c>
      <c r="B93" s="2" t="s">
        <v>9</v>
      </c>
      <c r="C93">
        <v>118</v>
      </c>
      <c r="D93">
        <v>1232</v>
      </c>
      <c r="E93">
        <v>44</v>
      </c>
      <c r="F93">
        <v>4</v>
      </c>
      <c r="G93">
        <v>316</v>
      </c>
      <c r="H93">
        <v>135</v>
      </c>
      <c r="I93">
        <v>0</v>
      </c>
      <c r="J93">
        <v>0</v>
      </c>
      <c r="K93">
        <v>43</v>
      </c>
      <c r="L93" t="s">
        <v>378</v>
      </c>
      <c r="M93">
        <v>1</v>
      </c>
      <c r="N93">
        <v>1</v>
      </c>
      <c r="O93">
        <v>0</v>
      </c>
    </row>
    <row r="94" spans="1:15" x14ac:dyDescent="0.3">
      <c r="A94" s="1">
        <v>44208</v>
      </c>
      <c r="B94" s="2" t="s">
        <v>6</v>
      </c>
      <c r="C94">
        <v>61</v>
      </c>
      <c r="D94">
        <v>832</v>
      </c>
      <c r="E94">
        <v>47</v>
      </c>
      <c r="F94">
        <v>10</v>
      </c>
      <c r="G94">
        <v>88</v>
      </c>
      <c r="H94">
        <v>62</v>
      </c>
      <c r="I94">
        <v>2</v>
      </c>
      <c r="J94">
        <v>0</v>
      </c>
      <c r="K94">
        <v>39</v>
      </c>
      <c r="L94" t="s">
        <v>378</v>
      </c>
      <c r="M94">
        <v>1.0444444444444445</v>
      </c>
      <c r="N94">
        <v>1</v>
      </c>
      <c r="O94">
        <v>0</v>
      </c>
    </row>
    <row r="95" spans="1:15" x14ac:dyDescent="0.3">
      <c r="A95" s="1">
        <v>44208</v>
      </c>
      <c r="B95" s="2" t="s">
        <v>7</v>
      </c>
      <c r="C95">
        <v>149</v>
      </c>
      <c r="D95">
        <v>1886</v>
      </c>
      <c r="E95">
        <v>93</v>
      </c>
      <c r="F95">
        <v>6</v>
      </c>
      <c r="G95">
        <v>215</v>
      </c>
      <c r="H95">
        <v>195</v>
      </c>
      <c r="I95">
        <v>-12</v>
      </c>
      <c r="J95">
        <v>-1</v>
      </c>
      <c r="K95">
        <v>111</v>
      </c>
      <c r="L95" t="s">
        <v>378</v>
      </c>
      <c r="M95">
        <v>0.88571428571428568</v>
      </c>
      <c r="N95">
        <v>0.8571428571428571</v>
      </c>
      <c r="O95">
        <v>9</v>
      </c>
    </row>
    <row r="96" spans="1:15" x14ac:dyDescent="0.3">
      <c r="A96" s="1">
        <v>44208</v>
      </c>
      <c r="B96" s="2" t="s">
        <v>2</v>
      </c>
      <c r="C96">
        <v>210</v>
      </c>
      <c r="D96">
        <v>1720</v>
      </c>
      <c r="E96">
        <v>44</v>
      </c>
      <c r="F96">
        <v>22</v>
      </c>
      <c r="G96">
        <v>280</v>
      </c>
      <c r="H96">
        <v>221</v>
      </c>
      <c r="I96">
        <v>-1</v>
      </c>
      <c r="J96">
        <v>2</v>
      </c>
      <c r="K96">
        <v>79</v>
      </c>
      <c r="L96" t="s">
        <v>378</v>
      </c>
      <c r="M96">
        <v>0.97777777777777775</v>
      </c>
      <c r="N96">
        <v>1.1000000000000001</v>
      </c>
      <c r="O96">
        <v>1</v>
      </c>
    </row>
    <row r="97" spans="1:15" x14ac:dyDescent="0.3">
      <c r="A97" s="1">
        <v>44208</v>
      </c>
      <c r="B97" s="2" t="s">
        <v>3</v>
      </c>
      <c r="C97">
        <v>928</v>
      </c>
      <c r="D97">
        <v>9479</v>
      </c>
      <c r="E97">
        <v>438</v>
      </c>
      <c r="F97">
        <v>73</v>
      </c>
      <c r="G97">
        <v>1474</v>
      </c>
      <c r="H97">
        <v>1047</v>
      </c>
      <c r="I97">
        <v>17</v>
      </c>
      <c r="J97">
        <v>3</v>
      </c>
      <c r="K97">
        <v>366</v>
      </c>
      <c r="L97" t="s">
        <v>378</v>
      </c>
      <c r="M97">
        <v>1.0403800475059382</v>
      </c>
      <c r="N97">
        <v>1.0428571428571429</v>
      </c>
      <c r="O97">
        <v>12</v>
      </c>
    </row>
    <row r="98" spans="1:15" x14ac:dyDescent="0.3">
      <c r="A98" s="1">
        <v>44209</v>
      </c>
      <c r="B98" s="2" t="s">
        <v>4</v>
      </c>
      <c r="C98">
        <v>256</v>
      </c>
      <c r="D98">
        <v>2469</v>
      </c>
      <c r="E98">
        <v>123</v>
      </c>
      <c r="F98">
        <v>27</v>
      </c>
      <c r="G98">
        <v>333</v>
      </c>
      <c r="H98">
        <v>298</v>
      </c>
      <c r="I98">
        <v>15</v>
      </c>
      <c r="J98">
        <v>5</v>
      </c>
      <c r="K98">
        <v>88</v>
      </c>
      <c r="L98" t="s">
        <v>379</v>
      </c>
      <c r="M98">
        <v>1.1388888888888888</v>
      </c>
      <c r="N98">
        <v>1.2272727272727273</v>
      </c>
      <c r="O98">
        <v>2</v>
      </c>
    </row>
    <row r="99" spans="1:15" x14ac:dyDescent="0.3">
      <c r="A99" s="1">
        <v>44209</v>
      </c>
      <c r="B99" s="2" t="s">
        <v>5</v>
      </c>
      <c r="C99">
        <v>61</v>
      </c>
      <c r="D99">
        <v>710</v>
      </c>
      <c r="E99">
        <v>73</v>
      </c>
      <c r="F99">
        <v>6</v>
      </c>
      <c r="G99">
        <v>96</v>
      </c>
      <c r="H99">
        <v>68</v>
      </c>
      <c r="I99">
        <v>-1</v>
      </c>
      <c r="J99">
        <v>1</v>
      </c>
      <c r="K99">
        <v>17</v>
      </c>
      <c r="L99" t="s">
        <v>379</v>
      </c>
      <c r="M99">
        <v>0.98648648648648651</v>
      </c>
      <c r="N99">
        <v>1.2</v>
      </c>
      <c r="O99">
        <v>0</v>
      </c>
    </row>
    <row r="100" spans="1:15" x14ac:dyDescent="0.3">
      <c r="A100" s="1">
        <v>44209</v>
      </c>
      <c r="B100" s="2" t="s">
        <v>8</v>
      </c>
      <c r="C100">
        <v>97</v>
      </c>
      <c r="D100">
        <v>945</v>
      </c>
      <c r="E100">
        <v>31</v>
      </c>
      <c r="F100">
        <v>3</v>
      </c>
      <c r="G100">
        <v>149</v>
      </c>
      <c r="H100">
        <v>99</v>
      </c>
      <c r="I100">
        <v>3</v>
      </c>
      <c r="J100">
        <v>-1</v>
      </c>
      <c r="K100">
        <v>43</v>
      </c>
      <c r="L100" t="s">
        <v>379</v>
      </c>
      <c r="M100">
        <v>1.1071428571428572</v>
      </c>
      <c r="N100">
        <v>0.75</v>
      </c>
      <c r="O100">
        <v>1</v>
      </c>
    </row>
    <row r="101" spans="1:15" x14ac:dyDescent="0.3">
      <c r="A101" s="1">
        <v>44209</v>
      </c>
      <c r="B101" s="2" t="s">
        <v>9</v>
      </c>
      <c r="C101">
        <v>125</v>
      </c>
      <c r="D101">
        <v>1348</v>
      </c>
      <c r="E101">
        <v>46</v>
      </c>
      <c r="F101">
        <v>7</v>
      </c>
      <c r="G101">
        <v>317</v>
      </c>
      <c r="H101">
        <v>164</v>
      </c>
      <c r="I101">
        <v>2</v>
      </c>
      <c r="J101">
        <v>3</v>
      </c>
      <c r="K101">
        <v>47</v>
      </c>
      <c r="L101" t="s">
        <v>379</v>
      </c>
      <c r="M101">
        <v>1.0454545454545454</v>
      </c>
      <c r="N101">
        <v>1.75</v>
      </c>
      <c r="O101">
        <v>1</v>
      </c>
    </row>
    <row r="102" spans="1:15" x14ac:dyDescent="0.3">
      <c r="A102" s="1">
        <v>44209</v>
      </c>
      <c r="B102" s="2" t="s">
        <v>6</v>
      </c>
      <c r="C102">
        <v>75</v>
      </c>
      <c r="D102">
        <v>867</v>
      </c>
      <c r="E102">
        <v>51</v>
      </c>
      <c r="F102">
        <v>9</v>
      </c>
      <c r="G102">
        <v>89</v>
      </c>
      <c r="H102">
        <v>85</v>
      </c>
      <c r="I102">
        <v>4</v>
      </c>
      <c r="J102">
        <v>-1</v>
      </c>
      <c r="K102">
        <v>49</v>
      </c>
      <c r="L102" t="s">
        <v>379</v>
      </c>
      <c r="M102">
        <v>1.0851063829787233</v>
      </c>
      <c r="N102">
        <v>0.9</v>
      </c>
      <c r="O102">
        <v>1</v>
      </c>
    </row>
    <row r="103" spans="1:15" x14ac:dyDescent="0.3">
      <c r="A103" s="1">
        <v>44209</v>
      </c>
      <c r="B103" s="2" t="s">
        <v>7</v>
      </c>
      <c r="C103">
        <v>197</v>
      </c>
      <c r="D103">
        <v>1983</v>
      </c>
      <c r="E103">
        <v>92</v>
      </c>
      <c r="F103">
        <v>8</v>
      </c>
      <c r="G103">
        <v>215</v>
      </c>
      <c r="H103">
        <v>231</v>
      </c>
      <c r="I103">
        <v>-1</v>
      </c>
      <c r="J103">
        <v>2</v>
      </c>
      <c r="K103">
        <v>134</v>
      </c>
      <c r="L103" t="s">
        <v>379</v>
      </c>
      <c r="M103">
        <v>0.989247311827957</v>
      </c>
      <c r="N103">
        <v>1.3333333333333333</v>
      </c>
      <c r="O103">
        <v>0</v>
      </c>
    </row>
    <row r="104" spans="1:15" x14ac:dyDescent="0.3">
      <c r="A104" s="1">
        <v>44209</v>
      </c>
      <c r="B104" s="2" t="s">
        <v>2</v>
      </c>
      <c r="C104">
        <v>214</v>
      </c>
      <c r="D104">
        <v>1893</v>
      </c>
      <c r="E104">
        <v>47</v>
      </c>
      <c r="F104">
        <v>22</v>
      </c>
      <c r="G104">
        <v>281</v>
      </c>
      <c r="H104">
        <v>244</v>
      </c>
      <c r="I104">
        <v>3</v>
      </c>
      <c r="J104">
        <v>0</v>
      </c>
      <c r="K104">
        <v>70</v>
      </c>
      <c r="L104" t="s">
        <v>379</v>
      </c>
      <c r="M104">
        <v>1.0681818181818181</v>
      </c>
      <c r="N104">
        <v>1</v>
      </c>
      <c r="O104">
        <v>1</v>
      </c>
    </row>
    <row r="105" spans="1:15" x14ac:dyDescent="0.3">
      <c r="A105" s="1">
        <v>44209</v>
      </c>
      <c r="B105" s="2" t="s">
        <v>3</v>
      </c>
      <c r="C105">
        <v>1025</v>
      </c>
      <c r="D105">
        <v>10215</v>
      </c>
      <c r="E105">
        <v>463</v>
      </c>
      <c r="F105">
        <v>82</v>
      </c>
      <c r="G105">
        <v>1480</v>
      </c>
      <c r="H105">
        <v>1189</v>
      </c>
      <c r="I105">
        <v>25</v>
      </c>
      <c r="J105">
        <v>9</v>
      </c>
      <c r="K105">
        <v>448</v>
      </c>
      <c r="L105" t="s">
        <v>379</v>
      </c>
      <c r="M105">
        <v>1.0570776255707763</v>
      </c>
      <c r="N105">
        <v>1.1232876712328768</v>
      </c>
      <c r="O105">
        <v>6</v>
      </c>
    </row>
    <row r="106" spans="1:15" x14ac:dyDescent="0.3">
      <c r="A106" s="1">
        <v>44210</v>
      </c>
      <c r="B106" s="2" t="s">
        <v>4</v>
      </c>
      <c r="C106">
        <v>251</v>
      </c>
      <c r="D106">
        <v>2635</v>
      </c>
      <c r="E106">
        <v>138</v>
      </c>
      <c r="F106">
        <v>26</v>
      </c>
      <c r="G106">
        <v>333</v>
      </c>
      <c r="H106">
        <v>295</v>
      </c>
      <c r="I106">
        <v>15</v>
      </c>
      <c r="J106">
        <v>-1</v>
      </c>
      <c r="K106">
        <v>129</v>
      </c>
      <c r="L106" t="s">
        <v>380</v>
      </c>
      <c r="M106">
        <v>1.1219512195121952</v>
      </c>
      <c r="N106">
        <v>0.96296296296296291</v>
      </c>
      <c r="O106">
        <v>0</v>
      </c>
    </row>
    <row r="107" spans="1:15" x14ac:dyDescent="0.3">
      <c r="A107" s="1">
        <v>44210</v>
      </c>
      <c r="B107" s="2" t="s">
        <v>5</v>
      </c>
      <c r="C107">
        <v>108</v>
      </c>
      <c r="D107">
        <v>796</v>
      </c>
      <c r="E107">
        <v>77</v>
      </c>
      <c r="F107">
        <v>9</v>
      </c>
      <c r="G107">
        <v>98</v>
      </c>
      <c r="H107">
        <v>113</v>
      </c>
      <c r="I107">
        <v>4</v>
      </c>
      <c r="J107">
        <v>3</v>
      </c>
      <c r="K107">
        <v>25</v>
      </c>
      <c r="L107" t="s">
        <v>380</v>
      </c>
      <c r="M107">
        <v>1.0547945205479452</v>
      </c>
      <c r="N107">
        <v>1.5</v>
      </c>
      <c r="O107">
        <v>2</v>
      </c>
    </row>
    <row r="108" spans="1:15" x14ac:dyDescent="0.3">
      <c r="A108" s="1">
        <v>44210</v>
      </c>
      <c r="B108" s="2" t="s">
        <v>8</v>
      </c>
      <c r="C108">
        <v>75</v>
      </c>
      <c r="D108">
        <v>992</v>
      </c>
      <c r="E108">
        <v>32</v>
      </c>
      <c r="F108">
        <v>3</v>
      </c>
      <c r="G108">
        <v>150</v>
      </c>
      <c r="H108">
        <v>85</v>
      </c>
      <c r="I108">
        <v>1</v>
      </c>
      <c r="J108">
        <v>0</v>
      </c>
      <c r="K108">
        <v>37</v>
      </c>
      <c r="L108" t="s">
        <v>380</v>
      </c>
      <c r="M108">
        <v>1.032258064516129</v>
      </c>
      <c r="N108">
        <v>1</v>
      </c>
      <c r="O108">
        <v>1</v>
      </c>
    </row>
    <row r="109" spans="1:15" x14ac:dyDescent="0.3">
      <c r="A109" s="1">
        <v>44210</v>
      </c>
      <c r="B109" s="2" t="s">
        <v>9</v>
      </c>
      <c r="C109">
        <v>160</v>
      </c>
      <c r="D109">
        <v>1459</v>
      </c>
      <c r="E109">
        <v>54</v>
      </c>
      <c r="F109">
        <v>9</v>
      </c>
      <c r="G109">
        <v>318</v>
      </c>
      <c r="H109">
        <v>194</v>
      </c>
      <c r="I109">
        <v>8</v>
      </c>
      <c r="J109">
        <v>2</v>
      </c>
      <c r="K109">
        <v>82</v>
      </c>
      <c r="L109" t="s">
        <v>380</v>
      </c>
      <c r="M109">
        <v>1.173913043478261</v>
      </c>
      <c r="N109">
        <v>1.2857142857142858</v>
      </c>
      <c r="O109">
        <v>1</v>
      </c>
    </row>
    <row r="110" spans="1:15" x14ac:dyDescent="0.3">
      <c r="A110" s="1">
        <v>44210</v>
      </c>
      <c r="B110" s="2" t="s">
        <v>6</v>
      </c>
      <c r="C110">
        <v>75</v>
      </c>
      <c r="D110">
        <v>907</v>
      </c>
      <c r="E110">
        <v>54</v>
      </c>
      <c r="F110">
        <v>11</v>
      </c>
      <c r="G110">
        <v>89</v>
      </c>
      <c r="H110">
        <v>81</v>
      </c>
      <c r="I110">
        <v>3</v>
      </c>
      <c r="J110">
        <v>2</v>
      </c>
      <c r="K110">
        <v>41</v>
      </c>
      <c r="L110" t="s">
        <v>380</v>
      </c>
      <c r="M110">
        <v>1.0588235294117647</v>
      </c>
      <c r="N110">
        <v>1.2222222222222223</v>
      </c>
      <c r="O110">
        <v>0</v>
      </c>
    </row>
    <row r="111" spans="1:15" x14ac:dyDescent="0.3">
      <c r="A111" s="1">
        <v>44210</v>
      </c>
      <c r="B111" s="2" t="s">
        <v>7</v>
      </c>
      <c r="C111">
        <v>163</v>
      </c>
      <c r="D111">
        <v>2081</v>
      </c>
      <c r="E111">
        <v>94</v>
      </c>
      <c r="F111">
        <v>10</v>
      </c>
      <c r="G111">
        <v>216</v>
      </c>
      <c r="H111">
        <v>210</v>
      </c>
      <c r="I111">
        <v>2</v>
      </c>
      <c r="J111">
        <v>2</v>
      </c>
      <c r="K111">
        <v>111</v>
      </c>
      <c r="L111" t="s">
        <v>380</v>
      </c>
      <c r="M111">
        <v>1.0217391304347827</v>
      </c>
      <c r="N111">
        <v>1.25</v>
      </c>
      <c r="O111">
        <v>1</v>
      </c>
    </row>
    <row r="112" spans="1:15" x14ac:dyDescent="0.3">
      <c r="A112" s="1">
        <v>44210</v>
      </c>
      <c r="B112" s="2" t="s">
        <v>2</v>
      </c>
      <c r="C112">
        <v>181</v>
      </c>
      <c r="D112">
        <v>1994</v>
      </c>
      <c r="E112">
        <v>56</v>
      </c>
      <c r="F112">
        <v>22</v>
      </c>
      <c r="G112">
        <v>281</v>
      </c>
      <c r="H112">
        <v>191</v>
      </c>
      <c r="I112">
        <v>9</v>
      </c>
      <c r="J112">
        <v>0</v>
      </c>
      <c r="K112">
        <v>90</v>
      </c>
      <c r="L112" t="s">
        <v>380</v>
      </c>
      <c r="M112">
        <v>1.1914893617021276</v>
      </c>
      <c r="N112">
        <v>1</v>
      </c>
      <c r="O112">
        <v>0</v>
      </c>
    </row>
    <row r="113" spans="1:15" x14ac:dyDescent="0.3">
      <c r="A113" s="1">
        <v>44210</v>
      </c>
      <c r="B113" s="2" t="s">
        <v>3</v>
      </c>
      <c r="C113">
        <v>1013</v>
      </c>
      <c r="D113">
        <v>10864</v>
      </c>
      <c r="E113">
        <v>505</v>
      </c>
      <c r="F113">
        <v>90</v>
      </c>
      <c r="G113">
        <v>1485</v>
      </c>
      <c r="H113">
        <v>1169</v>
      </c>
      <c r="I113">
        <v>42</v>
      </c>
      <c r="J113">
        <v>8</v>
      </c>
      <c r="K113">
        <v>515</v>
      </c>
      <c r="L113" t="s">
        <v>380</v>
      </c>
      <c r="M113">
        <v>1.0907127429805616</v>
      </c>
      <c r="N113">
        <v>1.0975609756097562</v>
      </c>
      <c r="O113">
        <v>5</v>
      </c>
    </row>
    <row r="114" spans="1:15" x14ac:dyDescent="0.3">
      <c r="A114" s="1">
        <v>44211</v>
      </c>
      <c r="B114" s="2" t="s">
        <v>4</v>
      </c>
      <c r="C114">
        <v>261</v>
      </c>
      <c r="D114">
        <v>2843</v>
      </c>
      <c r="E114">
        <v>130</v>
      </c>
      <c r="F114">
        <v>26</v>
      </c>
      <c r="G114">
        <v>337</v>
      </c>
      <c r="H114">
        <v>330</v>
      </c>
      <c r="I114">
        <v>-8</v>
      </c>
      <c r="J114">
        <v>0</v>
      </c>
      <c r="K114">
        <v>118</v>
      </c>
      <c r="L114" t="s">
        <v>381</v>
      </c>
      <c r="M114">
        <v>0.94202898550724634</v>
      </c>
      <c r="N114">
        <v>1</v>
      </c>
      <c r="O114">
        <v>4</v>
      </c>
    </row>
    <row r="115" spans="1:15" x14ac:dyDescent="0.3">
      <c r="A115" s="1">
        <v>44211</v>
      </c>
      <c r="B115" s="2" t="s">
        <v>5</v>
      </c>
      <c r="C115">
        <v>140</v>
      </c>
      <c r="D115">
        <v>909</v>
      </c>
      <c r="E115">
        <v>80</v>
      </c>
      <c r="F115">
        <v>9</v>
      </c>
      <c r="G115">
        <v>99</v>
      </c>
      <c r="H115">
        <v>146</v>
      </c>
      <c r="I115">
        <v>3</v>
      </c>
      <c r="J115">
        <v>0</v>
      </c>
      <c r="K115">
        <v>32</v>
      </c>
      <c r="L115" t="s">
        <v>381</v>
      </c>
      <c r="M115">
        <v>1.0389610389610389</v>
      </c>
      <c r="N115">
        <v>1</v>
      </c>
      <c r="O115">
        <v>1</v>
      </c>
    </row>
    <row r="116" spans="1:15" x14ac:dyDescent="0.3">
      <c r="A116" s="1">
        <v>44211</v>
      </c>
      <c r="B116" s="2" t="s">
        <v>8</v>
      </c>
      <c r="C116">
        <v>84</v>
      </c>
      <c r="D116">
        <v>1031</v>
      </c>
      <c r="E116">
        <v>35</v>
      </c>
      <c r="F116">
        <v>4</v>
      </c>
      <c r="G116">
        <v>151</v>
      </c>
      <c r="H116">
        <v>91</v>
      </c>
      <c r="I116">
        <v>3</v>
      </c>
      <c r="J116">
        <v>1</v>
      </c>
      <c r="K116">
        <v>50</v>
      </c>
      <c r="L116" t="s">
        <v>381</v>
      </c>
      <c r="M116">
        <v>1.09375</v>
      </c>
      <c r="N116">
        <v>1.3333333333333333</v>
      </c>
      <c r="O116">
        <v>1</v>
      </c>
    </row>
    <row r="117" spans="1:15" x14ac:dyDescent="0.3">
      <c r="A117" s="1">
        <v>44211</v>
      </c>
      <c r="B117" s="2" t="s">
        <v>9</v>
      </c>
      <c r="C117">
        <v>151</v>
      </c>
      <c r="D117">
        <v>1605</v>
      </c>
      <c r="E117">
        <v>60</v>
      </c>
      <c r="F117">
        <v>9</v>
      </c>
      <c r="G117">
        <v>319</v>
      </c>
      <c r="H117">
        <v>187</v>
      </c>
      <c r="I117">
        <v>6</v>
      </c>
      <c r="J117">
        <v>0</v>
      </c>
      <c r="K117">
        <v>40</v>
      </c>
      <c r="L117" t="s">
        <v>381</v>
      </c>
      <c r="M117">
        <v>1.1111111111111112</v>
      </c>
      <c r="N117">
        <v>1</v>
      </c>
      <c r="O117">
        <v>1</v>
      </c>
    </row>
    <row r="118" spans="1:15" x14ac:dyDescent="0.3">
      <c r="A118" s="1">
        <v>44211</v>
      </c>
      <c r="B118" s="2" t="s">
        <v>6</v>
      </c>
      <c r="C118">
        <v>82</v>
      </c>
      <c r="D118">
        <v>954</v>
      </c>
      <c r="E118">
        <v>54</v>
      </c>
      <c r="F118">
        <v>12</v>
      </c>
      <c r="G118">
        <v>89</v>
      </c>
      <c r="H118">
        <v>100</v>
      </c>
      <c r="I118">
        <v>0</v>
      </c>
      <c r="J118">
        <v>1</v>
      </c>
      <c r="K118">
        <v>53</v>
      </c>
      <c r="L118" t="s">
        <v>381</v>
      </c>
      <c r="M118">
        <v>1</v>
      </c>
      <c r="N118">
        <v>1.0909090909090908</v>
      </c>
      <c r="O118">
        <v>0</v>
      </c>
    </row>
    <row r="119" spans="1:15" x14ac:dyDescent="0.3">
      <c r="A119" s="1">
        <v>44211</v>
      </c>
      <c r="B119" s="2" t="s">
        <v>7</v>
      </c>
      <c r="C119">
        <v>162</v>
      </c>
      <c r="D119">
        <v>2157</v>
      </c>
      <c r="E119">
        <v>97</v>
      </c>
      <c r="F119">
        <v>12</v>
      </c>
      <c r="G119">
        <v>220</v>
      </c>
      <c r="H119">
        <v>211</v>
      </c>
      <c r="I119">
        <v>3</v>
      </c>
      <c r="J119">
        <v>2</v>
      </c>
      <c r="K119">
        <v>132</v>
      </c>
      <c r="L119" t="s">
        <v>381</v>
      </c>
      <c r="M119">
        <v>1.0319148936170213</v>
      </c>
      <c r="N119">
        <v>1.2</v>
      </c>
      <c r="O119">
        <v>4</v>
      </c>
    </row>
    <row r="120" spans="1:15" x14ac:dyDescent="0.3">
      <c r="A120" s="1">
        <v>44211</v>
      </c>
      <c r="B120" s="2" t="s">
        <v>2</v>
      </c>
      <c r="C120">
        <v>255</v>
      </c>
      <c r="D120">
        <v>2167</v>
      </c>
      <c r="E120">
        <v>50</v>
      </c>
      <c r="F120">
        <v>19</v>
      </c>
      <c r="G120">
        <v>284</v>
      </c>
      <c r="H120">
        <v>278</v>
      </c>
      <c r="I120">
        <v>-6</v>
      </c>
      <c r="J120">
        <v>-3</v>
      </c>
      <c r="K120">
        <v>102</v>
      </c>
      <c r="L120" t="s">
        <v>381</v>
      </c>
      <c r="M120">
        <v>0.8928571428571429</v>
      </c>
      <c r="N120">
        <v>0.86363636363636365</v>
      </c>
      <c r="O120">
        <v>3</v>
      </c>
    </row>
    <row r="121" spans="1:15" x14ac:dyDescent="0.3">
      <c r="A121" s="1">
        <v>44211</v>
      </c>
      <c r="B121" s="2" t="s">
        <v>3</v>
      </c>
      <c r="C121">
        <v>1135</v>
      </c>
      <c r="D121">
        <v>11666</v>
      </c>
      <c r="E121">
        <v>506</v>
      </c>
      <c r="F121">
        <v>91</v>
      </c>
      <c r="G121">
        <v>1499</v>
      </c>
      <c r="H121">
        <v>1343</v>
      </c>
      <c r="I121">
        <v>1</v>
      </c>
      <c r="J121">
        <v>1</v>
      </c>
      <c r="K121">
        <v>527</v>
      </c>
      <c r="L121" t="s">
        <v>381</v>
      </c>
      <c r="M121">
        <v>1.001980198019802</v>
      </c>
      <c r="N121">
        <v>1.0111111111111111</v>
      </c>
      <c r="O121">
        <v>14</v>
      </c>
    </row>
    <row r="122" spans="1:15" x14ac:dyDescent="0.3">
      <c r="A122" s="1">
        <v>44212</v>
      </c>
      <c r="B122" s="2" t="s">
        <v>4</v>
      </c>
      <c r="C122">
        <v>337</v>
      </c>
      <c r="D122">
        <v>3129</v>
      </c>
      <c r="E122">
        <v>145</v>
      </c>
      <c r="F122">
        <v>28</v>
      </c>
      <c r="G122">
        <v>337</v>
      </c>
      <c r="H122">
        <v>360</v>
      </c>
      <c r="I122">
        <v>15</v>
      </c>
      <c r="J122">
        <v>2</v>
      </c>
      <c r="K122">
        <v>74</v>
      </c>
      <c r="L122" t="s">
        <v>382</v>
      </c>
      <c r="M122">
        <v>1.1153846153846154</v>
      </c>
      <c r="N122">
        <v>1.0769230769230769</v>
      </c>
      <c r="O122">
        <v>0</v>
      </c>
    </row>
    <row r="123" spans="1:15" x14ac:dyDescent="0.3">
      <c r="A123" s="1">
        <v>44212</v>
      </c>
      <c r="B123" s="2" t="s">
        <v>5</v>
      </c>
      <c r="C123">
        <v>70</v>
      </c>
      <c r="D123">
        <v>981</v>
      </c>
      <c r="E123">
        <v>83</v>
      </c>
      <c r="F123">
        <v>13</v>
      </c>
      <c r="G123">
        <v>99</v>
      </c>
      <c r="H123">
        <v>84</v>
      </c>
      <c r="I123">
        <v>3</v>
      </c>
      <c r="J123">
        <v>4</v>
      </c>
      <c r="K123">
        <v>12</v>
      </c>
      <c r="L123" t="s">
        <v>382</v>
      </c>
      <c r="M123">
        <v>1.0375000000000001</v>
      </c>
      <c r="N123">
        <v>1.4444444444444444</v>
      </c>
      <c r="O123">
        <v>0</v>
      </c>
    </row>
    <row r="124" spans="1:15" x14ac:dyDescent="0.3">
      <c r="A124" s="1">
        <v>44212</v>
      </c>
      <c r="B124" s="2" t="s">
        <v>8</v>
      </c>
      <c r="C124">
        <v>88</v>
      </c>
      <c r="D124">
        <v>1098</v>
      </c>
      <c r="E124">
        <v>37</v>
      </c>
      <c r="F124">
        <v>6</v>
      </c>
      <c r="G124">
        <v>151</v>
      </c>
      <c r="H124">
        <v>108</v>
      </c>
      <c r="I124">
        <v>2</v>
      </c>
      <c r="J124">
        <v>2</v>
      </c>
      <c r="K124">
        <v>41</v>
      </c>
      <c r="L124" t="s">
        <v>382</v>
      </c>
      <c r="M124">
        <v>1.0571428571428572</v>
      </c>
      <c r="N124">
        <v>1.5</v>
      </c>
      <c r="O124">
        <v>0</v>
      </c>
    </row>
    <row r="125" spans="1:15" x14ac:dyDescent="0.3">
      <c r="A125" s="1">
        <v>44212</v>
      </c>
      <c r="B125" s="2" t="s">
        <v>9</v>
      </c>
      <c r="C125">
        <v>148</v>
      </c>
      <c r="D125">
        <v>1739</v>
      </c>
      <c r="E125">
        <v>75</v>
      </c>
      <c r="F125">
        <v>7</v>
      </c>
      <c r="G125">
        <v>320</v>
      </c>
      <c r="H125">
        <v>167</v>
      </c>
      <c r="I125">
        <v>15</v>
      </c>
      <c r="J125">
        <v>-2</v>
      </c>
      <c r="K125">
        <v>32</v>
      </c>
      <c r="L125" t="s">
        <v>382</v>
      </c>
      <c r="M125">
        <v>1.25</v>
      </c>
      <c r="N125">
        <v>0.77777777777777779</v>
      </c>
      <c r="O125">
        <v>1</v>
      </c>
    </row>
    <row r="126" spans="1:15" x14ac:dyDescent="0.3">
      <c r="A126" s="1">
        <v>44212</v>
      </c>
      <c r="B126" s="2" t="s">
        <v>6</v>
      </c>
      <c r="C126">
        <v>84</v>
      </c>
      <c r="D126">
        <v>983</v>
      </c>
      <c r="E126">
        <v>56</v>
      </c>
      <c r="F126">
        <v>12</v>
      </c>
      <c r="G126">
        <v>90</v>
      </c>
      <c r="H126">
        <v>92</v>
      </c>
      <c r="I126">
        <v>2</v>
      </c>
      <c r="J126">
        <v>0</v>
      </c>
      <c r="K126">
        <v>62</v>
      </c>
      <c r="L126" t="s">
        <v>382</v>
      </c>
      <c r="M126">
        <v>1.037037037037037</v>
      </c>
      <c r="N126">
        <v>1</v>
      </c>
      <c r="O126">
        <v>1</v>
      </c>
    </row>
    <row r="127" spans="1:15" x14ac:dyDescent="0.3">
      <c r="A127" s="1">
        <v>44212</v>
      </c>
      <c r="B127" s="2" t="s">
        <v>7</v>
      </c>
      <c r="C127">
        <v>145</v>
      </c>
      <c r="D127">
        <v>2245</v>
      </c>
      <c r="E127">
        <v>95</v>
      </c>
      <c r="F127">
        <v>14</v>
      </c>
      <c r="G127">
        <v>222</v>
      </c>
      <c r="H127">
        <v>177</v>
      </c>
      <c r="I127">
        <v>-2</v>
      </c>
      <c r="J127">
        <v>2</v>
      </c>
      <c r="K127">
        <v>87</v>
      </c>
      <c r="L127" t="s">
        <v>382</v>
      </c>
      <c r="M127">
        <v>0.97938144329896903</v>
      </c>
      <c r="N127">
        <v>1.1666666666666667</v>
      </c>
      <c r="O127">
        <v>2</v>
      </c>
    </row>
    <row r="128" spans="1:15" x14ac:dyDescent="0.3">
      <c r="A128" s="1">
        <v>44212</v>
      </c>
      <c r="B128" s="2" t="s">
        <v>2</v>
      </c>
      <c r="C128">
        <v>252</v>
      </c>
      <c r="D128">
        <v>2333</v>
      </c>
      <c r="E128">
        <v>66</v>
      </c>
      <c r="F128">
        <v>18</v>
      </c>
      <c r="G128">
        <v>284</v>
      </c>
      <c r="H128">
        <v>256</v>
      </c>
      <c r="I128">
        <v>16</v>
      </c>
      <c r="J128">
        <v>-1</v>
      </c>
      <c r="K128">
        <v>90</v>
      </c>
      <c r="L128" t="s">
        <v>382</v>
      </c>
      <c r="M128">
        <v>1.32</v>
      </c>
      <c r="N128">
        <v>0.94736842105263153</v>
      </c>
      <c r="O128">
        <v>0</v>
      </c>
    </row>
    <row r="129" spans="1:15" x14ac:dyDescent="0.3">
      <c r="A129" s="1">
        <v>44212</v>
      </c>
      <c r="B129" s="2" t="s">
        <v>3</v>
      </c>
      <c r="C129">
        <v>1124</v>
      </c>
      <c r="D129">
        <v>12508</v>
      </c>
      <c r="E129">
        <v>557</v>
      </c>
      <c r="F129">
        <v>98</v>
      </c>
      <c r="G129">
        <v>1503</v>
      </c>
      <c r="H129">
        <v>1244</v>
      </c>
      <c r="I129">
        <v>51</v>
      </c>
      <c r="J129">
        <v>7</v>
      </c>
      <c r="K129">
        <v>398</v>
      </c>
      <c r="L129" t="s">
        <v>382</v>
      </c>
      <c r="M129">
        <v>1.1007905138339922</v>
      </c>
      <c r="N129">
        <v>1.0769230769230769</v>
      </c>
      <c r="O129">
        <v>4</v>
      </c>
    </row>
    <row r="130" spans="1:15" x14ac:dyDescent="0.3">
      <c r="A130" s="1">
        <v>44213</v>
      </c>
      <c r="B130" s="2" t="s">
        <v>4</v>
      </c>
      <c r="C130">
        <v>242</v>
      </c>
      <c r="D130">
        <v>3346</v>
      </c>
      <c r="E130">
        <v>163</v>
      </c>
      <c r="F130">
        <v>31</v>
      </c>
      <c r="G130">
        <v>340</v>
      </c>
      <c r="H130">
        <v>282</v>
      </c>
      <c r="I130">
        <v>18</v>
      </c>
      <c r="J130">
        <v>3</v>
      </c>
      <c r="K130">
        <v>62</v>
      </c>
      <c r="L130" t="s">
        <v>383</v>
      </c>
      <c r="M130">
        <v>1.1241379310344828</v>
      </c>
      <c r="N130">
        <v>1.1071428571428572</v>
      </c>
      <c r="O130">
        <v>3</v>
      </c>
    </row>
    <row r="131" spans="1:15" x14ac:dyDescent="0.3">
      <c r="A131" s="1">
        <v>44213</v>
      </c>
      <c r="B131" s="2" t="s">
        <v>5</v>
      </c>
      <c r="C131">
        <v>94</v>
      </c>
      <c r="D131">
        <v>1049</v>
      </c>
      <c r="E131">
        <v>89</v>
      </c>
      <c r="F131">
        <v>11</v>
      </c>
      <c r="G131">
        <v>101</v>
      </c>
      <c r="H131">
        <v>99</v>
      </c>
      <c r="I131">
        <v>6</v>
      </c>
      <c r="J131">
        <v>-2</v>
      </c>
      <c r="K131">
        <v>29</v>
      </c>
      <c r="L131" t="s">
        <v>383</v>
      </c>
      <c r="M131">
        <v>1.072289156626506</v>
      </c>
      <c r="N131">
        <v>0.84615384615384615</v>
      </c>
      <c r="O131">
        <v>2</v>
      </c>
    </row>
    <row r="132" spans="1:15" x14ac:dyDescent="0.3">
      <c r="A132" s="1">
        <v>44213</v>
      </c>
      <c r="B132" s="2" t="s">
        <v>8</v>
      </c>
      <c r="C132">
        <v>82</v>
      </c>
      <c r="D132">
        <v>1146</v>
      </c>
      <c r="E132">
        <v>43</v>
      </c>
      <c r="F132">
        <v>7</v>
      </c>
      <c r="G132">
        <v>151</v>
      </c>
      <c r="H132">
        <v>93</v>
      </c>
      <c r="I132">
        <v>6</v>
      </c>
      <c r="J132">
        <v>1</v>
      </c>
      <c r="K132">
        <v>45</v>
      </c>
      <c r="L132" t="s">
        <v>383</v>
      </c>
      <c r="M132">
        <v>1.1621621621621621</v>
      </c>
      <c r="N132">
        <v>1.1666666666666667</v>
      </c>
      <c r="O132">
        <v>0</v>
      </c>
    </row>
    <row r="133" spans="1:15" x14ac:dyDescent="0.3">
      <c r="A133" s="1">
        <v>44213</v>
      </c>
      <c r="B133" s="2" t="s">
        <v>9</v>
      </c>
      <c r="C133">
        <v>110</v>
      </c>
      <c r="D133">
        <v>1830</v>
      </c>
      <c r="E133">
        <v>92</v>
      </c>
      <c r="F133">
        <v>6</v>
      </c>
      <c r="G133">
        <v>320</v>
      </c>
      <c r="H133">
        <v>131</v>
      </c>
      <c r="I133">
        <v>17</v>
      </c>
      <c r="J133">
        <v>-1</v>
      </c>
      <c r="K133">
        <v>40</v>
      </c>
      <c r="L133" t="s">
        <v>383</v>
      </c>
      <c r="M133">
        <v>1.2266666666666666</v>
      </c>
      <c r="N133">
        <v>0.8571428571428571</v>
      </c>
      <c r="O133">
        <v>0</v>
      </c>
    </row>
    <row r="134" spans="1:15" x14ac:dyDescent="0.3">
      <c r="A134" s="1">
        <v>44213</v>
      </c>
      <c r="B134" s="2" t="s">
        <v>6</v>
      </c>
      <c r="C134">
        <v>112</v>
      </c>
      <c r="D134">
        <v>1088</v>
      </c>
      <c r="E134">
        <v>64</v>
      </c>
      <c r="F134">
        <v>13</v>
      </c>
      <c r="G134">
        <v>91</v>
      </c>
      <c r="H134">
        <v>126</v>
      </c>
      <c r="I134">
        <v>8</v>
      </c>
      <c r="J134">
        <v>1</v>
      </c>
      <c r="K134">
        <v>20</v>
      </c>
      <c r="L134" t="s">
        <v>383</v>
      </c>
      <c r="M134">
        <v>1.1428571428571428</v>
      </c>
      <c r="N134">
        <v>1.0833333333333333</v>
      </c>
      <c r="O134">
        <v>1</v>
      </c>
    </row>
    <row r="135" spans="1:15" x14ac:dyDescent="0.3">
      <c r="A135" s="1">
        <v>44213</v>
      </c>
      <c r="B135" s="2" t="s">
        <v>7</v>
      </c>
      <c r="C135">
        <v>117</v>
      </c>
      <c r="D135">
        <v>2341</v>
      </c>
      <c r="E135">
        <v>99</v>
      </c>
      <c r="F135">
        <v>16</v>
      </c>
      <c r="G135">
        <v>224</v>
      </c>
      <c r="H135">
        <v>140</v>
      </c>
      <c r="I135">
        <v>4</v>
      </c>
      <c r="J135">
        <v>2</v>
      </c>
      <c r="K135">
        <v>42</v>
      </c>
      <c r="L135" t="s">
        <v>383</v>
      </c>
      <c r="M135">
        <v>1.0421052631578946</v>
      </c>
      <c r="N135">
        <v>1.1428571428571428</v>
      </c>
      <c r="O135">
        <v>2</v>
      </c>
    </row>
    <row r="136" spans="1:15" x14ac:dyDescent="0.3">
      <c r="A136" s="1">
        <v>44213</v>
      </c>
      <c r="B136" s="2" t="s">
        <v>2</v>
      </c>
      <c r="C136">
        <v>133</v>
      </c>
      <c r="D136">
        <v>2452</v>
      </c>
      <c r="E136">
        <v>85</v>
      </c>
      <c r="F136">
        <v>20</v>
      </c>
      <c r="G136">
        <v>285</v>
      </c>
      <c r="H136">
        <v>154</v>
      </c>
      <c r="I136">
        <v>19</v>
      </c>
      <c r="J136">
        <v>2</v>
      </c>
      <c r="K136">
        <v>34</v>
      </c>
      <c r="L136" t="s">
        <v>383</v>
      </c>
      <c r="M136">
        <v>1.2878787878787878</v>
      </c>
      <c r="N136">
        <v>1.1111111111111112</v>
      </c>
      <c r="O136">
        <v>1</v>
      </c>
    </row>
    <row r="137" spans="1:15" x14ac:dyDescent="0.3">
      <c r="A137" s="1">
        <v>44213</v>
      </c>
      <c r="B137" s="2" t="s">
        <v>3</v>
      </c>
      <c r="C137">
        <v>890</v>
      </c>
      <c r="D137">
        <v>13252</v>
      </c>
      <c r="E137">
        <v>635</v>
      </c>
      <c r="F137">
        <v>104</v>
      </c>
      <c r="G137">
        <v>1512</v>
      </c>
      <c r="H137">
        <v>1025</v>
      </c>
      <c r="I137">
        <v>78</v>
      </c>
      <c r="J137">
        <v>6</v>
      </c>
      <c r="K137">
        <v>272</v>
      </c>
      <c r="L137" t="s">
        <v>383</v>
      </c>
      <c r="M137">
        <v>1.1400359066427288</v>
      </c>
      <c r="N137">
        <v>1.0612244897959184</v>
      </c>
      <c r="O137">
        <v>9</v>
      </c>
    </row>
    <row r="138" spans="1:15" x14ac:dyDescent="0.3">
      <c r="A138" s="1">
        <v>44214</v>
      </c>
      <c r="B138" s="2" t="s">
        <v>4</v>
      </c>
      <c r="C138">
        <v>205</v>
      </c>
      <c r="D138">
        <v>3533</v>
      </c>
      <c r="E138">
        <v>167</v>
      </c>
      <c r="F138">
        <v>36</v>
      </c>
      <c r="G138">
        <v>347</v>
      </c>
      <c r="H138">
        <v>277</v>
      </c>
      <c r="I138">
        <v>4</v>
      </c>
      <c r="J138">
        <v>5</v>
      </c>
      <c r="K138">
        <v>82</v>
      </c>
      <c r="L138" t="s">
        <v>384</v>
      </c>
      <c r="M138">
        <v>1.0245398773006136</v>
      </c>
      <c r="N138">
        <v>1.1612903225806452</v>
      </c>
      <c r="O138">
        <v>7</v>
      </c>
    </row>
    <row r="139" spans="1:15" x14ac:dyDescent="0.3">
      <c r="A139" s="1">
        <v>44214</v>
      </c>
      <c r="B139" s="2" t="s">
        <v>5</v>
      </c>
      <c r="C139">
        <v>99</v>
      </c>
      <c r="D139">
        <v>1124</v>
      </c>
      <c r="E139">
        <v>96</v>
      </c>
      <c r="F139">
        <v>11</v>
      </c>
      <c r="G139">
        <v>105</v>
      </c>
      <c r="H139">
        <v>104</v>
      </c>
      <c r="I139">
        <v>7</v>
      </c>
      <c r="J139">
        <v>0</v>
      </c>
      <c r="K139">
        <v>25</v>
      </c>
      <c r="L139" t="s">
        <v>384</v>
      </c>
      <c r="M139">
        <v>1.0786516853932584</v>
      </c>
      <c r="N139">
        <v>1</v>
      </c>
      <c r="O139">
        <v>4</v>
      </c>
    </row>
    <row r="140" spans="1:15" x14ac:dyDescent="0.3">
      <c r="A140" s="1">
        <v>44214</v>
      </c>
      <c r="B140" s="2" t="s">
        <v>8</v>
      </c>
      <c r="C140">
        <v>86</v>
      </c>
      <c r="D140">
        <v>1210</v>
      </c>
      <c r="E140">
        <v>39</v>
      </c>
      <c r="F140">
        <v>7</v>
      </c>
      <c r="G140">
        <v>152</v>
      </c>
      <c r="H140">
        <v>102</v>
      </c>
      <c r="I140">
        <v>-4</v>
      </c>
      <c r="J140">
        <v>0</v>
      </c>
      <c r="K140">
        <v>36</v>
      </c>
      <c r="L140" t="s">
        <v>384</v>
      </c>
      <c r="M140">
        <v>0.90697674418604646</v>
      </c>
      <c r="N140">
        <v>1</v>
      </c>
      <c r="O140">
        <v>1</v>
      </c>
    </row>
    <row r="141" spans="1:15" x14ac:dyDescent="0.3">
      <c r="A141" s="1">
        <v>44214</v>
      </c>
      <c r="B141" s="2" t="s">
        <v>9</v>
      </c>
      <c r="C141">
        <v>163</v>
      </c>
      <c r="D141">
        <v>1960</v>
      </c>
      <c r="E141">
        <v>105</v>
      </c>
      <c r="F141">
        <v>8</v>
      </c>
      <c r="G141">
        <v>321</v>
      </c>
      <c r="H141">
        <v>207</v>
      </c>
      <c r="I141">
        <v>13</v>
      </c>
      <c r="J141">
        <v>2</v>
      </c>
      <c r="K141">
        <v>76</v>
      </c>
      <c r="L141" t="s">
        <v>384</v>
      </c>
      <c r="M141">
        <v>1.1413043478260869</v>
      </c>
      <c r="N141">
        <v>1.3333333333333333</v>
      </c>
      <c r="O141">
        <v>1</v>
      </c>
    </row>
    <row r="142" spans="1:15" x14ac:dyDescent="0.3">
      <c r="A142" s="1">
        <v>44214</v>
      </c>
      <c r="B142" s="2" t="s">
        <v>6</v>
      </c>
      <c r="C142">
        <v>82</v>
      </c>
      <c r="D142">
        <v>1145</v>
      </c>
      <c r="E142">
        <v>67</v>
      </c>
      <c r="F142">
        <v>11</v>
      </c>
      <c r="G142">
        <v>92</v>
      </c>
      <c r="H142">
        <v>100</v>
      </c>
      <c r="I142">
        <v>3</v>
      </c>
      <c r="J142">
        <v>-2</v>
      </c>
      <c r="K142">
        <v>42</v>
      </c>
      <c r="L142" t="s">
        <v>384</v>
      </c>
      <c r="M142">
        <v>1.046875</v>
      </c>
      <c r="N142">
        <v>0.84615384615384615</v>
      </c>
      <c r="O142">
        <v>1</v>
      </c>
    </row>
    <row r="143" spans="1:15" x14ac:dyDescent="0.3">
      <c r="A143" s="1">
        <v>44214</v>
      </c>
      <c r="B143" s="2" t="s">
        <v>7</v>
      </c>
      <c r="C143">
        <v>166</v>
      </c>
      <c r="D143">
        <v>2507</v>
      </c>
      <c r="E143">
        <v>100</v>
      </c>
      <c r="F143">
        <v>20</v>
      </c>
      <c r="G143">
        <v>230</v>
      </c>
      <c r="H143">
        <v>206</v>
      </c>
      <c r="I143">
        <v>1</v>
      </c>
      <c r="J143">
        <v>4</v>
      </c>
      <c r="K143">
        <v>36</v>
      </c>
      <c r="L143" t="s">
        <v>384</v>
      </c>
      <c r="M143">
        <v>1.0101010101010102</v>
      </c>
      <c r="N143">
        <v>1.25</v>
      </c>
      <c r="O143">
        <v>6</v>
      </c>
    </row>
    <row r="144" spans="1:15" x14ac:dyDescent="0.3">
      <c r="A144" s="1">
        <v>44214</v>
      </c>
      <c r="B144" s="2" t="s">
        <v>2</v>
      </c>
      <c r="C144">
        <v>169</v>
      </c>
      <c r="D144">
        <v>2596</v>
      </c>
      <c r="E144">
        <v>90</v>
      </c>
      <c r="F144">
        <v>21</v>
      </c>
      <c r="G144">
        <v>289</v>
      </c>
      <c r="H144">
        <v>187</v>
      </c>
      <c r="I144">
        <v>5</v>
      </c>
      <c r="J144">
        <v>1</v>
      </c>
      <c r="K144">
        <v>39</v>
      </c>
      <c r="L144" t="s">
        <v>384</v>
      </c>
      <c r="M144">
        <v>1.0588235294117647</v>
      </c>
      <c r="N144">
        <v>1.05</v>
      </c>
      <c r="O144">
        <v>4</v>
      </c>
    </row>
    <row r="145" spans="1:15" x14ac:dyDescent="0.3">
      <c r="A145" s="1">
        <v>44214</v>
      </c>
      <c r="B145" s="2" t="s">
        <v>3</v>
      </c>
      <c r="C145">
        <v>970</v>
      </c>
      <c r="D145">
        <v>14075</v>
      </c>
      <c r="E145">
        <v>664</v>
      </c>
      <c r="F145">
        <v>114</v>
      </c>
      <c r="G145">
        <v>1536</v>
      </c>
      <c r="H145">
        <v>1183</v>
      </c>
      <c r="I145">
        <v>29</v>
      </c>
      <c r="J145">
        <v>10</v>
      </c>
      <c r="K145">
        <v>336</v>
      </c>
      <c r="L145" t="s">
        <v>384</v>
      </c>
      <c r="M145">
        <v>1.0456692913385828</v>
      </c>
      <c r="N145">
        <v>1.0961538461538463</v>
      </c>
      <c r="O145">
        <v>24</v>
      </c>
    </row>
    <row r="146" spans="1:15" x14ac:dyDescent="0.3">
      <c r="A146" s="1">
        <v>44215</v>
      </c>
      <c r="B146" s="2" t="s">
        <v>4</v>
      </c>
      <c r="C146">
        <v>348</v>
      </c>
      <c r="D146">
        <v>3839</v>
      </c>
      <c r="E146">
        <v>179</v>
      </c>
      <c r="F146">
        <v>39</v>
      </c>
      <c r="G146">
        <v>349</v>
      </c>
      <c r="H146">
        <v>435</v>
      </c>
      <c r="I146">
        <v>12</v>
      </c>
      <c r="J146">
        <v>3</v>
      </c>
      <c r="K146">
        <v>127</v>
      </c>
      <c r="L146" t="s">
        <v>385</v>
      </c>
      <c r="M146">
        <v>1.0718562874251496</v>
      </c>
      <c r="N146">
        <v>1.0833333333333333</v>
      </c>
      <c r="O146">
        <v>2</v>
      </c>
    </row>
    <row r="147" spans="1:15" x14ac:dyDescent="0.3">
      <c r="A147" s="1">
        <v>44215</v>
      </c>
      <c r="B147" s="2" t="s">
        <v>5</v>
      </c>
      <c r="C147">
        <v>88</v>
      </c>
      <c r="D147">
        <v>1192</v>
      </c>
      <c r="E147">
        <v>97</v>
      </c>
      <c r="F147">
        <v>13</v>
      </c>
      <c r="G147">
        <v>106</v>
      </c>
      <c r="H147">
        <v>98</v>
      </c>
      <c r="I147">
        <v>1</v>
      </c>
      <c r="J147">
        <v>2</v>
      </c>
      <c r="K147">
        <v>29</v>
      </c>
      <c r="L147" t="s">
        <v>385</v>
      </c>
      <c r="M147">
        <v>1.0104166666666667</v>
      </c>
      <c r="N147">
        <v>1.1818181818181819</v>
      </c>
      <c r="O147">
        <v>1</v>
      </c>
    </row>
    <row r="148" spans="1:15" x14ac:dyDescent="0.3">
      <c r="A148" s="1">
        <v>44215</v>
      </c>
      <c r="B148" s="2" t="s">
        <v>8</v>
      </c>
      <c r="C148">
        <v>104</v>
      </c>
      <c r="D148">
        <v>1273</v>
      </c>
      <c r="E148">
        <v>37</v>
      </c>
      <c r="F148">
        <v>8</v>
      </c>
      <c r="G148">
        <v>157</v>
      </c>
      <c r="H148">
        <v>117</v>
      </c>
      <c r="I148">
        <v>-2</v>
      </c>
      <c r="J148">
        <v>1</v>
      </c>
      <c r="K148">
        <v>48</v>
      </c>
      <c r="L148" t="s">
        <v>385</v>
      </c>
      <c r="M148">
        <v>0.94871794871794868</v>
      </c>
      <c r="N148">
        <v>1.1428571428571428</v>
      </c>
      <c r="O148">
        <v>5</v>
      </c>
    </row>
    <row r="149" spans="1:15" x14ac:dyDescent="0.3">
      <c r="A149" s="1">
        <v>44215</v>
      </c>
      <c r="B149" s="2" t="s">
        <v>9</v>
      </c>
      <c r="C149">
        <v>159</v>
      </c>
      <c r="D149">
        <v>2107</v>
      </c>
      <c r="E149">
        <v>103</v>
      </c>
      <c r="F149">
        <v>10</v>
      </c>
      <c r="G149">
        <v>321</v>
      </c>
      <c r="H149">
        <v>205</v>
      </c>
      <c r="I149">
        <v>-2</v>
      </c>
      <c r="J149">
        <v>2</v>
      </c>
      <c r="K149">
        <v>58</v>
      </c>
      <c r="L149" t="s">
        <v>385</v>
      </c>
      <c r="M149">
        <v>0.98095238095238091</v>
      </c>
      <c r="N149">
        <v>1.25</v>
      </c>
      <c r="O149">
        <v>0</v>
      </c>
    </row>
    <row r="150" spans="1:15" x14ac:dyDescent="0.3">
      <c r="A150" s="1">
        <v>44215</v>
      </c>
      <c r="B150" s="2" t="s">
        <v>6</v>
      </c>
      <c r="C150">
        <v>76</v>
      </c>
      <c r="D150">
        <v>1195</v>
      </c>
      <c r="E150">
        <v>62</v>
      </c>
      <c r="F150">
        <v>14</v>
      </c>
      <c r="G150">
        <v>92</v>
      </c>
      <c r="H150">
        <v>88</v>
      </c>
      <c r="I150">
        <v>-5</v>
      </c>
      <c r="J150">
        <v>3</v>
      </c>
      <c r="K150">
        <v>38</v>
      </c>
      <c r="L150" t="s">
        <v>385</v>
      </c>
      <c r="M150">
        <v>0.92537313432835822</v>
      </c>
      <c r="N150">
        <v>1.2727272727272727</v>
      </c>
      <c r="O150">
        <v>0</v>
      </c>
    </row>
    <row r="151" spans="1:15" x14ac:dyDescent="0.3">
      <c r="A151" s="1">
        <v>44215</v>
      </c>
      <c r="B151" s="2" t="s">
        <v>7</v>
      </c>
      <c r="C151">
        <v>126</v>
      </c>
      <c r="D151">
        <v>2593</v>
      </c>
      <c r="E151">
        <v>106</v>
      </c>
      <c r="F151">
        <v>26</v>
      </c>
      <c r="G151">
        <v>234</v>
      </c>
      <c r="H151">
        <v>190</v>
      </c>
      <c r="I151">
        <v>6</v>
      </c>
      <c r="J151">
        <v>6</v>
      </c>
      <c r="K151">
        <v>101</v>
      </c>
      <c r="L151" t="s">
        <v>385</v>
      </c>
      <c r="M151">
        <v>1.06</v>
      </c>
      <c r="N151">
        <v>1.3</v>
      </c>
      <c r="O151">
        <v>4</v>
      </c>
    </row>
    <row r="152" spans="1:15" x14ac:dyDescent="0.3">
      <c r="A152" s="1">
        <v>44215</v>
      </c>
      <c r="B152" s="2" t="s">
        <v>2</v>
      </c>
      <c r="C152">
        <v>203</v>
      </c>
      <c r="D152">
        <v>2776</v>
      </c>
      <c r="E152">
        <v>112</v>
      </c>
      <c r="F152">
        <v>22</v>
      </c>
      <c r="G152">
        <v>291</v>
      </c>
      <c r="H152">
        <v>239</v>
      </c>
      <c r="I152">
        <v>22</v>
      </c>
      <c r="J152">
        <v>1</v>
      </c>
      <c r="K152">
        <v>57</v>
      </c>
      <c r="L152" t="s">
        <v>385</v>
      </c>
      <c r="M152">
        <v>1.2444444444444445</v>
      </c>
      <c r="N152">
        <v>1.0476190476190477</v>
      </c>
      <c r="O152">
        <v>2</v>
      </c>
    </row>
    <row r="153" spans="1:15" x14ac:dyDescent="0.3">
      <c r="A153" s="1">
        <v>44215</v>
      </c>
      <c r="B153" s="2" t="s">
        <v>3</v>
      </c>
      <c r="C153">
        <v>1104</v>
      </c>
      <c r="D153">
        <v>14975</v>
      </c>
      <c r="E153">
        <v>696</v>
      </c>
      <c r="F153">
        <v>132</v>
      </c>
      <c r="G153">
        <v>1550</v>
      </c>
      <c r="H153">
        <v>1372</v>
      </c>
      <c r="I153">
        <v>32</v>
      </c>
      <c r="J153">
        <v>18</v>
      </c>
      <c r="K153">
        <v>458</v>
      </c>
      <c r="L153" t="s">
        <v>385</v>
      </c>
      <c r="M153">
        <v>1.0481927710843373</v>
      </c>
      <c r="N153">
        <v>1.1578947368421053</v>
      </c>
      <c r="O153">
        <v>14</v>
      </c>
    </row>
    <row r="154" spans="1:15" x14ac:dyDescent="0.3">
      <c r="A154" s="1">
        <v>44216</v>
      </c>
      <c r="B154" s="2" t="s">
        <v>4</v>
      </c>
      <c r="C154">
        <v>281</v>
      </c>
      <c r="D154">
        <v>4124</v>
      </c>
      <c r="E154">
        <v>188</v>
      </c>
      <c r="F154">
        <v>38</v>
      </c>
      <c r="G154">
        <v>350</v>
      </c>
      <c r="H154">
        <v>442</v>
      </c>
      <c r="I154">
        <v>9</v>
      </c>
      <c r="J154">
        <v>-1</v>
      </c>
      <c r="K154">
        <v>156</v>
      </c>
      <c r="L154" t="s">
        <v>386</v>
      </c>
      <c r="M154">
        <v>1.0502793296089385</v>
      </c>
      <c r="N154">
        <v>0.97435897435897434</v>
      </c>
      <c r="O154">
        <v>1</v>
      </c>
    </row>
    <row r="155" spans="1:15" x14ac:dyDescent="0.3">
      <c r="A155" s="1">
        <v>44216</v>
      </c>
      <c r="B155" s="2" t="s">
        <v>5</v>
      </c>
      <c r="C155">
        <v>128</v>
      </c>
      <c r="D155">
        <v>1284</v>
      </c>
      <c r="E155">
        <v>104</v>
      </c>
      <c r="F155">
        <v>14</v>
      </c>
      <c r="G155">
        <v>106</v>
      </c>
      <c r="H155">
        <v>141</v>
      </c>
      <c r="I155">
        <v>7</v>
      </c>
      <c r="J155">
        <v>1</v>
      </c>
      <c r="K155">
        <v>49</v>
      </c>
      <c r="L155" t="s">
        <v>386</v>
      </c>
      <c r="M155">
        <v>1.0721649484536082</v>
      </c>
      <c r="N155">
        <v>1.0769230769230769</v>
      </c>
      <c r="O155">
        <v>0</v>
      </c>
    </row>
    <row r="156" spans="1:15" x14ac:dyDescent="0.3">
      <c r="A156" s="1">
        <v>44216</v>
      </c>
      <c r="B156" s="2" t="s">
        <v>8</v>
      </c>
      <c r="C156">
        <v>109</v>
      </c>
      <c r="D156">
        <v>1361</v>
      </c>
      <c r="E156">
        <v>39</v>
      </c>
      <c r="F156">
        <v>9</v>
      </c>
      <c r="G156">
        <v>158</v>
      </c>
      <c r="H156">
        <v>132</v>
      </c>
      <c r="I156">
        <v>2</v>
      </c>
      <c r="J156">
        <v>1</v>
      </c>
      <c r="K156">
        <v>43</v>
      </c>
      <c r="L156" t="s">
        <v>386</v>
      </c>
      <c r="M156">
        <v>1.0540540540540539</v>
      </c>
      <c r="N156">
        <v>1.125</v>
      </c>
      <c r="O156">
        <v>1</v>
      </c>
    </row>
    <row r="157" spans="1:15" x14ac:dyDescent="0.3">
      <c r="A157" s="1">
        <v>44216</v>
      </c>
      <c r="B157" s="2" t="s">
        <v>9</v>
      </c>
      <c r="C157">
        <v>182</v>
      </c>
      <c r="D157">
        <v>2251</v>
      </c>
      <c r="E157">
        <v>114</v>
      </c>
      <c r="F157">
        <v>10</v>
      </c>
      <c r="G157">
        <v>325</v>
      </c>
      <c r="H157">
        <v>242</v>
      </c>
      <c r="I157">
        <v>11</v>
      </c>
      <c r="J157">
        <v>0</v>
      </c>
      <c r="K157">
        <v>94</v>
      </c>
      <c r="L157" t="s">
        <v>386</v>
      </c>
      <c r="M157">
        <v>1.1067961165048543</v>
      </c>
      <c r="N157">
        <v>1</v>
      </c>
      <c r="O157">
        <v>4</v>
      </c>
    </row>
    <row r="158" spans="1:15" x14ac:dyDescent="0.3">
      <c r="A158" s="1">
        <v>44216</v>
      </c>
      <c r="B158" s="2" t="s">
        <v>6</v>
      </c>
      <c r="C158">
        <v>192</v>
      </c>
      <c r="D158">
        <v>1374</v>
      </c>
      <c r="E158">
        <v>74</v>
      </c>
      <c r="F158">
        <v>14</v>
      </c>
      <c r="G158">
        <v>94</v>
      </c>
      <c r="H158">
        <v>214</v>
      </c>
      <c r="I158">
        <v>12</v>
      </c>
      <c r="J158">
        <v>0</v>
      </c>
      <c r="K158">
        <v>33</v>
      </c>
      <c r="L158" t="s">
        <v>386</v>
      </c>
      <c r="M158">
        <v>1.1935483870967742</v>
      </c>
      <c r="N158">
        <v>1</v>
      </c>
      <c r="O158">
        <v>2</v>
      </c>
    </row>
    <row r="159" spans="1:15" x14ac:dyDescent="0.3">
      <c r="A159" s="1">
        <v>44216</v>
      </c>
      <c r="B159" s="2" t="s">
        <v>7</v>
      </c>
      <c r="C159">
        <v>173</v>
      </c>
      <c r="D159">
        <v>2694</v>
      </c>
      <c r="E159">
        <v>108</v>
      </c>
      <c r="F159">
        <v>28</v>
      </c>
      <c r="G159">
        <v>237</v>
      </c>
      <c r="H159">
        <v>233</v>
      </c>
      <c r="I159">
        <v>2</v>
      </c>
      <c r="J159">
        <v>2</v>
      </c>
      <c r="K159">
        <v>129</v>
      </c>
      <c r="L159" t="s">
        <v>386</v>
      </c>
      <c r="M159">
        <v>1.0188679245283019</v>
      </c>
      <c r="N159">
        <v>1.0769230769230769</v>
      </c>
      <c r="O159">
        <v>3</v>
      </c>
    </row>
    <row r="160" spans="1:15" x14ac:dyDescent="0.3">
      <c r="A160" s="1">
        <v>44216</v>
      </c>
      <c r="B160" s="2" t="s">
        <v>2</v>
      </c>
      <c r="C160">
        <v>289</v>
      </c>
      <c r="D160">
        <v>2942</v>
      </c>
      <c r="E160">
        <v>117</v>
      </c>
      <c r="F160">
        <v>22</v>
      </c>
      <c r="G160">
        <v>296</v>
      </c>
      <c r="H160">
        <v>323</v>
      </c>
      <c r="I160">
        <v>5</v>
      </c>
      <c r="J160">
        <v>0</v>
      </c>
      <c r="K160">
        <v>152</v>
      </c>
      <c r="L160" t="s">
        <v>386</v>
      </c>
      <c r="M160">
        <v>1.0446428571428572</v>
      </c>
      <c r="N160">
        <v>1</v>
      </c>
      <c r="O160">
        <v>5</v>
      </c>
    </row>
    <row r="161" spans="1:15" x14ac:dyDescent="0.3">
      <c r="A161" s="1">
        <v>44216</v>
      </c>
      <c r="B161" s="2" t="s">
        <v>3</v>
      </c>
      <c r="C161">
        <v>1354</v>
      </c>
      <c r="D161">
        <v>16030</v>
      </c>
      <c r="E161">
        <v>744</v>
      </c>
      <c r="F161">
        <v>135</v>
      </c>
      <c r="G161">
        <v>1566</v>
      </c>
      <c r="H161">
        <v>1727</v>
      </c>
      <c r="I161">
        <v>48</v>
      </c>
      <c r="J161">
        <v>3</v>
      </c>
      <c r="K161">
        <v>656</v>
      </c>
      <c r="L161" t="s">
        <v>386</v>
      </c>
      <c r="M161">
        <v>1.0689655172413792</v>
      </c>
      <c r="N161">
        <v>1.0227272727272727</v>
      </c>
      <c r="O161">
        <v>16</v>
      </c>
    </row>
    <row r="162" spans="1:15" x14ac:dyDescent="0.3">
      <c r="A162" s="1">
        <v>44217</v>
      </c>
      <c r="B162" s="2" t="s">
        <v>4</v>
      </c>
      <c r="C162">
        <v>346</v>
      </c>
      <c r="D162">
        <v>4414</v>
      </c>
      <c r="E162">
        <v>210</v>
      </c>
      <c r="F162">
        <v>38</v>
      </c>
      <c r="G162">
        <v>353</v>
      </c>
      <c r="H162">
        <v>446</v>
      </c>
      <c r="I162">
        <v>22</v>
      </c>
      <c r="J162">
        <v>0</v>
      </c>
      <c r="K162">
        <v>152</v>
      </c>
      <c r="L162" t="s">
        <v>397</v>
      </c>
      <c r="M162">
        <v>1.1170212765957446</v>
      </c>
      <c r="N162">
        <v>1</v>
      </c>
      <c r="O162">
        <v>3</v>
      </c>
    </row>
    <row r="163" spans="1:15" x14ac:dyDescent="0.3">
      <c r="A163" s="1">
        <v>44217</v>
      </c>
      <c r="B163" s="2" t="s">
        <v>5</v>
      </c>
      <c r="C163">
        <v>120</v>
      </c>
      <c r="D163">
        <v>1368</v>
      </c>
      <c r="E163">
        <v>117</v>
      </c>
      <c r="F163">
        <v>16</v>
      </c>
      <c r="G163">
        <v>109</v>
      </c>
      <c r="H163">
        <v>129</v>
      </c>
      <c r="I163">
        <v>13</v>
      </c>
      <c r="J163">
        <v>2</v>
      </c>
      <c r="K163">
        <v>42</v>
      </c>
      <c r="L163" t="s">
        <v>397</v>
      </c>
      <c r="M163">
        <v>1.125</v>
      </c>
      <c r="N163">
        <v>1.1428571428571428</v>
      </c>
      <c r="O163">
        <v>3</v>
      </c>
    </row>
    <row r="164" spans="1:15" x14ac:dyDescent="0.3">
      <c r="A164" s="1">
        <v>44217</v>
      </c>
      <c r="B164" s="2" t="s">
        <v>8</v>
      </c>
      <c r="C164">
        <v>151</v>
      </c>
      <c r="D164">
        <v>1449</v>
      </c>
      <c r="E164">
        <v>36</v>
      </c>
      <c r="F164">
        <v>10</v>
      </c>
      <c r="G164">
        <v>158</v>
      </c>
      <c r="H164">
        <v>163</v>
      </c>
      <c r="I164">
        <v>-3</v>
      </c>
      <c r="J164">
        <v>1</v>
      </c>
      <c r="K164">
        <v>75</v>
      </c>
      <c r="L164" t="s">
        <v>397</v>
      </c>
      <c r="M164">
        <v>0.92307692307692313</v>
      </c>
      <c r="N164">
        <v>1.1111111111111112</v>
      </c>
      <c r="O164">
        <v>0</v>
      </c>
    </row>
    <row r="165" spans="1:15" x14ac:dyDescent="0.3">
      <c r="A165" s="1">
        <v>44217</v>
      </c>
      <c r="B165" s="2" t="s">
        <v>9</v>
      </c>
      <c r="C165">
        <v>193</v>
      </c>
      <c r="D165">
        <v>2413</v>
      </c>
      <c r="E165">
        <v>119</v>
      </c>
      <c r="F165">
        <v>10</v>
      </c>
      <c r="G165">
        <v>327</v>
      </c>
      <c r="H165">
        <v>253</v>
      </c>
      <c r="I165">
        <v>5</v>
      </c>
      <c r="J165">
        <v>0</v>
      </c>
      <c r="K165">
        <v>89</v>
      </c>
      <c r="L165" t="s">
        <v>397</v>
      </c>
      <c r="M165">
        <v>1.0438596491228069</v>
      </c>
      <c r="N165">
        <v>1</v>
      </c>
      <c r="O165">
        <v>2</v>
      </c>
    </row>
    <row r="166" spans="1:15" x14ac:dyDescent="0.3">
      <c r="A166" s="1">
        <v>44217</v>
      </c>
      <c r="B166" s="2" t="s">
        <v>6</v>
      </c>
      <c r="C166">
        <v>138</v>
      </c>
      <c r="D166">
        <v>1485</v>
      </c>
      <c r="E166">
        <v>83</v>
      </c>
      <c r="F166">
        <v>14</v>
      </c>
      <c r="G166">
        <v>96</v>
      </c>
      <c r="H166">
        <v>162</v>
      </c>
      <c r="I166">
        <v>9</v>
      </c>
      <c r="J166">
        <v>0</v>
      </c>
      <c r="K166">
        <v>48</v>
      </c>
      <c r="L166" t="s">
        <v>397</v>
      </c>
      <c r="M166">
        <v>1.1216216216216217</v>
      </c>
      <c r="N166">
        <v>1</v>
      </c>
      <c r="O166">
        <v>2</v>
      </c>
    </row>
    <row r="167" spans="1:15" x14ac:dyDescent="0.3">
      <c r="A167" s="1">
        <v>44217</v>
      </c>
      <c r="B167" s="2" t="s">
        <v>7</v>
      </c>
      <c r="C167">
        <v>225</v>
      </c>
      <c r="D167">
        <v>2843</v>
      </c>
      <c r="E167">
        <v>114</v>
      </c>
      <c r="F167">
        <v>28</v>
      </c>
      <c r="G167">
        <v>240</v>
      </c>
      <c r="H167">
        <v>295</v>
      </c>
      <c r="I167">
        <v>6</v>
      </c>
      <c r="J167">
        <v>0</v>
      </c>
      <c r="K167">
        <v>144</v>
      </c>
      <c r="L167" t="s">
        <v>397</v>
      </c>
      <c r="M167">
        <v>1.0555555555555556</v>
      </c>
      <c r="N167">
        <v>1</v>
      </c>
      <c r="O167">
        <v>3</v>
      </c>
    </row>
    <row r="168" spans="1:15" x14ac:dyDescent="0.3">
      <c r="A168" s="1">
        <v>44217</v>
      </c>
      <c r="B168" s="2" t="s">
        <v>2</v>
      </c>
      <c r="C168">
        <v>332</v>
      </c>
      <c r="D168">
        <v>3153</v>
      </c>
      <c r="E168">
        <v>116</v>
      </c>
      <c r="F168">
        <v>21</v>
      </c>
      <c r="G168">
        <v>301</v>
      </c>
      <c r="H168">
        <v>354</v>
      </c>
      <c r="I168">
        <v>-1</v>
      </c>
      <c r="J168">
        <v>-1</v>
      </c>
      <c r="K168">
        <v>139</v>
      </c>
      <c r="L168" t="s">
        <v>397</v>
      </c>
      <c r="M168">
        <v>0.99145299145299148</v>
      </c>
      <c r="N168">
        <v>0.95454545454545459</v>
      </c>
      <c r="O168">
        <v>5</v>
      </c>
    </row>
    <row r="169" spans="1:15" x14ac:dyDescent="0.3">
      <c r="A169" s="1">
        <v>44217</v>
      </c>
      <c r="B169" s="2" t="s">
        <v>3</v>
      </c>
      <c r="C169">
        <v>1505</v>
      </c>
      <c r="D169">
        <v>17125</v>
      </c>
      <c r="E169">
        <v>795</v>
      </c>
      <c r="F169">
        <v>137</v>
      </c>
      <c r="G169">
        <v>1584</v>
      </c>
      <c r="H169">
        <v>1802</v>
      </c>
      <c r="I169">
        <v>51</v>
      </c>
      <c r="J169">
        <v>2</v>
      </c>
      <c r="K169">
        <v>689</v>
      </c>
      <c r="L169" t="s">
        <v>397</v>
      </c>
      <c r="M169">
        <v>1.0685483870967742</v>
      </c>
      <c r="N169">
        <v>1.0148148148148148</v>
      </c>
      <c r="O169">
        <v>18</v>
      </c>
    </row>
    <row r="170" spans="1:15" x14ac:dyDescent="0.3">
      <c r="A170" s="1">
        <v>44218</v>
      </c>
      <c r="B170" s="2" t="s">
        <v>4</v>
      </c>
      <c r="C170">
        <v>433</v>
      </c>
      <c r="D170">
        <v>4826</v>
      </c>
      <c r="E170">
        <v>226</v>
      </c>
      <c r="F170">
        <v>38</v>
      </c>
      <c r="G170">
        <v>358</v>
      </c>
      <c r="H170">
        <v>549</v>
      </c>
      <c r="I170">
        <v>16</v>
      </c>
      <c r="J170">
        <v>0</v>
      </c>
      <c r="K170">
        <v>132</v>
      </c>
      <c r="L170" t="s">
        <v>416</v>
      </c>
      <c r="M170">
        <v>1.0761904761904761</v>
      </c>
      <c r="N170">
        <v>1</v>
      </c>
      <c r="O170">
        <v>5</v>
      </c>
    </row>
    <row r="171" spans="1:15" x14ac:dyDescent="0.3">
      <c r="A171" s="1">
        <v>44218</v>
      </c>
      <c r="B171" s="2" t="s">
        <v>5</v>
      </c>
      <c r="C171">
        <v>138</v>
      </c>
      <c r="D171">
        <v>1472</v>
      </c>
      <c r="E171">
        <v>113</v>
      </c>
      <c r="F171">
        <v>19</v>
      </c>
      <c r="G171">
        <v>111</v>
      </c>
      <c r="H171">
        <v>149</v>
      </c>
      <c r="I171">
        <v>-4</v>
      </c>
      <c r="J171">
        <v>3</v>
      </c>
      <c r="K171">
        <v>43</v>
      </c>
      <c r="L171" t="s">
        <v>416</v>
      </c>
      <c r="M171">
        <v>0.96581196581196582</v>
      </c>
      <c r="N171">
        <v>1.1875</v>
      </c>
      <c r="O171">
        <v>2</v>
      </c>
    </row>
    <row r="172" spans="1:15" x14ac:dyDescent="0.3">
      <c r="A172" s="1">
        <v>44218</v>
      </c>
      <c r="B172" s="2" t="s">
        <v>8</v>
      </c>
      <c r="C172">
        <v>170</v>
      </c>
      <c r="D172">
        <v>1545</v>
      </c>
      <c r="E172">
        <v>41</v>
      </c>
      <c r="F172">
        <v>11</v>
      </c>
      <c r="G172">
        <v>158</v>
      </c>
      <c r="H172">
        <v>188</v>
      </c>
      <c r="I172">
        <v>5</v>
      </c>
      <c r="J172">
        <v>1</v>
      </c>
      <c r="K172">
        <v>92</v>
      </c>
      <c r="L172" t="s">
        <v>416</v>
      </c>
      <c r="M172">
        <v>1.1388888888888888</v>
      </c>
      <c r="N172">
        <v>1.1000000000000001</v>
      </c>
      <c r="O172">
        <v>0</v>
      </c>
    </row>
    <row r="173" spans="1:15" x14ac:dyDescent="0.3">
      <c r="A173" s="1">
        <v>44218</v>
      </c>
      <c r="B173" s="2" t="s">
        <v>9</v>
      </c>
      <c r="C173">
        <v>179</v>
      </c>
      <c r="D173">
        <v>2568</v>
      </c>
      <c r="E173">
        <v>129</v>
      </c>
      <c r="F173">
        <v>12</v>
      </c>
      <c r="G173">
        <v>328</v>
      </c>
      <c r="H173">
        <v>264</v>
      </c>
      <c r="I173">
        <v>10</v>
      </c>
      <c r="J173">
        <v>2</v>
      </c>
      <c r="K173">
        <v>108</v>
      </c>
      <c r="L173" t="s">
        <v>416</v>
      </c>
      <c r="M173">
        <v>1.0840336134453781</v>
      </c>
      <c r="N173">
        <v>1.2</v>
      </c>
      <c r="O173">
        <v>1</v>
      </c>
    </row>
    <row r="174" spans="1:15" x14ac:dyDescent="0.3">
      <c r="A174" s="1">
        <v>44218</v>
      </c>
      <c r="B174" s="2" t="s">
        <v>6</v>
      </c>
      <c r="C174">
        <v>124</v>
      </c>
      <c r="D174">
        <v>1579</v>
      </c>
      <c r="E174">
        <v>84</v>
      </c>
      <c r="F174">
        <v>13</v>
      </c>
      <c r="G174">
        <v>97</v>
      </c>
      <c r="H174">
        <v>154</v>
      </c>
      <c r="I174">
        <v>1</v>
      </c>
      <c r="J174">
        <v>-1</v>
      </c>
      <c r="K174">
        <v>59</v>
      </c>
      <c r="L174" t="s">
        <v>416</v>
      </c>
      <c r="M174">
        <v>1.0120481927710843</v>
      </c>
      <c r="N174">
        <v>0.9285714285714286</v>
      </c>
      <c r="O174">
        <v>1</v>
      </c>
    </row>
    <row r="175" spans="1:15" x14ac:dyDescent="0.3">
      <c r="A175" s="1">
        <v>44218</v>
      </c>
      <c r="B175" s="2" t="s">
        <v>7</v>
      </c>
      <c r="C175">
        <v>172</v>
      </c>
      <c r="D175">
        <v>2947</v>
      </c>
      <c r="E175">
        <v>106</v>
      </c>
      <c r="F175">
        <v>27</v>
      </c>
      <c r="G175">
        <v>243</v>
      </c>
      <c r="H175">
        <v>253</v>
      </c>
      <c r="I175">
        <v>-8</v>
      </c>
      <c r="J175">
        <v>-1</v>
      </c>
      <c r="K175">
        <v>147</v>
      </c>
      <c r="L175" t="s">
        <v>416</v>
      </c>
      <c r="M175">
        <v>0.92982456140350878</v>
      </c>
      <c r="N175">
        <v>0.9642857142857143</v>
      </c>
      <c r="O175">
        <v>3</v>
      </c>
    </row>
    <row r="176" spans="1:15" x14ac:dyDescent="0.3">
      <c r="A176" s="1">
        <v>44218</v>
      </c>
      <c r="B176" s="2" t="s">
        <v>2</v>
      </c>
      <c r="C176">
        <v>299</v>
      </c>
      <c r="D176">
        <v>3349</v>
      </c>
      <c r="E176">
        <v>126</v>
      </c>
      <c r="F176">
        <v>22</v>
      </c>
      <c r="G176">
        <v>304</v>
      </c>
      <c r="H176">
        <v>331</v>
      </c>
      <c r="I176">
        <v>10</v>
      </c>
      <c r="J176">
        <v>1</v>
      </c>
      <c r="K176">
        <v>132</v>
      </c>
      <c r="L176" t="s">
        <v>416</v>
      </c>
      <c r="M176">
        <v>1.0862068965517242</v>
      </c>
      <c r="N176">
        <v>1.0476190476190477</v>
      </c>
      <c r="O176">
        <v>3</v>
      </c>
    </row>
    <row r="177" spans="1:15" x14ac:dyDescent="0.3">
      <c r="A177" s="1">
        <v>44218</v>
      </c>
      <c r="B177" s="2" t="s">
        <v>3</v>
      </c>
      <c r="C177">
        <v>1515</v>
      </c>
      <c r="D177">
        <v>18286</v>
      </c>
      <c r="E177">
        <v>825</v>
      </c>
      <c r="F177">
        <v>142</v>
      </c>
      <c r="G177">
        <v>1599</v>
      </c>
      <c r="H177">
        <v>1888</v>
      </c>
      <c r="I177">
        <v>30</v>
      </c>
      <c r="J177">
        <v>5</v>
      </c>
      <c r="K177">
        <v>713</v>
      </c>
      <c r="L177" t="s">
        <v>416</v>
      </c>
      <c r="M177">
        <v>1.0377358490566038</v>
      </c>
      <c r="N177">
        <v>1.0364963503649636</v>
      </c>
      <c r="O177">
        <v>15</v>
      </c>
    </row>
    <row r="178" spans="1:15" x14ac:dyDescent="0.3">
      <c r="A178" s="1">
        <v>44219</v>
      </c>
      <c r="B178" s="2" t="s">
        <v>4</v>
      </c>
      <c r="C178">
        <v>390</v>
      </c>
      <c r="D178">
        <v>5057</v>
      </c>
      <c r="E178">
        <v>248</v>
      </c>
      <c r="F178">
        <v>39</v>
      </c>
      <c r="G178">
        <v>359</v>
      </c>
      <c r="H178">
        <v>449</v>
      </c>
      <c r="I178">
        <v>22</v>
      </c>
      <c r="J178">
        <v>1</v>
      </c>
      <c r="K178">
        <v>217</v>
      </c>
      <c r="L178" t="s">
        <v>417</v>
      </c>
      <c r="M178">
        <v>1.0973451327433628</v>
      </c>
      <c r="N178">
        <v>1.0263157894736843</v>
      </c>
      <c r="O178">
        <v>1</v>
      </c>
    </row>
    <row r="179" spans="1:15" x14ac:dyDescent="0.3">
      <c r="A179" s="1">
        <v>44219</v>
      </c>
      <c r="B179" s="2" t="s">
        <v>5</v>
      </c>
      <c r="C179">
        <v>98</v>
      </c>
      <c r="D179">
        <v>1544</v>
      </c>
      <c r="E179">
        <v>124</v>
      </c>
      <c r="F179">
        <v>21</v>
      </c>
      <c r="G179">
        <v>113</v>
      </c>
      <c r="H179">
        <v>107</v>
      </c>
      <c r="I179">
        <v>11</v>
      </c>
      <c r="J179">
        <v>2</v>
      </c>
      <c r="K179">
        <v>33</v>
      </c>
      <c r="L179" t="s">
        <v>417</v>
      </c>
      <c r="M179">
        <v>1.0973451327433628</v>
      </c>
      <c r="N179">
        <v>1.1052631578947369</v>
      </c>
      <c r="O179">
        <v>2</v>
      </c>
    </row>
    <row r="180" spans="1:15" x14ac:dyDescent="0.3">
      <c r="A180" s="1">
        <v>44219</v>
      </c>
      <c r="B180" s="2" t="s">
        <v>8</v>
      </c>
      <c r="C180">
        <v>157</v>
      </c>
      <c r="D180">
        <v>1666</v>
      </c>
      <c r="E180">
        <v>48</v>
      </c>
      <c r="F180">
        <v>11</v>
      </c>
      <c r="G180">
        <v>160</v>
      </c>
      <c r="H180">
        <v>173</v>
      </c>
      <c r="I180">
        <v>7</v>
      </c>
      <c r="J180">
        <v>0</v>
      </c>
      <c r="K180">
        <v>50</v>
      </c>
      <c r="L180" t="s">
        <v>417</v>
      </c>
      <c r="M180">
        <v>1.1707317073170731</v>
      </c>
      <c r="N180">
        <v>1</v>
      </c>
      <c r="O180">
        <v>2</v>
      </c>
    </row>
    <row r="181" spans="1:15" x14ac:dyDescent="0.3">
      <c r="A181" s="1">
        <v>44219</v>
      </c>
      <c r="B181" s="2" t="s">
        <v>9</v>
      </c>
      <c r="C181">
        <v>183</v>
      </c>
      <c r="D181">
        <v>2691</v>
      </c>
      <c r="E181">
        <v>143</v>
      </c>
      <c r="F181">
        <v>12</v>
      </c>
      <c r="G181">
        <v>328</v>
      </c>
      <c r="H181">
        <v>231</v>
      </c>
      <c r="I181">
        <v>14</v>
      </c>
      <c r="J181">
        <v>0</v>
      </c>
      <c r="K181">
        <v>108</v>
      </c>
      <c r="L181" t="s">
        <v>417</v>
      </c>
      <c r="M181">
        <v>1.1085271317829457</v>
      </c>
      <c r="N181">
        <v>1</v>
      </c>
      <c r="O181">
        <v>0</v>
      </c>
    </row>
    <row r="182" spans="1:15" x14ac:dyDescent="0.3">
      <c r="A182" s="1">
        <v>44219</v>
      </c>
      <c r="B182" s="2" t="s">
        <v>6</v>
      </c>
      <c r="C182">
        <v>111</v>
      </c>
      <c r="D182">
        <v>1650</v>
      </c>
      <c r="E182">
        <v>102</v>
      </c>
      <c r="F182">
        <v>15</v>
      </c>
      <c r="G182">
        <v>98</v>
      </c>
      <c r="H182">
        <v>134</v>
      </c>
      <c r="I182">
        <v>18</v>
      </c>
      <c r="J182">
        <v>2</v>
      </c>
      <c r="K182">
        <v>62</v>
      </c>
      <c r="L182" t="s">
        <v>417</v>
      </c>
      <c r="M182">
        <v>1.2142857142857142</v>
      </c>
      <c r="N182">
        <v>1.1538461538461537</v>
      </c>
      <c r="O182">
        <v>1</v>
      </c>
    </row>
    <row r="183" spans="1:15" x14ac:dyDescent="0.3">
      <c r="A183" s="1">
        <v>44219</v>
      </c>
      <c r="B183" s="2" t="s">
        <v>7</v>
      </c>
      <c r="C183">
        <v>118</v>
      </c>
      <c r="D183">
        <v>2924</v>
      </c>
      <c r="E183">
        <v>112</v>
      </c>
      <c r="F183">
        <v>29</v>
      </c>
      <c r="G183">
        <v>243</v>
      </c>
      <c r="H183">
        <v>159</v>
      </c>
      <c r="I183">
        <v>6</v>
      </c>
      <c r="J183">
        <v>2</v>
      </c>
      <c r="K183">
        <v>182</v>
      </c>
      <c r="L183" t="s">
        <v>417</v>
      </c>
      <c r="M183">
        <v>1.0566037735849056</v>
      </c>
      <c r="N183">
        <v>1.0740740740740742</v>
      </c>
      <c r="O183">
        <v>0</v>
      </c>
    </row>
    <row r="184" spans="1:15" x14ac:dyDescent="0.3">
      <c r="A184" s="1">
        <v>44219</v>
      </c>
      <c r="B184" s="2" t="s">
        <v>2</v>
      </c>
      <c r="C184">
        <v>268</v>
      </c>
      <c r="D184">
        <v>3460</v>
      </c>
      <c r="E184">
        <v>139</v>
      </c>
      <c r="F184">
        <v>23</v>
      </c>
      <c r="G184">
        <v>307</v>
      </c>
      <c r="H184">
        <v>275</v>
      </c>
      <c r="I184">
        <v>13</v>
      </c>
      <c r="J184">
        <v>1</v>
      </c>
      <c r="K184">
        <v>161</v>
      </c>
      <c r="L184" t="s">
        <v>417</v>
      </c>
      <c r="M184">
        <v>1.1031746031746033</v>
      </c>
      <c r="N184">
        <v>1.0454545454545454</v>
      </c>
      <c r="O184">
        <v>3</v>
      </c>
    </row>
    <row r="185" spans="1:15" x14ac:dyDescent="0.3">
      <c r="A185" s="1">
        <v>44219</v>
      </c>
      <c r="B185" s="2" t="s">
        <v>3</v>
      </c>
      <c r="C185">
        <v>1325</v>
      </c>
      <c r="D185">
        <v>18992</v>
      </c>
      <c r="E185">
        <v>916</v>
      </c>
      <c r="F185">
        <v>150</v>
      </c>
      <c r="G185">
        <v>1608</v>
      </c>
      <c r="H185">
        <v>1528</v>
      </c>
      <c r="I185">
        <v>91</v>
      </c>
      <c r="J185">
        <v>8</v>
      </c>
      <c r="K185">
        <v>813</v>
      </c>
      <c r="L185" t="s">
        <v>417</v>
      </c>
      <c r="M185">
        <v>1.1103030303030303</v>
      </c>
      <c r="N185">
        <v>1.056338028169014</v>
      </c>
      <c r="O185">
        <v>9</v>
      </c>
    </row>
    <row r="186" spans="1:15" x14ac:dyDescent="0.3">
      <c r="A186" s="1">
        <v>44220</v>
      </c>
      <c r="B186" s="2" t="s">
        <v>4</v>
      </c>
      <c r="C186">
        <v>251</v>
      </c>
      <c r="D186">
        <v>5225</v>
      </c>
      <c r="E186">
        <v>272</v>
      </c>
      <c r="F186">
        <v>43</v>
      </c>
      <c r="G186">
        <v>367</v>
      </c>
      <c r="H186">
        <v>300</v>
      </c>
      <c r="I186">
        <v>24</v>
      </c>
      <c r="J186">
        <v>4</v>
      </c>
      <c r="K186">
        <v>124</v>
      </c>
      <c r="L186" t="s">
        <v>436</v>
      </c>
      <c r="M186">
        <v>1.096774193548387</v>
      </c>
      <c r="N186">
        <v>1.1025641025641026</v>
      </c>
      <c r="O186">
        <v>8</v>
      </c>
    </row>
    <row r="187" spans="1:15" x14ac:dyDescent="0.3">
      <c r="A187" s="1">
        <v>44220</v>
      </c>
      <c r="B187" s="2" t="s">
        <v>5</v>
      </c>
      <c r="C187">
        <v>98</v>
      </c>
      <c r="D187">
        <v>1573</v>
      </c>
      <c r="E187">
        <v>131</v>
      </c>
      <c r="F187">
        <v>23</v>
      </c>
      <c r="G187">
        <v>113</v>
      </c>
      <c r="H187">
        <v>106</v>
      </c>
      <c r="I187">
        <v>7</v>
      </c>
      <c r="J187">
        <v>2</v>
      </c>
      <c r="K187">
        <v>77</v>
      </c>
      <c r="L187" t="s">
        <v>436</v>
      </c>
      <c r="M187">
        <v>1.0564516129032258</v>
      </c>
      <c r="N187">
        <v>1.0952380952380953</v>
      </c>
      <c r="O187">
        <v>0</v>
      </c>
    </row>
    <row r="188" spans="1:15" x14ac:dyDescent="0.3">
      <c r="A188" s="1">
        <v>44220</v>
      </c>
      <c r="B188" s="2" t="s">
        <v>8</v>
      </c>
      <c r="C188">
        <v>111</v>
      </c>
      <c r="D188">
        <v>1731</v>
      </c>
      <c r="E188">
        <v>51</v>
      </c>
      <c r="F188">
        <v>15</v>
      </c>
      <c r="G188">
        <v>160</v>
      </c>
      <c r="H188">
        <v>121</v>
      </c>
      <c r="I188">
        <v>3</v>
      </c>
      <c r="J188">
        <v>4</v>
      </c>
      <c r="K188">
        <v>56</v>
      </c>
      <c r="L188" t="s">
        <v>436</v>
      </c>
      <c r="M188">
        <v>1.0625</v>
      </c>
      <c r="N188">
        <v>1.3636363636363635</v>
      </c>
      <c r="O188">
        <v>0</v>
      </c>
    </row>
    <row r="189" spans="1:15" x14ac:dyDescent="0.3">
      <c r="A189" s="1">
        <v>44220</v>
      </c>
      <c r="B189" s="2" t="s">
        <v>9</v>
      </c>
      <c r="C189">
        <v>116</v>
      </c>
      <c r="D189">
        <v>2761</v>
      </c>
      <c r="E189">
        <v>156</v>
      </c>
      <c r="F189">
        <v>12</v>
      </c>
      <c r="G189">
        <v>330</v>
      </c>
      <c r="H189">
        <v>150</v>
      </c>
      <c r="I189">
        <v>13</v>
      </c>
      <c r="J189">
        <v>0</v>
      </c>
      <c r="K189">
        <v>78</v>
      </c>
      <c r="L189" t="s">
        <v>436</v>
      </c>
      <c r="M189">
        <v>1.0909090909090908</v>
      </c>
      <c r="N189">
        <v>1</v>
      </c>
      <c r="O189">
        <v>2</v>
      </c>
    </row>
    <row r="190" spans="1:15" x14ac:dyDescent="0.3">
      <c r="A190" s="1">
        <v>44220</v>
      </c>
      <c r="B190" s="2" t="s">
        <v>6</v>
      </c>
      <c r="C190">
        <v>186</v>
      </c>
      <c r="D190">
        <v>1818</v>
      </c>
      <c r="E190">
        <v>107</v>
      </c>
      <c r="F190">
        <v>15</v>
      </c>
      <c r="G190">
        <v>101</v>
      </c>
      <c r="H190">
        <v>201</v>
      </c>
      <c r="I190">
        <v>5</v>
      </c>
      <c r="J190">
        <v>0</v>
      </c>
      <c r="K190">
        <v>30</v>
      </c>
      <c r="L190" t="s">
        <v>436</v>
      </c>
      <c r="M190">
        <v>1.0490196078431373</v>
      </c>
      <c r="N190">
        <v>1</v>
      </c>
      <c r="O190">
        <v>3</v>
      </c>
    </row>
    <row r="191" spans="1:15" x14ac:dyDescent="0.3">
      <c r="A191" s="1">
        <v>44220</v>
      </c>
      <c r="B191" s="2" t="s">
        <v>7</v>
      </c>
      <c r="C191">
        <v>251</v>
      </c>
      <c r="D191">
        <v>3118</v>
      </c>
      <c r="E191">
        <v>122</v>
      </c>
      <c r="F191">
        <v>32</v>
      </c>
      <c r="G191">
        <v>243</v>
      </c>
      <c r="H191">
        <v>294</v>
      </c>
      <c r="I191">
        <v>10</v>
      </c>
      <c r="J191">
        <v>3</v>
      </c>
      <c r="K191">
        <v>99</v>
      </c>
      <c r="L191" t="s">
        <v>436</v>
      </c>
      <c r="M191">
        <v>1.0892857142857142</v>
      </c>
      <c r="N191">
        <v>1.103448275862069</v>
      </c>
      <c r="O191">
        <v>0</v>
      </c>
    </row>
    <row r="192" spans="1:15" x14ac:dyDescent="0.3">
      <c r="A192" s="1">
        <v>44220</v>
      </c>
      <c r="B192" s="2" t="s">
        <v>2</v>
      </c>
      <c r="C192">
        <v>221</v>
      </c>
      <c r="D192">
        <v>3542</v>
      </c>
      <c r="E192">
        <v>154</v>
      </c>
      <c r="F192">
        <v>21</v>
      </c>
      <c r="G192">
        <v>308</v>
      </c>
      <c r="H192">
        <v>230</v>
      </c>
      <c r="I192">
        <v>15</v>
      </c>
      <c r="J192">
        <v>-2</v>
      </c>
      <c r="K192">
        <v>148</v>
      </c>
      <c r="L192" t="s">
        <v>436</v>
      </c>
      <c r="M192">
        <v>1.1079136690647482</v>
      </c>
      <c r="N192">
        <v>0.91304347826086951</v>
      </c>
      <c r="O192">
        <v>1</v>
      </c>
    </row>
    <row r="193" spans="1:15" x14ac:dyDescent="0.3">
      <c r="A193" s="1">
        <v>44220</v>
      </c>
      <c r="B193" s="2" t="s">
        <v>3</v>
      </c>
      <c r="C193">
        <v>1234</v>
      </c>
      <c r="D193">
        <v>19768</v>
      </c>
      <c r="E193">
        <v>993</v>
      </c>
      <c r="F193">
        <v>161</v>
      </c>
      <c r="G193">
        <v>1622</v>
      </c>
      <c r="H193">
        <v>1402</v>
      </c>
      <c r="I193">
        <v>77</v>
      </c>
      <c r="J193">
        <v>11</v>
      </c>
      <c r="K193">
        <v>612</v>
      </c>
      <c r="L193" t="s">
        <v>436</v>
      </c>
      <c r="M193">
        <v>1.0840611353711791</v>
      </c>
      <c r="N193">
        <v>1.0733333333333333</v>
      </c>
      <c r="O193">
        <v>14</v>
      </c>
    </row>
    <row r="194" spans="1:15" x14ac:dyDescent="0.3">
      <c r="A194" s="1">
        <v>44221</v>
      </c>
      <c r="B194" s="2" t="s">
        <v>4</v>
      </c>
      <c r="C194">
        <v>252</v>
      </c>
      <c r="D194">
        <v>5389</v>
      </c>
      <c r="E194">
        <v>282</v>
      </c>
      <c r="F194">
        <v>47</v>
      </c>
      <c r="G194">
        <v>376</v>
      </c>
      <c r="H194">
        <v>347</v>
      </c>
      <c r="I194">
        <v>10</v>
      </c>
      <c r="J194">
        <v>4</v>
      </c>
      <c r="K194">
        <v>176</v>
      </c>
      <c r="L194" t="s">
        <v>437</v>
      </c>
      <c r="M194">
        <v>1.036764705882353</v>
      </c>
      <c r="N194">
        <v>1.0930232558139534</v>
      </c>
      <c r="O194">
        <v>9</v>
      </c>
    </row>
    <row r="195" spans="1:15" x14ac:dyDescent="0.3">
      <c r="A195" s="1">
        <v>44221</v>
      </c>
      <c r="B195" s="2" t="s">
        <v>5</v>
      </c>
      <c r="C195">
        <v>95</v>
      </c>
      <c r="D195">
        <v>1616</v>
      </c>
      <c r="E195">
        <v>132</v>
      </c>
      <c r="F195">
        <v>24</v>
      </c>
      <c r="G195">
        <v>118</v>
      </c>
      <c r="H195">
        <v>105</v>
      </c>
      <c r="I195">
        <v>1</v>
      </c>
      <c r="J195">
        <v>1</v>
      </c>
      <c r="K195">
        <v>57</v>
      </c>
      <c r="L195" t="s">
        <v>437</v>
      </c>
      <c r="M195">
        <v>1.0076335877862594</v>
      </c>
      <c r="N195">
        <v>1.0434782608695652</v>
      </c>
      <c r="O195">
        <v>5</v>
      </c>
    </row>
    <row r="196" spans="1:15" x14ac:dyDescent="0.3">
      <c r="A196" s="1">
        <v>44221</v>
      </c>
      <c r="B196" s="2" t="s">
        <v>8</v>
      </c>
      <c r="C196">
        <v>91</v>
      </c>
      <c r="D196">
        <v>1798</v>
      </c>
      <c r="E196">
        <v>57</v>
      </c>
      <c r="F196">
        <v>15</v>
      </c>
      <c r="G196">
        <v>162</v>
      </c>
      <c r="H196">
        <v>116</v>
      </c>
      <c r="I196">
        <v>6</v>
      </c>
      <c r="J196">
        <v>0</v>
      </c>
      <c r="K196">
        <v>47</v>
      </c>
      <c r="L196" t="s">
        <v>437</v>
      </c>
      <c r="M196">
        <v>1.1176470588235294</v>
      </c>
      <c r="N196">
        <v>1</v>
      </c>
      <c r="O196">
        <v>2</v>
      </c>
    </row>
    <row r="197" spans="1:15" x14ac:dyDescent="0.3">
      <c r="A197" s="1">
        <v>44221</v>
      </c>
      <c r="B197" s="2" t="s">
        <v>9</v>
      </c>
      <c r="C197">
        <v>118</v>
      </c>
      <c r="D197">
        <v>2866</v>
      </c>
      <c r="E197">
        <v>164</v>
      </c>
      <c r="F197">
        <v>12</v>
      </c>
      <c r="G197">
        <v>333</v>
      </c>
      <c r="H197">
        <v>211</v>
      </c>
      <c r="I197">
        <v>8</v>
      </c>
      <c r="J197">
        <v>0</v>
      </c>
      <c r="K197">
        <v>103</v>
      </c>
      <c r="L197" t="s">
        <v>437</v>
      </c>
      <c r="M197">
        <v>1.0512820512820513</v>
      </c>
      <c r="N197">
        <v>1</v>
      </c>
      <c r="O197">
        <v>3</v>
      </c>
    </row>
    <row r="198" spans="1:15" x14ac:dyDescent="0.3">
      <c r="A198" s="1">
        <v>44221</v>
      </c>
      <c r="B198" s="2" t="s">
        <v>6</v>
      </c>
      <c r="C198">
        <v>187</v>
      </c>
      <c r="D198">
        <v>1940</v>
      </c>
      <c r="E198">
        <v>113</v>
      </c>
      <c r="F198">
        <v>15</v>
      </c>
      <c r="G198">
        <v>101</v>
      </c>
      <c r="H198">
        <v>216</v>
      </c>
      <c r="I198">
        <v>6</v>
      </c>
      <c r="J198">
        <v>0</v>
      </c>
      <c r="K198">
        <v>94</v>
      </c>
      <c r="L198" t="s">
        <v>437</v>
      </c>
      <c r="M198">
        <v>1.0560747663551402</v>
      </c>
      <c r="N198">
        <v>1</v>
      </c>
      <c r="O198">
        <v>0</v>
      </c>
    </row>
    <row r="199" spans="1:15" x14ac:dyDescent="0.3">
      <c r="A199" s="1">
        <v>44221</v>
      </c>
      <c r="B199" s="2" t="s">
        <v>7</v>
      </c>
      <c r="C199">
        <v>174</v>
      </c>
      <c r="D199">
        <v>3242</v>
      </c>
      <c r="E199">
        <v>124</v>
      </c>
      <c r="F199">
        <v>34</v>
      </c>
      <c r="G199">
        <v>248</v>
      </c>
      <c r="H199">
        <v>239</v>
      </c>
      <c r="I199">
        <v>2</v>
      </c>
      <c r="J199">
        <v>2</v>
      </c>
      <c r="K199">
        <v>110</v>
      </c>
      <c r="L199" t="s">
        <v>437</v>
      </c>
      <c r="M199">
        <v>1.0163934426229508</v>
      </c>
      <c r="N199">
        <v>1.0625</v>
      </c>
      <c r="O199">
        <v>5</v>
      </c>
    </row>
    <row r="200" spans="1:15" x14ac:dyDescent="0.3">
      <c r="A200" s="1">
        <v>44221</v>
      </c>
      <c r="B200" s="2" t="s">
        <v>2</v>
      </c>
      <c r="C200">
        <v>151</v>
      </c>
      <c r="D200">
        <v>3630</v>
      </c>
      <c r="E200">
        <v>159</v>
      </c>
      <c r="F200">
        <v>23</v>
      </c>
      <c r="G200">
        <v>311</v>
      </c>
      <c r="H200">
        <v>177</v>
      </c>
      <c r="I200">
        <v>5</v>
      </c>
      <c r="J200">
        <v>2</v>
      </c>
      <c r="K200">
        <v>86</v>
      </c>
      <c r="L200" t="s">
        <v>437</v>
      </c>
      <c r="M200">
        <v>1.0324675324675325</v>
      </c>
      <c r="N200">
        <v>1.0952380952380953</v>
      </c>
      <c r="O200">
        <v>3</v>
      </c>
    </row>
    <row r="201" spans="1:15" x14ac:dyDescent="0.3">
      <c r="A201" s="1">
        <v>44221</v>
      </c>
      <c r="B201" s="2" t="s">
        <v>3</v>
      </c>
      <c r="C201">
        <v>1068</v>
      </c>
      <c r="D201">
        <v>20481</v>
      </c>
      <c r="E201">
        <v>1031</v>
      </c>
      <c r="F201">
        <v>170</v>
      </c>
      <c r="G201">
        <v>1649</v>
      </c>
      <c r="H201">
        <v>1411</v>
      </c>
      <c r="I201">
        <v>38</v>
      </c>
      <c r="J201">
        <v>9</v>
      </c>
      <c r="K201">
        <v>673</v>
      </c>
      <c r="L201" t="s">
        <v>437</v>
      </c>
      <c r="M201">
        <v>1.0382678751258811</v>
      </c>
      <c r="N201">
        <v>1.0559006211180124</v>
      </c>
      <c r="O201">
        <v>27</v>
      </c>
    </row>
    <row r="202" spans="1:15" x14ac:dyDescent="0.3">
      <c r="A202" s="1">
        <v>44222</v>
      </c>
      <c r="B202" s="2" t="s">
        <v>4</v>
      </c>
      <c r="C202">
        <v>366</v>
      </c>
      <c r="D202">
        <v>5679</v>
      </c>
      <c r="E202">
        <v>305</v>
      </c>
      <c r="F202">
        <v>48</v>
      </c>
      <c r="G202">
        <v>379</v>
      </c>
      <c r="H202">
        <v>446</v>
      </c>
      <c r="I202">
        <v>23</v>
      </c>
      <c r="J202">
        <v>1</v>
      </c>
      <c r="K202">
        <v>153</v>
      </c>
      <c r="L202" t="s">
        <v>438</v>
      </c>
      <c r="M202">
        <v>1.0815602836879432</v>
      </c>
      <c r="N202">
        <v>1.0212765957446808</v>
      </c>
      <c r="O202">
        <v>3</v>
      </c>
    </row>
    <row r="203" spans="1:15" x14ac:dyDescent="0.3">
      <c r="A203" s="1">
        <v>44222</v>
      </c>
      <c r="B203" s="2" t="s">
        <v>5</v>
      </c>
      <c r="C203">
        <v>85</v>
      </c>
      <c r="D203">
        <v>1669</v>
      </c>
      <c r="E203">
        <v>136</v>
      </c>
      <c r="F203">
        <v>26</v>
      </c>
      <c r="G203">
        <v>120</v>
      </c>
      <c r="H203">
        <v>96</v>
      </c>
      <c r="I203">
        <v>4</v>
      </c>
      <c r="J203">
        <v>2</v>
      </c>
      <c r="K203">
        <v>41</v>
      </c>
      <c r="L203" t="s">
        <v>438</v>
      </c>
      <c r="M203">
        <v>1.0303030303030303</v>
      </c>
      <c r="N203">
        <v>1.0833333333333333</v>
      </c>
      <c r="O203">
        <v>2</v>
      </c>
    </row>
    <row r="204" spans="1:15" x14ac:dyDescent="0.3">
      <c r="A204" s="1">
        <v>44222</v>
      </c>
      <c r="B204" s="2" t="s">
        <v>8</v>
      </c>
      <c r="C204">
        <v>184</v>
      </c>
      <c r="D204">
        <v>1954</v>
      </c>
      <c r="E204">
        <v>58</v>
      </c>
      <c r="F204">
        <v>15</v>
      </c>
      <c r="G204">
        <v>162</v>
      </c>
      <c r="H204">
        <v>211</v>
      </c>
      <c r="I204">
        <v>1</v>
      </c>
      <c r="J204">
        <v>0</v>
      </c>
      <c r="K204">
        <v>55</v>
      </c>
      <c r="L204" t="s">
        <v>438</v>
      </c>
      <c r="M204">
        <v>1.0175438596491229</v>
      </c>
      <c r="N204">
        <v>1</v>
      </c>
      <c r="O204">
        <v>0</v>
      </c>
    </row>
    <row r="205" spans="1:15" x14ac:dyDescent="0.3">
      <c r="A205" s="1">
        <v>44222</v>
      </c>
      <c r="B205" s="2" t="s">
        <v>9</v>
      </c>
      <c r="C205">
        <v>160</v>
      </c>
      <c r="D205">
        <v>2980</v>
      </c>
      <c r="E205">
        <v>172</v>
      </c>
      <c r="F205">
        <v>14</v>
      </c>
      <c r="G205">
        <v>335</v>
      </c>
      <c r="H205">
        <v>218</v>
      </c>
      <c r="I205">
        <v>8</v>
      </c>
      <c r="J205">
        <v>2</v>
      </c>
      <c r="K205">
        <v>101</v>
      </c>
      <c r="L205" t="s">
        <v>438</v>
      </c>
      <c r="M205">
        <v>1.0487804878048781</v>
      </c>
      <c r="N205">
        <v>1.1666666666666667</v>
      </c>
      <c r="O205">
        <v>2</v>
      </c>
    </row>
    <row r="206" spans="1:15" x14ac:dyDescent="0.3">
      <c r="A206" s="1">
        <v>44222</v>
      </c>
      <c r="B206" s="2" t="s">
        <v>6</v>
      </c>
      <c r="C206">
        <v>133</v>
      </c>
      <c r="D206">
        <v>2022</v>
      </c>
      <c r="E206">
        <v>118</v>
      </c>
      <c r="F206">
        <v>16</v>
      </c>
      <c r="G206">
        <v>101</v>
      </c>
      <c r="H206">
        <v>165</v>
      </c>
      <c r="I206">
        <v>5</v>
      </c>
      <c r="J206">
        <v>1</v>
      </c>
      <c r="K206">
        <v>83</v>
      </c>
      <c r="L206" t="s">
        <v>438</v>
      </c>
      <c r="M206">
        <v>1.0442477876106195</v>
      </c>
      <c r="N206">
        <v>1.0666666666666667</v>
      </c>
      <c r="O206">
        <v>0</v>
      </c>
    </row>
    <row r="207" spans="1:15" x14ac:dyDescent="0.3">
      <c r="A207" s="1">
        <v>44222</v>
      </c>
      <c r="B207" s="2" t="s">
        <v>7</v>
      </c>
      <c r="C207">
        <v>159</v>
      </c>
      <c r="D207">
        <v>3309</v>
      </c>
      <c r="E207">
        <v>126</v>
      </c>
      <c r="F207">
        <v>36</v>
      </c>
      <c r="G207">
        <v>250</v>
      </c>
      <c r="H207">
        <v>225</v>
      </c>
      <c r="I207">
        <v>2</v>
      </c>
      <c r="J207">
        <v>2</v>
      </c>
      <c r="K207">
        <v>156</v>
      </c>
      <c r="L207" t="s">
        <v>438</v>
      </c>
      <c r="M207">
        <v>1.0161290322580645</v>
      </c>
      <c r="N207">
        <v>1.0588235294117647</v>
      </c>
      <c r="O207">
        <v>2</v>
      </c>
    </row>
    <row r="208" spans="1:15" x14ac:dyDescent="0.3">
      <c r="A208" s="1">
        <v>44222</v>
      </c>
      <c r="B208" s="2" t="s">
        <v>2</v>
      </c>
      <c r="C208">
        <v>210</v>
      </c>
      <c r="D208">
        <v>3680</v>
      </c>
      <c r="E208">
        <v>178</v>
      </c>
      <c r="F208">
        <v>23</v>
      </c>
      <c r="G208">
        <v>312</v>
      </c>
      <c r="H208">
        <v>225</v>
      </c>
      <c r="I208">
        <v>19</v>
      </c>
      <c r="J208">
        <v>0</v>
      </c>
      <c r="K208">
        <v>175</v>
      </c>
      <c r="L208" t="s">
        <v>438</v>
      </c>
      <c r="M208">
        <v>1.1194968553459119</v>
      </c>
      <c r="N208">
        <v>1</v>
      </c>
      <c r="O208">
        <v>1</v>
      </c>
    </row>
    <row r="209" spans="1:15" x14ac:dyDescent="0.3">
      <c r="A209" s="1">
        <v>44222</v>
      </c>
      <c r="B209" s="2" t="s">
        <v>3</v>
      </c>
      <c r="C209">
        <v>1297</v>
      </c>
      <c r="D209">
        <v>21293</v>
      </c>
      <c r="E209">
        <v>1093</v>
      </c>
      <c r="F209">
        <v>178</v>
      </c>
      <c r="G209">
        <v>1659</v>
      </c>
      <c r="H209">
        <v>1586</v>
      </c>
      <c r="I209">
        <v>62</v>
      </c>
      <c r="J209">
        <v>8</v>
      </c>
      <c r="K209">
        <v>764</v>
      </c>
      <c r="L209" t="s">
        <v>438</v>
      </c>
      <c r="M209">
        <v>1.0601357904946653</v>
      </c>
      <c r="N209">
        <v>1.0470588235294118</v>
      </c>
      <c r="O209">
        <v>10</v>
      </c>
    </row>
    <row r="210" spans="1:15" x14ac:dyDescent="0.3">
      <c r="A210" s="1">
        <v>44223</v>
      </c>
      <c r="B210" s="2" t="s">
        <v>4</v>
      </c>
      <c r="C210">
        <v>277</v>
      </c>
      <c r="D210">
        <v>5855</v>
      </c>
      <c r="E210">
        <v>310</v>
      </c>
      <c r="F210">
        <v>59</v>
      </c>
      <c r="G210">
        <v>391</v>
      </c>
      <c r="H210">
        <v>409</v>
      </c>
      <c r="I210">
        <v>5</v>
      </c>
      <c r="J210">
        <v>11</v>
      </c>
      <c r="K210">
        <v>222</v>
      </c>
      <c r="L210" t="s">
        <v>443</v>
      </c>
      <c r="M210">
        <v>1.0163934426229508</v>
      </c>
      <c r="N210">
        <v>1.2291666666666667</v>
      </c>
      <c r="O210">
        <v>12</v>
      </c>
    </row>
    <row r="211" spans="1:15" x14ac:dyDescent="0.3">
      <c r="A211" s="1">
        <v>44223</v>
      </c>
      <c r="B211" s="2" t="s">
        <v>5</v>
      </c>
      <c r="C211">
        <v>101</v>
      </c>
      <c r="D211">
        <v>1706</v>
      </c>
      <c r="E211">
        <v>135</v>
      </c>
      <c r="F211">
        <v>30</v>
      </c>
      <c r="G211">
        <v>120</v>
      </c>
      <c r="H211">
        <v>115</v>
      </c>
      <c r="I211">
        <v>-1</v>
      </c>
      <c r="J211">
        <v>4</v>
      </c>
      <c r="K211">
        <v>78</v>
      </c>
      <c r="L211" t="s">
        <v>443</v>
      </c>
      <c r="M211">
        <v>0.99264705882352944</v>
      </c>
      <c r="N211">
        <v>1.1538461538461537</v>
      </c>
      <c r="O211">
        <v>0</v>
      </c>
    </row>
    <row r="212" spans="1:15" x14ac:dyDescent="0.3">
      <c r="A212" s="1">
        <v>44223</v>
      </c>
      <c r="B212" s="2" t="s">
        <v>8</v>
      </c>
      <c r="C212">
        <v>130</v>
      </c>
      <c r="D212">
        <v>1978</v>
      </c>
      <c r="E212">
        <v>57</v>
      </c>
      <c r="F212">
        <v>15</v>
      </c>
      <c r="G212">
        <v>163</v>
      </c>
      <c r="H212">
        <v>134</v>
      </c>
      <c r="I212">
        <v>-1</v>
      </c>
      <c r="J212">
        <v>0</v>
      </c>
      <c r="K212">
        <v>109</v>
      </c>
      <c r="L212" t="s">
        <v>443</v>
      </c>
      <c r="M212">
        <v>0.98275862068965514</v>
      </c>
      <c r="N212">
        <v>1</v>
      </c>
      <c r="O212">
        <v>1</v>
      </c>
    </row>
    <row r="213" spans="1:15" x14ac:dyDescent="0.3">
      <c r="A213" s="1">
        <v>44223</v>
      </c>
      <c r="B213" s="2" t="s">
        <v>9</v>
      </c>
      <c r="C213">
        <v>137</v>
      </c>
      <c r="D213">
        <v>2968</v>
      </c>
      <c r="E213">
        <v>177</v>
      </c>
      <c r="F213">
        <v>14</v>
      </c>
      <c r="G213">
        <v>340</v>
      </c>
      <c r="H213">
        <v>171</v>
      </c>
      <c r="I213">
        <v>5</v>
      </c>
      <c r="J213">
        <v>0</v>
      </c>
      <c r="K213">
        <v>178</v>
      </c>
      <c r="L213" t="s">
        <v>443</v>
      </c>
      <c r="M213">
        <v>1.0290697674418605</v>
      </c>
      <c r="N213">
        <v>1</v>
      </c>
      <c r="O213">
        <v>5</v>
      </c>
    </row>
    <row r="214" spans="1:15" x14ac:dyDescent="0.3">
      <c r="A214" s="1">
        <v>44223</v>
      </c>
      <c r="B214" s="2" t="s">
        <v>6</v>
      </c>
      <c r="C214">
        <v>151</v>
      </c>
      <c r="D214">
        <v>2154</v>
      </c>
      <c r="E214">
        <v>116</v>
      </c>
      <c r="F214">
        <v>17</v>
      </c>
      <c r="G214">
        <v>105</v>
      </c>
      <c r="H214">
        <v>187</v>
      </c>
      <c r="I214">
        <v>-2</v>
      </c>
      <c r="J214">
        <v>1</v>
      </c>
      <c r="K214">
        <v>51</v>
      </c>
      <c r="L214" t="s">
        <v>443</v>
      </c>
      <c r="M214">
        <v>0.98305084745762716</v>
      </c>
      <c r="N214">
        <v>1.0625</v>
      </c>
      <c r="O214">
        <v>4</v>
      </c>
    </row>
    <row r="215" spans="1:15" x14ac:dyDescent="0.3">
      <c r="A215" s="1">
        <v>44223</v>
      </c>
      <c r="B215" s="2" t="s">
        <v>7</v>
      </c>
      <c r="C215">
        <v>124</v>
      </c>
      <c r="D215">
        <v>3271</v>
      </c>
      <c r="E215">
        <v>119</v>
      </c>
      <c r="F215">
        <v>35</v>
      </c>
      <c r="G215">
        <v>253</v>
      </c>
      <c r="H215">
        <v>197</v>
      </c>
      <c r="I215">
        <v>-7</v>
      </c>
      <c r="J215">
        <v>-1</v>
      </c>
      <c r="K215">
        <v>231</v>
      </c>
      <c r="L215" t="s">
        <v>443</v>
      </c>
      <c r="M215">
        <v>0.94444444444444442</v>
      </c>
      <c r="N215">
        <v>0.97222222222222221</v>
      </c>
      <c r="O215">
        <v>3</v>
      </c>
    </row>
    <row r="216" spans="1:15" x14ac:dyDescent="0.3">
      <c r="A216" s="1">
        <v>44223</v>
      </c>
      <c r="B216" s="2" t="s">
        <v>2</v>
      </c>
      <c r="C216">
        <v>201</v>
      </c>
      <c r="D216">
        <v>3681</v>
      </c>
      <c r="E216">
        <v>172</v>
      </c>
      <c r="F216">
        <v>23</v>
      </c>
      <c r="G216">
        <v>316</v>
      </c>
      <c r="H216">
        <v>255</v>
      </c>
      <c r="I216">
        <v>-6</v>
      </c>
      <c r="J216">
        <v>0</v>
      </c>
      <c r="K216">
        <v>250</v>
      </c>
      <c r="L216" t="s">
        <v>443</v>
      </c>
      <c r="M216">
        <v>0.9662921348314607</v>
      </c>
      <c r="N216">
        <v>1</v>
      </c>
      <c r="O216">
        <v>4</v>
      </c>
    </row>
    <row r="217" spans="1:15" x14ac:dyDescent="0.3">
      <c r="A217" s="1">
        <v>44223</v>
      </c>
      <c r="B217" s="2" t="s">
        <v>3</v>
      </c>
      <c r="C217">
        <v>1121</v>
      </c>
      <c r="D217">
        <v>21613</v>
      </c>
      <c r="E217">
        <v>1086</v>
      </c>
      <c r="F217">
        <v>193</v>
      </c>
      <c r="G217">
        <v>1688</v>
      </c>
      <c r="H217">
        <v>1468</v>
      </c>
      <c r="I217">
        <v>-7</v>
      </c>
      <c r="J217">
        <v>15</v>
      </c>
      <c r="K217">
        <v>1119</v>
      </c>
      <c r="L217" t="s">
        <v>443</v>
      </c>
      <c r="M217">
        <v>0.9935956084172004</v>
      </c>
      <c r="N217">
        <v>1.0842696629213484</v>
      </c>
      <c r="O217">
        <v>29</v>
      </c>
    </row>
    <row r="218" spans="1:15" x14ac:dyDescent="0.3">
      <c r="A218" s="1">
        <v>44224</v>
      </c>
      <c r="B218" s="2" t="s">
        <v>4</v>
      </c>
      <c r="C218">
        <v>250</v>
      </c>
      <c r="D218">
        <v>5912</v>
      </c>
      <c r="E218">
        <v>321</v>
      </c>
      <c r="F218">
        <v>69</v>
      </c>
      <c r="G218">
        <v>400</v>
      </c>
      <c r="H218">
        <v>365</v>
      </c>
      <c r="I218">
        <v>11</v>
      </c>
      <c r="J218">
        <v>10</v>
      </c>
      <c r="K218">
        <v>300</v>
      </c>
      <c r="L218" t="s">
        <v>445</v>
      </c>
      <c r="M218">
        <v>1.0354838709677419</v>
      </c>
      <c r="N218">
        <v>1.1694915254237288</v>
      </c>
      <c r="O218">
        <v>9</v>
      </c>
    </row>
    <row r="219" spans="1:15" x14ac:dyDescent="0.3">
      <c r="A219" s="1">
        <v>44224</v>
      </c>
      <c r="B219" s="2" t="s">
        <v>5</v>
      </c>
      <c r="C219">
        <v>124</v>
      </c>
      <c r="D219">
        <v>1796</v>
      </c>
      <c r="E219">
        <v>150</v>
      </c>
      <c r="F219">
        <v>25</v>
      </c>
      <c r="G219">
        <v>123</v>
      </c>
      <c r="H219">
        <v>145</v>
      </c>
      <c r="I219">
        <v>15</v>
      </c>
      <c r="J219">
        <v>-5</v>
      </c>
      <c r="K219">
        <v>52</v>
      </c>
      <c r="L219" t="s">
        <v>445</v>
      </c>
      <c r="M219">
        <v>1.1111111111111112</v>
      </c>
      <c r="N219">
        <v>0.83333333333333337</v>
      </c>
      <c r="O219">
        <v>3</v>
      </c>
    </row>
    <row r="220" spans="1:15" x14ac:dyDescent="0.3">
      <c r="A220" s="1">
        <v>44224</v>
      </c>
      <c r="B220" s="2" t="s">
        <v>8</v>
      </c>
      <c r="C220">
        <v>114</v>
      </c>
      <c r="D220">
        <v>2009</v>
      </c>
      <c r="E220">
        <v>56</v>
      </c>
      <c r="F220">
        <v>16</v>
      </c>
      <c r="G220">
        <v>168</v>
      </c>
      <c r="H220">
        <v>123</v>
      </c>
      <c r="I220">
        <v>-1</v>
      </c>
      <c r="J220">
        <v>1</v>
      </c>
      <c r="K220">
        <v>87</v>
      </c>
      <c r="L220" t="s">
        <v>445</v>
      </c>
      <c r="M220">
        <v>0.98245614035087714</v>
      </c>
      <c r="N220">
        <v>1.0666666666666667</v>
      </c>
      <c r="O220">
        <v>5</v>
      </c>
    </row>
    <row r="221" spans="1:15" x14ac:dyDescent="0.3">
      <c r="A221" s="1">
        <v>44224</v>
      </c>
      <c r="B221" s="2" t="s">
        <v>9</v>
      </c>
      <c r="C221">
        <v>160</v>
      </c>
      <c r="D221">
        <v>2989</v>
      </c>
      <c r="E221">
        <v>178</v>
      </c>
      <c r="F221">
        <v>12</v>
      </c>
      <c r="G221">
        <v>347</v>
      </c>
      <c r="H221">
        <v>190</v>
      </c>
      <c r="I221">
        <v>1</v>
      </c>
      <c r="J221">
        <v>-2</v>
      </c>
      <c r="K221">
        <v>162</v>
      </c>
      <c r="L221" t="s">
        <v>445</v>
      </c>
      <c r="M221">
        <v>1.0056497175141244</v>
      </c>
      <c r="N221">
        <v>0.8571428571428571</v>
      </c>
      <c r="O221">
        <v>7</v>
      </c>
    </row>
    <row r="222" spans="1:15" x14ac:dyDescent="0.3">
      <c r="A222" s="1">
        <v>44224</v>
      </c>
      <c r="B222" s="2" t="s">
        <v>6</v>
      </c>
      <c r="C222">
        <v>156</v>
      </c>
      <c r="D222">
        <v>2246</v>
      </c>
      <c r="E222">
        <v>119</v>
      </c>
      <c r="F222">
        <v>25</v>
      </c>
      <c r="G222">
        <v>105</v>
      </c>
      <c r="H222">
        <v>170</v>
      </c>
      <c r="I222">
        <v>3</v>
      </c>
      <c r="J222">
        <v>8</v>
      </c>
      <c r="K222">
        <v>78</v>
      </c>
      <c r="L222" t="s">
        <v>445</v>
      </c>
      <c r="M222">
        <v>1.0258620689655173</v>
      </c>
      <c r="N222">
        <v>1.4705882352941178</v>
      </c>
      <c r="O222">
        <v>0</v>
      </c>
    </row>
    <row r="223" spans="1:15" x14ac:dyDescent="0.3">
      <c r="A223" s="1">
        <v>44224</v>
      </c>
      <c r="B223" s="2" t="s">
        <v>7</v>
      </c>
      <c r="C223">
        <v>253</v>
      </c>
      <c r="D223">
        <v>3373</v>
      </c>
      <c r="E223">
        <v>133</v>
      </c>
      <c r="F223">
        <v>40</v>
      </c>
      <c r="G223">
        <v>257</v>
      </c>
      <c r="H223">
        <v>301</v>
      </c>
      <c r="I223">
        <v>14</v>
      </c>
      <c r="J223">
        <v>5</v>
      </c>
      <c r="K223">
        <v>195</v>
      </c>
      <c r="L223" t="s">
        <v>445</v>
      </c>
      <c r="M223">
        <v>1.1176470588235294</v>
      </c>
      <c r="N223">
        <v>1.1428571428571428</v>
      </c>
      <c r="O223">
        <v>4</v>
      </c>
    </row>
    <row r="224" spans="1:15" x14ac:dyDescent="0.3">
      <c r="A224" s="1">
        <v>44224</v>
      </c>
      <c r="B224" s="2" t="s">
        <v>2</v>
      </c>
      <c r="C224">
        <v>333</v>
      </c>
      <c r="D224">
        <v>3799</v>
      </c>
      <c r="E224">
        <v>164</v>
      </c>
      <c r="F224">
        <v>23</v>
      </c>
      <c r="G224">
        <v>318</v>
      </c>
      <c r="H224">
        <v>349</v>
      </c>
      <c r="I224">
        <v>-8</v>
      </c>
      <c r="J224">
        <v>0</v>
      </c>
      <c r="K224">
        <v>229</v>
      </c>
      <c r="L224" t="s">
        <v>445</v>
      </c>
      <c r="M224">
        <v>0.95348837209302328</v>
      </c>
      <c r="N224">
        <v>1</v>
      </c>
      <c r="O224">
        <v>2</v>
      </c>
    </row>
    <row r="225" spans="1:15" x14ac:dyDescent="0.3">
      <c r="A225" s="1">
        <v>44224</v>
      </c>
      <c r="B225" s="2" t="s">
        <v>3</v>
      </c>
      <c r="C225">
        <v>1390</v>
      </c>
      <c r="D225">
        <v>22124</v>
      </c>
      <c r="E225">
        <v>1121</v>
      </c>
      <c r="F225">
        <v>210</v>
      </c>
      <c r="G225">
        <v>1718</v>
      </c>
      <c r="H225">
        <v>1643</v>
      </c>
      <c r="I225">
        <v>35</v>
      </c>
      <c r="J225">
        <v>17</v>
      </c>
      <c r="K225">
        <v>1103</v>
      </c>
      <c r="L225" t="s">
        <v>445</v>
      </c>
      <c r="M225">
        <v>1.0322283609576428</v>
      </c>
      <c r="N225">
        <v>1.0880829015544042</v>
      </c>
      <c r="O225">
        <v>30</v>
      </c>
    </row>
    <row r="226" spans="1:15" x14ac:dyDescent="0.3">
      <c r="A226" s="1">
        <v>44225</v>
      </c>
      <c r="B226" s="2" t="s">
        <v>4</v>
      </c>
      <c r="C226">
        <v>251</v>
      </c>
      <c r="D226">
        <v>5984</v>
      </c>
      <c r="E226">
        <v>313</v>
      </c>
      <c r="F226">
        <v>79</v>
      </c>
      <c r="G226">
        <v>412</v>
      </c>
      <c r="H226">
        <v>320</v>
      </c>
      <c r="I226">
        <v>-8</v>
      </c>
      <c r="J226">
        <v>10</v>
      </c>
      <c r="K226">
        <v>237</v>
      </c>
      <c r="L226" t="s">
        <v>446</v>
      </c>
      <c r="M226">
        <v>0.97507788161993769</v>
      </c>
      <c r="N226">
        <v>1.144927536231884</v>
      </c>
      <c r="O226">
        <v>12</v>
      </c>
    </row>
    <row r="227" spans="1:15" x14ac:dyDescent="0.3">
      <c r="A227" s="1">
        <v>44225</v>
      </c>
      <c r="B227" s="2" t="s">
        <v>5</v>
      </c>
      <c r="C227">
        <v>126</v>
      </c>
      <c r="D227">
        <v>1787</v>
      </c>
      <c r="E227">
        <v>150</v>
      </c>
      <c r="F227">
        <v>24</v>
      </c>
      <c r="G227">
        <v>125</v>
      </c>
      <c r="H227">
        <v>132</v>
      </c>
      <c r="I227">
        <v>0</v>
      </c>
      <c r="J227">
        <v>-1</v>
      </c>
      <c r="K227">
        <v>138</v>
      </c>
      <c r="L227" t="s">
        <v>446</v>
      </c>
      <c r="M227">
        <v>1</v>
      </c>
      <c r="N227">
        <v>0.96</v>
      </c>
      <c r="O227">
        <v>2</v>
      </c>
    </row>
    <row r="228" spans="1:15" x14ac:dyDescent="0.3">
      <c r="A228" s="1">
        <v>44225</v>
      </c>
      <c r="B228" s="2" t="s">
        <v>8</v>
      </c>
      <c r="C228">
        <v>169</v>
      </c>
      <c r="D228">
        <v>2121</v>
      </c>
      <c r="E228">
        <v>57</v>
      </c>
      <c r="F228">
        <v>21</v>
      </c>
      <c r="G228">
        <v>170</v>
      </c>
      <c r="H228">
        <v>179</v>
      </c>
      <c r="I228">
        <v>1</v>
      </c>
      <c r="J228">
        <v>5</v>
      </c>
      <c r="K228">
        <v>66</v>
      </c>
      <c r="L228" t="s">
        <v>446</v>
      </c>
      <c r="M228">
        <v>1.0178571428571428</v>
      </c>
      <c r="N228">
        <v>1.3125</v>
      </c>
      <c r="O228">
        <v>2</v>
      </c>
    </row>
    <row r="229" spans="1:15" x14ac:dyDescent="0.3">
      <c r="A229" s="1">
        <v>44225</v>
      </c>
      <c r="B229" s="2" t="s">
        <v>9</v>
      </c>
      <c r="C229">
        <v>96</v>
      </c>
      <c r="D229">
        <v>2963</v>
      </c>
      <c r="E229">
        <v>168</v>
      </c>
      <c r="F229">
        <v>14</v>
      </c>
      <c r="G229">
        <v>350</v>
      </c>
      <c r="H229">
        <v>136</v>
      </c>
      <c r="I229">
        <v>-10</v>
      </c>
      <c r="J229">
        <v>2</v>
      </c>
      <c r="K229">
        <v>159</v>
      </c>
      <c r="L229" t="s">
        <v>446</v>
      </c>
      <c r="M229">
        <v>0.9438202247191011</v>
      </c>
      <c r="N229">
        <v>1.1666666666666667</v>
      </c>
      <c r="O229">
        <v>3</v>
      </c>
    </row>
    <row r="230" spans="1:15" x14ac:dyDescent="0.3">
      <c r="A230" s="1">
        <v>44225</v>
      </c>
      <c r="B230" s="2" t="s">
        <v>6</v>
      </c>
      <c r="C230">
        <v>172</v>
      </c>
      <c r="D230">
        <v>2365</v>
      </c>
      <c r="E230">
        <v>112</v>
      </c>
      <c r="F230">
        <v>29</v>
      </c>
      <c r="G230">
        <v>109</v>
      </c>
      <c r="H230">
        <v>208</v>
      </c>
      <c r="I230">
        <v>-7</v>
      </c>
      <c r="J230">
        <v>4</v>
      </c>
      <c r="K230">
        <v>85</v>
      </c>
      <c r="L230" t="s">
        <v>446</v>
      </c>
      <c r="M230">
        <v>0.94117647058823528</v>
      </c>
      <c r="N230">
        <v>1.1599999999999999</v>
      </c>
      <c r="O230">
        <v>4</v>
      </c>
    </row>
    <row r="231" spans="1:15" x14ac:dyDescent="0.3">
      <c r="A231" s="1">
        <v>44225</v>
      </c>
      <c r="B231" s="2" t="s">
        <v>7</v>
      </c>
      <c r="C231">
        <v>209</v>
      </c>
      <c r="D231">
        <v>3445</v>
      </c>
      <c r="E231">
        <v>131</v>
      </c>
      <c r="F231">
        <v>40</v>
      </c>
      <c r="G231">
        <v>260</v>
      </c>
      <c r="H231">
        <v>266</v>
      </c>
      <c r="I231">
        <v>-2</v>
      </c>
      <c r="J231">
        <v>0</v>
      </c>
      <c r="K231">
        <v>191</v>
      </c>
      <c r="L231" t="s">
        <v>446</v>
      </c>
      <c r="M231">
        <v>0.98496240601503759</v>
      </c>
      <c r="N231">
        <v>1</v>
      </c>
      <c r="O231">
        <v>3</v>
      </c>
    </row>
    <row r="232" spans="1:15" x14ac:dyDescent="0.3">
      <c r="A232" s="1">
        <v>44225</v>
      </c>
      <c r="B232" s="2" t="s">
        <v>2</v>
      </c>
      <c r="C232">
        <v>236</v>
      </c>
      <c r="D232">
        <v>3846</v>
      </c>
      <c r="E232">
        <v>153</v>
      </c>
      <c r="F232">
        <v>21</v>
      </c>
      <c r="G232">
        <v>326</v>
      </c>
      <c r="H232">
        <v>251</v>
      </c>
      <c r="I232">
        <v>-11</v>
      </c>
      <c r="J232">
        <v>-2</v>
      </c>
      <c r="K232">
        <v>196</v>
      </c>
      <c r="L232" t="s">
        <v>446</v>
      </c>
      <c r="M232">
        <v>0.93292682926829273</v>
      </c>
      <c r="N232">
        <v>0.91304347826086951</v>
      </c>
      <c r="O232">
        <v>8</v>
      </c>
    </row>
    <row r="233" spans="1:15" x14ac:dyDescent="0.3">
      <c r="A233" s="1">
        <v>44225</v>
      </c>
      <c r="B233" s="2" t="s">
        <v>3</v>
      </c>
      <c r="C233">
        <v>1259</v>
      </c>
      <c r="D233">
        <v>22511</v>
      </c>
      <c r="E233">
        <v>1084</v>
      </c>
      <c r="F233">
        <v>228</v>
      </c>
      <c r="G233">
        <v>1752</v>
      </c>
      <c r="H233">
        <v>1492</v>
      </c>
      <c r="I233">
        <v>-37</v>
      </c>
      <c r="J233">
        <v>18</v>
      </c>
      <c r="K233">
        <v>1072</v>
      </c>
      <c r="L233" t="s">
        <v>446</v>
      </c>
      <c r="M233">
        <v>0.96699375557537914</v>
      </c>
      <c r="N233">
        <v>1.0857142857142856</v>
      </c>
      <c r="O233">
        <v>34</v>
      </c>
    </row>
    <row r="234" spans="1:15" x14ac:dyDescent="0.3">
      <c r="A234" s="1">
        <v>44226</v>
      </c>
      <c r="B234" s="2" t="s">
        <v>4</v>
      </c>
      <c r="C234">
        <v>293</v>
      </c>
      <c r="D234">
        <v>6020</v>
      </c>
      <c r="E234">
        <v>326</v>
      </c>
      <c r="F234">
        <v>82</v>
      </c>
      <c r="G234">
        <v>419</v>
      </c>
      <c r="H234">
        <v>339</v>
      </c>
      <c r="I234">
        <v>13</v>
      </c>
      <c r="J234">
        <v>3</v>
      </c>
      <c r="K234">
        <v>296</v>
      </c>
      <c r="L234" t="s">
        <v>447</v>
      </c>
      <c r="M234">
        <v>1.0415335463258786</v>
      </c>
      <c r="N234">
        <v>1.0379746835443038</v>
      </c>
      <c r="O234">
        <v>7</v>
      </c>
    </row>
    <row r="235" spans="1:15" x14ac:dyDescent="0.3">
      <c r="A235" s="1">
        <v>44226</v>
      </c>
      <c r="B235" s="2" t="s">
        <v>5</v>
      </c>
      <c r="C235">
        <v>88</v>
      </c>
      <c r="D235">
        <v>1779</v>
      </c>
      <c r="E235">
        <v>160</v>
      </c>
      <c r="F235">
        <v>25</v>
      </c>
      <c r="G235">
        <v>125</v>
      </c>
      <c r="H235">
        <v>91</v>
      </c>
      <c r="I235">
        <v>10</v>
      </c>
      <c r="J235">
        <v>1</v>
      </c>
      <c r="K235">
        <v>99</v>
      </c>
      <c r="L235" t="s">
        <v>447</v>
      </c>
      <c r="M235">
        <v>1.0666666666666667</v>
      </c>
      <c r="N235">
        <v>1.0416666666666667</v>
      </c>
      <c r="O235">
        <v>0</v>
      </c>
    </row>
    <row r="236" spans="1:15" x14ac:dyDescent="0.3">
      <c r="A236" s="1">
        <v>44226</v>
      </c>
      <c r="B236" s="2" t="s">
        <v>8</v>
      </c>
      <c r="C236">
        <v>116</v>
      </c>
      <c r="D236">
        <v>2129</v>
      </c>
      <c r="E236">
        <v>54</v>
      </c>
      <c r="F236">
        <v>19</v>
      </c>
      <c r="G236">
        <v>171</v>
      </c>
      <c r="H236">
        <v>124</v>
      </c>
      <c r="I236">
        <v>-3</v>
      </c>
      <c r="J236">
        <v>-2</v>
      </c>
      <c r="K236">
        <v>115</v>
      </c>
      <c r="L236" t="s">
        <v>447</v>
      </c>
      <c r="M236">
        <v>0.94736842105263153</v>
      </c>
      <c r="N236">
        <v>0.90476190476190477</v>
      </c>
      <c r="O236">
        <v>1</v>
      </c>
    </row>
    <row r="237" spans="1:15" x14ac:dyDescent="0.3">
      <c r="A237" s="1">
        <v>44226</v>
      </c>
      <c r="B237" s="2" t="s">
        <v>9</v>
      </c>
      <c r="C237">
        <v>142</v>
      </c>
      <c r="D237">
        <v>2949</v>
      </c>
      <c r="E237">
        <v>171</v>
      </c>
      <c r="F237">
        <v>13</v>
      </c>
      <c r="G237">
        <v>351</v>
      </c>
      <c r="H237">
        <v>156</v>
      </c>
      <c r="I237">
        <v>3</v>
      </c>
      <c r="J237">
        <v>-1</v>
      </c>
      <c r="K237">
        <v>170</v>
      </c>
      <c r="L237" t="s">
        <v>447</v>
      </c>
      <c r="M237">
        <v>1.0178571428571428</v>
      </c>
      <c r="N237">
        <v>0.9285714285714286</v>
      </c>
      <c r="O237">
        <v>1</v>
      </c>
    </row>
    <row r="238" spans="1:15" x14ac:dyDescent="0.3">
      <c r="A238" s="1">
        <v>44226</v>
      </c>
      <c r="B238" s="2" t="s">
        <v>6</v>
      </c>
      <c r="C238">
        <v>148</v>
      </c>
      <c r="D238">
        <v>2455</v>
      </c>
      <c r="E238">
        <v>124</v>
      </c>
      <c r="F238">
        <v>30</v>
      </c>
      <c r="G238">
        <v>109</v>
      </c>
      <c r="H238">
        <v>168</v>
      </c>
      <c r="I238">
        <v>12</v>
      </c>
      <c r="J238">
        <v>1</v>
      </c>
      <c r="K238">
        <v>78</v>
      </c>
      <c r="L238" t="s">
        <v>447</v>
      </c>
      <c r="M238">
        <v>1.1071428571428572</v>
      </c>
      <c r="N238">
        <v>1.0344827586206897</v>
      </c>
      <c r="O238">
        <v>0</v>
      </c>
    </row>
    <row r="239" spans="1:15" x14ac:dyDescent="0.3">
      <c r="A239" s="1">
        <v>44226</v>
      </c>
      <c r="B239" s="2" t="s">
        <v>7</v>
      </c>
      <c r="C239">
        <v>137</v>
      </c>
      <c r="D239">
        <v>3425</v>
      </c>
      <c r="E239">
        <v>141</v>
      </c>
      <c r="F239">
        <v>42</v>
      </c>
      <c r="G239">
        <v>260</v>
      </c>
      <c r="H239">
        <v>176</v>
      </c>
      <c r="I239">
        <v>10</v>
      </c>
      <c r="J239">
        <v>2</v>
      </c>
      <c r="K239">
        <v>196</v>
      </c>
      <c r="L239" t="s">
        <v>447</v>
      </c>
      <c r="M239">
        <v>1.0763358778625953</v>
      </c>
      <c r="N239">
        <v>1.05</v>
      </c>
      <c r="O239">
        <v>0</v>
      </c>
    </row>
    <row r="240" spans="1:15" x14ac:dyDescent="0.3">
      <c r="A240" s="1">
        <v>44226</v>
      </c>
      <c r="B240" s="2" t="s">
        <v>2</v>
      </c>
      <c r="C240">
        <v>261</v>
      </c>
      <c r="D240">
        <v>3851</v>
      </c>
      <c r="E240">
        <v>154</v>
      </c>
      <c r="F240">
        <v>21</v>
      </c>
      <c r="G240">
        <v>326</v>
      </c>
      <c r="H240">
        <v>277</v>
      </c>
      <c r="I240">
        <v>1</v>
      </c>
      <c r="J240">
        <v>0</v>
      </c>
      <c r="K240">
        <v>271</v>
      </c>
      <c r="L240" t="s">
        <v>447</v>
      </c>
      <c r="M240">
        <v>1.0065359477124183</v>
      </c>
      <c r="N240">
        <v>1</v>
      </c>
      <c r="O240">
        <v>0</v>
      </c>
    </row>
    <row r="241" spans="1:15" x14ac:dyDescent="0.3">
      <c r="A241" s="1">
        <v>44226</v>
      </c>
      <c r="B241" s="2" t="s">
        <v>3</v>
      </c>
      <c r="C241">
        <v>1185</v>
      </c>
      <c r="D241">
        <v>22608</v>
      </c>
      <c r="E241">
        <v>1130</v>
      </c>
      <c r="F241">
        <v>232</v>
      </c>
      <c r="G241">
        <v>1761</v>
      </c>
      <c r="H241">
        <v>1331</v>
      </c>
      <c r="I241">
        <v>46</v>
      </c>
      <c r="J241">
        <v>4</v>
      </c>
      <c r="K241">
        <v>1225</v>
      </c>
      <c r="L241" t="s">
        <v>447</v>
      </c>
      <c r="M241">
        <v>1.0424354243542435</v>
      </c>
      <c r="N241">
        <v>1.0175438596491229</v>
      </c>
      <c r="O241">
        <v>9</v>
      </c>
    </row>
    <row r="242" spans="1:15" x14ac:dyDescent="0.3">
      <c r="A242" s="1">
        <v>44227</v>
      </c>
      <c r="B242" s="2" t="s">
        <v>4</v>
      </c>
      <c r="C242">
        <v>182</v>
      </c>
      <c r="D242">
        <v>5934</v>
      </c>
      <c r="E242">
        <v>341</v>
      </c>
      <c r="F242">
        <v>86</v>
      </c>
      <c r="G242">
        <v>420</v>
      </c>
      <c r="H242">
        <v>214</v>
      </c>
      <c r="I242">
        <v>15</v>
      </c>
      <c r="J242">
        <v>4</v>
      </c>
      <c r="K242">
        <v>299</v>
      </c>
      <c r="L242" t="s">
        <v>448</v>
      </c>
      <c r="M242">
        <v>1.0460122699386503</v>
      </c>
      <c r="N242">
        <v>1.0487804878048781</v>
      </c>
      <c r="O242">
        <v>1</v>
      </c>
    </row>
    <row r="243" spans="1:15" x14ac:dyDescent="0.3">
      <c r="A243" s="1">
        <v>44227</v>
      </c>
      <c r="B243" s="2" t="s">
        <v>5</v>
      </c>
      <c r="C243">
        <v>94</v>
      </c>
      <c r="D243">
        <v>1788</v>
      </c>
      <c r="E243">
        <v>164</v>
      </c>
      <c r="F243">
        <v>24</v>
      </c>
      <c r="G243">
        <v>129</v>
      </c>
      <c r="H243">
        <v>100</v>
      </c>
      <c r="I243">
        <v>4</v>
      </c>
      <c r="J243">
        <v>-1</v>
      </c>
      <c r="K243">
        <v>87</v>
      </c>
      <c r="L243" t="s">
        <v>448</v>
      </c>
      <c r="M243">
        <v>1.0249999999999999</v>
      </c>
      <c r="N243">
        <v>0.96</v>
      </c>
      <c r="O243">
        <v>4</v>
      </c>
    </row>
    <row r="244" spans="1:15" x14ac:dyDescent="0.3">
      <c r="A244" s="1">
        <v>44227</v>
      </c>
      <c r="B244" s="2" t="s">
        <v>8</v>
      </c>
      <c r="C244">
        <v>92</v>
      </c>
      <c r="D244">
        <v>2130</v>
      </c>
      <c r="E244">
        <v>67</v>
      </c>
      <c r="F244">
        <v>20</v>
      </c>
      <c r="G244">
        <v>172</v>
      </c>
      <c r="H244">
        <v>97</v>
      </c>
      <c r="I244">
        <v>13</v>
      </c>
      <c r="J244">
        <v>1</v>
      </c>
      <c r="K244">
        <v>95</v>
      </c>
      <c r="L244" t="s">
        <v>448</v>
      </c>
      <c r="M244">
        <v>1.2407407407407407</v>
      </c>
      <c r="N244">
        <v>1.0526315789473684</v>
      </c>
      <c r="O244">
        <v>1</v>
      </c>
    </row>
    <row r="245" spans="1:15" x14ac:dyDescent="0.3">
      <c r="A245" s="1">
        <v>44227</v>
      </c>
      <c r="B245" s="2" t="s">
        <v>9</v>
      </c>
      <c r="C245">
        <v>125</v>
      </c>
      <c r="D245">
        <v>2883</v>
      </c>
      <c r="E245">
        <v>185</v>
      </c>
      <c r="F245">
        <v>13</v>
      </c>
      <c r="G245">
        <v>353</v>
      </c>
      <c r="H245">
        <v>132</v>
      </c>
      <c r="I245">
        <v>14</v>
      </c>
      <c r="J245">
        <v>0</v>
      </c>
      <c r="K245">
        <v>196</v>
      </c>
      <c r="L245" t="s">
        <v>448</v>
      </c>
      <c r="M245">
        <v>1.0818713450292399</v>
      </c>
      <c r="N245">
        <v>1</v>
      </c>
      <c r="O245">
        <v>2</v>
      </c>
    </row>
    <row r="246" spans="1:15" x14ac:dyDescent="0.3">
      <c r="A246" s="1">
        <v>44227</v>
      </c>
      <c r="B246" s="2" t="s">
        <v>6</v>
      </c>
      <c r="C246">
        <v>106</v>
      </c>
      <c r="D246">
        <v>2469</v>
      </c>
      <c r="E246">
        <v>131</v>
      </c>
      <c r="F246">
        <v>31</v>
      </c>
      <c r="G246">
        <v>112</v>
      </c>
      <c r="H246">
        <v>119</v>
      </c>
      <c r="I246">
        <v>7</v>
      </c>
      <c r="J246">
        <v>1</v>
      </c>
      <c r="K246">
        <v>102</v>
      </c>
      <c r="L246" t="s">
        <v>448</v>
      </c>
      <c r="M246">
        <v>1.0564516129032258</v>
      </c>
      <c r="N246">
        <v>1.0333333333333334</v>
      </c>
      <c r="O246">
        <v>3</v>
      </c>
    </row>
    <row r="247" spans="1:15" x14ac:dyDescent="0.3">
      <c r="A247" s="1">
        <v>44227</v>
      </c>
      <c r="B247" s="2" t="s">
        <v>7</v>
      </c>
      <c r="C247">
        <v>130</v>
      </c>
      <c r="D247">
        <v>3418</v>
      </c>
      <c r="E247">
        <v>156</v>
      </c>
      <c r="F247">
        <v>44</v>
      </c>
      <c r="G247">
        <v>262</v>
      </c>
      <c r="H247">
        <v>148</v>
      </c>
      <c r="I247">
        <v>15</v>
      </c>
      <c r="J247">
        <v>2</v>
      </c>
      <c r="K247">
        <v>153</v>
      </c>
      <c r="L247" t="s">
        <v>448</v>
      </c>
      <c r="M247">
        <v>1.1063829787234043</v>
      </c>
      <c r="N247">
        <v>1.0476190476190477</v>
      </c>
      <c r="O247">
        <v>2</v>
      </c>
    </row>
    <row r="248" spans="1:15" x14ac:dyDescent="0.3">
      <c r="A248" s="1">
        <v>44227</v>
      </c>
      <c r="B248" s="2" t="s">
        <v>2</v>
      </c>
      <c r="C248">
        <v>151</v>
      </c>
      <c r="D248">
        <v>3798</v>
      </c>
      <c r="E248">
        <v>166</v>
      </c>
      <c r="F248">
        <v>24</v>
      </c>
      <c r="G248">
        <v>327</v>
      </c>
      <c r="H248">
        <v>153</v>
      </c>
      <c r="I248">
        <v>12</v>
      </c>
      <c r="J248">
        <v>3</v>
      </c>
      <c r="K248">
        <v>205</v>
      </c>
      <c r="L248" t="s">
        <v>448</v>
      </c>
      <c r="M248">
        <v>1.0779220779220779</v>
      </c>
      <c r="N248">
        <v>1.1428571428571428</v>
      </c>
      <c r="O248">
        <v>1</v>
      </c>
    </row>
    <row r="249" spans="1:15" x14ac:dyDescent="0.3">
      <c r="A249" s="1">
        <v>44227</v>
      </c>
      <c r="B249" s="2" t="s">
        <v>3</v>
      </c>
      <c r="C249">
        <v>880</v>
      </c>
      <c r="D249">
        <v>22420</v>
      </c>
      <c r="E249">
        <v>1210</v>
      </c>
      <c r="F249">
        <v>242</v>
      </c>
      <c r="G249">
        <v>1775</v>
      </c>
      <c r="H249">
        <v>963</v>
      </c>
      <c r="I249">
        <v>80</v>
      </c>
      <c r="J249">
        <v>10</v>
      </c>
      <c r="K249">
        <v>1137</v>
      </c>
      <c r="L249" t="s">
        <v>448</v>
      </c>
      <c r="M249">
        <v>1.0707964601769913</v>
      </c>
      <c r="N249">
        <v>1.0431034482758621</v>
      </c>
      <c r="O249">
        <v>14</v>
      </c>
    </row>
    <row r="250" spans="1:15" x14ac:dyDescent="0.3">
      <c r="A250" s="1">
        <v>44228</v>
      </c>
      <c r="B250" s="2" t="s">
        <v>4</v>
      </c>
      <c r="C250">
        <v>172</v>
      </c>
      <c r="D250">
        <v>5883</v>
      </c>
      <c r="E250">
        <v>323</v>
      </c>
      <c r="F250">
        <v>93</v>
      </c>
      <c r="G250">
        <v>435</v>
      </c>
      <c r="H250">
        <v>232</v>
      </c>
      <c r="I250">
        <v>-18</v>
      </c>
      <c r="J250">
        <v>7</v>
      </c>
      <c r="K250">
        <v>268</v>
      </c>
      <c r="L250" t="s">
        <v>452</v>
      </c>
      <c r="M250">
        <v>0.94721407624633436</v>
      </c>
      <c r="N250">
        <v>1.0813953488372092</v>
      </c>
      <c r="O250">
        <v>15</v>
      </c>
    </row>
    <row r="251" spans="1:15" x14ac:dyDescent="0.3">
      <c r="A251" s="1">
        <v>44228</v>
      </c>
      <c r="B251" s="2" t="s">
        <v>5</v>
      </c>
      <c r="C251">
        <v>95</v>
      </c>
      <c r="D251">
        <v>1824</v>
      </c>
      <c r="E251">
        <v>166</v>
      </c>
      <c r="F251">
        <v>23</v>
      </c>
      <c r="G251">
        <v>134</v>
      </c>
      <c r="H251">
        <v>114</v>
      </c>
      <c r="I251">
        <v>2</v>
      </c>
      <c r="J251">
        <v>-1</v>
      </c>
      <c r="K251">
        <v>73</v>
      </c>
      <c r="L251" t="s">
        <v>452</v>
      </c>
      <c r="M251">
        <v>1.0121951219512195</v>
      </c>
      <c r="N251">
        <v>0.95833333333333337</v>
      </c>
      <c r="O251">
        <v>5</v>
      </c>
    </row>
    <row r="252" spans="1:15" x14ac:dyDescent="0.3">
      <c r="A252" s="1">
        <v>44228</v>
      </c>
      <c r="B252" s="2" t="s">
        <v>8</v>
      </c>
      <c r="C252">
        <v>64</v>
      </c>
      <c r="D252">
        <v>2135</v>
      </c>
      <c r="E252">
        <v>70</v>
      </c>
      <c r="F252">
        <v>22</v>
      </c>
      <c r="G252">
        <v>172</v>
      </c>
      <c r="H252">
        <v>78</v>
      </c>
      <c r="I252">
        <v>3</v>
      </c>
      <c r="J252">
        <v>2</v>
      </c>
      <c r="K252">
        <v>73</v>
      </c>
      <c r="L252" t="s">
        <v>452</v>
      </c>
      <c r="M252">
        <v>1.044776119402985</v>
      </c>
      <c r="N252">
        <v>1.1000000000000001</v>
      </c>
      <c r="O252">
        <v>0</v>
      </c>
    </row>
    <row r="253" spans="1:15" x14ac:dyDescent="0.3">
      <c r="A253" s="1">
        <v>44228</v>
      </c>
      <c r="B253" s="2" t="s">
        <v>9</v>
      </c>
      <c r="C253">
        <v>93</v>
      </c>
      <c r="D253">
        <v>2874</v>
      </c>
      <c r="E253">
        <v>184</v>
      </c>
      <c r="F253">
        <v>13</v>
      </c>
      <c r="G253">
        <v>357</v>
      </c>
      <c r="H253">
        <v>119</v>
      </c>
      <c r="I253">
        <v>-1</v>
      </c>
      <c r="J253">
        <v>0</v>
      </c>
      <c r="K253">
        <v>124</v>
      </c>
      <c r="L253" t="s">
        <v>452</v>
      </c>
      <c r="M253">
        <v>0.99459459459459465</v>
      </c>
      <c r="N253">
        <v>1</v>
      </c>
      <c r="O253">
        <v>4</v>
      </c>
    </row>
    <row r="254" spans="1:15" x14ac:dyDescent="0.3">
      <c r="A254" s="1">
        <v>44228</v>
      </c>
      <c r="B254" s="2" t="s">
        <v>6</v>
      </c>
      <c r="C254">
        <v>130</v>
      </c>
      <c r="D254">
        <v>2503</v>
      </c>
      <c r="E254">
        <v>130</v>
      </c>
      <c r="F254">
        <v>30</v>
      </c>
      <c r="G254">
        <v>115</v>
      </c>
      <c r="H254">
        <v>154</v>
      </c>
      <c r="I254">
        <v>-1</v>
      </c>
      <c r="J254">
        <v>-1</v>
      </c>
      <c r="K254">
        <v>117</v>
      </c>
      <c r="L254" t="s">
        <v>452</v>
      </c>
      <c r="M254">
        <v>0.99236641221374045</v>
      </c>
      <c r="N254">
        <v>0.967741935483871</v>
      </c>
      <c r="O254">
        <v>3</v>
      </c>
    </row>
    <row r="255" spans="1:15" x14ac:dyDescent="0.3">
      <c r="A255" s="1">
        <v>44228</v>
      </c>
      <c r="B255" s="2" t="s">
        <v>7</v>
      </c>
      <c r="C255">
        <v>125</v>
      </c>
      <c r="D255">
        <v>3442</v>
      </c>
      <c r="E255">
        <v>141</v>
      </c>
      <c r="F255">
        <v>47</v>
      </c>
      <c r="G255">
        <v>269</v>
      </c>
      <c r="H255">
        <v>169</v>
      </c>
      <c r="I255">
        <v>-15</v>
      </c>
      <c r="J255">
        <v>3</v>
      </c>
      <c r="K255">
        <v>138</v>
      </c>
      <c r="L255" t="s">
        <v>452</v>
      </c>
      <c r="M255">
        <v>0.90384615384615385</v>
      </c>
      <c r="N255">
        <v>1.0681818181818181</v>
      </c>
      <c r="O255">
        <v>7</v>
      </c>
    </row>
    <row r="256" spans="1:15" x14ac:dyDescent="0.3">
      <c r="A256" s="1">
        <v>44228</v>
      </c>
      <c r="B256" s="2" t="s">
        <v>2</v>
      </c>
      <c r="C256">
        <v>112</v>
      </c>
      <c r="D256">
        <v>3861</v>
      </c>
      <c r="E256">
        <v>172</v>
      </c>
      <c r="F256">
        <v>25</v>
      </c>
      <c r="G256">
        <v>333</v>
      </c>
      <c r="H256">
        <v>135</v>
      </c>
      <c r="I256">
        <v>6</v>
      </c>
      <c r="J256">
        <v>1</v>
      </c>
      <c r="K256">
        <v>66</v>
      </c>
      <c r="L256" t="s">
        <v>452</v>
      </c>
      <c r="M256">
        <v>1.036144578313253</v>
      </c>
      <c r="N256">
        <v>1.0416666666666667</v>
      </c>
      <c r="O256">
        <v>6</v>
      </c>
    </row>
    <row r="257" spans="1:15" x14ac:dyDescent="0.3">
      <c r="A257" s="1">
        <v>44228</v>
      </c>
      <c r="B257" s="2" t="s">
        <v>3</v>
      </c>
      <c r="C257">
        <v>791</v>
      </c>
      <c r="D257">
        <v>22522</v>
      </c>
      <c r="E257">
        <v>1186</v>
      </c>
      <c r="F257">
        <v>253</v>
      </c>
      <c r="G257">
        <v>1815</v>
      </c>
      <c r="H257">
        <v>1001</v>
      </c>
      <c r="I257">
        <v>-24</v>
      </c>
      <c r="J257">
        <v>11</v>
      </c>
      <c r="K257">
        <v>859</v>
      </c>
      <c r="L257" t="s">
        <v>452</v>
      </c>
      <c r="M257">
        <v>0.98016528925619839</v>
      </c>
      <c r="N257">
        <v>1.0454545454545454</v>
      </c>
      <c r="O257">
        <v>40</v>
      </c>
    </row>
    <row r="258" spans="1:15" x14ac:dyDescent="0.3">
      <c r="A258" s="1">
        <v>44229</v>
      </c>
      <c r="B258" s="2" t="s">
        <v>4</v>
      </c>
      <c r="C258">
        <v>203</v>
      </c>
      <c r="D258">
        <v>5889</v>
      </c>
      <c r="E258">
        <v>306</v>
      </c>
      <c r="F258">
        <v>85</v>
      </c>
      <c r="G258">
        <v>444</v>
      </c>
      <c r="H258">
        <v>293</v>
      </c>
      <c r="I258">
        <v>-17</v>
      </c>
      <c r="J258">
        <v>-8</v>
      </c>
      <c r="K258">
        <v>278</v>
      </c>
      <c r="L258" t="s">
        <v>453</v>
      </c>
      <c r="M258">
        <v>0.94736842105263153</v>
      </c>
      <c r="N258">
        <v>0.91397849462365588</v>
      </c>
      <c r="O258">
        <v>9</v>
      </c>
    </row>
    <row r="259" spans="1:15" x14ac:dyDescent="0.3">
      <c r="A259" s="1">
        <v>44229</v>
      </c>
      <c r="B259" s="2" t="s">
        <v>5</v>
      </c>
      <c r="C259">
        <v>97</v>
      </c>
      <c r="D259">
        <v>1832</v>
      </c>
      <c r="E259">
        <v>166</v>
      </c>
      <c r="F259">
        <v>27</v>
      </c>
      <c r="G259">
        <v>136</v>
      </c>
      <c r="H259">
        <v>109</v>
      </c>
      <c r="I259">
        <v>0</v>
      </c>
      <c r="J259">
        <v>4</v>
      </c>
      <c r="K259">
        <v>97</v>
      </c>
      <c r="L259" t="s">
        <v>453</v>
      </c>
      <c r="M259">
        <v>1</v>
      </c>
      <c r="N259">
        <v>1.173913043478261</v>
      </c>
      <c r="O259">
        <v>2</v>
      </c>
    </row>
    <row r="260" spans="1:15" x14ac:dyDescent="0.3">
      <c r="A260" s="1">
        <v>44229</v>
      </c>
      <c r="B260" s="2" t="s">
        <v>8</v>
      </c>
      <c r="C260">
        <v>80</v>
      </c>
      <c r="D260">
        <v>2093</v>
      </c>
      <c r="E260">
        <v>70</v>
      </c>
      <c r="F260">
        <v>25</v>
      </c>
      <c r="G260">
        <v>174</v>
      </c>
      <c r="H260">
        <v>77</v>
      </c>
      <c r="I260">
        <v>0</v>
      </c>
      <c r="J260">
        <v>3</v>
      </c>
      <c r="K260">
        <v>118</v>
      </c>
      <c r="L260" t="s">
        <v>453</v>
      </c>
      <c r="M260">
        <v>1</v>
      </c>
      <c r="N260">
        <v>1.1363636363636365</v>
      </c>
      <c r="O260">
        <v>2</v>
      </c>
    </row>
    <row r="261" spans="1:15" x14ac:dyDescent="0.3">
      <c r="A261" s="1">
        <v>44229</v>
      </c>
      <c r="B261" s="2" t="s">
        <v>9</v>
      </c>
      <c r="C261">
        <v>96</v>
      </c>
      <c r="D261">
        <v>2815</v>
      </c>
      <c r="E261">
        <v>176</v>
      </c>
      <c r="F261">
        <v>14</v>
      </c>
      <c r="G261">
        <v>363</v>
      </c>
      <c r="H261">
        <v>114</v>
      </c>
      <c r="I261">
        <v>-8</v>
      </c>
      <c r="J261">
        <v>1</v>
      </c>
      <c r="K261">
        <v>169</v>
      </c>
      <c r="L261" t="s">
        <v>453</v>
      </c>
      <c r="M261">
        <v>0.95652173913043481</v>
      </c>
      <c r="N261">
        <v>1.0769230769230769</v>
      </c>
      <c r="O261">
        <v>6</v>
      </c>
    </row>
    <row r="262" spans="1:15" x14ac:dyDescent="0.3">
      <c r="A262" s="1">
        <v>44229</v>
      </c>
      <c r="B262" s="2" t="s">
        <v>6</v>
      </c>
      <c r="C262">
        <v>125</v>
      </c>
      <c r="D262">
        <v>2578</v>
      </c>
      <c r="E262">
        <v>117</v>
      </c>
      <c r="F262">
        <v>29</v>
      </c>
      <c r="G262">
        <v>117</v>
      </c>
      <c r="H262">
        <v>179</v>
      </c>
      <c r="I262">
        <v>-13</v>
      </c>
      <c r="J262">
        <v>-1</v>
      </c>
      <c r="K262">
        <v>102</v>
      </c>
      <c r="L262" t="s">
        <v>453</v>
      </c>
      <c r="M262">
        <v>0.9</v>
      </c>
      <c r="N262">
        <v>0.96666666666666667</v>
      </c>
      <c r="O262">
        <v>2</v>
      </c>
    </row>
    <row r="263" spans="1:15" x14ac:dyDescent="0.3">
      <c r="A263" s="1">
        <v>44229</v>
      </c>
      <c r="B263" s="2" t="s">
        <v>7</v>
      </c>
      <c r="C263">
        <v>102</v>
      </c>
      <c r="D263">
        <v>3366</v>
      </c>
      <c r="E263">
        <v>125</v>
      </c>
      <c r="F263">
        <v>43</v>
      </c>
      <c r="G263">
        <v>273</v>
      </c>
      <c r="H263">
        <v>129</v>
      </c>
      <c r="I263">
        <v>-16</v>
      </c>
      <c r="J263">
        <v>-4</v>
      </c>
      <c r="K263">
        <v>201</v>
      </c>
      <c r="L263" t="s">
        <v>453</v>
      </c>
      <c r="M263">
        <v>0.88652482269503541</v>
      </c>
      <c r="N263">
        <v>0.91489361702127658</v>
      </c>
      <c r="O263">
        <v>4</v>
      </c>
    </row>
    <row r="264" spans="1:15" x14ac:dyDescent="0.3">
      <c r="A264" s="1">
        <v>44229</v>
      </c>
      <c r="B264" s="2" t="s">
        <v>2</v>
      </c>
      <c r="C264">
        <v>232</v>
      </c>
      <c r="D264">
        <v>3867</v>
      </c>
      <c r="E264">
        <v>165</v>
      </c>
      <c r="F264">
        <v>24</v>
      </c>
      <c r="G264">
        <v>336</v>
      </c>
      <c r="H264">
        <v>239</v>
      </c>
      <c r="I264">
        <v>-7</v>
      </c>
      <c r="J264">
        <v>-1</v>
      </c>
      <c r="K264">
        <v>230</v>
      </c>
      <c r="L264" t="s">
        <v>453</v>
      </c>
      <c r="M264">
        <v>0.95930232558139539</v>
      </c>
      <c r="N264">
        <v>0.96</v>
      </c>
      <c r="O264">
        <v>3</v>
      </c>
    </row>
    <row r="265" spans="1:15" x14ac:dyDescent="0.3">
      <c r="A265" s="1">
        <v>44229</v>
      </c>
      <c r="B265" s="2" t="s">
        <v>3</v>
      </c>
      <c r="C265">
        <v>935</v>
      </c>
      <c r="D265">
        <v>22440</v>
      </c>
      <c r="E265">
        <v>1125</v>
      </c>
      <c r="F265">
        <v>247</v>
      </c>
      <c r="G265">
        <v>1843</v>
      </c>
      <c r="H265">
        <v>1140</v>
      </c>
      <c r="I265">
        <v>-61</v>
      </c>
      <c r="J265">
        <v>-6</v>
      </c>
      <c r="K265">
        <v>1195</v>
      </c>
      <c r="L265" t="s">
        <v>453</v>
      </c>
      <c r="M265">
        <v>0.94856661045531199</v>
      </c>
      <c r="N265">
        <v>0.97628458498023718</v>
      </c>
      <c r="O265">
        <v>28</v>
      </c>
    </row>
    <row r="266" spans="1:15" x14ac:dyDescent="0.3">
      <c r="A266" s="1">
        <v>44230</v>
      </c>
      <c r="B266" s="2" t="s">
        <v>4</v>
      </c>
      <c r="C266">
        <v>278</v>
      </c>
      <c r="D266">
        <v>5845</v>
      </c>
      <c r="E266">
        <v>282</v>
      </c>
      <c r="F266">
        <v>87</v>
      </c>
      <c r="G266">
        <v>455</v>
      </c>
      <c r="H266">
        <v>297</v>
      </c>
      <c r="I266">
        <v>-24</v>
      </c>
      <c r="J266">
        <v>2</v>
      </c>
      <c r="K266">
        <v>331</v>
      </c>
      <c r="L266" t="s">
        <v>454</v>
      </c>
      <c r="M266">
        <v>0.92156862745098034</v>
      </c>
      <c r="N266">
        <v>1.0235294117647058</v>
      </c>
      <c r="O266">
        <v>11</v>
      </c>
    </row>
    <row r="267" spans="1:15" x14ac:dyDescent="0.3">
      <c r="A267" s="1">
        <v>44230</v>
      </c>
      <c r="B267" s="2" t="s">
        <v>5</v>
      </c>
      <c r="C267">
        <v>86</v>
      </c>
      <c r="D267">
        <v>1858</v>
      </c>
      <c r="E267">
        <v>173</v>
      </c>
      <c r="F267">
        <v>25</v>
      </c>
      <c r="G267">
        <v>142</v>
      </c>
      <c r="H267">
        <v>97</v>
      </c>
      <c r="I267">
        <v>7</v>
      </c>
      <c r="J267">
        <v>-2</v>
      </c>
      <c r="K267">
        <v>65</v>
      </c>
      <c r="L267" t="s">
        <v>454</v>
      </c>
      <c r="M267">
        <v>1.0421686746987953</v>
      </c>
      <c r="N267">
        <v>0.92592592592592593</v>
      </c>
      <c r="O267">
        <v>6</v>
      </c>
    </row>
    <row r="268" spans="1:15" x14ac:dyDescent="0.3">
      <c r="A268" s="1">
        <v>44230</v>
      </c>
      <c r="B268" s="2" t="s">
        <v>8</v>
      </c>
      <c r="C268">
        <v>102</v>
      </c>
      <c r="D268">
        <v>2105</v>
      </c>
      <c r="E268">
        <v>65</v>
      </c>
      <c r="F268">
        <v>26</v>
      </c>
      <c r="G268">
        <v>177</v>
      </c>
      <c r="H268">
        <v>107</v>
      </c>
      <c r="I268">
        <v>-5</v>
      </c>
      <c r="J268">
        <v>1</v>
      </c>
      <c r="K268">
        <v>92</v>
      </c>
      <c r="L268" t="s">
        <v>454</v>
      </c>
      <c r="M268">
        <v>0.9285714285714286</v>
      </c>
      <c r="N268">
        <v>1.04</v>
      </c>
      <c r="O268">
        <v>3</v>
      </c>
    </row>
    <row r="269" spans="1:15" x14ac:dyDescent="0.3">
      <c r="A269" s="1">
        <v>44230</v>
      </c>
      <c r="B269" s="2" t="s">
        <v>9</v>
      </c>
      <c r="C269">
        <v>102</v>
      </c>
      <c r="D269">
        <v>2730</v>
      </c>
      <c r="E269">
        <v>156</v>
      </c>
      <c r="F269">
        <v>15</v>
      </c>
      <c r="G269">
        <v>369</v>
      </c>
      <c r="H269">
        <v>121</v>
      </c>
      <c r="I269">
        <v>-20</v>
      </c>
      <c r="J269">
        <v>1</v>
      </c>
      <c r="K269">
        <v>200</v>
      </c>
      <c r="L269" t="s">
        <v>454</v>
      </c>
      <c r="M269">
        <v>0.88636363636363635</v>
      </c>
      <c r="N269">
        <v>1.0714285714285714</v>
      </c>
      <c r="O269">
        <v>6</v>
      </c>
    </row>
    <row r="270" spans="1:15" x14ac:dyDescent="0.3">
      <c r="A270" s="1">
        <v>44230</v>
      </c>
      <c r="B270" s="2" t="s">
        <v>6</v>
      </c>
      <c r="C270">
        <v>91</v>
      </c>
      <c r="D270">
        <v>2613</v>
      </c>
      <c r="E270">
        <v>113</v>
      </c>
      <c r="F270">
        <v>27</v>
      </c>
      <c r="G270">
        <v>119</v>
      </c>
      <c r="H270">
        <v>115</v>
      </c>
      <c r="I270">
        <v>-4</v>
      </c>
      <c r="J270">
        <v>-2</v>
      </c>
      <c r="K270">
        <v>78</v>
      </c>
      <c r="L270" t="s">
        <v>454</v>
      </c>
      <c r="M270">
        <v>0.96581196581196582</v>
      </c>
      <c r="N270">
        <v>0.93103448275862066</v>
      </c>
      <c r="O270">
        <v>2</v>
      </c>
    </row>
    <row r="271" spans="1:15" x14ac:dyDescent="0.3">
      <c r="A271" s="1">
        <v>44230</v>
      </c>
      <c r="B271" s="2" t="s">
        <v>7</v>
      </c>
      <c r="C271">
        <v>224</v>
      </c>
      <c r="D271">
        <v>3418</v>
      </c>
      <c r="E271">
        <v>128</v>
      </c>
      <c r="F271">
        <v>42</v>
      </c>
      <c r="G271">
        <v>278</v>
      </c>
      <c r="H271">
        <v>242</v>
      </c>
      <c r="I271">
        <v>3</v>
      </c>
      <c r="J271">
        <v>-1</v>
      </c>
      <c r="K271">
        <v>185</v>
      </c>
      <c r="L271" t="s">
        <v>454</v>
      </c>
      <c r="M271">
        <v>1.024</v>
      </c>
      <c r="N271">
        <v>0.97674418604651159</v>
      </c>
      <c r="O271">
        <v>5</v>
      </c>
    </row>
    <row r="272" spans="1:15" x14ac:dyDescent="0.3">
      <c r="A272" s="1">
        <v>44230</v>
      </c>
      <c r="B272" s="2" t="s">
        <v>2</v>
      </c>
      <c r="C272">
        <v>208</v>
      </c>
      <c r="D272">
        <v>3830</v>
      </c>
      <c r="E272">
        <v>153</v>
      </c>
      <c r="F272">
        <v>25</v>
      </c>
      <c r="G272">
        <v>340</v>
      </c>
      <c r="H272">
        <v>204</v>
      </c>
      <c r="I272">
        <v>-12</v>
      </c>
      <c r="J272">
        <v>1</v>
      </c>
      <c r="K272">
        <v>237</v>
      </c>
      <c r="L272" t="s">
        <v>454</v>
      </c>
      <c r="M272">
        <v>0.92727272727272725</v>
      </c>
      <c r="N272">
        <v>1.0416666666666667</v>
      </c>
      <c r="O272">
        <v>4</v>
      </c>
    </row>
    <row r="273" spans="1:15" x14ac:dyDescent="0.3">
      <c r="A273" s="1">
        <v>44230</v>
      </c>
      <c r="B273" s="2" t="s">
        <v>3</v>
      </c>
      <c r="C273">
        <v>1091</v>
      </c>
      <c r="D273">
        <v>22399</v>
      </c>
      <c r="E273">
        <v>1070</v>
      </c>
      <c r="F273">
        <v>247</v>
      </c>
      <c r="G273">
        <v>1880</v>
      </c>
      <c r="H273">
        <v>1183</v>
      </c>
      <c r="I273">
        <v>-55</v>
      </c>
      <c r="J273">
        <v>0</v>
      </c>
      <c r="K273">
        <v>1188</v>
      </c>
      <c r="L273" t="s">
        <v>454</v>
      </c>
      <c r="M273">
        <v>0.95111111111111113</v>
      </c>
      <c r="N273">
        <v>1</v>
      </c>
      <c r="O273">
        <v>37</v>
      </c>
    </row>
    <row r="274" spans="1:15" x14ac:dyDescent="0.3">
      <c r="A274" s="1">
        <v>44231</v>
      </c>
      <c r="B274" s="2" t="s">
        <v>4</v>
      </c>
      <c r="C274">
        <v>207</v>
      </c>
      <c r="D274">
        <v>5713</v>
      </c>
      <c r="E274">
        <v>276</v>
      </c>
      <c r="F274">
        <v>85</v>
      </c>
      <c r="G274">
        <v>459</v>
      </c>
      <c r="H274">
        <v>259</v>
      </c>
      <c r="I274">
        <v>-6</v>
      </c>
      <c r="J274">
        <v>-2</v>
      </c>
      <c r="K274">
        <v>386</v>
      </c>
      <c r="L274" t="s">
        <v>455</v>
      </c>
      <c r="M274">
        <v>0.97872340425531912</v>
      </c>
      <c r="N274">
        <v>0.97701149425287359</v>
      </c>
      <c r="O274">
        <v>4</v>
      </c>
    </row>
    <row r="275" spans="1:15" x14ac:dyDescent="0.3">
      <c r="A275" s="1">
        <v>44231</v>
      </c>
      <c r="B275" s="2" t="s">
        <v>5</v>
      </c>
      <c r="C275">
        <v>76</v>
      </c>
      <c r="D275">
        <v>1810</v>
      </c>
      <c r="E275">
        <v>165</v>
      </c>
      <c r="F275">
        <v>25</v>
      </c>
      <c r="G275">
        <v>149</v>
      </c>
      <c r="H275">
        <v>102</v>
      </c>
      <c r="I275">
        <v>-8</v>
      </c>
      <c r="J275">
        <v>0</v>
      </c>
      <c r="K275">
        <v>143</v>
      </c>
      <c r="L275" t="s">
        <v>455</v>
      </c>
      <c r="M275">
        <v>0.95375722543352603</v>
      </c>
      <c r="N275">
        <v>1</v>
      </c>
      <c r="O275">
        <v>7</v>
      </c>
    </row>
    <row r="276" spans="1:15" x14ac:dyDescent="0.3">
      <c r="A276" s="1">
        <v>44231</v>
      </c>
      <c r="B276" s="2" t="s">
        <v>8</v>
      </c>
      <c r="C276">
        <v>73</v>
      </c>
      <c r="D276">
        <v>2023</v>
      </c>
      <c r="E276">
        <v>64</v>
      </c>
      <c r="F276">
        <v>27</v>
      </c>
      <c r="G276">
        <v>178</v>
      </c>
      <c r="H276">
        <v>82</v>
      </c>
      <c r="I276">
        <v>-1</v>
      </c>
      <c r="J276">
        <v>1</v>
      </c>
      <c r="K276">
        <v>163</v>
      </c>
      <c r="L276" t="s">
        <v>455</v>
      </c>
      <c r="M276">
        <v>0.98461538461538467</v>
      </c>
      <c r="N276">
        <v>1.0384615384615385</v>
      </c>
      <c r="O276">
        <v>1</v>
      </c>
    </row>
    <row r="277" spans="1:15" x14ac:dyDescent="0.3">
      <c r="A277" s="1">
        <v>44231</v>
      </c>
      <c r="B277" s="2" t="s">
        <v>9</v>
      </c>
      <c r="C277">
        <v>96</v>
      </c>
      <c r="D277">
        <v>2578</v>
      </c>
      <c r="E277">
        <v>154</v>
      </c>
      <c r="F277">
        <v>18</v>
      </c>
      <c r="G277">
        <v>372</v>
      </c>
      <c r="H277">
        <v>112</v>
      </c>
      <c r="I277">
        <v>-2</v>
      </c>
      <c r="J277">
        <v>3</v>
      </c>
      <c r="K277">
        <v>261</v>
      </c>
      <c r="L277" t="s">
        <v>455</v>
      </c>
      <c r="M277">
        <v>0.98717948717948723</v>
      </c>
      <c r="N277">
        <v>1.2</v>
      </c>
      <c r="O277">
        <v>3</v>
      </c>
    </row>
    <row r="278" spans="1:15" x14ac:dyDescent="0.3">
      <c r="A278" s="1">
        <v>44231</v>
      </c>
      <c r="B278" s="2" t="s">
        <v>6</v>
      </c>
      <c r="C278">
        <v>152</v>
      </c>
      <c r="D278">
        <v>2576</v>
      </c>
      <c r="E278">
        <v>112</v>
      </c>
      <c r="F278">
        <v>27</v>
      </c>
      <c r="G278">
        <v>124</v>
      </c>
      <c r="H278">
        <v>163</v>
      </c>
      <c r="I278">
        <v>-1</v>
      </c>
      <c r="J278">
        <v>0</v>
      </c>
      <c r="K278">
        <v>195</v>
      </c>
      <c r="L278" t="s">
        <v>455</v>
      </c>
      <c r="M278">
        <v>0.99115044247787609</v>
      </c>
      <c r="N278">
        <v>1</v>
      </c>
      <c r="O278">
        <v>5</v>
      </c>
    </row>
    <row r="279" spans="1:15" x14ac:dyDescent="0.3">
      <c r="A279" s="1">
        <v>44231</v>
      </c>
      <c r="B279" s="2" t="s">
        <v>7</v>
      </c>
      <c r="C279">
        <v>143</v>
      </c>
      <c r="D279">
        <v>3339</v>
      </c>
      <c r="E279">
        <v>131</v>
      </c>
      <c r="F279">
        <v>43</v>
      </c>
      <c r="G279">
        <v>281</v>
      </c>
      <c r="H279">
        <v>172</v>
      </c>
      <c r="I279">
        <v>3</v>
      </c>
      <c r="J279">
        <v>1</v>
      </c>
      <c r="K279">
        <v>249</v>
      </c>
      <c r="L279" t="s">
        <v>455</v>
      </c>
      <c r="M279">
        <v>1.0234375</v>
      </c>
      <c r="N279">
        <v>1.0238095238095237</v>
      </c>
      <c r="O279">
        <v>3</v>
      </c>
    </row>
    <row r="280" spans="1:15" x14ac:dyDescent="0.3">
      <c r="A280" s="1">
        <v>44231</v>
      </c>
      <c r="B280" s="2" t="s">
        <v>2</v>
      </c>
      <c r="C280">
        <v>127</v>
      </c>
      <c r="D280">
        <v>3647</v>
      </c>
      <c r="E280">
        <v>136</v>
      </c>
      <c r="F280">
        <v>26</v>
      </c>
      <c r="G280">
        <v>347</v>
      </c>
      <c r="H280">
        <v>135</v>
      </c>
      <c r="I280">
        <v>-17</v>
      </c>
      <c r="J280">
        <v>1</v>
      </c>
      <c r="K280">
        <v>311</v>
      </c>
      <c r="L280" t="s">
        <v>455</v>
      </c>
      <c r="M280">
        <v>0.88888888888888884</v>
      </c>
      <c r="N280">
        <v>1.04</v>
      </c>
      <c r="O280">
        <v>7</v>
      </c>
    </row>
    <row r="281" spans="1:15" x14ac:dyDescent="0.3">
      <c r="A281" s="1">
        <v>44231</v>
      </c>
      <c r="B281" s="2" t="s">
        <v>3</v>
      </c>
      <c r="C281">
        <v>874</v>
      </c>
      <c r="D281">
        <v>21686</v>
      </c>
      <c r="E281">
        <v>1038</v>
      </c>
      <c r="F281">
        <v>251</v>
      </c>
      <c r="G281">
        <v>1910</v>
      </c>
      <c r="H281">
        <v>1025</v>
      </c>
      <c r="I281">
        <v>-32</v>
      </c>
      <c r="J281">
        <v>4</v>
      </c>
      <c r="K281">
        <v>1708</v>
      </c>
      <c r="L281" t="s">
        <v>455</v>
      </c>
      <c r="M281">
        <v>0.97009345794392521</v>
      </c>
      <c r="N281">
        <v>1.0161943319838056</v>
      </c>
      <c r="O281">
        <v>30</v>
      </c>
    </row>
    <row r="282" spans="1:15" x14ac:dyDescent="0.3">
      <c r="A282" s="1">
        <v>44232</v>
      </c>
      <c r="B282" s="2" t="s">
        <v>4</v>
      </c>
      <c r="C282">
        <v>218</v>
      </c>
      <c r="D282">
        <v>5542</v>
      </c>
      <c r="E282">
        <v>287</v>
      </c>
      <c r="F282">
        <v>81</v>
      </c>
      <c r="G282">
        <v>469</v>
      </c>
      <c r="H282">
        <v>261</v>
      </c>
      <c r="I282">
        <v>11</v>
      </c>
      <c r="J282">
        <v>-4</v>
      </c>
      <c r="K282">
        <v>422</v>
      </c>
      <c r="L282" t="s">
        <v>456</v>
      </c>
      <c r="M282">
        <v>1.0398550724637681</v>
      </c>
      <c r="N282">
        <v>0.95294117647058818</v>
      </c>
      <c r="O282">
        <v>10</v>
      </c>
    </row>
    <row r="283" spans="1:15" x14ac:dyDescent="0.3">
      <c r="A283" s="1">
        <v>44232</v>
      </c>
      <c r="B283" s="2" t="s">
        <v>5</v>
      </c>
      <c r="C283">
        <v>88</v>
      </c>
      <c r="D283">
        <v>1765</v>
      </c>
      <c r="E283">
        <v>160</v>
      </c>
      <c r="F283">
        <v>25</v>
      </c>
      <c r="G283">
        <v>151</v>
      </c>
      <c r="H283">
        <v>90</v>
      </c>
      <c r="I283">
        <v>-5</v>
      </c>
      <c r="J283">
        <v>0</v>
      </c>
      <c r="K283">
        <v>133</v>
      </c>
      <c r="L283" t="s">
        <v>456</v>
      </c>
      <c r="M283">
        <v>0.96969696969696972</v>
      </c>
      <c r="N283">
        <v>1</v>
      </c>
      <c r="O283">
        <v>2</v>
      </c>
    </row>
    <row r="284" spans="1:15" x14ac:dyDescent="0.3">
      <c r="A284" s="1">
        <v>44232</v>
      </c>
      <c r="B284" s="2" t="s">
        <v>8</v>
      </c>
      <c r="C284">
        <v>81</v>
      </c>
      <c r="D284">
        <v>1957</v>
      </c>
      <c r="E284">
        <v>67</v>
      </c>
      <c r="F284">
        <v>30</v>
      </c>
      <c r="G284">
        <v>178</v>
      </c>
      <c r="H284">
        <v>91</v>
      </c>
      <c r="I284">
        <v>3</v>
      </c>
      <c r="J284">
        <v>3</v>
      </c>
      <c r="K284">
        <v>157</v>
      </c>
      <c r="L284" t="s">
        <v>456</v>
      </c>
      <c r="M284">
        <v>1.046875</v>
      </c>
      <c r="N284">
        <v>1.1111111111111112</v>
      </c>
      <c r="O284">
        <v>0</v>
      </c>
    </row>
    <row r="285" spans="1:15" x14ac:dyDescent="0.3">
      <c r="A285" s="1">
        <v>44232</v>
      </c>
      <c r="B285" s="2" t="s">
        <v>9</v>
      </c>
      <c r="C285">
        <v>61</v>
      </c>
      <c r="D285">
        <v>2409</v>
      </c>
      <c r="E285">
        <v>145</v>
      </c>
      <c r="F285">
        <v>17</v>
      </c>
      <c r="G285">
        <v>375</v>
      </c>
      <c r="H285">
        <v>77</v>
      </c>
      <c r="I285">
        <v>-9</v>
      </c>
      <c r="J285">
        <v>-1</v>
      </c>
      <c r="K285">
        <v>243</v>
      </c>
      <c r="L285" t="s">
        <v>456</v>
      </c>
      <c r="M285">
        <v>0.94155844155844159</v>
      </c>
      <c r="N285">
        <v>0.94444444444444442</v>
      </c>
      <c r="O285">
        <v>3</v>
      </c>
    </row>
    <row r="286" spans="1:15" x14ac:dyDescent="0.3">
      <c r="A286" s="1">
        <v>44232</v>
      </c>
      <c r="B286" s="2" t="s">
        <v>6</v>
      </c>
      <c r="C286">
        <v>103</v>
      </c>
      <c r="D286">
        <v>2562</v>
      </c>
      <c r="E286">
        <v>106</v>
      </c>
      <c r="F286">
        <v>24</v>
      </c>
      <c r="G286">
        <v>128</v>
      </c>
      <c r="H286">
        <v>114</v>
      </c>
      <c r="I286">
        <v>-6</v>
      </c>
      <c r="J286">
        <v>-3</v>
      </c>
      <c r="K286">
        <v>124</v>
      </c>
      <c r="L286" t="s">
        <v>456</v>
      </c>
      <c r="M286">
        <v>0.9464285714285714</v>
      </c>
      <c r="N286">
        <v>0.88888888888888884</v>
      </c>
      <c r="O286">
        <v>4</v>
      </c>
    </row>
    <row r="287" spans="1:15" x14ac:dyDescent="0.3">
      <c r="A287" s="1">
        <v>44232</v>
      </c>
      <c r="B287" s="2" t="s">
        <v>7</v>
      </c>
      <c r="C287">
        <v>116</v>
      </c>
      <c r="D287">
        <v>3183</v>
      </c>
      <c r="E287">
        <v>136</v>
      </c>
      <c r="F287">
        <v>44</v>
      </c>
      <c r="G287">
        <v>285</v>
      </c>
      <c r="H287">
        <v>130</v>
      </c>
      <c r="I287">
        <v>5</v>
      </c>
      <c r="J287">
        <v>1</v>
      </c>
      <c r="K287">
        <v>282</v>
      </c>
      <c r="L287" t="s">
        <v>456</v>
      </c>
      <c r="M287">
        <v>1.0381679389312977</v>
      </c>
      <c r="N287">
        <v>1.0232558139534884</v>
      </c>
      <c r="O287">
        <v>4</v>
      </c>
    </row>
    <row r="288" spans="1:15" x14ac:dyDescent="0.3">
      <c r="A288" s="1">
        <v>44232</v>
      </c>
      <c r="B288" s="2" t="s">
        <v>2</v>
      </c>
      <c r="C288">
        <v>141</v>
      </c>
      <c r="D288">
        <v>3469</v>
      </c>
      <c r="E288">
        <v>135</v>
      </c>
      <c r="F288">
        <v>26</v>
      </c>
      <c r="G288">
        <v>348</v>
      </c>
      <c r="H288">
        <v>156</v>
      </c>
      <c r="I288">
        <v>-1</v>
      </c>
      <c r="J288">
        <v>0</v>
      </c>
      <c r="K288">
        <v>333</v>
      </c>
      <c r="L288" t="s">
        <v>456</v>
      </c>
      <c r="M288">
        <v>0.99264705882352944</v>
      </c>
      <c r="N288">
        <v>1</v>
      </c>
      <c r="O288">
        <v>1</v>
      </c>
    </row>
    <row r="289" spans="1:15" x14ac:dyDescent="0.3">
      <c r="A289" s="1">
        <v>44232</v>
      </c>
      <c r="B289" s="2" t="s">
        <v>3</v>
      </c>
      <c r="C289">
        <v>808</v>
      </c>
      <c r="D289">
        <v>20887</v>
      </c>
      <c r="E289">
        <v>1036</v>
      </c>
      <c r="F289">
        <v>247</v>
      </c>
      <c r="G289">
        <v>1934</v>
      </c>
      <c r="H289">
        <v>919</v>
      </c>
      <c r="I289">
        <v>-2</v>
      </c>
      <c r="J289">
        <v>-4</v>
      </c>
      <c r="K289">
        <v>1694</v>
      </c>
      <c r="L289" t="s">
        <v>456</v>
      </c>
      <c r="M289">
        <v>0.9980732177263969</v>
      </c>
      <c r="N289">
        <v>0.98406374501992033</v>
      </c>
      <c r="O289">
        <v>24</v>
      </c>
    </row>
    <row r="290" spans="1:15" x14ac:dyDescent="0.3">
      <c r="A290" s="1">
        <v>44233</v>
      </c>
      <c r="B290" s="2" t="s">
        <v>4</v>
      </c>
      <c r="C290">
        <v>264</v>
      </c>
      <c r="D290">
        <v>5319</v>
      </c>
      <c r="E290">
        <v>286</v>
      </c>
      <c r="F290">
        <v>81</v>
      </c>
      <c r="G290">
        <v>477</v>
      </c>
      <c r="H290">
        <v>285</v>
      </c>
      <c r="I290">
        <v>-1</v>
      </c>
      <c r="J290">
        <v>0</v>
      </c>
      <c r="K290">
        <v>500</v>
      </c>
      <c r="L290" t="s">
        <v>457</v>
      </c>
      <c r="M290">
        <v>0.99651567944250874</v>
      </c>
      <c r="N290">
        <v>1</v>
      </c>
      <c r="O290">
        <v>8</v>
      </c>
    </row>
    <row r="291" spans="1:15" x14ac:dyDescent="0.3">
      <c r="A291" s="1">
        <v>44233</v>
      </c>
      <c r="B291" s="2" t="s">
        <v>5</v>
      </c>
      <c r="C291">
        <v>55</v>
      </c>
      <c r="D291">
        <v>1694</v>
      </c>
      <c r="E291">
        <v>150</v>
      </c>
      <c r="F291">
        <v>24</v>
      </c>
      <c r="G291">
        <v>153</v>
      </c>
      <c r="H291">
        <v>52</v>
      </c>
      <c r="I291">
        <v>-10</v>
      </c>
      <c r="J291">
        <v>-1</v>
      </c>
      <c r="K291">
        <v>121</v>
      </c>
      <c r="L291" t="s">
        <v>457</v>
      </c>
      <c r="M291">
        <v>0.9375</v>
      </c>
      <c r="N291">
        <v>0.96</v>
      </c>
      <c r="O291">
        <v>2</v>
      </c>
    </row>
    <row r="292" spans="1:15" x14ac:dyDescent="0.3">
      <c r="A292" s="1">
        <v>44233</v>
      </c>
      <c r="B292" s="2" t="s">
        <v>8</v>
      </c>
      <c r="C292">
        <v>88</v>
      </c>
      <c r="D292">
        <v>1863</v>
      </c>
      <c r="E292">
        <v>67</v>
      </c>
      <c r="F292">
        <v>28</v>
      </c>
      <c r="G292">
        <v>180</v>
      </c>
      <c r="H292">
        <v>92</v>
      </c>
      <c r="I292">
        <v>0</v>
      </c>
      <c r="J292">
        <v>-2</v>
      </c>
      <c r="K292">
        <v>184</v>
      </c>
      <c r="L292" t="s">
        <v>457</v>
      </c>
      <c r="M292">
        <v>1</v>
      </c>
      <c r="N292">
        <v>0.93333333333333335</v>
      </c>
      <c r="O292">
        <v>2</v>
      </c>
    </row>
    <row r="293" spans="1:15" x14ac:dyDescent="0.3">
      <c r="A293" s="1">
        <v>44233</v>
      </c>
      <c r="B293" s="2" t="s">
        <v>9</v>
      </c>
      <c r="C293">
        <v>84</v>
      </c>
      <c r="D293">
        <v>2240</v>
      </c>
      <c r="E293">
        <v>153</v>
      </c>
      <c r="F293">
        <v>18</v>
      </c>
      <c r="G293">
        <v>378</v>
      </c>
      <c r="H293">
        <v>81</v>
      </c>
      <c r="I293">
        <v>8</v>
      </c>
      <c r="J293">
        <v>1</v>
      </c>
      <c r="K293">
        <v>247</v>
      </c>
      <c r="L293" t="s">
        <v>457</v>
      </c>
      <c r="M293">
        <v>1.0551724137931036</v>
      </c>
      <c r="N293">
        <v>1.0588235294117647</v>
      </c>
      <c r="O293">
        <v>3</v>
      </c>
    </row>
    <row r="294" spans="1:15" x14ac:dyDescent="0.3">
      <c r="A294" s="1">
        <v>44233</v>
      </c>
      <c r="B294" s="2" t="s">
        <v>6</v>
      </c>
      <c r="C294">
        <v>134</v>
      </c>
      <c r="D294">
        <v>2526</v>
      </c>
      <c r="E294">
        <v>105</v>
      </c>
      <c r="F294">
        <v>23</v>
      </c>
      <c r="G294">
        <v>128</v>
      </c>
      <c r="H294">
        <v>112</v>
      </c>
      <c r="I294">
        <v>-1</v>
      </c>
      <c r="J294">
        <v>-1</v>
      </c>
      <c r="K294">
        <v>148</v>
      </c>
      <c r="L294" t="s">
        <v>457</v>
      </c>
      <c r="M294">
        <v>0.99056603773584906</v>
      </c>
      <c r="N294">
        <v>0.95833333333333337</v>
      </c>
      <c r="O294">
        <v>0</v>
      </c>
    </row>
    <row r="295" spans="1:15" x14ac:dyDescent="0.3">
      <c r="A295" s="1">
        <v>44233</v>
      </c>
      <c r="B295" s="2" t="s">
        <v>7</v>
      </c>
      <c r="C295">
        <v>100</v>
      </c>
      <c r="D295">
        <v>3023</v>
      </c>
      <c r="E295">
        <v>129</v>
      </c>
      <c r="F295">
        <v>44</v>
      </c>
      <c r="G295">
        <v>286</v>
      </c>
      <c r="H295">
        <v>108</v>
      </c>
      <c r="I295">
        <v>-7</v>
      </c>
      <c r="J295">
        <v>0</v>
      </c>
      <c r="K295">
        <v>267</v>
      </c>
      <c r="L295" t="s">
        <v>457</v>
      </c>
      <c r="M295">
        <v>0.94852941176470584</v>
      </c>
      <c r="N295">
        <v>1</v>
      </c>
      <c r="O295">
        <v>1</v>
      </c>
    </row>
    <row r="296" spans="1:15" x14ac:dyDescent="0.3">
      <c r="A296" s="1">
        <v>44233</v>
      </c>
      <c r="B296" s="2" t="s">
        <v>2</v>
      </c>
      <c r="C296">
        <v>94</v>
      </c>
      <c r="D296">
        <v>3301</v>
      </c>
      <c r="E296">
        <v>136</v>
      </c>
      <c r="F296">
        <v>30</v>
      </c>
      <c r="G296">
        <v>348</v>
      </c>
      <c r="H296">
        <v>103</v>
      </c>
      <c r="I296">
        <v>1</v>
      </c>
      <c r="J296">
        <v>4</v>
      </c>
      <c r="K296">
        <v>271</v>
      </c>
      <c r="L296" t="s">
        <v>457</v>
      </c>
      <c r="M296">
        <v>1.0074074074074073</v>
      </c>
      <c r="N296">
        <v>1.1538461538461537</v>
      </c>
      <c r="O296">
        <v>0</v>
      </c>
    </row>
    <row r="297" spans="1:15" x14ac:dyDescent="0.3">
      <c r="A297" s="1">
        <v>44233</v>
      </c>
      <c r="B297" s="2" t="s">
        <v>3</v>
      </c>
      <c r="C297">
        <v>819</v>
      </c>
      <c r="D297">
        <v>19966</v>
      </c>
      <c r="E297">
        <v>1026</v>
      </c>
      <c r="F297">
        <v>248</v>
      </c>
      <c r="G297">
        <v>1950</v>
      </c>
      <c r="H297">
        <v>833</v>
      </c>
      <c r="I297">
        <v>-10</v>
      </c>
      <c r="J297">
        <v>1</v>
      </c>
      <c r="K297">
        <v>1738</v>
      </c>
      <c r="L297" t="s">
        <v>457</v>
      </c>
      <c r="M297">
        <v>0.99034749034749037</v>
      </c>
      <c r="N297">
        <v>1.0040485829959513</v>
      </c>
      <c r="O297">
        <v>16</v>
      </c>
    </row>
    <row r="298" spans="1:15" x14ac:dyDescent="0.3">
      <c r="A298" s="1">
        <v>44234</v>
      </c>
      <c r="B298" s="2" t="s">
        <v>4</v>
      </c>
      <c r="C298">
        <v>166</v>
      </c>
      <c r="D298">
        <v>5161</v>
      </c>
      <c r="E298">
        <v>287</v>
      </c>
      <c r="F298">
        <v>85</v>
      </c>
      <c r="G298">
        <v>482</v>
      </c>
      <c r="H298">
        <v>177</v>
      </c>
      <c r="I298">
        <v>1</v>
      </c>
      <c r="J298">
        <v>4</v>
      </c>
      <c r="K298">
        <v>331</v>
      </c>
      <c r="L298" t="s">
        <v>458</v>
      </c>
      <c r="M298">
        <v>1.0034965034965035</v>
      </c>
      <c r="N298">
        <v>1.0493827160493827</v>
      </c>
      <c r="O298">
        <v>5</v>
      </c>
    </row>
    <row r="299" spans="1:15" x14ac:dyDescent="0.3">
      <c r="A299" s="1">
        <v>44234</v>
      </c>
      <c r="B299" s="2" t="s">
        <v>5</v>
      </c>
      <c r="C299">
        <v>49</v>
      </c>
      <c r="D299">
        <v>1661</v>
      </c>
      <c r="E299">
        <v>158</v>
      </c>
      <c r="F299">
        <v>23</v>
      </c>
      <c r="G299">
        <v>154</v>
      </c>
      <c r="H299">
        <v>50</v>
      </c>
      <c r="I299">
        <v>8</v>
      </c>
      <c r="J299">
        <v>-1</v>
      </c>
      <c r="K299">
        <v>82</v>
      </c>
      <c r="L299" t="s">
        <v>458</v>
      </c>
      <c r="M299">
        <v>1.0533333333333332</v>
      </c>
      <c r="N299">
        <v>0.95833333333333337</v>
      </c>
      <c r="O299">
        <v>1</v>
      </c>
    </row>
    <row r="300" spans="1:15" x14ac:dyDescent="0.3">
      <c r="A300" s="1">
        <v>44234</v>
      </c>
      <c r="B300" s="2" t="s">
        <v>8</v>
      </c>
      <c r="C300">
        <v>50</v>
      </c>
      <c r="D300">
        <v>1767</v>
      </c>
      <c r="E300">
        <v>68</v>
      </c>
      <c r="F300">
        <v>29</v>
      </c>
      <c r="G300">
        <v>182</v>
      </c>
      <c r="H300">
        <v>51</v>
      </c>
      <c r="I300">
        <v>1</v>
      </c>
      <c r="J300">
        <v>1</v>
      </c>
      <c r="K300">
        <v>145</v>
      </c>
      <c r="L300" t="s">
        <v>458</v>
      </c>
      <c r="M300">
        <v>1.0149253731343284</v>
      </c>
      <c r="N300">
        <v>1.0357142857142858</v>
      </c>
      <c r="O300">
        <v>2</v>
      </c>
    </row>
    <row r="301" spans="1:15" x14ac:dyDescent="0.3">
      <c r="A301" s="1">
        <v>44234</v>
      </c>
      <c r="B301" s="2" t="s">
        <v>9</v>
      </c>
      <c r="C301">
        <v>43</v>
      </c>
      <c r="D301">
        <v>2096</v>
      </c>
      <c r="E301">
        <v>161</v>
      </c>
      <c r="F301">
        <v>20</v>
      </c>
      <c r="G301">
        <v>380</v>
      </c>
      <c r="H301">
        <v>44</v>
      </c>
      <c r="I301">
        <v>8</v>
      </c>
      <c r="J301">
        <v>2</v>
      </c>
      <c r="K301">
        <v>186</v>
      </c>
      <c r="L301" t="s">
        <v>458</v>
      </c>
      <c r="M301">
        <v>1.0522875816993464</v>
      </c>
      <c r="N301">
        <v>1.1111111111111112</v>
      </c>
      <c r="O301">
        <v>2</v>
      </c>
    </row>
    <row r="302" spans="1:15" x14ac:dyDescent="0.3">
      <c r="A302" s="1">
        <v>44234</v>
      </c>
      <c r="B302" s="2" t="s">
        <v>6</v>
      </c>
      <c r="C302">
        <v>48</v>
      </c>
      <c r="D302">
        <v>2483</v>
      </c>
      <c r="E302">
        <v>111</v>
      </c>
      <c r="F302">
        <v>21</v>
      </c>
      <c r="G302">
        <v>128</v>
      </c>
      <c r="H302">
        <v>59</v>
      </c>
      <c r="I302">
        <v>6</v>
      </c>
      <c r="J302">
        <v>-2</v>
      </c>
      <c r="K302">
        <v>102</v>
      </c>
      <c r="L302" t="s">
        <v>458</v>
      </c>
      <c r="M302">
        <v>1.0571428571428572</v>
      </c>
      <c r="N302">
        <v>0.91304347826086951</v>
      </c>
      <c r="O302">
        <v>0</v>
      </c>
    </row>
    <row r="303" spans="1:15" x14ac:dyDescent="0.3">
      <c r="A303" s="1">
        <v>44234</v>
      </c>
      <c r="B303" s="2" t="s">
        <v>7</v>
      </c>
      <c r="C303">
        <v>60</v>
      </c>
      <c r="D303">
        <v>2932</v>
      </c>
      <c r="E303">
        <v>133</v>
      </c>
      <c r="F303">
        <v>47</v>
      </c>
      <c r="G303">
        <v>290</v>
      </c>
      <c r="H303">
        <v>73</v>
      </c>
      <c r="I303">
        <v>4</v>
      </c>
      <c r="J303">
        <v>3</v>
      </c>
      <c r="K303">
        <v>160</v>
      </c>
      <c r="L303" t="s">
        <v>458</v>
      </c>
      <c r="M303">
        <v>1.0310077519379846</v>
      </c>
      <c r="N303">
        <v>1.0681818181818181</v>
      </c>
      <c r="O303">
        <v>4</v>
      </c>
    </row>
    <row r="304" spans="1:15" x14ac:dyDescent="0.3">
      <c r="A304" s="1">
        <v>44234</v>
      </c>
      <c r="B304" s="2" t="s">
        <v>2</v>
      </c>
      <c r="C304">
        <v>74</v>
      </c>
      <c r="D304">
        <v>3146</v>
      </c>
      <c r="E304">
        <v>145</v>
      </c>
      <c r="F304">
        <v>29</v>
      </c>
      <c r="G304">
        <v>351</v>
      </c>
      <c r="H304">
        <v>71</v>
      </c>
      <c r="I304">
        <v>9</v>
      </c>
      <c r="J304">
        <v>-1</v>
      </c>
      <c r="K304">
        <v>223</v>
      </c>
      <c r="L304" t="s">
        <v>458</v>
      </c>
      <c r="M304">
        <v>1.0661764705882353</v>
      </c>
      <c r="N304">
        <v>0.96666666666666667</v>
      </c>
      <c r="O304">
        <v>3</v>
      </c>
    </row>
    <row r="305" spans="1:15" x14ac:dyDescent="0.3">
      <c r="A305" s="1">
        <v>44234</v>
      </c>
      <c r="B305" s="2" t="s">
        <v>3</v>
      </c>
      <c r="C305">
        <v>490</v>
      </c>
      <c r="D305">
        <v>19246</v>
      </c>
      <c r="E305">
        <v>1063</v>
      </c>
      <c r="F305">
        <v>254</v>
      </c>
      <c r="G305">
        <v>1967</v>
      </c>
      <c r="H305">
        <v>525</v>
      </c>
      <c r="I305">
        <v>37</v>
      </c>
      <c r="J305">
        <v>6</v>
      </c>
      <c r="K305">
        <v>1229</v>
      </c>
      <c r="L305" t="s">
        <v>458</v>
      </c>
      <c r="M305">
        <v>1.0360623781676412</v>
      </c>
      <c r="N305">
        <v>1.0241935483870968</v>
      </c>
      <c r="O305">
        <v>17</v>
      </c>
    </row>
    <row r="306" spans="1:15" x14ac:dyDescent="0.3">
      <c r="A306" s="1">
        <v>44235</v>
      </c>
      <c r="B306" s="2" t="s">
        <v>4</v>
      </c>
      <c r="C306">
        <v>172</v>
      </c>
      <c r="D306">
        <v>5103</v>
      </c>
      <c r="E306">
        <v>276</v>
      </c>
      <c r="F306">
        <v>86</v>
      </c>
      <c r="G306">
        <v>486</v>
      </c>
      <c r="H306">
        <v>200</v>
      </c>
      <c r="I306">
        <v>-11</v>
      </c>
      <c r="J306">
        <v>1</v>
      </c>
      <c r="K306">
        <v>254</v>
      </c>
      <c r="L306" t="s">
        <v>459</v>
      </c>
      <c r="M306">
        <v>0.9616724738675958</v>
      </c>
      <c r="N306">
        <v>1.0117647058823529</v>
      </c>
      <c r="O306">
        <v>4</v>
      </c>
    </row>
    <row r="307" spans="1:15" x14ac:dyDescent="0.3">
      <c r="A307" s="1">
        <v>44235</v>
      </c>
      <c r="B307" s="2" t="s">
        <v>5</v>
      </c>
      <c r="C307">
        <v>38</v>
      </c>
      <c r="D307">
        <v>1596</v>
      </c>
      <c r="E307">
        <v>159</v>
      </c>
      <c r="F307">
        <v>22</v>
      </c>
      <c r="G307">
        <v>162</v>
      </c>
      <c r="H307">
        <v>33</v>
      </c>
      <c r="I307">
        <v>1</v>
      </c>
      <c r="J307">
        <v>-1</v>
      </c>
      <c r="K307">
        <v>90</v>
      </c>
      <c r="L307" t="s">
        <v>459</v>
      </c>
      <c r="M307">
        <v>1.0063291139240507</v>
      </c>
      <c r="N307">
        <v>0.95652173913043481</v>
      </c>
      <c r="O307">
        <v>8</v>
      </c>
    </row>
    <row r="308" spans="1:15" x14ac:dyDescent="0.3">
      <c r="A308" s="1">
        <v>44235</v>
      </c>
      <c r="B308" s="2" t="s">
        <v>8</v>
      </c>
      <c r="C308">
        <v>41</v>
      </c>
      <c r="D308">
        <v>1721</v>
      </c>
      <c r="E308">
        <v>72</v>
      </c>
      <c r="F308">
        <v>26</v>
      </c>
      <c r="G308">
        <v>183</v>
      </c>
      <c r="H308">
        <v>55</v>
      </c>
      <c r="I308">
        <v>4</v>
      </c>
      <c r="J308">
        <v>-3</v>
      </c>
      <c r="K308">
        <v>100</v>
      </c>
      <c r="L308" t="s">
        <v>459</v>
      </c>
      <c r="M308">
        <v>1.0588235294117647</v>
      </c>
      <c r="N308">
        <v>0.89655172413793105</v>
      </c>
      <c r="O308">
        <v>1</v>
      </c>
    </row>
    <row r="309" spans="1:15" x14ac:dyDescent="0.3">
      <c r="A309" s="1">
        <v>44235</v>
      </c>
      <c r="B309" s="2" t="s">
        <v>9</v>
      </c>
      <c r="C309">
        <v>34</v>
      </c>
      <c r="D309">
        <v>1991</v>
      </c>
      <c r="E309">
        <v>151</v>
      </c>
      <c r="F309">
        <v>20</v>
      </c>
      <c r="G309">
        <v>381</v>
      </c>
      <c r="H309">
        <v>51</v>
      </c>
      <c r="I309">
        <v>-10</v>
      </c>
      <c r="J309">
        <v>0</v>
      </c>
      <c r="K309">
        <v>154</v>
      </c>
      <c r="L309" t="s">
        <v>459</v>
      </c>
      <c r="M309">
        <v>0.93788819875776397</v>
      </c>
      <c r="N309">
        <v>1</v>
      </c>
      <c r="O309">
        <v>1</v>
      </c>
    </row>
    <row r="310" spans="1:15" x14ac:dyDescent="0.3">
      <c r="A310" s="1">
        <v>44235</v>
      </c>
      <c r="B310" s="2" t="s">
        <v>6</v>
      </c>
      <c r="C310">
        <v>78</v>
      </c>
      <c r="D310">
        <v>2305</v>
      </c>
      <c r="E310">
        <v>110</v>
      </c>
      <c r="F310">
        <v>20</v>
      </c>
      <c r="G310">
        <v>128</v>
      </c>
      <c r="H310">
        <v>91</v>
      </c>
      <c r="I310">
        <v>-1</v>
      </c>
      <c r="J310">
        <v>-1</v>
      </c>
      <c r="K310">
        <v>269</v>
      </c>
      <c r="L310" t="s">
        <v>459</v>
      </c>
      <c r="M310">
        <v>0.99099099099099097</v>
      </c>
      <c r="N310">
        <v>0.95238095238095233</v>
      </c>
      <c r="O310">
        <v>0</v>
      </c>
    </row>
    <row r="311" spans="1:15" x14ac:dyDescent="0.3">
      <c r="A311" s="1">
        <v>44235</v>
      </c>
      <c r="B311" s="2" t="s">
        <v>7</v>
      </c>
      <c r="C311">
        <v>45</v>
      </c>
      <c r="D311">
        <v>2724</v>
      </c>
      <c r="E311">
        <v>123</v>
      </c>
      <c r="F311">
        <v>45</v>
      </c>
      <c r="G311">
        <v>292</v>
      </c>
      <c r="H311">
        <v>61</v>
      </c>
      <c r="I311">
        <v>-10</v>
      </c>
      <c r="J311">
        <v>-2</v>
      </c>
      <c r="K311">
        <v>268</v>
      </c>
      <c r="L311" t="s">
        <v>459</v>
      </c>
      <c r="M311">
        <v>0.92481203007518797</v>
      </c>
      <c r="N311">
        <v>0.95744680851063835</v>
      </c>
      <c r="O311">
        <v>2</v>
      </c>
    </row>
    <row r="312" spans="1:15" x14ac:dyDescent="0.3">
      <c r="A312" s="1">
        <v>44235</v>
      </c>
      <c r="B312" s="2" t="s">
        <v>2</v>
      </c>
      <c r="C312">
        <v>81</v>
      </c>
      <c r="D312">
        <v>3012</v>
      </c>
      <c r="E312">
        <v>139</v>
      </c>
      <c r="F312">
        <v>29</v>
      </c>
      <c r="G312">
        <v>356</v>
      </c>
      <c r="H312">
        <v>91</v>
      </c>
      <c r="I312">
        <v>-6</v>
      </c>
      <c r="J312">
        <v>0</v>
      </c>
      <c r="K312">
        <v>220</v>
      </c>
      <c r="L312" t="s">
        <v>459</v>
      </c>
      <c r="M312">
        <v>0.95862068965517244</v>
      </c>
      <c r="N312">
        <v>1</v>
      </c>
      <c r="O312">
        <v>5</v>
      </c>
    </row>
    <row r="313" spans="1:15" x14ac:dyDescent="0.3">
      <c r="A313" s="1">
        <v>44235</v>
      </c>
      <c r="B313" s="2" t="s">
        <v>3</v>
      </c>
      <c r="C313">
        <v>489</v>
      </c>
      <c r="D313">
        <v>18452</v>
      </c>
      <c r="E313">
        <v>1030</v>
      </c>
      <c r="F313">
        <v>248</v>
      </c>
      <c r="G313">
        <v>1988</v>
      </c>
      <c r="H313">
        <v>582</v>
      </c>
      <c r="I313">
        <v>-33</v>
      </c>
      <c r="J313">
        <v>-6</v>
      </c>
      <c r="K313">
        <v>1355</v>
      </c>
      <c r="L313" t="s">
        <v>459</v>
      </c>
      <c r="M313">
        <v>0.9689557855126999</v>
      </c>
      <c r="N313">
        <v>0.97637795275590555</v>
      </c>
      <c r="O313">
        <v>21</v>
      </c>
    </row>
    <row r="314" spans="1:15" x14ac:dyDescent="0.3">
      <c r="A314" s="1">
        <v>44236</v>
      </c>
      <c r="B314" s="2" t="s">
        <v>4</v>
      </c>
      <c r="C314">
        <v>203</v>
      </c>
      <c r="D314">
        <v>4852</v>
      </c>
      <c r="E314">
        <v>254</v>
      </c>
      <c r="F314">
        <v>80</v>
      </c>
      <c r="G314">
        <v>492</v>
      </c>
      <c r="H314">
        <v>221</v>
      </c>
      <c r="I314">
        <v>-22</v>
      </c>
      <c r="J314">
        <v>-6</v>
      </c>
      <c r="K314">
        <v>466</v>
      </c>
      <c r="L314" t="s">
        <v>460</v>
      </c>
      <c r="M314">
        <v>0.92028985507246375</v>
      </c>
      <c r="N314">
        <v>0.93023255813953487</v>
      </c>
      <c r="O314">
        <v>6</v>
      </c>
    </row>
    <row r="315" spans="1:15" x14ac:dyDescent="0.3">
      <c r="A315" s="1">
        <v>44236</v>
      </c>
      <c r="B315" s="2" t="s">
        <v>5</v>
      </c>
      <c r="C315">
        <v>56</v>
      </c>
      <c r="D315">
        <v>1568</v>
      </c>
      <c r="E315">
        <v>144</v>
      </c>
      <c r="F315">
        <v>20</v>
      </c>
      <c r="G315">
        <v>168</v>
      </c>
      <c r="H315">
        <v>58</v>
      </c>
      <c r="I315">
        <v>-15</v>
      </c>
      <c r="J315">
        <v>-2</v>
      </c>
      <c r="K315">
        <v>81</v>
      </c>
      <c r="L315" t="s">
        <v>460</v>
      </c>
      <c r="M315">
        <v>0.90566037735849059</v>
      </c>
      <c r="N315">
        <v>0.90909090909090906</v>
      </c>
      <c r="O315">
        <v>6</v>
      </c>
    </row>
    <row r="316" spans="1:15" x14ac:dyDescent="0.3">
      <c r="A316" s="1">
        <v>44236</v>
      </c>
      <c r="B316" s="2" t="s">
        <v>8</v>
      </c>
      <c r="C316">
        <v>48</v>
      </c>
      <c r="D316">
        <v>1641</v>
      </c>
      <c r="E316">
        <v>66</v>
      </c>
      <c r="F316">
        <v>28</v>
      </c>
      <c r="G316">
        <v>184</v>
      </c>
      <c r="H316">
        <v>51</v>
      </c>
      <c r="I316">
        <v>-6</v>
      </c>
      <c r="J316">
        <v>2</v>
      </c>
      <c r="K316">
        <v>130</v>
      </c>
      <c r="L316" t="s">
        <v>460</v>
      </c>
      <c r="M316">
        <v>0.91666666666666663</v>
      </c>
      <c r="N316">
        <v>1.0769230769230769</v>
      </c>
      <c r="O316">
        <v>1</v>
      </c>
    </row>
    <row r="317" spans="1:15" x14ac:dyDescent="0.3">
      <c r="A317" s="1">
        <v>44236</v>
      </c>
      <c r="B317" s="2" t="s">
        <v>9</v>
      </c>
      <c r="C317">
        <v>72</v>
      </c>
      <c r="D317">
        <v>1886</v>
      </c>
      <c r="E317">
        <v>148</v>
      </c>
      <c r="F317">
        <v>18</v>
      </c>
      <c r="G317">
        <v>386</v>
      </c>
      <c r="H317">
        <v>79</v>
      </c>
      <c r="I317">
        <v>-3</v>
      </c>
      <c r="J317">
        <v>-2</v>
      </c>
      <c r="K317">
        <v>178</v>
      </c>
      <c r="L317" t="s">
        <v>460</v>
      </c>
      <c r="M317">
        <v>0.98013245033112584</v>
      </c>
      <c r="N317">
        <v>0.9</v>
      </c>
      <c r="O317">
        <v>5</v>
      </c>
    </row>
    <row r="318" spans="1:15" x14ac:dyDescent="0.3">
      <c r="A318" s="1">
        <v>44236</v>
      </c>
      <c r="B318" s="2" t="s">
        <v>6</v>
      </c>
      <c r="C318">
        <v>68</v>
      </c>
      <c r="D318">
        <v>2219</v>
      </c>
      <c r="E318">
        <v>109</v>
      </c>
      <c r="F318">
        <v>20</v>
      </c>
      <c r="G318">
        <v>130</v>
      </c>
      <c r="H318">
        <v>78</v>
      </c>
      <c r="I318">
        <v>-1</v>
      </c>
      <c r="J318">
        <v>0</v>
      </c>
      <c r="K318">
        <v>162</v>
      </c>
      <c r="L318" t="s">
        <v>460</v>
      </c>
      <c r="M318">
        <v>0.99090909090909096</v>
      </c>
      <c r="N318">
        <v>1</v>
      </c>
      <c r="O318">
        <v>2</v>
      </c>
    </row>
    <row r="319" spans="1:15" x14ac:dyDescent="0.3">
      <c r="A319" s="1">
        <v>44236</v>
      </c>
      <c r="B319" s="2" t="s">
        <v>7</v>
      </c>
      <c r="C319">
        <v>80</v>
      </c>
      <c r="D319">
        <v>2542</v>
      </c>
      <c r="E319">
        <v>119</v>
      </c>
      <c r="F319">
        <v>46</v>
      </c>
      <c r="G319">
        <v>296</v>
      </c>
      <c r="H319">
        <v>91</v>
      </c>
      <c r="I319">
        <v>-4</v>
      </c>
      <c r="J319">
        <v>1</v>
      </c>
      <c r="K319">
        <v>269</v>
      </c>
      <c r="L319" t="s">
        <v>460</v>
      </c>
      <c r="M319">
        <v>0.96747967479674801</v>
      </c>
      <c r="N319">
        <v>1.0222222222222221</v>
      </c>
      <c r="O319">
        <v>4</v>
      </c>
    </row>
    <row r="320" spans="1:15" x14ac:dyDescent="0.3">
      <c r="A320" s="1">
        <v>44236</v>
      </c>
      <c r="B320" s="2" t="s">
        <v>2</v>
      </c>
      <c r="C320">
        <v>127</v>
      </c>
      <c r="D320">
        <v>2924</v>
      </c>
      <c r="E320">
        <v>135</v>
      </c>
      <c r="F320">
        <v>28</v>
      </c>
      <c r="G320">
        <v>360</v>
      </c>
      <c r="H320">
        <v>130</v>
      </c>
      <c r="I320">
        <v>-4</v>
      </c>
      <c r="J320">
        <v>-1</v>
      </c>
      <c r="K320">
        <v>214</v>
      </c>
      <c r="L320" t="s">
        <v>460</v>
      </c>
      <c r="M320">
        <v>0.97122302158273377</v>
      </c>
      <c r="N320">
        <v>0.96551724137931039</v>
      </c>
      <c r="O320">
        <v>4</v>
      </c>
    </row>
    <row r="321" spans="1:15" x14ac:dyDescent="0.3">
      <c r="A321" s="1">
        <v>44236</v>
      </c>
      <c r="B321" s="2" t="s">
        <v>3</v>
      </c>
      <c r="C321">
        <v>654</v>
      </c>
      <c r="D321">
        <v>17632</v>
      </c>
      <c r="E321">
        <v>975</v>
      </c>
      <c r="F321">
        <v>240</v>
      </c>
      <c r="G321">
        <v>2016</v>
      </c>
      <c r="H321">
        <v>708</v>
      </c>
      <c r="I321">
        <v>-55</v>
      </c>
      <c r="J321">
        <v>-8</v>
      </c>
      <c r="K321">
        <v>1500</v>
      </c>
      <c r="L321" t="s">
        <v>460</v>
      </c>
      <c r="M321">
        <v>0.94660194174757284</v>
      </c>
      <c r="N321">
        <v>0.967741935483871</v>
      </c>
      <c r="O321">
        <v>28</v>
      </c>
    </row>
    <row r="322" spans="1:15" x14ac:dyDescent="0.3">
      <c r="A322" s="1">
        <v>44237</v>
      </c>
      <c r="B322" s="2" t="s">
        <v>4</v>
      </c>
      <c r="C322">
        <v>245</v>
      </c>
      <c r="D322">
        <v>4673</v>
      </c>
      <c r="E322">
        <v>234</v>
      </c>
      <c r="F322">
        <v>76</v>
      </c>
      <c r="G322">
        <v>498</v>
      </c>
      <c r="H322">
        <v>260</v>
      </c>
      <c r="I322">
        <v>-20</v>
      </c>
      <c r="J322">
        <v>-4</v>
      </c>
      <c r="K322">
        <v>432</v>
      </c>
      <c r="L322" t="s">
        <v>461</v>
      </c>
      <c r="M322">
        <v>0.92125984251968507</v>
      </c>
      <c r="N322">
        <v>0.95</v>
      </c>
      <c r="O322">
        <v>6</v>
      </c>
    </row>
    <row r="323" spans="1:15" x14ac:dyDescent="0.3">
      <c r="A323" s="1">
        <v>44237</v>
      </c>
      <c r="B323" s="2" t="s">
        <v>5</v>
      </c>
      <c r="C323">
        <v>45</v>
      </c>
      <c r="D323">
        <v>1499</v>
      </c>
      <c r="E323">
        <v>133</v>
      </c>
      <c r="F323">
        <v>21</v>
      </c>
      <c r="G323">
        <v>173</v>
      </c>
      <c r="H323">
        <v>50</v>
      </c>
      <c r="I323">
        <v>-11</v>
      </c>
      <c r="J323">
        <v>1</v>
      </c>
      <c r="K323">
        <v>114</v>
      </c>
      <c r="L323" t="s">
        <v>461</v>
      </c>
      <c r="M323">
        <v>0.92361111111111116</v>
      </c>
      <c r="N323">
        <v>1.05</v>
      </c>
      <c r="O323">
        <v>5</v>
      </c>
    </row>
    <row r="324" spans="1:15" x14ac:dyDescent="0.3">
      <c r="A324" s="1">
        <v>44237</v>
      </c>
      <c r="B324" s="2" t="s">
        <v>8</v>
      </c>
      <c r="C324">
        <v>71</v>
      </c>
      <c r="D324">
        <v>1514</v>
      </c>
      <c r="E324">
        <v>71</v>
      </c>
      <c r="F324">
        <v>26</v>
      </c>
      <c r="G324">
        <v>185</v>
      </c>
      <c r="H324">
        <v>68</v>
      </c>
      <c r="I324">
        <v>5</v>
      </c>
      <c r="J324">
        <v>-2</v>
      </c>
      <c r="K324">
        <v>194</v>
      </c>
      <c r="L324" t="s">
        <v>461</v>
      </c>
      <c r="M324">
        <v>1.0757575757575757</v>
      </c>
      <c r="N324">
        <v>0.9285714285714286</v>
      </c>
      <c r="O324">
        <v>1</v>
      </c>
    </row>
    <row r="325" spans="1:15" x14ac:dyDescent="0.3">
      <c r="A325" s="1">
        <v>44237</v>
      </c>
      <c r="B325" s="2" t="s">
        <v>9</v>
      </c>
      <c r="C325">
        <v>56</v>
      </c>
      <c r="D325">
        <v>1699</v>
      </c>
      <c r="E325">
        <v>140</v>
      </c>
      <c r="F325">
        <v>18</v>
      </c>
      <c r="G325">
        <v>388</v>
      </c>
      <c r="H325">
        <v>65</v>
      </c>
      <c r="I325">
        <v>-8</v>
      </c>
      <c r="J325">
        <v>0</v>
      </c>
      <c r="K325">
        <v>250</v>
      </c>
      <c r="L325" t="s">
        <v>461</v>
      </c>
      <c r="M325">
        <v>0.94594594594594594</v>
      </c>
      <c r="N325">
        <v>1</v>
      </c>
      <c r="O325">
        <v>2</v>
      </c>
    </row>
    <row r="326" spans="1:15" x14ac:dyDescent="0.3">
      <c r="A326" s="1">
        <v>44237</v>
      </c>
      <c r="B326" s="2" t="s">
        <v>6</v>
      </c>
      <c r="C326">
        <v>63</v>
      </c>
      <c r="D326">
        <v>2141</v>
      </c>
      <c r="E326">
        <v>114</v>
      </c>
      <c r="F326">
        <v>20</v>
      </c>
      <c r="G326">
        <v>135</v>
      </c>
      <c r="H326">
        <v>68</v>
      </c>
      <c r="I326">
        <v>5</v>
      </c>
      <c r="J326">
        <v>0</v>
      </c>
      <c r="K326">
        <v>141</v>
      </c>
      <c r="L326" t="s">
        <v>461</v>
      </c>
      <c r="M326">
        <v>1.0458715596330275</v>
      </c>
      <c r="N326">
        <v>1</v>
      </c>
      <c r="O326">
        <v>5</v>
      </c>
    </row>
    <row r="327" spans="1:15" x14ac:dyDescent="0.3">
      <c r="A327" s="1">
        <v>44237</v>
      </c>
      <c r="B327" s="2" t="s">
        <v>7</v>
      </c>
      <c r="C327">
        <v>55</v>
      </c>
      <c r="D327">
        <v>2359</v>
      </c>
      <c r="E327">
        <v>102</v>
      </c>
      <c r="F327">
        <v>46</v>
      </c>
      <c r="G327">
        <v>298</v>
      </c>
      <c r="H327">
        <v>75</v>
      </c>
      <c r="I327">
        <v>-17</v>
      </c>
      <c r="J327">
        <v>0</v>
      </c>
      <c r="K327">
        <v>257</v>
      </c>
      <c r="L327" t="s">
        <v>461</v>
      </c>
      <c r="M327">
        <v>0.8571428571428571</v>
      </c>
      <c r="N327">
        <v>1</v>
      </c>
      <c r="O327">
        <v>2</v>
      </c>
    </row>
    <row r="328" spans="1:15" x14ac:dyDescent="0.3">
      <c r="A328" s="1">
        <v>44237</v>
      </c>
      <c r="B328" s="2" t="s">
        <v>2</v>
      </c>
      <c r="C328">
        <v>82</v>
      </c>
      <c r="D328">
        <v>2758</v>
      </c>
      <c r="E328">
        <v>117</v>
      </c>
      <c r="F328">
        <v>27</v>
      </c>
      <c r="G328">
        <v>362</v>
      </c>
      <c r="H328">
        <v>91</v>
      </c>
      <c r="I328">
        <v>-18</v>
      </c>
      <c r="J328">
        <v>-1</v>
      </c>
      <c r="K328">
        <v>255</v>
      </c>
      <c r="L328" t="s">
        <v>461</v>
      </c>
      <c r="M328">
        <v>0.8666666666666667</v>
      </c>
      <c r="N328">
        <v>0.9642857142857143</v>
      </c>
      <c r="O328">
        <v>2</v>
      </c>
    </row>
    <row r="329" spans="1:15" x14ac:dyDescent="0.3">
      <c r="A329" s="1">
        <v>44237</v>
      </c>
      <c r="B329" s="2" t="s">
        <v>3</v>
      </c>
      <c r="C329">
        <v>617</v>
      </c>
      <c r="D329">
        <v>16643</v>
      </c>
      <c r="E329">
        <v>911</v>
      </c>
      <c r="F329">
        <v>234</v>
      </c>
      <c r="G329">
        <v>2039</v>
      </c>
      <c r="H329">
        <v>677</v>
      </c>
      <c r="I329">
        <v>-64</v>
      </c>
      <c r="J329">
        <v>-6</v>
      </c>
      <c r="K329">
        <v>1643</v>
      </c>
      <c r="L329" t="s">
        <v>461</v>
      </c>
      <c r="M329">
        <v>0.9343589743589743</v>
      </c>
      <c r="N329">
        <v>0.97499999999999998</v>
      </c>
      <c r="O329">
        <v>23</v>
      </c>
    </row>
    <row r="330" spans="1:15" x14ac:dyDescent="0.3">
      <c r="A330" s="1">
        <v>44238</v>
      </c>
      <c r="B330" s="2" t="s">
        <v>4</v>
      </c>
      <c r="C330">
        <v>232</v>
      </c>
      <c r="D330">
        <v>4590</v>
      </c>
      <c r="E330">
        <v>215</v>
      </c>
      <c r="F330">
        <v>75</v>
      </c>
      <c r="G330">
        <v>502</v>
      </c>
      <c r="H330">
        <v>239</v>
      </c>
      <c r="I330">
        <v>-19</v>
      </c>
      <c r="J330">
        <v>-1</v>
      </c>
      <c r="K330">
        <v>318</v>
      </c>
      <c r="L330" t="s">
        <v>462</v>
      </c>
      <c r="M330">
        <v>0.91880341880341876</v>
      </c>
      <c r="N330">
        <v>0.98684210526315785</v>
      </c>
      <c r="O330">
        <v>4</v>
      </c>
    </row>
    <row r="331" spans="1:15" x14ac:dyDescent="0.3">
      <c r="A331" s="1">
        <v>44238</v>
      </c>
      <c r="B331" s="2" t="s">
        <v>5</v>
      </c>
      <c r="C331">
        <v>56</v>
      </c>
      <c r="D331">
        <v>1457</v>
      </c>
      <c r="E331">
        <v>119</v>
      </c>
      <c r="F331">
        <v>23</v>
      </c>
      <c r="G331">
        <v>174</v>
      </c>
      <c r="H331">
        <v>54</v>
      </c>
      <c r="I331">
        <v>-14</v>
      </c>
      <c r="J331">
        <v>2</v>
      </c>
      <c r="K331">
        <v>95</v>
      </c>
      <c r="L331" t="s">
        <v>462</v>
      </c>
      <c r="M331">
        <v>0.89473684210526316</v>
      </c>
      <c r="N331">
        <v>1.0952380952380953</v>
      </c>
      <c r="O331">
        <v>1</v>
      </c>
    </row>
    <row r="332" spans="1:15" x14ac:dyDescent="0.3">
      <c r="A332" s="1">
        <v>44238</v>
      </c>
      <c r="B332" s="2" t="s">
        <v>8</v>
      </c>
      <c r="C332">
        <v>62</v>
      </c>
      <c r="D332">
        <v>1437</v>
      </c>
      <c r="E332">
        <v>66</v>
      </c>
      <c r="F332">
        <v>25</v>
      </c>
      <c r="G332">
        <v>186</v>
      </c>
      <c r="H332">
        <v>64</v>
      </c>
      <c r="I332">
        <v>-5</v>
      </c>
      <c r="J332">
        <v>-1</v>
      </c>
      <c r="K332">
        <v>140</v>
      </c>
      <c r="L332" t="s">
        <v>462</v>
      </c>
      <c r="M332">
        <v>0.92957746478873238</v>
      </c>
      <c r="N332">
        <v>0.96153846153846156</v>
      </c>
      <c r="O332">
        <v>1</v>
      </c>
    </row>
    <row r="333" spans="1:15" x14ac:dyDescent="0.3">
      <c r="A333" s="1">
        <v>44238</v>
      </c>
      <c r="B333" s="2" t="s">
        <v>9</v>
      </c>
      <c r="C333">
        <v>42</v>
      </c>
      <c r="D333">
        <v>1569</v>
      </c>
      <c r="E333">
        <v>137</v>
      </c>
      <c r="F333">
        <v>18</v>
      </c>
      <c r="G333">
        <v>391</v>
      </c>
      <c r="H333">
        <v>52</v>
      </c>
      <c r="I333">
        <v>-3</v>
      </c>
      <c r="J333">
        <v>0</v>
      </c>
      <c r="K333">
        <v>179</v>
      </c>
      <c r="L333" t="s">
        <v>462</v>
      </c>
      <c r="M333">
        <v>0.97857142857142854</v>
      </c>
      <c r="N333">
        <v>1</v>
      </c>
      <c r="O333">
        <v>3</v>
      </c>
    </row>
    <row r="334" spans="1:15" x14ac:dyDescent="0.3">
      <c r="A334" s="1">
        <v>44238</v>
      </c>
      <c r="B334" s="2" t="s">
        <v>6</v>
      </c>
      <c r="C334">
        <v>68</v>
      </c>
      <c r="D334">
        <v>2027</v>
      </c>
      <c r="E334">
        <v>100</v>
      </c>
      <c r="F334">
        <v>20</v>
      </c>
      <c r="G334">
        <v>135</v>
      </c>
      <c r="H334">
        <v>83</v>
      </c>
      <c r="I334">
        <v>-14</v>
      </c>
      <c r="J334">
        <v>0</v>
      </c>
      <c r="K334">
        <v>197</v>
      </c>
      <c r="L334" t="s">
        <v>462</v>
      </c>
      <c r="M334">
        <v>0.8771929824561403</v>
      </c>
      <c r="N334">
        <v>1</v>
      </c>
      <c r="O334">
        <v>0</v>
      </c>
    </row>
    <row r="335" spans="1:15" x14ac:dyDescent="0.3">
      <c r="A335" s="1">
        <v>44238</v>
      </c>
      <c r="B335" s="2" t="s">
        <v>7</v>
      </c>
      <c r="C335">
        <v>52</v>
      </c>
      <c r="D335">
        <v>2188</v>
      </c>
      <c r="E335">
        <v>97</v>
      </c>
      <c r="F335">
        <v>40</v>
      </c>
      <c r="G335">
        <v>302</v>
      </c>
      <c r="H335">
        <v>65</v>
      </c>
      <c r="I335">
        <v>-5</v>
      </c>
      <c r="J335">
        <v>-6</v>
      </c>
      <c r="K335">
        <v>232</v>
      </c>
      <c r="L335" t="s">
        <v>462</v>
      </c>
      <c r="M335">
        <v>0.9509803921568627</v>
      </c>
      <c r="N335">
        <v>0.86956521739130432</v>
      </c>
      <c r="O335">
        <v>4</v>
      </c>
    </row>
    <row r="336" spans="1:15" x14ac:dyDescent="0.3">
      <c r="A336" s="1">
        <v>44238</v>
      </c>
      <c r="B336" s="2" t="s">
        <v>2</v>
      </c>
      <c r="C336">
        <v>91</v>
      </c>
      <c r="D336">
        <v>2626</v>
      </c>
      <c r="E336">
        <v>122</v>
      </c>
      <c r="F336">
        <v>27</v>
      </c>
      <c r="G336">
        <v>366</v>
      </c>
      <c r="H336">
        <v>91</v>
      </c>
      <c r="I336">
        <v>5</v>
      </c>
      <c r="J336">
        <v>0</v>
      </c>
      <c r="K336">
        <v>219</v>
      </c>
      <c r="L336" t="s">
        <v>462</v>
      </c>
      <c r="M336">
        <v>1.0427350427350428</v>
      </c>
      <c r="N336">
        <v>1</v>
      </c>
      <c r="O336">
        <v>4</v>
      </c>
    </row>
    <row r="337" spans="1:15" x14ac:dyDescent="0.3">
      <c r="A337" s="1">
        <v>44238</v>
      </c>
      <c r="B337" s="2" t="s">
        <v>3</v>
      </c>
      <c r="C337">
        <v>603</v>
      </c>
      <c r="D337">
        <v>15894</v>
      </c>
      <c r="E337">
        <v>856</v>
      </c>
      <c r="F337">
        <v>228</v>
      </c>
      <c r="G337">
        <v>2056</v>
      </c>
      <c r="H337">
        <v>648</v>
      </c>
      <c r="I337">
        <v>-55</v>
      </c>
      <c r="J337">
        <v>-6</v>
      </c>
      <c r="K337">
        <v>1380</v>
      </c>
      <c r="L337" t="s">
        <v>462</v>
      </c>
      <c r="M337">
        <v>0.93962678375411635</v>
      </c>
      <c r="N337">
        <v>0.97435897435897434</v>
      </c>
      <c r="O337">
        <v>17</v>
      </c>
    </row>
    <row r="338" spans="1:15" x14ac:dyDescent="0.3">
      <c r="A338" s="1">
        <v>44239</v>
      </c>
      <c r="B338" s="2" t="s">
        <v>4</v>
      </c>
      <c r="C338">
        <v>134</v>
      </c>
      <c r="D338">
        <v>4405</v>
      </c>
      <c r="E338">
        <v>198</v>
      </c>
      <c r="F338">
        <v>72</v>
      </c>
      <c r="G338">
        <v>503</v>
      </c>
      <c r="H338">
        <v>155</v>
      </c>
      <c r="I338">
        <v>-17</v>
      </c>
      <c r="J338">
        <v>-3</v>
      </c>
      <c r="K338">
        <v>339</v>
      </c>
      <c r="L338" t="s">
        <v>463</v>
      </c>
      <c r="M338">
        <v>0.92093023255813955</v>
      </c>
      <c r="N338">
        <v>0.96</v>
      </c>
      <c r="O338">
        <v>1</v>
      </c>
    </row>
    <row r="339" spans="1:15" x14ac:dyDescent="0.3">
      <c r="A339" s="1">
        <v>44239</v>
      </c>
      <c r="B339" s="2" t="s">
        <v>5</v>
      </c>
      <c r="C339">
        <v>40</v>
      </c>
      <c r="D339">
        <v>1400</v>
      </c>
      <c r="E339">
        <v>112</v>
      </c>
      <c r="F339">
        <v>24</v>
      </c>
      <c r="G339">
        <v>178</v>
      </c>
      <c r="H339">
        <v>41</v>
      </c>
      <c r="I339">
        <v>-7</v>
      </c>
      <c r="J339">
        <v>1</v>
      </c>
      <c r="K339">
        <v>94</v>
      </c>
      <c r="L339" t="s">
        <v>463</v>
      </c>
      <c r="M339">
        <v>0.94117647058823528</v>
      </c>
      <c r="N339">
        <v>1.0434782608695652</v>
      </c>
      <c r="O339">
        <v>4</v>
      </c>
    </row>
    <row r="340" spans="1:15" x14ac:dyDescent="0.3">
      <c r="A340" s="1">
        <v>44239</v>
      </c>
      <c r="B340" s="2" t="s">
        <v>8</v>
      </c>
      <c r="C340">
        <v>65</v>
      </c>
      <c r="D340">
        <v>1382</v>
      </c>
      <c r="E340">
        <v>61</v>
      </c>
      <c r="F340">
        <v>28</v>
      </c>
      <c r="G340">
        <v>188</v>
      </c>
      <c r="H340">
        <v>71</v>
      </c>
      <c r="I340">
        <v>-5</v>
      </c>
      <c r="J340">
        <v>3</v>
      </c>
      <c r="K340">
        <v>124</v>
      </c>
      <c r="L340" t="s">
        <v>463</v>
      </c>
      <c r="M340">
        <v>0.9242424242424242</v>
      </c>
      <c r="N340">
        <v>1.1200000000000001</v>
      </c>
      <c r="O340">
        <v>2</v>
      </c>
    </row>
    <row r="341" spans="1:15" x14ac:dyDescent="0.3">
      <c r="A341" s="1">
        <v>44239</v>
      </c>
      <c r="B341" s="2" t="s">
        <v>9</v>
      </c>
      <c r="C341">
        <v>36</v>
      </c>
      <c r="D341">
        <v>1435</v>
      </c>
      <c r="E341">
        <v>112</v>
      </c>
      <c r="F341">
        <v>13</v>
      </c>
      <c r="G341">
        <v>392</v>
      </c>
      <c r="H341">
        <v>40</v>
      </c>
      <c r="I341">
        <v>-25</v>
      </c>
      <c r="J341">
        <v>-5</v>
      </c>
      <c r="K341">
        <v>173</v>
      </c>
      <c r="L341" t="s">
        <v>463</v>
      </c>
      <c r="M341">
        <v>0.81751824817518248</v>
      </c>
      <c r="N341">
        <v>0.72222222222222221</v>
      </c>
      <c r="O341">
        <v>1</v>
      </c>
    </row>
    <row r="342" spans="1:15" x14ac:dyDescent="0.3">
      <c r="A342" s="1">
        <v>44239</v>
      </c>
      <c r="B342" s="2" t="s">
        <v>6</v>
      </c>
      <c r="C342">
        <v>54</v>
      </c>
      <c r="D342">
        <v>1922</v>
      </c>
      <c r="E342">
        <v>84</v>
      </c>
      <c r="F342">
        <v>20</v>
      </c>
      <c r="G342">
        <v>138</v>
      </c>
      <c r="H342">
        <v>66</v>
      </c>
      <c r="I342">
        <v>-16</v>
      </c>
      <c r="J342">
        <v>0</v>
      </c>
      <c r="K342">
        <v>168</v>
      </c>
      <c r="L342" t="s">
        <v>463</v>
      </c>
      <c r="M342">
        <v>0.84</v>
      </c>
      <c r="N342">
        <v>1</v>
      </c>
      <c r="O342">
        <v>3</v>
      </c>
    </row>
    <row r="343" spans="1:15" x14ac:dyDescent="0.3">
      <c r="A343" s="1">
        <v>44239</v>
      </c>
      <c r="B343" s="2" t="s">
        <v>7</v>
      </c>
      <c r="C343">
        <v>42</v>
      </c>
      <c r="D343">
        <v>1957</v>
      </c>
      <c r="E343">
        <v>100</v>
      </c>
      <c r="F343">
        <v>36</v>
      </c>
      <c r="G343">
        <v>306</v>
      </c>
      <c r="H343">
        <v>64</v>
      </c>
      <c r="I343">
        <v>3</v>
      </c>
      <c r="J343">
        <v>-4</v>
      </c>
      <c r="K343">
        <v>291</v>
      </c>
      <c r="L343" t="s">
        <v>463</v>
      </c>
      <c r="M343">
        <v>1.0309278350515463</v>
      </c>
      <c r="N343">
        <v>0.9</v>
      </c>
      <c r="O343">
        <v>4</v>
      </c>
    </row>
    <row r="344" spans="1:15" x14ac:dyDescent="0.3">
      <c r="A344" s="1">
        <v>44239</v>
      </c>
      <c r="B344" s="2" t="s">
        <v>2</v>
      </c>
      <c r="C344">
        <v>59</v>
      </c>
      <c r="D344">
        <v>2346</v>
      </c>
      <c r="E344">
        <v>116</v>
      </c>
      <c r="F344">
        <v>25</v>
      </c>
      <c r="G344">
        <v>375</v>
      </c>
      <c r="H344">
        <v>69</v>
      </c>
      <c r="I344">
        <v>-6</v>
      </c>
      <c r="J344">
        <v>-2</v>
      </c>
      <c r="K344">
        <v>340</v>
      </c>
      <c r="L344" t="s">
        <v>463</v>
      </c>
      <c r="M344">
        <v>0.95081967213114749</v>
      </c>
      <c r="N344">
        <v>0.92592592592592593</v>
      </c>
      <c r="O344">
        <v>9</v>
      </c>
    </row>
    <row r="345" spans="1:15" x14ac:dyDescent="0.3">
      <c r="A345" s="1">
        <v>44239</v>
      </c>
      <c r="B345" s="2" t="s">
        <v>3</v>
      </c>
      <c r="C345">
        <v>430</v>
      </c>
      <c r="D345">
        <v>14847</v>
      </c>
      <c r="E345">
        <v>783</v>
      </c>
      <c r="F345">
        <v>218</v>
      </c>
      <c r="G345">
        <v>2080</v>
      </c>
      <c r="H345">
        <v>506</v>
      </c>
      <c r="I345">
        <v>-73</v>
      </c>
      <c r="J345">
        <v>-10</v>
      </c>
      <c r="K345">
        <v>1529</v>
      </c>
      <c r="L345" t="s">
        <v>463</v>
      </c>
      <c r="M345">
        <v>0.91471962616822433</v>
      </c>
      <c r="N345">
        <v>0.95614035087719296</v>
      </c>
      <c r="O345">
        <v>24</v>
      </c>
    </row>
    <row r="346" spans="1:15" x14ac:dyDescent="0.3">
      <c r="A346" s="1">
        <v>44240</v>
      </c>
      <c r="B346" s="2" t="s">
        <v>4</v>
      </c>
      <c r="C346">
        <v>76</v>
      </c>
      <c r="D346">
        <v>4146</v>
      </c>
      <c r="E346">
        <v>200</v>
      </c>
      <c r="F346">
        <v>76</v>
      </c>
      <c r="G346">
        <v>503</v>
      </c>
      <c r="H346">
        <v>94</v>
      </c>
      <c r="I346">
        <v>2</v>
      </c>
      <c r="J346">
        <v>4</v>
      </c>
      <c r="K346">
        <v>353</v>
      </c>
      <c r="L346" t="s">
        <v>464</v>
      </c>
      <c r="M346">
        <v>1.0101010101010102</v>
      </c>
      <c r="N346">
        <v>1.0555555555555556</v>
      </c>
      <c r="O346">
        <v>0</v>
      </c>
    </row>
    <row r="347" spans="1:15" x14ac:dyDescent="0.3">
      <c r="A347" s="1">
        <v>44240</v>
      </c>
      <c r="B347" s="2" t="s">
        <v>5</v>
      </c>
      <c r="C347">
        <v>55</v>
      </c>
      <c r="D347">
        <v>1312</v>
      </c>
      <c r="E347">
        <v>108</v>
      </c>
      <c r="F347">
        <v>26</v>
      </c>
      <c r="G347">
        <v>178</v>
      </c>
      <c r="H347">
        <v>50</v>
      </c>
      <c r="I347">
        <v>-4</v>
      </c>
      <c r="J347">
        <v>2</v>
      </c>
      <c r="K347">
        <v>138</v>
      </c>
      <c r="L347" t="s">
        <v>464</v>
      </c>
      <c r="M347">
        <v>0.9642857142857143</v>
      </c>
      <c r="N347">
        <v>1.0833333333333333</v>
      </c>
      <c r="O347">
        <v>0</v>
      </c>
    </row>
    <row r="348" spans="1:15" x14ac:dyDescent="0.3">
      <c r="A348" s="1">
        <v>44240</v>
      </c>
      <c r="B348" s="2" t="s">
        <v>8</v>
      </c>
      <c r="C348">
        <v>49</v>
      </c>
      <c r="D348">
        <v>1236</v>
      </c>
      <c r="E348">
        <v>62</v>
      </c>
      <c r="F348">
        <v>26</v>
      </c>
      <c r="G348">
        <v>188</v>
      </c>
      <c r="H348">
        <v>49</v>
      </c>
      <c r="I348">
        <v>1</v>
      </c>
      <c r="J348">
        <v>-2</v>
      </c>
      <c r="K348">
        <v>195</v>
      </c>
      <c r="L348" t="s">
        <v>464</v>
      </c>
      <c r="M348">
        <v>1.0163934426229508</v>
      </c>
      <c r="N348">
        <v>0.9285714285714286</v>
      </c>
      <c r="O348">
        <v>0</v>
      </c>
    </row>
    <row r="349" spans="1:15" x14ac:dyDescent="0.3">
      <c r="A349" s="1">
        <v>44240</v>
      </c>
      <c r="B349" s="2" t="s">
        <v>9</v>
      </c>
      <c r="C349">
        <v>34</v>
      </c>
      <c r="D349">
        <v>1312</v>
      </c>
      <c r="E349">
        <v>108</v>
      </c>
      <c r="F349">
        <v>13</v>
      </c>
      <c r="G349">
        <v>393</v>
      </c>
      <c r="H349">
        <v>31</v>
      </c>
      <c r="I349">
        <v>-4</v>
      </c>
      <c r="J349">
        <v>0</v>
      </c>
      <c r="K349">
        <v>153</v>
      </c>
      <c r="L349" t="s">
        <v>464</v>
      </c>
      <c r="M349">
        <v>0.9642857142857143</v>
      </c>
      <c r="N349">
        <v>1</v>
      </c>
      <c r="O349">
        <v>1</v>
      </c>
    </row>
    <row r="350" spans="1:15" x14ac:dyDescent="0.3">
      <c r="A350" s="1">
        <v>44240</v>
      </c>
      <c r="B350" s="2" t="s">
        <v>6</v>
      </c>
      <c r="C350">
        <v>48</v>
      </c>
      <c r="D350">
        <v>1787</v>
      </c>
      <c r="E350">
        <v>80</v>
      </c>
      <c r="F350">
        <v>21</v>
      </c>
      <c r="G350">
        <v>139</v>
      </c>
      <c r="H350">
        <v>61</v>
      </c>
      <c r="I350">
        <v>-4</v>
      </c>
      <c r="J350">
        <v>1</v>
      </c>
      <c r="K350">
        <v>195</v>
      </c>
      <c r="L350" t="s">
        <v>464</v>
      </c>
      <c r="M350">
        <v>0.95238095238095233</v>
      </c>
      <c r="N350">
        <v>1.05</v>
      </c>
      <c r="O350">
        <v>1</v>
      </c>
    </row>
    <row r="351" spans="1:15" x14ac:dyDescent="0.3">
      <c r="A351" s="1">
        <v>44240</v>
      </c>
      <c r="B351" s="2" t="s">
        <v>7</v>
      </c>
      <c r="C351">
        <v>39</v>
      </c>
      <c r="D351">
        <v>1812</v>
      </c>
      <c r="E351">
        <v>102</v>
      </c>
      <c r="F351">
        <v>35</v>
      </c>
      <c r="G351">
        <v>310</v>
      </c>
      <c r="H351">
        <v>48</v>
      </c>
      <c r="I351">
        <v>2</v>
      </c>
      <c r="J351">
        <v>-1</v>
      </c>
      <c r="K351">
        <v>189</v>
      </c>
      <c r="L351" t="s">
        <v>464</v>
      </c>
      <c r="M351">
        <v>1.02</v>
      </c>
      <c r="N351">
        <v>0.97222222222222221</v>
      </c>
      <c r="O351">
        <v>4</v>
      </c>
    </row>
    <row r="352" spans="1:15" x14ac:dyDescent="0.3">
      <c r="A352" s="1">
        <v>44240</v>
      </c>
      <c r="B352" s="2" t="s">
        <v>2</v>
      </c>
      <c r="C352">
        <v>86</v>
      </c>
      <c r="D352">
        <v>2140</v>
      </c>
      <c r="E352">
        <v>115</v>
      </c>
      <c r="F352">
        <v>25</v>
      </c>
      <c r="G352">
        <v>375</v>
      </c>
      <c r="H352">
        <v>86</v>
      </c>
      <c r="I352">
        <v>-1</v>
      </c>
      <c r="J352">
        <v>0</v>
      </c>
      <c r="K352">
        <v>292</v>
      </c>
      <c r="L352" t="s">
        <v>464</v>
      </c>
      <c r="M352">
        <v>0.99137931034482762</v>
      </c>
      <c r="N352">
        <v>1</v>
      </c>
      <c r="O352">
        <v>0</v>
      </c>
    </row>
    <row r="353" spans="1:15" x14ac:dyDescent="0.3">
      <c r="A353" s="1">
        <v>44240</v>
      </c>
      <c r="B353" s="2" t="s">
        <v>3</v>
      </c>
      <c r="C353">
        <v>387</v>
      </c>
      <c r="D353">
        <v>13745</v>
      </c>
      <c r="E353">
        <v>775</v>
      </c>
      <c r="F353">
        <v>222</v>
      </c>
      <c r="G353">
        <v>2086</v>
      </c>
      <c r="H353">
        <v>419</v>
      </c>
      <c r="I353">
        <v>-8</v>
      </c>
      <c r="J353">
        <v>4</v>
      </c>
      <c r="K353">
        <v>1515</v>
      </c>
      <c r="L353" t="s">
        <v>464</v>
      </c>
      <c r="M353">
        <v>0.98978288633461042</v>
      </c>
      <c r="N353">
        <v>1.0183486238532109</v>
      </c>
      <c r="O353">
        <v>6</v>
      </c>
    </row>
    <row r="354" spans="1:15" x14ac:dyDescent="0.3">
      <c r="A354" s="1">
        <v>44241</v>
      </c>
      <c r="B354" s="2" t="s">
        <v>4</v>
      </c>
      <c r="C354">
        <v>123</v>
      </c>
      <c r="D354">
        <v>3964</v>
      </c>
      <c r="E354">
        <v>208</v>
      </c>
      <c r="F354">
        <v>75</v>
      </c>
      <c r="G354">
        <v>508</v>
      </c>
      <c r="H354">
        <v>131</v>
      </c>
      <c r="I354">
        <v>8</v>
      </c>
      <c r="J354">
        <v>-1</v>
      </c>
      <c r="K354">
        <v>308</v>
      </c>
      <c r="L354" t="s">
        <v>466</v>
      </c>
      <c r="M354">
        <v>1.04</v>
      </c>
      <c r="N354">
        <v>0.98684210526315785</v>
      </c>
      <c r="O354">
        <v>5</v>
      </c>
    </row>
    <row r="355" spans="1:15" x14ac:dyDescent="0.3">
      <c r="A355" s="1">
        <v>44241</v>
      </c>
      <c r="B355" s="2" t="s">
        <v>5</v>
      </c>
      <c r="C355">
        <v>35</v>
      </c>
      <c r="D355">
        <v>1257</v>
      </c>
      <c r="E355">
        <v>115</v>
      </c>
      <c r="F355">
        <v>25</v>
      </c>
      <c r="G355">
        <v>178</v>
      </c>
      <c r="H355">
        <v>35</v>
      </c>
      <c r="I355">
        <v>7</v>
      </c>
      <c r="J355">
        <v>-1</v>
      </c>
      <c r="K355">
        <v>90</v>
      </c>
      <c r="L355" t="s">
        <v>466</v>
      </c>
      <c r="M355">
        <v>1.0648148148148149</v>
      </c>
      <c r="N355">
        <v>0.96153846153846156</v>
      </c>
      <c r="O355">
        <v>0</v>
      </c>
    </row>
    <row r="356" spans="1:15" x14ac:dyDescent="0.3">
      <c r="A356" s="1">
        <v>44241</v>
      </c>
      <c r="B356" s="2" t="s">
        <v>8</v>
      </c>
      <c r="C356">
        <v>35</v>
      </c>
      <c r="D356">
        <v>1171</v>
      </c>
      <c r="E356">
        <v>61</v>
      </c>
      <c r="F356">
        <v>26</v>
      </c>
      <c r="G356">
        <v>191</v>
      </c>
      <c r="H356">
        <v>38</v>
      </c>
      <c r="I356">
        <v>-1</v>
      </c>
      <c r="J356">
        <v>0</v>
      </c>
      <c r="K356">
        <v>100</v>
      </c>
      <c r="L356" t="s">
        <v>466</v>
      </c>
      <c r="M356">
        <v>0.9838709677419355</v>
      </c>
      <c r="N356">
        <v>1</v>
      </c>
      <c r="O356">
        <v>3</v>
      </c>
    </row>
    <row r="357" spans="1:15" x14ac:dyDescent="0.3">
      <c r="A357" s="1">
        <v>44241</v>
      </c>
      <c r="B357" s="2" t="s">
        <v>9</v>
      </c>
      <c r="C357">
        <v>24</v>
      </c>
      <c r="D357">
        <v>1217</v>
      </c>
      <c r="E357">
        <v>103</v>
      </c>
      <c r="F357">
        <v>15</v>
      </c>
      <c r="G357">
        <v>393</v>
      </c>
      <c r="H357">
        <v>30</v>
      </c>
      <c r="I357">
        <v>-5</v>
      </c>
      <c r="J357">
        <v>2</v>
      </c>
      <c r="K357">
        <v>125</v>
      </c>
      <c r="L357" t="s">
        <v>466</v>
      </c>
      <c r="M357">
        <v>0.95370370370370372</v>
      </c>
      <c r="N357">
        <v>1.1538461538461537</v>
      </c>
      <c r="O357">
        <v>0</v>
      </c>
    </row>
    <row r="358" spans="1:15" x14ac:dyDescent="0.3">
      <c r="A358" s="1">
        <v>44241</v>
      </c>
      <c r="B358" s="2" t="s">
        <v>6</v>
      </c>
      <c r="C358">
        <v>45</v>
      </c>
      <c r="D358">
        <v>1725</v>
      </c>
      <c r="E358">
        <v>83</v>
      </c>
      <c r="F358">
        <v>22</v>
      </c>
      <c r="G358">
        <v>141</v>
      </c>
      <c r="H358">
        <v>54</v>
      </c>
      <c r="I358">
        <v>3</v>
      </c>
      <c r="J358">
        <v>1</v>
      </c>
      <c r="K358">
        <v>114</v>
      </c>
      <c r="L358" t="s">
        <v>466</v>
      </c>
      <c r="M358">
        <v>1.0375000000000001</v>
      </c>
      <c r="N358">
        <v>1.0476190476190477</v>
      </c>
      <c r="O358">
        <v>2</v>
      </c>
    </row>
    <row r="359" spans="1:15" x14ac:dyDescent="0.3">
      <c r="A359" s="1">
        <v>44241</v>
      </c>
      <c r="B359" s="2" t="s">
        <v>7</v>
      </c>
      <c r="C359">
        <v>21</v>
      </c>
      <c r="D359">
        <v>1689</v>
      </c>
      <c r="E359">
        <v>105</v>
      </c>
      <c r="F359">
        <v>36</v>
      </c>
      <c r="G359">
        <v>310</v>
      </c>
      <c r="H359">
        <v>26</v>
      </c>
      <c r="I359">
        <v>3</v>
      </c>
      <c r="J359">
        <v>1</v>
      </c>
      <c r="K359">
        <v>149</v>
      </c>
      <c r="L359" t="s">
        <v>466</v>
      </c>
      <c r="M359">
        <v>1.0294117647058822</v>
      </c>
      <c r="N359">
        <v>1.0285714285714285</v>
      </c>
      <c r="O359">
        <v>0</v>
      </c>
    </row>
    <row r="360" spans="1:15" x14ac:dyDescent="0.3">
      <c r="A360" s="1">
        <v>44241</v>
      </c>
      <c r="B360" s="2" t="s">
        <v>2</v>
      </c>
      <c r="C360">
        <v>62</v>
      </c>
      <c r="D360">
        <v>2029</v>
      </c>
      <c r="E360">
        <v>117</v>
      </c>
      <c r="F360">
        <v>25</v>
      </c>
      <c r="G360">
        <v>375</v>
      </c>
      <c r="H360">
        <v>58</v>
      </c>
      <c r="I360">
        <v>2</v>
      </c>
      <c r="J360">
        <v>0</v>
      </c>
      <c r="K360">
        <v>169</v>
      </c>
      <c r="L360" t="s">
        <v>466</v>
      </c>
      <c r="M360">
        <v>1.017391304347826</v>
      </c>
      <c r="N360">
        <v>1</v>
      </c>
      <c r="O360">
        <v>0</v>
      </c>
    </row>
    <row r="361" spans="1:15" x14ac:dyDescent="0.3">
      <c r="A361" s="1">
        <v>44241</v>
      </c>
      <c r="B361" s="2" t="s">
        <v>3</v>
      </c>
      <c r="C361">
        <v>345</v>
      </c>
      <c r="D361">
        <v>13052</v>
      </c>
      <c r="E361">
        <v>792</v>
      </c>
      <c r="F361">
        <v>224</v>
      </c>
      <c r="G361">
        <v>2096</v>
      </c>
      <c r="H361">
        <v>372</v>
      </c>
      <c r="I361">
        <v>17</v>
      </c>
      <c r="J361">
        <v>2</v>
      </c>
      <c r="K361">
        <v>1055</v>
      </c>
      <c r="L361" t="s">
        <v>466</v>
      </c>
      <c r="M361">
        <v>1.0219354838709678</v>
      </c>
      <c r="N361">
        <v>1.0090090090090089</v>
      </c>
      <c r="O361">
        <v>10</v>
      </c>
    </row>
    <row r="362" spans="1:15" x14ac:dyDescent="0.3">
      <c r="A362" s="1">
        <v>44242</v>
      </c>
      <c r="B362" s="2" t="s">
        <v>4</v>
      </c>
      <c r="C362">
        <v>85</v>
      </c>
      <c r="D362">
        <v>3844</v>
      </c>
      <c r="E362">
        <v>201</v>
      </c>
      <c r="F362">
        <v>69</v>
      </c>
      <c r="G362">
        <v>513</v>
      </c>
      <c r="H362">
        <v>106</v>
      </c>
      <c r="I362">
        <v>-7</v>
      </c>
      <c r="J362">
        <v>-6</v>
      </c>
      <c r="K362">
        <v>222</v>
      </c>
      <c r="L362" t="s">
        <v>467</v>
      </c>
      <c r="M362">
        <v>0.96634615384615385</v>
      </c>
      <c r="N362">
        <v>0.92</v>
      </c>
      <c r="O362">
        <v>5</v>
      </c>
    </row>
    <row r="363" spans="1:15" x14ac:dyDescent="0.3">
      <c r="A363" s="1">
        <v>44242</v>
      </c>
      <c r="B363" s="2" t="s">
        <v>5</v>
      </c>
      <c r="C363">
        <v>26</v>
      </c>
      <c r="D363">
        <v>1203</v>
      </c>
      <c r="E363">
        <v>108</v>
      </c>
      <c r="F363">
        <v>23</v>
      </c>
      <c r="G363">
        <v>187</v>
      </c>
      <c r="H363">
        <v>30</v>
      </c>
      <c r="I363">
        <v>-7</v>
      </c>
      <c r="J363">
        <v>-2</v>
      </c>
      <c r="K363">
        <v>75</v>
      </c>
      <c r="L363" t="s">
        <v>467</v>
      </c>
      <c r="M363">
        <v>0.93913043478260871</v>
      </c>
      <c r="N363">
        <v>0.92</v>
      </c>
      <c r="O363">
        <v>9</v>
      </c>
    </row>
    <row r="364" spans="1:15" x14ac:dyDescent="0.3">
      <c r="A364" s="1">
        <v>44242</v>
      </c>
      <c r="B364" s="2" t="s">
        <v>8</v>
      </c>
      <c r="C364">
        <v>34</v>
      </c>
      <c r="D364">
        <v>1129</v>
      </c>
      <c r="E364">
        <v>50</v>
      </c>
      <c r="F364">
        <v>26</v>
      </c>
      <c r="G364">
        <v>195</v>
      </c>
      <c r="H364">
        <v>36</v>
      </c>
      <c r="I364">
        <v>-11</v>
      </c>
      <c r="J364">
        <v>0</v>
      </c>
      <c r="K364">
        <v>74</v>
      </c>
      <c r="L364" t="s">
        <v>467</v>
      </c>
      <c r="M364">
        <v>0.81967213114754101</v>
      </c>
      <c r="N364">
        <v>1</v>
      </c>
      <c r="O364">
        <v>4</v>
      </c>
    </row>
    <row r="365" spans="1:15" x14ac:dyDescent="0.3">
      <c r="A365" s="1">
        <v>44242</v>
      </c>
      <c r="B365" s="2" t="s">
        <v>9</v>
      </c>
      <c r="C365">
        <v>15</v>
      </c>
      <c r="D365">
        <v>1109</v>
      </c>
      <c r="E365">
        <v>91</v>
      </c>
      <c r="F365">
        <v>16</v>
      </c>
      <c r="G365">
        <v>396</v>
      </c>
      <c r="H365">
        <v>22</v>
      </c>
      <c r="I365">
        <v>-12</v>
      </c>
      <c r="J365">
        <v>1</v>
      </c>
      <c r="K365">
        <v>127</v>
      </c>
      <c r="L365" t="s">
        <v>467</v>
      </c>
      <c r="M365">
        <v>0.88349514563106801</v>
      </c>
      <c r="N365">
        <v>1.0666666666666667</v>
      </c>
      <c r="O365">
        <v>3</v>
      </c>
    </row>
    <row r="366" spans="1:15" x14ac:dyDescent="0.3">
      <c r="A366" s="1">
        <v>44242</v>
      </c>
      <c r="B366" s="2" t="s">
        <v>6</v>
      </c>
      <c r="C366">
        <v>36</v>
      </c>
      <c r="D366">
        <v>1634</v>
      </c>
      <c r="E366">
        <v>86</v>
      </c>
      <c r="F366">
        <v>17</v>
      </c>
      <c r="G366">
        <v>141</v>
      </c>
      <c r="H366">
        <v>49</v>
      </c>
      <c r="I366">
        <v>3</v>
      </c>
      <c r="J366">
        <v>-5</v>
      </c>
      <c r="K366">
        <v>140</v>
      </c>
      <c r="L366" t="s">
        <v>467</v>
      </c>
      <c r="M366">
        <v>1.036144578313253</v>
      </c>
      <c r="N366">
        <v>0.77272727272727271</v>
      </c>
      <c r="O366">
        <v>0</v>
      </c>
    </row>
    <row r="367" spans="1:15" x14ac:dyDescent="0.3">
      <c r="A367" s="1">
        <v>44242</v>
      </c>
      <c r="B367" s="2" t="s">
        <v>7</v>
      </c>
      <c r="C367">
        <v>39</v>
      </c>
      <c r="D367">
        <v>1610</v>
      </c>
      <c r="E367">
        <v>101</v>
      </c>
      <c r="F367">
        <v>30</v>
      </c>
      <c r="G367">
        <v>312</v>
      </c>
      <c r="H367">
        <v>39</v>
      </c>
      <c r="I367">
        <v>-4</v>
      </c>
      <c r="J367">
        <v>-6</v>
      </c>
      <c r="K367">
        <v>116</v>
      </c>
      <c r="L367" t="s">
        <v>467</v>
      </c>
      <c r="M367">
        <v>0.96190476190476193</v>
      </c>
      <c r="N367">
        <v>0.83333333333333337</v>
      </c>
      <c r="O367">
        <v>2</v>
      </c>
    </row>
    <row r="368" spans="1:15" x14ac:dyDescent="0.3">
      <c r="A368" s="1">
        <v>44242</v>
      </c>
      <c r="B368" s="2" t="s">
        <v>2</v>
      </c>
      <c r="C368">
        <v>75</v>
      </c>
      <c r="D368">
        <v>1935</v>
      </c>
      <c r="E368">
        <v>109</v>
      </c>
      <c r="F368">
        <v>24</v>
      </c>
      <c r="G368">
        <v>380</v>
      </c>
      <c r="H368">
        <v>76</v>
      </c>
      <c r="I368">
        <v>-8</v>
      </c>
      <c r="J368">
        <v>-1</v>
      </c>
      <c r="K368">
        <v>165</v>
      </c>
      <c r="L368" t="s">
        <v>467</v>
      </c>
      <c r="M368">
        <v>0.93162393162393164</v>
      </c>
      <c r="N368">
        <v>0.96</v>
      </c>
      <c r="O368">
        <v>5</v>
      </c>
    </row>
    <row r="369" spans="1:15" x14ac:dyDescent="0.3">
      <c r="A369" s="1">
        <v>44242</v>
      </c>
      <c r="B369" s="2" t="s">
        <v>3</v>
      </c>
      <c r="C369">
        <v>310</v>
      </c>
      <c r="D369">
        <v>12464</v>
      </c>
      <c r="E369">
        <v>746</v>
      </c>
      <c r="F369">
        <v>205</v>
      </c>
      <c r="G369">
        <v>2124</v>
      </c>
      <c r="H369">
        <v>358</v>
      </c>
      <c r="I369">
        <v>-46</v>
      </c>
      <c r="J369">
        <v>-19</v>
      </c>
      <c r="K369">
        <v>919</v>
      </c>
      <c r="L369" t="s">
        <v>467</v>
      </c>
      <c r="M369">
        <v>0.94191919191919193</v>
      </c>
      <c r="N369">
        <v>0.9151785714285714</v>
      </c>
      <c r="O369">
        <v>28</v>
      </c>
    </row>
    <row r="370" spans="1:15" x14ac:dyDescent="0.3">
      <c r="A370" s="1">
        <v>44243</v>
      </c>
      <c r="B370" s="2" t="s">
        <v>4</v>
      </c>
      <c r="C370">
        <v>83</v>
      </c>
      <c r="D370">
        <v>3676</v>
      </c>
      <c r="E370">
        <v>203</v>
      </c>
      <c r="F370">
        <v>62</v>
      </c>
      <c r="G370">
        <v>516</v>
      </c>
      <c r="H370">
        <v>90</v>
      </c>
      <c r="I370">
        <v>2</v>
      </c>
      <c r="J370">
        <v>-7</v>
      </c>
      <c r="K370">
        <v>255</v>
      </c>
      <c r="L370" t="s">
        <v>468</v>
      </c>
      <c r="M370">
        <v>1.0099502487562189</v>
      </c>
      <c r="N370">
        <v>0.89855072463768115</v>
      </c>
      <c r="O370">
        <v>3</v>
      </c>
    </row>
    <row r="371" spans="1:15" x14ac:dyDescent="0.3">
      <c r="A371" s="1">
        <v>44243</v>
      </c>
      <c r="B371" s="2" t="s">
        <v>5</v>
      </c>
      <c r="C371">
        <v>35</v>
      </c>
      <c r="D371">
        <v>1126</v>
      </c>
      <c r="E371">
        <v>106</v>
      </c>
      <c r="F371">
        <v>20</v>
      </c>
      <c r="G371">
        <v>191</v>
      </c>
      <c r="H371">
        <v>37</v>
      </c>
      <c r="I371">
        <v>-2</v>
      </c>
      <c r="J371">
        <v>-3</v>
      </c>
      <c r="K371">
        <v>110</v>
      </c>
      <c r="L371" t="s">
        <v>468</v>
      </c>
      <c r="M371">
        <v>0.98148148148148151</v>
      </c>
      <c r="N371">
        <v>0.86956521739130432</v>
      </c>
      <c r="O371">
        <v>4</v>
      </c>
    </row>
    <row r="372" spans="1:15" x14ac:dyDescent="0.3">
      <c r="A372" s="1">
        <v>44243</v>
      </c>
      <c r="B372" s="2" t="s">
        <v>8</v>
      </c>
      <c r="C372">
        <v>35</v>
      </c>
      <c r="D372">
        <v>1086</v>
      </c>
      <c r="E372">
        <v>53</v>
      </c>
      <c r="F372">
        <v>25</v>
      </c>
      <c r="G372">
        <v>196</v>
      </c>
      <c r="H372">
        <v>35</v>
      </c>
      <c r="I372">
        <v>3</v>
      </c>
      <c r="J372">
        <v>-1</v>
      </c>
      <c r="K372">
        <v>77</v>
      </c>
      <c r="L372" t="s">
        <v>468</v>
      </c>
      <c r="M372">
        <v>1.06</v>
      </c>
      <c r="N372">
        <v>0.96153846153846156</v>
      </c>
      <c r="O372">
        <v>1</v>
      </c>
    </row>
    <row r="373" spans="1:15" x14ac:dyDescent="0.3">
      <c r="A373" s="1">
        <v>44243</v>
      </c>
      <c r="B373" s="2" t="s">
        <v>9</v>
      </c>
      <c r="C373">
        <v>19</v>
      </c>
      <c r="D373">
        <v>1020</v>
      </c>
      <c r="E373">
        <v>93</v>
      </c>
      <c r="F373">
        <v>15</v>
      </c>
      <c r="G373">
        <v>398</v>
      </c>
      <c r="H373">
        <v>17</v>
      </c>
      <c r="I373">
        <v>2</v>
      </c>
      <c r="J373">
        <v>-1</v>
      </c>
      <c r="K373">
        <v>104</v>
      </c>
      <c r="L373" t="s">
        <v>468</v>
      </c>
      <c r="M373">
        <v>1.0219780219780219</v>
      </c>
      <c r="N373">
        <v>0.9375</v>
      </c>
      <c r="O373">
        <v>2</v>
      </c>
    </row>
    <row r="374" spans="1:15" x14ac:dyDescent="0.3">
      <c r="A374" s="1">
        <v>44243</v>
      </c>
      <c r="B374" s="2" t="s">
        <v>6</v>
      </c>
      <c r="C374">
        <v>46</v>
      </c>
      <c r="D374">
        <v>1539</v>
      </c>
      <c r="E374">
        <v>81</v>
      </c>
      <c r="F374">
        <v>15</v>
      </c>
      <c r="G374">
        <v>142</v>
      </c>
      <c r="H374">
        <v>49</v>
      </c>
      <c r="I374">
        <v>-5</v>
      </c>
      <c r="J374">
        <v>-2</v>
      </c>
      <c r="K374">
        <v>143</v>
      </c>
      <c r="L374" t="s">
        <v>468</v>
      </c>
      <c r="M374">
        <v>0.94186046511627908</v>
      </c>
      <c r="N374">
        <v>0.88235294117647056</v>
      </c>
      <c r="O374">
        <v>1</v>
      </c>
    </row>
    <row r="375" spans="1:15" x14ac:dyDescent="0.3">
      <c r="A375" s="1">
        <v>44243</v>
      </c>
      <c r="B375" s="2" t="s">
        <v>7</v>
      </c>
      <c r="C375">
        <v>44</v>
      </c>
      <c r="D375">
        <v>1469</v>
      </c>
      <c r="E375">
        <v>99</v>
      </c>
      <c r="F375">
        <v>26</v>
      </c>
      <c r="G375">
        <v>313</v>
      </c>
      <c r="H375">
        <v>62</v>
      </c>
      <c r="I375">
        <v>-2</v>
      </c>
      <c r="J375">
        <v>-4</v>
      </c>
      <c r="K375">
        <v>202</v>
      </c>
      <c r="L375" t="s">
        <v>468</v>
      </c>
      <c r="M375">
        <v>0.98019801980198018</v>
      </c>
      <c r="N375">
        <v>0.8666666666666667</v>
      </c>
      <c r="O375">
        <v>1</v>
      </c>
    </row>
    <row r="376" spans="1:15" x14ac:dyDescent="0.3">
      <c r="A376" s="1">
        <v>44243</v>
      </c>
      <c r="B376" s="2" t="s">
        <v>2</v>
      </c>
      <c r="C376">
        <v>61</v>
      </c>
      <c r="D376">
        <v>1826</v>
      </c>
      <c r="E376">
        <v>102</v>
      </c>
      <c r="F376">
        <v>24</v>
      </c>
      <c r="G376">
        <v>382</v>
      </c>
      <c r="H376">
        <v>67</v>
      </c>
      <c r="I376">
        <v>-7</v>
      </c>
      <c r="J376">
        <v>0</v>
      </c>
      <c r="K376">
        <v>174</v>
      </c>
      <c r="L376" t="s">
        <v>468</v>
      </c>
      <c r="M376">
        <v>0.93577981651376152</v>
      </c>
      <c r="N376">
        <v>1</v>
      </c>
      <c r="O376">
        <v>2</v>
      </c>
    </row>
    <row r="377" spans="1:15" x14ac:dyDescent="0.3">
      <c r="A377" s="1">
        <v>44243</v>
      </c>
      <c r="B377" s="2" t="s">
        <v>3</v>
      </c>
      <c r="C377">
        <v>323</v>
      </c>
      <c r="D377">
        <v>11742</v>
      </c>
      <c r="E377">
        <v>737</v>
      </c>
      <c r="F377">
        <v>187</v>
      </c>
      <c r="G377">
        <v>2138</v>
      </c>
      <c r="H377">
        <v>357</v>
      </c>
      <c r="I377">
        <v>-9</v>
      </c>
      <c r="J377">
        <v>-18</v>
      </c>
      <c r="K377">
        <v>1065</v>
      </c>
      <c r="L377" t="s">
        <v>468</v>
      </c>
      <c r="M377">
        <v>0.98793565683646112</v>
      </c>
      <c r="N377">
        <v>0.91219512195121955</v>
      </c>
      <c r="O377">
        <v>14</v>
      </c>
    </row>
    <row r="378" spans="1:15" x14ac:dyDescent="0.3">
      <c r="A378" s="1">
        <v>44244</v>
      </c>
      <c r="B378" s="2" t="s">
        <v>4</v>
      </c>
      <c r="C378">
        <v>100</v>
      </c>
      <c r="D378">
        <v>3468</v>
      </c>
      <c r="E378">
        <v>186</v>
      </c>
      <c r="F378">
        <v>63</v>
      </c>
      <c r="G378">
        <v>518</v>
      </c>
      <c r="H378">
        <v>110</v>
      </c>
      <c r="I378">
        <v>-17</v>
      </c>
      <c r="J378">
        <v>1</v>
      </c>
      <c r="K378">
        <v>316</v>
      </c>
      <c r="L378" t="s">
        <v>469</v>
      </c>
      <c r="M378">
        <v>0.91625615763546797</v>
      </c>
      <c r="N378">
        <v>1.0161290322580645</v>
      </c>
      <c r="O378">
        <v>2</v>
      </c>
    </row>
    <row r="379" spans="1:15" x14ac:dyDescent="0.3">
      <c r="A379" s="1">
        <v>44244</v>
      </c>
      <c r="B379" s="2" t="s">
        <v>5</v>
      </c>
      <c r="C379">
        <v>36</v>
      </c>
      <c r="D379">
        <v>1066</v>
      </c>
      <c r="E379">
        <v>98</v>
      </c>
      <c r="F379">
        <v>19</v>
      </c>
      <c r="G379">
        <v>193</v>
      </c>
      <c r="H379">
        <v>38</v>
      </c>
      <c r="I379">
        <v>-8</v>
      </c>
      <c r="J379">
        <v>-1</v>
      </c>
      <c r="K379">
        <v>96</v>
      </c>
      <c r="L379" t="s">
        <v>469</v>
      </c>
      <c r="M379">
        <v>0.92452830188679247</v>
      </c>
      <c r="N379">
        <v>0.95</v>
      </c>
      <c r="O379">
        <v>2</v>
      </c>
    </row>
    <row r="380" spans="1:15" x14ac:dyDescent="0.3">
      <c r="A380" s="1">
        <v>44244</v>
      </c>
      <c r="B380" s="2" t="s">
        <v>8</v>
      </c>
      <c r="C380">
        <v>34</v>
      </c>
      <c r="D380">
        <v>1020</v>
      </c>
      <c r="E380">
        <v>49</v>
      </c>
      <c r="F380">
        <v>22</v>
      </c>
      <c r="G380">
        <v>196</v>
      </c>
      <c r="H380">
        <v>36</v>
      </c>
      <c r="I380">
        <v>-4</v>
      </c>
      <c r="J380">
        <v>-3</v>
      </c>
      <c r="K380">
        <v>102</v>
      </c>
      <c r="L380" t="s">
        <v>469</v>
      </c>
      <c r="M380">
        <v>0.92452830188679247</v>
      </c>
      <c r="N380">
        <v>0.88</v>
      </c>
      <c r="O380">
        <v>0</v>
      </c>
    </row>
    <row r="381" spans="1:15" x14ac:dyDescent="0.3">
      <c r="A381" s="1">
        <v>44244</v>
      </c>
      <c r="B381" s="2" t="s">
        <v>9</v>
      </c>
      <c r="C381">
        <v>18</v>
      </c>
      <c r="D381">
        <v>935</v>
      </c>
      <c r="E381">
        <v>91</v>
      </c>
      <c r="F381">
        <v>13</v>
      </c>
      <c r="G381">
        <v>398</v>
      </c>
      <c r="H381">
        <v>20</v>
      </c>
      <c r="I381">
        <v>-2</v>
      </c>
      <c r="J381">
        <v>-2</v>
      </c>
      <c r="K381">
        <v>105</v>
      </c>
      <c r="L381" t="s">
        <v>469</v>
      </c>
      <c r="M381">
        <v>0.978494623655914</v>
      </c>
      <c r="N381">
        <v>0.8666666666666667</v>
      </c>
      <c r="O381">
        <v>0</v>
      </c>
    </row>
    <row r="382" spans="1:15" x14ac:dyDescent="0.3">
      <c r="A382" s="1">
        <v>44244</v>
      </c>
      <c r="B382" s="2" t="s">
        <v>6</v>
      </c>
      <c r="C382">
        <v>38</v>
      </c>
      <c r="D382">
        <v>1447</v>
      </c>
      <c r="E382">
        <v>77</v>
      </c>
      <c r="F382">
        <v>15</v>
      </c>
      <c r="G382">
        <v>142</v>
      </c>
      <c r="H382">
        <v>51</v>
      </c>
      <c r="I382">
        <v>-4</v>
      </c>
      <c r="J382">
        <v>0</v>
      </c>
      <c r="K382">
        <v>142</v>
      </c>
      <c r="L382" t="s">
        <v>469</v>
      </c>
      <c r="M382">
        <v>0.95061728395061729</v>
      </c>
      <c r="N382">
        <v>1</v>
      </c>
      <c r="O382">
        <v>0</v>
      </c>
    </row>
    <row r="383" spans="1:15" x14ac:dyDescent="0.3">
      <c r="A383" s="1">
        <v>44244</v>
      </c>
      <c r="B383" s="2" t="s">
        <v>7</v>
      </c>
      <c r="C383">
        <v>31</v>
      </c>
      <c r="D383">
        <v>1351</v>
      </c>
      <c r="E383">
        <v>94</v>
      </c>
      <c r="F383">
        <v>25</v>
      </c>
      <c r="G383">
        <v>313</v>
      </c>
      <c r="H383">
        <v>40</v>
      </c>
      <c r="I383">
        <v>-5</v>
      </c>
      <c r="J383">
        <v>-1</v>
      </c>
      <c r="K383">
        <v>159</v>
      </c>
      <c r="L383" t="s">
        <v>469</v>
      </c>
      <c r="M383">
        <v>0.9494949494949495</v>
      </c>
      <c r="N383">
        <v>0.96153846153846156</v>
      </c>
      <c r="O383">
        <v>0</v>
      </c>
    </row>
    <row r="384" spans="1:15" x14ac:dyDescent="0.3">
      <c r="A384" s="1">
        <v>44244</v>
      </c>
      <c r="B384" s="2" t="s">
        <v>2</v>
      </c>
      <c r="C384">
        <v>50</v>
      </c>
      <c r="D384">
        <v>1621</v>
      </c>
      <c r="E384">
        <v>88</v>
      </c>
      <c r="F384">
        <v>23</v>
      </c>
      <c r="G384">
        <v>387</v>
      </c>
      <c r="H384">
        <v>56</v>
      </c>
      <c r="I384">
        <v>-14</v>
      </c>
      <c r="J384">
        <v>-1</v>
      </c>
      <c r="K384">
        <v>256</v>
      </c>
      <c r="L384" t="s">
        <v>469</v>
      </c>
      <c r="M384">
        <v>0.86274509803921573</v>
      </c>
      <c r="N384">
        <v>0.95833333333333337</v>
      </c>
      <c r="O384">
        <v>5</v>
      </c>
    </row>
    <row r="385" spans="1:15" x14ac:dyDescent="0.3">
      <c r="A385" s="1">
        <v>44244</v>
      </c>
      <c r="B385" s="2" t="s">
        <v>3</v>
      </c>
      <c r="C385">
        <v>307</v>
      </c>
      <c r="D385">
        <v>10908</v>
      </c>
      <c r="E385">
        <v>683</v>
      </c>
      <c r="F385">
        <v>180</v>
      </c>
      <c r="G385">
        <v>2147</v>
      </c>
      <c r="H385">
        <v>351</v>
      </c>
      <c r="I385">
        <v>-54</v>
      </c>
      <c r="J385">
        <v>-7</v>
      </c>
      <c r="K385">
        <v>1176</v>
      </c>
      <c r="L385" t="s">
        <v>469</v>
      </c>
      <c r="M385">
        <v>0.92672998643147897</v>
      </c>
      <c r="N385">
        <v>0.96256684491978606</v>
      </c>
      <c r="O385">
        <v>9</v>
      </c>
    </row>
    <row r="386" spans="1:15" x14ac:dyDescent="0.3">
      <c r="A386" s="1">
        <v>44245</v>
      </c>
      <c r="B386" s="2" t="s">
        <v>4</v>
      </c>
      <c r="C386">
        <v>84</v>
      </c>
      <c r="D386">
        <v>3262</v>
      </c>
      <c r="E386">
        <v>188</v>
      </c>
      <c r="F386">
        <v>59</v>
      </c>
      <c r="G386">
        <v>518</v>
      </c>
      <c r="H386">
        <v>87</v>
      </c>
      <c r="I386">
        <v>2</v>
      </c>
      <c r="J386">
        <v>-4</v>
      </c>
      <c r="K386">
        <v>294</v>
      </c>
      <c r="L386" t="s">
        <v>470</v>
      </c>
      <c r="M386">
        <v>1.010752688172043</v>
      </c>
      <c r="N386">
        <v>0.93650793650793651</v>
      </c>
      <c r="O386">
        <v>0</v>
      </c>
    </row>
    <row r="387" spans="1:15" x14ac:dyDescent="0.3">
      <c r="A387" s="1">
        <v>44245</v>
      </c>
      <c r="B387" s="2" t="s">
        <v>5</v>
      </c>
      <c r="C387">
        <v>32</v>
      </c>
      <c r="D387">
        <v>993</v>
      </c>
      <c r="E387">
        <v>98</v>
      </c>
      <c r="F387">
        <v>16</v>
      </c>
      <c r="G387">
        <v>194</v>
      </c>
      <c r="H387">
        <v>34</v>
      </c>
      <c r="I387">
        <v>0</v>
      </c>
      <c r="J387">
        <v>-3</v>
      </c>
      <c r="K387">
        <v>105</v>
      </c>
      <c r="L387" t="s">
        <v>470</v>
      </c>
      <c r="M387">
        <v>1</v>
      </c>
      <c r="N387">
        <v>0.84210526315789469</v>
      </c>
      <c r="O387">
        <v>1</v>
      </c>
    </row>
    <row r="388" spans="1:15" x14ac:dyDescent="0.3">
      <c r="A388" s="1">
        <v>44245</v>
      </c>
      <c r="B388" s="2" t="s">
        <v>8</v>
      </c>
      <c r="C388">
        <v>36</v>
      </c>
      <c r="D388">
        <v>942</v>
      </c>
      <c r="E388">
        <v>41</v>
      </c>
      <c r="F388">
        <v>21</v>
      </c>
      <c r="G388">
        <v>198</v>
      </c>
      <c r="H388">
        <v>34</v>
      </c>
      <c r="I388">
        <v>-8</v>
      </c>
      <c r="J388">
        <v>-1</v>
      </c>
      <c r="K388">
        <v>111</v>
      </c>
      <c r="L388" t="s">
        <v>470</v>
      </c>
      <c r="M388">
        <v>0.83673469387755106</v>
      </c>
      <c r="N388">
        <v>0.95454545454545459</v>
      </c>
      <c r="O388">
        <v>2</v>
      </c>
    </row>
    <row r="389" spans="1:15" x14ac:dyDescent="0.3">
      <c r="A389" s="1">
        <v>44245</v>
      </c>
      <c r="B389" s="2" t="s">
        <v>9</v>
      </c>
      <c r="C389">
        <v>19</v>
      </c>
      <c r="D389">
        <v>843</v>
      </c>
      <c r="E389">
        <v>83</v>
      </c>
      <c r="F389">
        <v>13</v>
      </c>
      <c r="G389">
        <v>398</v>
      </c>
      <c r="H389">
        <v>23</v>
      </c>
      <c r="I389">
        <v>-8</v>
      </c>
      <c r="J389">
        <v>0</v>
      </c>
      <c r="K389">
        <v>115</v>
      </c>
      <c r="L389" t="s">
        <v>470</v>
      </c>
      <c r="M389">
        <v>0.91208791208791207</v>
      </c>
      <c r="N389">
        <v>1</v>
      </c>
      <c r="O389">
        <v>0</v>
      </c>
    </row>
    <row r="390" spans="1:15" x14ac:dyDescent="0.3">
      <c r="A390" s="1">
        <v>44245</v>
      </c>
      <c r="B390" s="2" t="s">
        <v>6</v>
      </c>
      <c r="C390">
        <v>54</v>
      </c>
      <c r="D390">
        <v>1398</v>
      </c>
      <c r="E390">
        <v>78</v>
      </c>
      <c r="F390">
        <v>16</v>
      </c>
      <c r="G390">
        <v>142</v>
      </c>
      <c r="H390">
        <v>59</v>
      </c>
      <c r="I390">
        <v>1</v>
      </c>
      <c r="J390">
        <v>1</v>
      </c>
      <c r="K390">
        <v>108</v>
      </c>
      <c r="L390" t="s">
        <v>470</v>
      </c>
      <c r="M390">
        <v>1.0129870129870129</v>
      </c>
      <c r="N390">
        <v>1.0666666666666667</v>
      </c>
      <c r="O390">
        <v>0</v>
      </c>
    </row>
    <row r="391" spans="1:15" x14ac:dyDescent="0.3">
      <c r="A391" s="1">
        <v>44245</v>
      </c>
      <c r="B391" s="2" t="s">
        <v>7</v>
      </c>
      <c r="C391">
        <v>25</v>
      </c>
      <c r="D391">
        <v>1150</v>
      </c>
      <c r="E391">
        <v>85</v>
      </c>
      <c r="F391">
        <v>24</v>
      </c>
      <c r="G391">
        <v>317</v>
      </c>
      <c r="H391">
        <v>38</v>
      </c>
      <c r="I391">
        <v>-9</v>
      </c>
      <c r="J391">
        <v>-1</v>
      </c>
      <c r="K391">
        <v>235</v>
      </c>
      <c r="L391" t="s">
        <v>470</v>
      </c>
      <c r="M391">
        <v>0.9042553191489362</v>
      </c>
      <c r="N391">
        <v>0.96</v>
      </c>
      <c r="O391">
        <v>4</v>
      </c>
    </row>
    <row r="392" spans="1:15" x14ac:dyDescent="0.3">
      <c r="A392" s="1">
        <v>44245</v>
      </c>
      <c r="B392" s="2" t="s">
        <v>2</v>
      </c>
      <c r="C392">
        <v>75</v>
      </c>
      <c r="D392">
        <v>1452</v>
      </c>
      <c r="E392">
        <v>71</v>
      </c>
      <c r="F392">
        <v>20</v>
      </c>
      <c r="G392">
        <v>387</v>
      </c>
      <c r="H392">
        <v>77</v>
      </c>
      <c r="I392">
        <v>-17</v>
      </c>
      <c r="J392">
        <v>-3</v>
      </c>
      <c r="K392">
        <v>246</v>
      </c>
      <c r="L392" t="s">
        <v>470</v>
      </c>
      <c r="M392">
        <v>0.80681818181818177</v>
      </c>
      <c r="N392">
        <v>0.86956521739130432</v>
      </c>
      <c r="O392">
        <v>0</v>
      </c>
    </row>
    <row r="393" spans="1:15" x14ac:dyDescent="0.3">
      <c r="A393" s="1">
        <v>44245</v>
      </c>
      <c r="B393" s="2" t="s">
        <v>3</v>
      </c>
      <c r="C393">
        <v>325</v>
      </c>
      <c r="D393">
        <v>10040</v>
      </c>
      <c r="E393">
        <v>644</v>
      </c>
      <c r="F393">
        <v>169</v>
      </c>
      <c r="G393">
        <v>2154</v>
      </c>
      <c r="H393">
        <v>352</v>
      </c>
      <c r="I393">
        <v>-39</v>
      </c>
      <c r="J393">
        <v>-11</v>
      </c>
      <c r="K393">
        <v>1214</v>
      </c>
      <c r="L393" t="s">
        <v>470</v>
      </c>
      <c r="M393">
        <v>0.94289897510980969</v>
      </c>
      <c r="N393">
        <v>0.93888888888888888</v>
      </c>
      <c r="O393">
        <v>7</v>
      </c>
    </row>
    <row r="394" spans="1:15" x14ac:dyDescent="0.3">
      <c r="A394" s="1">
        <v>44246</v>
      </c>
      <c r="B394" s="2" t="s">
        <v>4</v>
      </c>
      <c r="C394">
        <v>71</v>
      </c>
      <c r="D394">
        <v>3032</v>
      </c>
      <c r="E394">
        <v>177</v>
      </c>
      <c r="F394">
        <v>56</v>
      </c>
      <c r="G394">
        <v>518</v>
      </c>
      <c r="H394">
        <v>150</v>
      </c>
      <c r="I394">
        <v>-11</v>
      </c>
      <c r="J394">
        <v>-3</v>
      </c>
      <c r="K394">
        <v>379</v>
      </c>
      <c r="L394" t="s">
        <v>471</v>
      </c>
      <c r="M394">
        <v>0.94148936170212771</v>
      </c>
      <c r="N394">
        <v>0.94915254237288138</v>
      </c>
      <c r="O394">
        <v>0</v>
      </c>
    </row>
    <row r="395" spans="1:15" x14ac:dyDescent="0.3">
      <c r="A395" s="1">
        <v>44246</v>
      </c>
      <c r="B395" s="2" t="s">
        <v>5</v>
      </c>
      <c r="C395">
        <v>34</v>
      </c>
      <c r="D395">
        <v>953</v>
      </c>
      <c r="E395">
        <v>92</v>
      </c>
      <c r="F395">
        <v>16</v>
      </c>
      <c r="G395">
        <v>196</v>
      </c>
      <c r="H395">
        <v>35</v>
      </c>
      <c r="I395">
        <v>-6</v>
      </c>
      <c r="J395">
        <v>0</v>
      </c>
      <c r="K395">
        <v>73</v>
      </c>
      <c r="L395" t="s">
        <v>471</v>
      </c>
      <c r="M395">
        <v>0.93877551020408168</v>
      </c>
      <c r="N395">
        <v>1</v>
      </c>
      <c r="O395">
        <v>2</v>
      </c>
    </row>
    <row r="396" spans="1:15" x14ac:dyDescent="0.3">
      <c r="A396" s="1">
        <v>44246</v>
      </c>
      <c r="B396" s="2" t="s">
        <v>8</v>
      </c>
      <c r="C396">
        <v>28</v>
      </c>
      <c r="D396">
        <v>901</v>
      </c>
      <c r="E396">
        <v>38</v>
      </c>
      <c r="F396">
        <v>21</v>
      </c>
      <c r="G396">
        <v>198</v>
      </c>
      <c r="H396">
        <v>38</v>
      </c>
      <c r="I396">
        <v>-3</v>
      </c>
      <c r="J396">
        <v>0</v>
      </c>
      <c r="K396">
        <v>79</v>
      </c>
      <c r="L396" t="s">
        <v>471</v>
      </c>
      <c r="M396">
        <v>0.92682926829268297</v>
      </c>
      <c r="N396">
        <v>1</v>
      </c>
      <c r="O396">
        <v>0</v>
      </c>
    </row>
    <row r="397" spans="1:15" x14ac:dyDescent="0.3">
      <c r="A397" s="1">
        <v>44246</v>
      </c>
      <c r="B397" s="2" t="s">
        <v>9</v>
      </c>
      <c r="C397">
        <v>23</v>
      </c>
      <c r="D397">
        <v>713</v>
      </c>
      <c r="E397">
        <v>60</v>
      </c>
      <c r="F397">
        <v>8</v>
      </c>
      <c r="G397">
        <v>398</v>
      </c>
      <c r="H397">
        <v>25</v>
      </c>
      <c r="I397">
        <v>-23</v>
      </c>
      <c r="J397">
        <v>-5</v>
      </c>
      <c r="K397">
        <v>155</v>
      </c>
      <c r="L397" t="s">
        <v>471</v>
      </c>
      <c r="M397">
        <v>0.72289156626506024</v>
      </c>
      <c r="N397">
        <v>0.61538461538461542</v>
      </c>
      <c r="O397">
        <v>0</v>
      </c>
    </row>
    <row r="398" spans="1:15" x14ac:dyDescent="0.3">
      <c r="A398" s="1">
        <v>44246</v>
      </c>
      <c r="B398" s="2" t="s">
        <v>6</v>
      </c>
      <c r="C398">
        <v>52</v>
      </c>
      <c r="D398">
        <v>1270</v>
      </c>
      <c r="E398">
        <v>69</v>
      </c>
      <c r="F398">
        <v>20</v>
      </c>
      <c r="G398">
        <v>143</v>
      </c>
      <c r="H398">
        <v>52</v>
      </c>
      <c r="I398">
        <v>-9</v>
      </c>
      <c r="J398">
        <v>4</v>
      </c>
      <c r="K398">
        <v>179</v>
      </c>
      <c r="L398" t="s">
        <v>471</v>
      </c>
      <c r="M398">
        <v>0.88461538461538458</v>
      </c>
      <c r="N398">
        <v>1.25</v>
      </c>
      <c r="O398">
        <v>1</v>
      </c>
    </row>
    <row r="399" spans="1:15" x14ac:dyDescent="0.3">
      <c r="A399" s="1">
        <v>44246</v>
      </c>
      <c r="B399" s="2" t="s">
        <v>7</v>
      </c>
      <c r="C399">
        <v>41</v>
      </c>
      <c r="D399">
        <v>1045</v>
      </c>
      <c r="E399">
        <v>77</v>
      </c>
      <c r="F399">
        <v>23</v>
      </c>
      <c r="G399">
        <v>323</v>
      </c>
      <c r="H399">
        <v>50</v>
      </c>
      <c r="I399">
        <v>-8</v>
      </c>
      <c r="J399">
        <v>-1</v>
      </c>
      <c r="K399">
        <v>149</v>
      </c>
      <c r="L399" t="s">
        <v>471</v>
      </c>
      <c r="M399">
        <v>0.90588235294117647</v>
      </c>
      <c r="N399">
        <v>0.95833333333333337</v>
      </c>
      <c r="O399">
        <v>6</v>
      </c>
    </row>
    <row r="400" spans="1:15" x14ac:dyDescent="0.3">
      <c r="A400" s="1">
        <v>44246</v>
      </c>
      <c r="B400" s="2" t="s">
        <v>2</v>
      </c>
      <c r="C400">
        <v>60</v>
      </c>
      <c r="D400">
        <v>1375</v>
      </c>
      <c r="E400">
        <v>64</v>
      </c>
      <c r="F400">
        <v>19</v>
      </c>
      <c r="G400">
        <v>388</v>
      </c>
      <c r="H400">
        <v>68</v>
      </c>
      <c r="I400">
        <v>-7</v>
      </c>
      <c r="J400">
        <v>-1</v>
      </c>
      <c r="K400">
        <v>144</v>
      </c>
      <c r="L400" t="s">
        <v>471</v>
      </c>
      <c r="M400">
        <v>0.90140845070422537</v>
      </c>
      <c r="N400">
        <v>0.95</v>
      </c>
      <c r="O400">
        <v>1</v>
      </c>
    </row>
    <row r="401" spans="1:15" x14ac:dyDescent="0.3">
      <c r="A401" s="1">
        <v>44246</v>
      </c>
      <c r="B401" s="2" t="s">
        <v>3</v>
      </c>
      <c r="C401">
        <v>309</v>
      </c>
      <c r="D401">
        <v>9289</v>
      </c>
      <c r="E401">
        <v>577</v>
      </c>
      <c r="F401">
        <v>163</v>
      </c>
      <c r="G401">
        <v>2164</v>
      </c>
      <c r="H401">
        <v>418</v>
      </c>
      <c r="I401">
        <v>-67</v>
      </c>
      <c r="J401">
        <v>-6</v>
      </c>
      <c r="K401">
        <v>1158</v>
      </c>
      <c r="L401" t="s">
        <v>471</v>
      </c>
      <c r="M401">
        <v>0.89596273291925466</v>
      </c>
      <c r="N401">
        <v>0.96449704142011838</v>
      </c>
      <c r="O401">
        <v>10</v>
      </c>
    </row>
    <row r="402" spans="1:15" x14ac:dyDescent="0.3">
      <c r="A402" s="1">
        <v>44247</v>
      </c>
      <c r="B402" s="2" t="s">
        <v>4</v>
      </c>
      <c r="C402">
        <v>79</v>
      </c>
      <c r="D402">
        <v>2869</v>
      </c>
      <c r="E402">
        <v>168</v>
      </c>
      <c r="F402">
        <v>53</v>
      </c>
      <c r="G402">
        <v>520</v>
      </c>
      <c r="H402">
        <v>87</v>
      </c>
      <c r="I402">
        <v>-9</v>
      </c>
      <c r="J402">
        <v>-3</v>
      </c>
      <c r="K402">
        <v>248</v>
      </c>
      <c r="L402" t="s">
        <v>480</v>
      </c>
      <c r="M402">
        <v>0.94915254237288138</v>
      </c>
      <c r="N402">
        <v>0.9464285714285714</v>
      </c>
      <c r="O402">
        <v>2</v>
      </c>
    </row>
    <row r="403" spans="1:15" x14ac:dyDescent="0.3">
      <c r="A403" s="1">
        <v>44247</v>
      </c>
      <c r="B403" s="2" t="s">
        <v>5</v>
      </c>
      <c r="C403">
        <v>31</v>
      </c>
      <c r="D403">
        <v>861</v>
      </c>
      <c r="E403">
        <v>93</v>
      </c>
      <c r="F403">
        <v>15</v>
      </c>
      <c r="G403">
        <v>197</v>
      </c>
      <c r="H403">
        <v>37</v>
      </c>
      <c r="I403">
        <v>1</v>
      </c>
      <c r="J403">
        <v>-1</v>
      </c>
      <c r="K403">
        <v>128</v>
      </c>
      <c r="L403" t="s">
        <v>480</v>
      </c>
      <c r="M403">
        <v>1.0108695652173914</v>
      </c>
      <c r="N403">
        <v>0.9375</v>
      </c>
      <c r="O403">
        <v>1</v>
      </c>
    </row>
    <row r="404" spans="1:15" x14ac:dyDescent="0.3">
      <c r="A404" s="1">
        <v>44247</v>
      </c>
      <c r="B404" s="2" t="s">
        <v>8</v>
      </c>
      <c r="C404">
        <v>25</v>
      </c>
      <c r="D404">
        <v>838</v>
      </c>
      <c r="E404">
        <v>43</v>
      </c>
      <c r="F404">
        <v>21</v>
      </c>
      <c r="G404">
        <v>198</v>
      </c>
      <c r="H404">
        <v>34</v>
      </c>
      <c r="I404">
        <v>5</v>
      </c>
      <c r="J404">
        <v>0</v>
      </c>
      <c r="K404">
        <v>97</v>
      </c>
      <c r="L404" t="s">
        <v>480</v>
      </c>
      <c r="M404">
        <v>1.131578947368421</v>
      </c>
      <c r="N404">
        <v>1</v>
      </c>
      <c r="O404">
        <v>0</v>
      </c>
    </row>
    <row r="405" spans="1:15" x14ac:dyDescent="0.3">
      <c r="A405" s="1">
        <v>44247</v>
      </c>
      <c r="B405" s="2" t="s">
        <v>9</v>
      </c>
      <c r="C405">
        <v>17</v>
      </c>
      <c r="D405">
        <v>632</v>
      </c>
      <c r="E405">
        <v>65</v>
      </c>
      <c r="F405">
        <v>6</v>
      </c>
      <c r="G405">
        <v>400</v>
      </c>
      <c r="H405">
        <v>18</v>
      </c>
      <c r="I405">
        <v>5</v>
      </c>
      <c r="J405">
        <v>-2</v>
      </c>
      <c r="K405">
        <v>97</v>
      </c>
      <c r="L405" t="s">
        <v>480</v>
      </c>
      <c r="M405">
        <v>1.0833333333333333</v>
      </c>
      <c r="N405">
        <v>0.75</v>
      </c>
      <c r="O405">
        <v>2</v>
      </c>
    </row>
    <row r="406" spans="1:15" x14ac:dyDescent="0.3">
      <c r="A406" s="1">
        <v>44247</v>
      </c>
      <c r="B406" s="2" t="s">
        <v>6</v>
      </c>
      <c r="C406">
        <v>24</v>
      </c>
      <c r="D406">
        <v>1150</v>
      </c>
      <c r="E406">
        <v>67</v>
      </c>
      <c r="F406">
        <v>21</v>
      </c>
      <c r="G406">
        <v>145</v>
      </c>
      <c r="H406">
        <v>30</v>
      </c>
      <c r="I406">
        <v>-2</v>
      </c>
      <c r="J406">
        <v>1</v>
      </c>
      <c r="K406">
        <v>148</v>
      </c>
      <c r="L406" t="s">
        <v>480</v>
      </c>
      <c r="M406">
        <v>0.97101449275362317</v>
      </c>
      <c r="N406">
        <v>1.05</v>
      </c>
      <c r="O406">
        <v>2</v>
      </c>
    </row>
    <row r="407" spans="1:15" x14ac:dyDescent="0.3">
      <c r="A407" s="1">
        <v>44247</v>
      </c>
      <c r="B407" s="2" t="s">
        <v>7</v>
      </c>
      <c r="C407">
        <v>26</v>
      </c>
      <c r="D407">
        <v>950</v>
      </c>
      <c r="E407">
        <v>81</v>
      </c>
      <c r="F407">
        <v>19</v>
      </c>
      <c r="G407">
        <v>324</v>
      </c>
      <c r="H407">
        <v>33</v>
      </c>
      <c r="I407">
        <v>4</v>
      </c>
      <c r="J407">
        <v>-4</v>
      </c>
      <c r="K407">
        <v>127</v>
      </c>
      <c r="L407" t="s">
        <v>480</v>
      </c>
      <c r="M407">
        <v>1.051948051948052</v>
      </c>
      <c r="N407">
        <v>0.82608695652173914</v>
      </c>
      <c r="O407">
        <v>1</v>
      </c>
    </row>
    <row r="408" spans="1:15" x14ac:dyDescent="0.3">
      <c r="A408" s="1">
        <v>44247</v>
      </c>
      <c r="B408" s="2" t="s">
        <v>2</v>
      </c>
      <c r="C408">
        <v>50</v>
      </c>
      <c r="D408">
        <v>1316</v>
      </c>
      <c r="E408">
        <v>63</v>
      </c>
      <c r="F408">
        <v>20</v>
      </c>
      <c r="G408">
        <v>388</v>
      </c>
      <c r="H408">
        <v>50</v>
      </c>
      <c r="I408">
        <v>-1</v>
      </c>
      <c r="J408">
        <v>1</v>
      </c>
      <c r="K408">
        <v>109</v>
      </c>
      <c r="L408" t="s">
        <v>480</v>
      </c>
      <c r="M408">
        <v>0.984375</v>
      </c>
      <c r="N408">
        <v>1.0526315789473684</v>
      </c>
      <c r="O408">
        <v>0</v>
      </c>
    </row>
    <row r="409" spans="1:15" x14ac:dyDescent="0.3">
      <c r="A409" s="1">
        <v>44247</v>
      </c>
      <c r="B409" s="2" t="s">
        <v>3</v>
      </c>
      <c r="C409">
        <v>252</v>
      </c>
      <c r="D409">
        <v>8616</v>
      </c>
      <c r="E409">
        <v>580</v>
      </c>
      <c r="F409">
        <v>155</v>
      </c>
      <c r="G409">
        <v>2172</v>
      </c>
      <c r="H409">
        <v>289</v>
      </c>
      <c r="I409">
        <v>3</v>
      </c>
      <c r="J409">
        <v>-8</v>
      </c>
      <c r="K409">
        <v>954</v>
      </c>
      <c r="L409" t="s">
        <v>480</v>
      </c>
      <c r="M409">
        <v>1.0051993067590987</v>
      </c>
      <c r="N409">
        <v>0.95092024539877296</v>
      </c>
      <c r="O409">
        <v>8</v>
      </c>
    </row>
    <row r="410" spans="1:15" x14ac:dyDescent="0.3">
      <c r="A410" s="1">
        <v>44248</v>
      </c>
      <c r="B410" s="2" t="s">
        <v>4</v>
      </c>
      <c r="C410">
        <v>63</v>
      </c>
      <c r="D410">
        <v>2647</v>
      </c>
      <c r="E410">
        <v>171</v>
      </c>
      <c r="F410">
        <v>46</v>
      </c>
      <c r="G410">
        <v>520</v>
      </c>
      <c r="H410">
        <v>65</v>
      </c>
      <c r="I410">
        <v>3</v>
      </c>
      <c r="J410">
        <v>-7</v>
      </c>
      <c r="K410">
        <v>287</v>
      </c>
      <c r="L410" t="s">
        <v>481</v>
      </c>
      <c r="M410">
        <v>1.0178571428571428</v>
      </c>
      <c r="N410">
        <v>0.86792452830188682</v>
      </c>
      <c r="O410">
        <v>0</v>
      </c>
    </row>
    <row r="411" spans="1:15" x14ac:dyDescent="0.3">
      <c r="A411" s="1">
        <v>44248</v>
      </c>
      <c r="B411" s="2" t="s">
        <v>5</v>
      </c>
      <c r="C411">
        <v>26</v>
      </c>
      <c r="D411">
        <v>838</v>
      </c>
      <c r="E411">
        <v>95</v>
      </c>
      <c r="F411">
        <v>15</v>
      </c>
      <c r="G411">
        <v>197</v>
      </c>
      <c r="H411">
        <v>27</v>
      </c>
      <c r="I411">
        <v>2</v>
      </c>
      <c r="J411">
        <v>0</v>
      </c>
      <c r="K411">
        <v>50</v>
      </c>
      <c r="L411" t="s">
        <v>481</v>
      </c>
      <c r="M411">
        <v>1.021505376344086</v>
      </c>
      <c r="N411">
        <v>1</v>
      </c>
      <c r="O411">
        <v>0</v>
      </c>
    </row>
    <row r="412" spans="1:15" x14ac:dyDescent="0.3">
      <c r="A412" s="1">
        <v>44248</v>
      </c>
      <c r="B412" s="2" t="s">
        <v>8</v>
      </c>
      <c r="C412">
        <v>36</v>
      </c>
      <c r="D412">
        <v>795</v>
      </c>
      <c r="E412">
        <v>43</v>
      </c>
      <c r="F412">
        <v>21</v>
      </c>
      <c r="G412">
        <v>198</v>
      </c>
      <c r="H412">
        <v>35</v>
      </c>
      <c r="I412">
        <v>0</v>
      </c>
      <c r="J412">
        <v>0</v>
      </c>
      <c r="K412">
        <v>78</v>
      </c>
      <c r="L412" t="s">
        <v>481</v>
      </c>
      <c r="M412">
        <v>1</v>
      </c>
      <c r="N412">
        <v>1</v>
      </c>
      <c r="O412">
        <v>0</v>
      </c>
    </row>
    <row r="413" spans="1:15" x14ac:dyDescent="0.3">
      <c r="A413" s="1">
        <v>44248</v>
      </c>
      <c r="B413" s="2" t="s">
        <v>9</v>
      </c>
      <c r="C413">
        <v>12</v>
      </c>
      <c r="D413">
        <v>578</v>
      </c>
      <c r="E413">
        <v>67</v>
      </c>
      <c r="F413">
        <v>6</v>
      </c>
      <c r="G413">
        <v>401</v>
      </c>
      <c r="H413">
        <v>15</v>
      </c>
      <c r="I413">
        <v>2</v>
      </c>
      <c r="J413">
        <v>0</v>
      </c>
      <c r="K413">
        <v>68</v>
      </c>
      <c r="L413" t="s">
        <v>481</v>
      </c>
      <c r="M413">
        <v>1.0307692307692307</v>
      </c>
      <c r="N413">
        <v>1</v>
      </c>
      <c r="O413">
        <v>1</v>
      </c>
    </row>
    <row r="414" spans="1:15" x14ac:dyDescent="0.3">
      <c r="A414" s="1">
        <v>44248</v>
      </c>
      <c r="B414" s="2" t="s">
        <v>6</v>
      </c>
      <c r="C414">
        <v>28</v>
      </c>
      <c r="D414">
        <v>1078</v>
      </c>
      <c r="E414">
        <v>64</v>
      </c>
      <c r="F414">
        <v>17</v>
      </c>
      <c r="G414">
        <v>146</v>
      </c>
      <c r="H414">
        <v>29</v>
      </c>
      <c r="I414">
        <v>-3</v>
      </c>
      <c r="J414">
        <v>-4</v>
      </c>
      <c r="K414">
        <v>100</v>
      </c>
      <c r="L414" t="s">
        <v>481</v>
      </c>
      <c r="M414">
        <v>0.95522388059701491</v>
      </c>
      <c r="N414">
        <v>0.80952380952380953</v>
      </c>
      <c r="O414">
        <v>1</v>
      </c>
    </row>
    <row r="415" spans="1:15" x14ac:dyDescent="0.3">
      <c r="A415" s="1">
        <v>44248</v>
      </c>
      <c r="B415" s="2" t="s">
        <v>7</v>
      </c>
      <c r="C415">
        <v>19</v>
      </c>
      <c r="D415">
        <v>869</v>
      </c>
      <c r="E415">
        <v>82</v>
      </c>
      <c r="F415">
        <v>20</v>
      </c>
      <c r="G415">
        <v>325</v>
      </c>
      <c r="H415">
        <v>21</v>
      </c>
      <c r="I415">
        <v>1</v>
      </c>
      <c r="J415">
        <v>1</v>
      </c>
      <c r="K415">
        <v>101</v>
      </c>
      <c r="L415" t="s">
        <v>481</v>
      </c>
      <c r="M415">
        <v>1.0123456790123457</v>
      </c>
      <c r="N415">
        <v>1.0526315789473684</v>
      </c>
      <c r="O415">
        <v>1</v>
      </c>
    </row>
    <row r="416" spans="1:15" x14ac:dyDescent="0.3">
      <c r="A416" s="1">
        <v>44248</v>
      </c>
      <c r="B416" s="2" t="s">
        <v>2</v>
      </c>
      <c r="C416">
        <v>22</v>
      </c>
      <c r="D416">
        <v>1261</v>
      </c>
      <c r="E416">
        <v>61</v>
      </c>
      <c r="F416">
        <v>21</v>
      </c>
      <c r="G416">
        <v>389</v>
      </c>
      <c r="H416">
        <v>21</v>
      </c>
      <c r="I416">
        <v>-2</v>
      </c>
      <c r="J416">
        <v>1</v>
      </c>
      <c r="K416">
        <v>75</v>
      </c>
      <c r="L416" t="s">
        <v>481</v>
      </c>
      <c r="M416">
        <v>0.96825396825396826</v>
      </c>
      <c r="N416">
        <v>1.05</v>
      </c>
      <c r="O416">
        <v>1</v>
      </c>
    </row>
    <row r="417" spans="1:15" x14ac:dyDescent="0.3">
      <c r="A417" s="1">
        <v>44248</v>
      </c>
      <c r="B417" s="2" t="s">
        <v>3</v>
      </c>
      <c r="C417">
        <v>206</v>
      </c>
      <c r="D417">
        <v>8066</v>
      </c>
      <c r="E417">
        <v>583</v>
      </c>
      <c r="F417">
        <v>146</v>
      </c>
      <c r="G417">
        <v>2176</v>
      </c>
      <c r="H417">
        <v>213</v>
      </c>
      <c r="I417">
        <v>3</v>
      </c>
      <c r="J417">
        <v>-9</v>
      </c>
      <c r="K417">
        <v>759</v>
      </c>
      <c r="L417" t="s">
        <v>481</v>
      </c>
      <c r="M417">
        <v>1.0051724137931035</v>
      </c>
      <c r="N417">
        <v>0.9419354838709677</v>
      </c>
      <c r="O417">
        <v>4</v>
      </c>
    </row>
    <row r="418" spans="1:15" x14ac:dyDescent="0.3">
      <c r="A418" s="1">
        <v>44249</v>
      </c>
      <c r="B418" s="2" t="s">
        <v>4</v>
      </c>
      <c r="C418">
        <v>61</v>
      </c>
      <c r="D418">
        <v>2524</v>
      </c>
      <c r="E418">
        <v>168</v>
      </c>
      <c r="F418">
        <v>48</v>
      </c>
      <c r="G418">
        <v>525</v>
      </c>
      <c r="H418">
        <v>72</v>
      </c>
      <c r="I418">
        <v>-3</v>
      </c>
      <c r="J418">
        <v>2</v>
      </c>
      <c r="K418">
        <v>191</v>
      </c>
      <c r="L418" t="s">
        <v>482</v>
      </c>
      <c r="M418">
        <v>0.98245614035087714</v>
      </c>
      <c r="N418">
        <v>1.0434782608695652</v>
      </c>
      <c r="O418">
        <v>5</v>
      </c>
    </row>
    <row r="419" spans="1:15" x14ac:dyDescent="0.3">
      <c r="A419" s="1">
        <v>44249</v>
      </c>
      <c r="B419" s="2" t="s">
        <v>5</v>
      </c>
      <c r="C419">
        <v>14</v>
      </c>
      <c r="D419">
        <v>817</v>
      </c>
      <c r="E419">
        <v>89</v>
      </c>
      <c r="F419">
        <v>12</v>
      </c>
      <c r="G419">
        <v>200</v>
      </c>
      <c r="H419">
        <v>17</v>
      </c>
      <c r="I419">
        <v>-6</v>
      </c>
      <c r="J419">
        <v>-3</v>
      </c>
      <c r="K419">
        <v>35</v>
      </c>
      <c r="L419" t="s">
        <v>482</v>
      </c>
      <c r="M419">
        <v>0.93684210526315792</v>
      </c>
      <c r="N419">
        <v>0.8</v>
      </c>
      <c r="O419">
        <v>3</v>
      </c>
    </row>
    <row r="420" spans="1:15" x14ac:dyDescent="0.3">
      <c r="A420" s="1">
        <v>44249</v>
      </c>
      <c r="B420" s="2" t="s">
        <v>8</v>
      </c>
      <c r="C420">
        <v>30</v>
      </c>
      <c r="D420">
        <v>767</v>
      </c>
      <c r="E420">
        <v>43</v>
      </c>
      <c r="F420">
        <v>19</v>
      </c>
      <c r="G420">
        <v>199</v>
      </c>
      <c r="H420">
        <v>31</v>
      </c>
      <c r="I420">
        <v>0</v>
      </c>
      <c r="J420">
        <v>-2</v>
      </c>
      <c r="K420">
        <v>58</v>
      </c>
      <c r="L420" t="s">
        <v>482</v>
      </c>
      <c r="M420">
        <v>1</v>
      </c>
      <c r="N420">
        <v>0.90476190476190477</v>
      </c>
      <c r="O420">
        <v>1</v>
      </c>
    </row>
    <row r="421" spans="1:15" x14ac:dyDescent="0.3">
      <c r="A421" s="1">
        <v>44249</v>
      </c>
      <c r="B421" s="2" t="s">
        <v>9</v>
      </c>
      <c r="C421">
        <v>8</v>
      </c>
      <c r="D421">
        <v>552</v>
      </c>
      <c r="E421">
        <v>59</v>
      </c>
      <c r="F421">
        <v>8</v>
      </c>
      <c r="G421">
        <v>401</v>
      </c>
      <c r="H421">
        <v>16</v>
      </c>
      <c r="I421">
        <v>-8</v>
      </c>
      <c r="J421">
        <v>2</v>
      </c>
      <c r="K421">
        <v>41</v>
      </c>
      <c r="L421" t="s">
        <v>482</v>
      </c>
      <c r="M421">
        <v>0.88059701492537312</v>
      </c>
      <c r="N421">
        <v>1.3333333333333333</v>
      </c>
      <c r="O421">
        <v>0</v>
      </c>
    </row>
    <row r="422" spans="1:15" x14ac:dyDescent="0.3">
      <c r="A422" s="1">
        <v>44249</v>
      </c>
      <c r="B422" s="2" t="s">
        <v>6</v>
      </c>
      <c r="C422">
        <v>13</v>
      </c>
      <c r="D422">
        <v>1036</v>
      </c>
      <c r="E422">
        <v>62</v>
      </c>
      <c r="F422">
        <v>17</v>
      </c>
      <c r="G422">
        <v>147</v>
      </c>
      <c r="H422">
        <v>17</v>
      </c>
      <c r="I422">
        <v>-2</v>
      </c>
      <c r="J422">
        <v>0</v>
      </c>
      <c r="K422">
        <v>58</v>
      </c>
      <c r="L422" t="s">
        <v>482</v>
      </c>
      <c r="M422">
        <v>0.96875</v>
      </c>
      <c r="N422">
        <v>1</v>
      </c>
      <c r="O422">
        <v>1</v>
      </c>
    </row>
    <row r="423" spans="1:15" x14ac:dyDescent="0.3">
      <c r="A423" s="1">
        <v>44249</v>
      </c>
      <c r="B423" s="2" t="s">
        <v>7</v>
      </c>
      <c r="C423">
        <v>26</v>
      </c>
      <c r="D423">
        <v>838</v>
      </c>
      <c r="E423">
        <v>65</v>
      </c>
      <c r="F423">
        <v>19</v>
      </c>
      <c r="G423">
        <v>326</v>
      </c>
      <c r="H423">
        <v>35</v>
      </c>
      <c r="I423">
        <v>-17</v>
      </c>
      <c r="J423">
        <v>-1</v>
      </c>
      <c r="K423">
        <v>65</v>
      </c>
      <c r="L423" t="s">
        <v>482</v>
      </c>
      <c r="M423">
        <v>0.79268292682926833</v>
      </c>
      <c r="N423">
        <v>0.95</v>
      </c>
      <c r="O423">
        <v>1</v>
      </c>
    </row>
    <row r="424" spans="1:15" x14ac:dyDescent="0.3">
      <c r="A424" s="1">
        <v>44249</v>
      </c>
      <c r="B424" s="2" t="s">
        <v>2</v>
      </c>
      <c r="C424">
        <v>37</v>
      </c>
      <c r="D424">
        <v>1214</v>
      </c>
      <c r="E424">
        <v>61</v>
      </c>
      <c r="F424">
        <v>23</v>
      </c>
      <c r="G424">
        <v>389</v>
      </c>
      <c r="H424">
        <v>28</v>
      </c>
      <c r="I424">
        <v>0</v>
      </c>
      <c r="J424">
        <v>2</v>
      </c>
      <c r="K424">
        <v>75</v>
      </c>
      <c r="L424" t="s">
        <v>482</v>
      </c>
      <c r="M424">
        <v>1</v>
      </c>
      <c r="N424">
        <v>1.0952380952380953</v>
      </c>
      <c r="O424">
        <v>0</v>
      </c>
    </row>
    <row r="425" spans="1:15" x14ac:dyDescent="0.3">
      <c r="A425" s="1">
        <v>44249</v>
      </c>
      <c r="B425" s="2" t="s">
        <v>3</v>
      </c>
      <c r="C425">
        <v>189</v>
      </c>
      <c r="D425">
        <v>7748</v>
      </c>
      <c r="E425">
        <v>547</v>
      </c>
      <c r="F425">
        <v>146</v>
      </c>
      <c r="G425">
        <v>2187</v>
      </c>
      <c r="H425">
        <v>216</v>
      </c>
      <c r="I425">
        <v>-36</v>
      </c>
      <c r="J425">
        <v>0</v>
      </c>
      <c r="K425">
        <v>523</v>
      </c>
      <c r="L425" t="s">
        <v>482</v>
      </c>
      <c r="M425">
        <v>0.93825042881646659</v>
      </c>
      <c r="N425">
        <v>1</v>
      </c>
      <c r="O425">
        <v>11</v>
      </c>
    </row>
    <row r="426" spans="1:15" x14ac:dyDescent="0.3">
      <c r="A426" s="1">
        <v>44250</v>
      </c>
      <c r="B426" s="2" t="s">
        <v>4</v>
      </c>
      <c r="C426">
        <v>58</v>
      </c>
      <c r="D426">
        <v>2351</v>
      </c>
      <c r="E426">
        <v>143</v>
      </c>
      <c r="F426">
        <v>42</v>
      </c>
      <c r="G426">
        <v>530</v>
      </c>
      <c r="H426">
        <v>79</v>
      </c>
      <c r="I426">
        <v>-25</v>
      </c>
      <c r="J426">
        <v>-6</v>
      </c>
      <c r="K426">
        <v>247</v>
      </c>
      <c r="L426" t="s">
        <v>483</v>
      </c>
      <c r="M426">
        <v>0.85119047619047616</v>
      </c>
      <c r="N426">
        <v>0.875</v>
      </c>
      <c r="O426">
        <v>5</v>
      </c>
    </row>
    <row r="427" spans="1:15" x14ac:dyDescent="0.3">
      <c r="A427" s="1">
        <v>44250</v>
      </c>
      <c r="B427" s="2" t="s">
        <v>5</v>
      </c>
      <c r="C427">
        <v>16</v>
      </c>
      <c r="D427">
        <v>767</v>
      </c>
      <c r="E427">
        <v>85</v>
      </c>
      <c r="F427">
        <v>11</v>
      </c>
      <c r="G427">
        <v>201</v>
      </c>
      <c r="H427">
        <v>16</v>
      </c>
      <c r="I427">
        <v>-4</v>
      </c>
      <c r="J427">
        <v>-1</v>
      </c>
      <c r="K427">
        <v>65</v>
      </c>
      <c r="L427" t="s">
        <v>483</v>
      </c>
      <c r="M427">
        <v>0.9550561797752809</v>
      </c>
      <c r="N427">
        <v>0.91666666666666663</v>
      </c>
      <c r="O427">
        <v>1</v>
      </c>
    </row>
    <row r="428" spans="1:15" x14ac:dyDescent="0.3">
      <c r="A428" s="1">
        <v>44250</v>
      </c>
      <c r="B428" s="2" t="s">
        <v>8</v>
      </c>
      <c r="C428">
        <v>25</v>
      </c>
      <c r="D428">
        <v>748</v>
      </c>
      <c r="E428">
        <v>37</v>
      </c>
      <c r="F428">
        <v>16</v>
      </c>
      <c r="G428">
        <v>200</v>
      </c>
      <c r="H428">
        <v>27</v>
      </c>
      <c r="I428">
        <v>-6</v>
      </c>
      <c r="J428">
        <v>-3</v>
      </c>
      <c r="K428">
        <v>45</v>
      </c>
      <c r="L428" t="s">
        <v>483</v>
      </c>
      <c r="M428">
        <v>0.86046511627906974</v>
      </c>
      <c r="N428">
        <v>0.84210526315789469</v>
      </c>
      <c r="O428">
        <v>1</v>
      </c>
    </row>
    <row r="429" spans="1:15" x14ac:dyDescent="0.3">
      <c r="A429" s="1">
        <v>44250</v>
      </c>
      <c r="B429" s="2" t="s">
        <v>9</v>
      </c>
      <c r="C429">
        <v>10</v>
      </c>
      <c r="D429">
        <v>509</v>
      </c>
      <c r="E429">
        <v>56</v>
      </c>
      <c r="F429">
        <v>8</v>
      </c>
      <c r="G429">
        <v>401</v>
      </c>
      <c r="H429">
        <v>9</v>
      </c>
      <c r="I429">
        <v>-3</v>
      </c>
      <c r="J429">
        <v>0</v>
      </c>
      <c r="K429">
        <v>52</v>
      </c>
      <c r="L429" t="s">
        <v>483</v>
      </c>
      <c r="M429">
        <v>0.94915254237288138</v>
      </c>
      <c r="N429">
        <v>1</v>
      </c>
      <c r="O429">
        <v>0</v>
      </c>
    </row>
    <row r="430" spans="1:15" x14ac:dyDescent="0.3">
      <c r="A430" s="1">
        <v>44250</v>
      </c>
      <c r="B430" s="2" t="s">
        <v>6</v>
      </c>
      <c r="C430">
        <v>28</v>
      </c>
      <c r="D430">
        <v>983</v>
      </c>
      <c r="E430">
        <v>55</v>
      </c>
      <c r="F430">
        <v>17</v>
      </c>
      <c r="G430">
        <v>147</v>
      </c>
      <c r="H430">
        <v>44</v>
      </c>
      <c r="I430">
        <v>-7</v>
      </c>
      <c r="J430">
        <v>0</v>
      </c>
      <c r="K430">
        <v>97</v>
      </c>
      <c r="L430" t="s">
        <v>483</v>
      </c>
      <c r="M430">
        <v>0.88709677419354838</v>
      </c>
      <c r="N430">
        <v>1</v>
      </c>
      <c r="O430">
        <v>0</v>
      </c>
    </row>
    <row r="431" spans="1:15" x14ac:dyDescent="0.3">
      <c r="A431" s="1">
        <v>44250</v>
      </c>
      <c r="B431" s="2" t="s">
        <v>7</v>
      </c>
      <c r="C431">
        <v>38</v>
      </c>
      <c r="D431">
        <v>807</v>
      </c>
      <c r="E431">
        <v>70</v>
      </c>
      <c r="F431">
        <v>18</v>
      </c>
      <c r="G431">
        <v>328</v>
      </c>
      <c r="H431">
        <v>49</v>
      </c>
      <c r="I431">
        <v>5</v>
      </c>
      <c r="J431">
        <v>-1</v>
      </c>
      <c r="K431">
        <v>78</v>
      </c>
      <c r="L431" t="s">
        <v>483</v>
      </c>
      <c r="M431">
        <v>1.0769230769230769</v>
      </c>
      <c r="N431">
        <v>0.94736842105263153</v>
      </c>
      <c r="O431">
        <v>2</v>
      </c>
    </row>
    <row r="432" spans="1:15" x14ac:dyDescent="0.3">
      <c r="A432" s="1">
        <v>44250</v>
      </c>
      <c r="B432" s="2" t="s">
        <v>2</v>
      </c>
      <c r="C432">
        <v>48</v>
      </c>
      <c r="D432">
        <v>1127</v>
      </c>
      <c r="E432">
        <v>55</v>
      </c>
      <c r="F432">
        <v>21</v>
      </c>
      <c r="G432">
        <v>389</v>
      </c>
      <c r="H432">
        <v>55</v>
      </c>
      <c r="I432">
        <v>-6</v>
      </c>
      <c r="J432">
        <v>-2</v>
      </c>
      <c r="K432">
        <v>142</v>
      </c>
      <c r="L432" t="s">
        <v>483</v>
      </c>
      <c r="M432">
        <v>0.90163934426229508</v>
      </c>
      <c r="N432">
        <v>0.91304347826086951</v>
      </c>
      <c r="O432">
        <v>0</v>
      </c>
    </row>
    <row r="433" spans="1:15" x14ac:dyDescent="0.3">
      <c r="A433" s="1">
        <v>44250</v>
      </c>
      <c r="B433" s="2" t="s">
        <v>3</v>
      </c>
      <c r="C433">
        <v>223</v>
      </c>
      <c r="D433">
        <v>7292</v>
      </c>
      <c r="E433">
        <v>501</v>
      </c>
      <c r="F433">
        <v>133</v>
      </c>
      <c r="G433">
        <v>2196</v>
      </c>
      <c r="H433">
        <v>279</v>
      </c>
      <c r="I433">
        <v>-46</v>
      </c>
      <c r="J433">
        <v>-13</v>
      </c>
      <c r="K433">
        <v>726</v>
      </c>
      <c r="L433" t="s">
        <v>483</v>
      </c>
      <c r="M433">
        <v>0.91590493601462519</v>
      </c>
      <c r="N433">
        <v>0.91095890410958902</v>
      </c>
      <c r="O433">
        <v>9</v>
      </c>
    </row>
    <row r="434" spans="1:15" x14ac:dyDescent="0.3">
      <c r="A434" s="1">
        <v>44251</v>
      </c>
      <c r="B434" s="2" t="s">
        <v>4</v>
      </c>
      <c r="C434">
        <v>76</v>
      </c>
      <c r="D434">
        <v>2185</v>
      </c>
      <c r="E434">
        <v>145</v>
      </c>
      <c r="F434">
        <v>42</v>
      </c>
      <c r="G434">
        <v>531</v>
      </c>
      <c r="H434">
        <v>88</v>
      </c>
      <c r="I434">
        <v>2</v>
      </c>
      <c r="J434">
        <v>0</v>
      </c>
      <c r="K434">
        <v>253</v>
      </c>
      <c r="L434" t="s">
        <v>484</v>
      </c>
      <c r="M434">
        <v>1.013986013986014</v>
      </c>
      <c r="N434">
        <v>1</v>
      </c>
      <c r="O434">
        <v>1</v>
      </c>
    </row>
    <row r="435" spans="1:15" x14ac:dyDescent="0.3">
      <c r="A435" s="1">
        <v>44251</v>
      </c>
      <c r="B435" s="2" t="s">
        <v>5</v>
      </c>
      <c r="C435">
        <v>19</v>
      </c>
      <c r="D435">
        <v>719</v>
      </c>
      <c r="E435">
        <v>74</v>
      </c>
      <c r="F435">
        <v>11</v>
      </c>
      <c r="G435">
        <v>201</v>
      </c>
      <c r="H435">
        <v>21</v>
      </c>
      <c r="I435">
        <v>-11</v>
      </c>
      <c r="J435">
        <v>0</v>
      </c>
      <c r="K435">
        <v>69</v>
      </c>
      <c r="L435" t="s">
        <v>484</v>
      </c>
      <c r="M435">
        <v>0.87058823529411766</v>
      </c>
      <c r="N435">
        <v>1</v>
      </c>
      <c r="O435">
        <v>0</v>
      </c>
    </row>
    <row r="436" spans="1:15" x14ac:dyDescent="0.3">
      <c r="A436" s="1">
        <v>44251</v>
      </c>
      <c r="B436" s="2" t="s">
        <v>8</v>
      </c>
      <c r="C436">
        <v>22</v>
      </c>
      <c r="D436">
        <v>702</v>
      </c>
      <c r="E436">
        <v>27</v>
      </c>
      <c r="F436">
        <v>13</v>
      </c>
      <c r="G436">
        <v>202</v>
      </c>
      <c r="H436">
        <v>33</v>
      </c>
      <c r="I436">
        <v>-10</v>
      </c>
      <c r="J436">
        <v>-3</v>
      </c>
      <c r="K436">
        <v>77</v>
      </c>
      <c r="L436" t="s">
        <v>484</v>
      </c>
      <c r="M436">
        <v>0.72972972972972971</v>
      </c>
      <c r="N436">
        <v>0.8125</v>
      </c>
      <c r="O436">
        <v>2</v>
      </c>
    </row>
    <row r="437" spans="1:15" x14ac:dyDescent="0.3">
      <c r="A437" s="1">
        <v>44251</v>
      </c>
      <c r="B437" s="2" t="s">
        <v>9</v>
      </c>
      <c r="C437">
        <v>15</v>
      </c>
      <c r="D437">
        <v>438</v>
      </c>
      <c r="E437">
        <v>47</v>
      </c>
      <c r="F437">
        <v>5</v>
      </c>
      <c r="G437">
        <v>401</v>
      </c>
      <c r="H437">
        <v>18</v>
      </c>
      <c r="I437">
        <v>-9</v>
      </c>
      <c r="J437">
        <v>-3</v>
      </c>
      <c r="K437">
        <v>89</v>
      </c>
      <c r="L437" t="s">
        <v>484</v>
      </c>
      <c r="M437">
        <v>0.8392857142857143</v>
      </c>
      <c r="N437">
        <v>0.625</v>
      </c>
      <c r="O437">
        <v>0</v>
      </c>
    </row>
    <row r="438" spans="1:15" x14ac:dyDescent="0.3">
      <c r="A438" s="1">
        <v>44251</v>
      </c>
      <c r="B438" s="2" t="s">
        <v>6</v>
      </c>
      <c r="C438">
        <v>39</v>
      </c>
      <c r="D438">
        <v>930</v>
      </c>
      <c r="E438">
        <v>49</v>
      </c>
      <c r="F438">
        <v>16</v>
      </c>
      <c r="G438">
        <v>151</v>
      </c>
      <c r="H438">
        <v>54</v>
      </c>
      <c r="I438">
        <v>-6</v>
      </c>
      <c r="J438">
        <v>-1</v>
      </c>
      <c r="K438">
        <v>103</v>
      </c>
      <c r="L438" t="s">
        <v>484</v>
      </c>
      <c r="M438">
        <v>0.89090909090909087</v>
      </c>
      <c r="N438">
        <v>0.94117647058823528</v>
      </c>
      <c r="O438">
        <v>4</v>
      </c>
    </row>
    <row r="439" spans="1:15" x14ac:dyDescent="0.3">
      <c r="A439" s="1">
        <v>44251</v>
      </c>
      <c r="B439" s="2" t="s">
        <v>7</v>
      </c>
      <c r="C439">
        <v>27</v>
      </c>
      <c r="D439">
        <v>742</v>
      </c>
      <c r="E439">
        <v>70</v>
      </c>
      <c r="F439">
        <v>16</v>
      </c>
      <c r="G439">
        <v>330</v>
      </c>
      <c r="H439">
        <v>43</v>
      </c>
      <c r="I439">
        <v>0</v>
      </c>
      <c r="J439">
        <v>-2</v>
      </c>
      <c r="K439">
        <v>106</v>
      </c>
      <c r="L439" t="s">
        <v>484</v>
      </c>
      <c r="M439">
        <v>1</v>
      </c>
      <c r="N439">
        <v>0.88888888888888884</v>
      </c>
      <c r="O439">
        <v>2</v>
      </c>
    </row>
    <row r="440" spans="1:15" x14ac:dyDescent="0.3">
      <c r="A440" s="1">
        <v>44251</v>
      </c>
      <c r="B440" s="2" t="s">
        <v>2</v>
      </c>
      <c r="C440">
        <v>62</v>
      </c>
      <c r="D440">
        <v>1056</v>
      </c>
      <c r="E440">
        <v>53</v>
      </c>
      <c r="F440">
        <v>18</v>
      </c>
      <c r="G440">
        <v>389</v>
      </c>
      <c r="H440">
        <v>63</v>
      </c>
      <c r="I440">
        <v>-2</v>
      </c>
      <c r="J440">
        <v>-3</v>
      </c>
      <c r="K440">
        <v>134</v>
      </c>
      <c r="L440" t="s">
        <v>484</v>
      </c>
      <c r="M440">
        <v>0.96363636363636362</v>
      </c>
      <c r="N440">
        <v>0.8571428571428571</v>
      </c>
      <c r="O440">
        <v>0</v>
      </c>
    </row>
    <row r="441" spans="1:15" x14ac:dyDescent="0.3">
      <c r="A441" s="1">
        <v>44251</v>
      </c>
      <c r="B441" s="2" t="s">
        <v>3</v>
      </c>
      <c r="C441">
        <v>260</v>
      </c>
      <c r="D441">
        <v>6772</v>
      </c>
      <c r="E441">
        <v>465</v>
      </c>
      <c r="F441">
        <v>121</v>
      </c>
      <c r="G441">
        <v>2205</v>
      </c>
      <c r="H441">
        <v>320</v>
      </c>
      <c r="I441">
        <v>-36</v>
      </c>
      <c r="J441">
        <v>-12</v>
      </c>
      <c r="K441">
        <v>831</v>
      </c>
      <c r="L441" t="s">
        <v>484</v>
      </c>
      <c r="M441">
        <v>0.92814371257485029</v>
      </c>
      <c r="N441">
        <v>0.90977443609022557</v>
      </c>
      <c r="O441">
        <v>9</v>
      </c>
    </row>
    <row r="442" spans="1:15" x14ac:dyDescent="0.3">
      <c r="A442" s="1">
        <v>44252</v>
      </c>
      <c r="B442" s="2" t="s">
        <v>4</v>
      </c>
      <c r="C442">
        <v>70</v>
      </c>
      <c r="D442">
        <v>2019</v>
      </c>
      <c r="E442">
        <v>145</v>
      </c>
      <c r="F442">
        <v>42</v>
      </c>
      <c r="G442">
        <v>534</v>
      </c>
      <c r="H442">
        <v>88</v>
      </c>
      <c r="I442">
        <v>0</v>
      </c>
      <c r="J442">
        <v>0</v>
      </c>
      <c r="K442">
        <v>251</v>
      </c>
      <c r="L442" t="s">
        <v>485</v>
      </c>
      <c r="M442">
        <v>1</v>
      </c>
      <c r="N442">
        <v>1</v>
      </c>
      <c r="O442">
        <v>3</v>
      </c>
    </row>
    <row r="443" spans="1:15" x14ac:dyDescent="0.3">
      <c r="A443" s="1">
        <v>44252</v>
      </c>
      <c r="B443" s="2" t="s">
        <v>5</v>
      </c>
      <c r="C443">
        <v>13</v>
      </c>
      <c r="D443">
        <v>665</v>
      </c>
      <c r="E443">
        <v>68</v>
      </c>
      <c r="F443">
        <v>10</v>
      </c>
      <c r="G443">
        <v>201</v>
      </c>
      <c r="H443">
        <v>13</v>
      </c>
      <c r="I443">
        <v>-6</v>
      </c>
      <c r="J443">
        <v>-1</v>
      </c>
      <c r="K443">
        <v>67</v>
      </c>
      <c r="L443" t="s">
        <v>485</v>
      </c>
      <c r="M443">
        <v>0.91891891891891897</v>
      </c>
      <c r="N443">
        <v>0.90909090909090906</v>
      </c>
      <c r="O443">
        <v>0</v>
      </c>
    </row>
    <row r="444" spans="1:15" x14ac:dyDescent="0.3">
      <c r="A444" s="1">
        <v>44252</v>
      </c>
      <c r="B444" s="2" t="s">
        <v>8</v>
      </c>
      <c r="C444">
        <v>9</v>
      </c>
      <c r="D444">
        <v>631</v>
      </c>
      <c r="E444">
        <v>27</v>
      </c>
      <c r="F444">
        <v>13</v>
      </c>
      <c r="G444">
        <v>203</v>
      </c>
      <c r="H444">
        <v>13</v>
      </c>
      <c r="I444">
        <v>0</v>
      </c>
      <c r="J444">
        <v>0</v>
      </c>
      <c r="K444">
        <v>83</v>
      </c>
      <c r="L444" t="s">
        <v>485</v>
      </c>
      <c r="M444">
        <v>1</v>
      </c>
      <c r="N444">
        <v>1</v>
      </c>
      <c r="O444">
        <v>1</v>
      </c>
    </row>
    <row r="445" spans="1:15" x14ac:dyDescent="0.3">
      <c r="A445" s="1">
        <v>44252</v>
      </c>
      <c r="B445" s="2" t="s">
        <v>9</v>
      </c>
      <c r="C445">
        <v>9</v>
      </c>
      <c r="D445">
        <v>386</v>
      </c>
      <c r="E445">
        <v>44</v>
      </c>
      <c r="F445">
        <v>5</v>
      </c>
      <c r="G445">
        <v>401</v>
      </c>
      <c r="H445">
        <v>8</v>
      </c>
      <c r="I445">
        <v>-3</v>
      </c>
      <c r="J445">
        <v>0</v>
      </c>
      <c r="K445">
        <v>60</v>
      </c>
      <c r="L445" t="s">
        <v>485</v>
      </c>
      <c r="M445">
        <v>0.93617021276595747</v>
      </c>
      <c r="N445">
        <v>1</v>
      </c>
      <c r="O445">
        <v>0</v>
      </c>
    </row>
    <row r="446" spans="1:15" x14ac:dyDescent="0.3">
      <c r="A446" s="1">
        <v>44252</v>
      </c>
      <c r="B446" s="2" t="s">
        <v>6</v>
      </c>
      <c r="C446">
        <v>28</v>
      </c>
      <c r="D446">
        <v>884</v>
      </c>
      <c r="E446">
        <v>49</v>
      </c>
      <c r="F446">
        <v>14</v>
      </c>
      <c r="G446">
        <v>153</v>
      </c>
      <c r="H446">
        <v>41</v>
      </c>
      <c r="I446">
        <v>0</v>
      </c>
      <c r="J446">
        <v>-2</v>
      </c>
      <c r="K446">
        <v>85</v>
      </c>
      <c r="L446" t="s">
        <v>485</v>
      </c>
      <c r="M446">
        <v>1</v>
      </c>
      <c r="N446">
        <v>0.875</v>
      </c>
      <c r="O446">
        <v>2</v>
      </c>
    </row>
    <row r="447" spans="1:15" x14ac:dyDescent="0.3">
      <c r="A447" s="1">
        <v>44252</v>
      </c>
      <c r="B447" s="2" t="s">
        <v>7</v>
      </c>
      <c r="C447">
        <v>28</v>
      </c>
      <c r="D447">
        <v>694</v>
      </c>
      <c r="E447">
        <v>62</v>
      </c>
      <c r="F447">
        <v>17</v>
      </c>
      <c r="G447">
        <v>331</v>
      </c>
      <c r="H447">
        <v>38</v>
      </c>
      <c r="I447">
        <v>-8</v>
      </c>
      <c r="J447">
        <v>1</v>
      </c>
      <c r="K447">
        <v>85</v>
      </c>
      <c r="L447" t="s">
        <v>485</v>
      </c>
      <c r="M447">
        <v>0.88571428571428568</v>
      </c>
      <c r="N447">
        <v>1.0625</v>
      </c>
      <c r="O447">
        <v>1</v>
      </c>
    </row>
    <row r="448" spans="1:15" x14ac:dyDescent="0.3">
      <c r="A448" s="1">
        <v>44252</v>
      </c>
      <c r="B448" s="2" t="s">
        <v>2</v>
      </c>
      <c r="C448">
        <v>65</v>
      </c>
      <c r="D448">
        <v>994</v>
      </c>
      <c r="E448">
        <v>52</v>
      </c>
      <c r="F448">
        <v>16</v>
      </c>
      <c r="G448">
        <v>390</v>
      </c>
      <c r="H448">
        <v>71</v>
      </c>
      <c r="I448">
        <v>-1</v>
      </c>
      <c r="J448">
        <v>-2</v>
      </c>
      <c r="K448">
        <v>132</v>
      </c>
      <c r="L448" t="s">
        <v>485</v>
      </c>
      <c r="M448">
        <v>0.98113207547169812</v>
      </c>
      <c r="N448">
        <v>0.88888888888888884</v>
      </c>
      <c r="O448">
        <v>1</v>
      </c>
    </row>
    <row r="449" spans="1:15" x14ac:dyDescent="0.3">
      <c r="A449" s="1">
        <v>44252</v>
      </c>
      <c r="B449" s="2" t="s">
        <v>3</v>
      </c>
      <c r="C449">
        <v>222</v>
      </c>
      <c r="D449">
        <v>6273</v>
      </c>
      <c r="E449">
        <v>447</v>
      </c>
      <c r="F449">
        <v>117</v>
      </c>
      <c r="G449">
        <v>2213</v>
      </c>
      <c r="H449">
        <v>272</v>
      </c>
      <c r="I449">
        <v>-18</v>
      </c>
      <c r="J449">
        <v>-4</v>
      </c>
      <c r="K449">
        <v>763</v>
      </c>
      <c r="L449" t="s">
        <v>485</v>
      </c>
      <c r="M449">
        <v>0.96129032258064517</v>
      </c>
      <c r="N449">
        <v>0.96694214876033058</v>
      </c>
      <c r="O449">
        <v>8</v>
      </c>
    </row>
    <row r="450" spans="1:15" x14ac:dyDescent="0.3">
      <c r="A450" s="1">
        <v>44253</v>
      </c>
      <c r="B450" s="2" t="s">
        <v>4</v>
      </c>
      <c r="C450">
        <v>98</v>
      </c>
      <c r="D450">
        <v>1890</v>
      </c>
      <c r="E450">
        <v>137</v>
      </c>
      <c r="F450">
        <v>40</v>
      </c>
      <c r="G450">
        <v>537</v>
      </c>
      <c r="H450">
        <v>110</v>
      </c>
      <c r="I450">
        <v>-8</v>
      </c>
      <c r="J450">
        <v>-2</v>
      </c>
      <c r="K450">
        <v>236</v>
      </c>
      <c r="L450" t="s">
        <v>486</v>
      </c>
      <c r="M450">
        <v>0.94482758620689655</v>
      </c>
      <c r="N450">
        <v>0.95238095238095233</v>
      </c>
      <c r="O450">
        <v>3</v>
      </c>
    </row>
    <row r="451" spans="1:15" x14ac:dyDescent="0.3">
      <c r="A451" s="1">
        <v>44253</v>
      </c>
      <c r="B451" s="2" t="s">
        <v>5</v>
      </c>
      <c r="C451">
        <v>13</v>
      </c>
      <c r="D451">
        <v>621</v>
      </c>
      <c r="E451">
        <v>65</v>
      </c>
      <c r="F451">
        <v>10</v>
      </c>
      <c r="G451">
        <v>203</v>
      </c>
      <c r="H451">
        <v>13</v>
      </c>
      <c r="I451">
        <v>-3</v>
      </c>
      <c r="J451">
        <v>0</v>
      </c>
      <c r="K451">
        <v>55</v>
      </c>
      <c r="L451" t="s">
        <v>486</v>
      </c>
      <c r="M451">
        <v>0.95588235294117652</v>
      </c>
      <c r="N451">
        <v>1</v>
      </c>
      <c r="O451">
        <v>2</v>
      </c>
    </row>
    <row r="452" spans="1:15" x14ac:dyDescent="0.3">
      <c r="A452" s="1">
        <v>44253</v>
      </c>
      <c r="B452" s="2" t="s">
        <v>8</v>
      </c>
      <c r="C452">
        <v>22</v>
      </c>
      <c r="D452">
        <v>591</v>
      </c>
      <c r="E452">
        <v>25</v>
      </c>
      <c r="F452">
        <v>13</v>
      </c>
      <c r="G452">
        <v>204</v>
      </c>
      <c r="H452">
        <v>23</v>
      </c>
      <c r="I452">
        <v>-2</v>
      </c>
      <c r="J452">
        <v>0</v>
      </c>
      <c r="K452">
        <v>62</v>
      </c>
      <c r="L452" t="s">
        <v>486</v>
      </c>
      <c r="M452">
        <v>0.92592592592592593</v>
      </c>
      <c r="N452">
        <v>1</v>
      </c>
      <c r="O452">
        <v>1</v>
      </c>
    </row>
    <row r="453" spans="1:15" x14ac:dyDescent="0.3">
      <c r="A453" s="1">
        <v>44253</v>
      </c>
      <c r="B453" s="2" t="s">
        <v>9</v>
      </c>
      <c r="C453">
        <v>11</v>
      </c>
      <c r="D453">
        <v>366</v>
      </c>
      <c r="E453">
        <v>38</v>
      </c>
      <c r="F453">
        <v>5</v>
      </c>
      <c r="G453">
        <v>401</v>
      </c>
      <c r="H453">
        <v>20</v>
      </c>
      <c r="I453">
        <v>-6</v>
      </c>
      <c r="J453">
        <v>0</v>
      </c>
      <c r="K453">
        <v>40</v>
      </c>
      <c r="L453" t="s">
        <v>486</v>
      </c>
      <c r="M453">
        <v>0.86363636363636365</v>
      </c>
      <c r="N453">
        <v>1</v>
      </c>
      <c r="O453">
        <v>0</v>
      </c>
    </row>
    <row r="454" spans="1:15" x14ac:dyDescent="0.3">
      <c r="A454" s="1">
        <v>44253</v>
      </c>
      <c r="B454" s="2" t="s">
        <v>6</v>
      </c>
      <c r="C454">
        <v>41</v>
      </c>
      <c r="D454">
        <v>842</v>
      </c>
      <c r="E454">
        <v>44</v>
      </c>
      <c r="F454">
        <v>13</v>
      </c>
      <c r="G454">
        <v>153</v>
      </c>
      <c r="H454">
        <v>43</v>
      </c>
      <c r="I454">
        <v>-5</v>
      </c>
      <c r="J454">
        <v>-1</v>
      </c>
      <c r="K454">
        <v>85</v>
      </c>
      <c r="L454" t="s">
        <v>486</v>
      </c>
      <c r="M454">
        <v>0.89795918367346939</v>
      </c>
      <c r="N454">
        <v>0.9285714285714286</v>
      </c>
      <c r="O454">
        <v>0</v>
      </c>
    </row>
    <row r="455" spans="1:15" x14ac:dyDescent="0.3">
      <c r="A455" s="1">
        <v>44253</v>
      </c>
      <c r="B455" s="2" t="s">
        <v>7</v>
      </c>
      <c r="C455">
        <v>11</v>
      </c>
      <c r="D455">
        <v>645</v>
      </c>
      <c r="E455">
        <v>57</v>
      </c>
      <c r="F455">
        <v>17</v>
      </c>
      <c r="G455">
        <v>331</v>
      </c>
      <c r="H455">
        <v>17</v>
      </c>
      <c r="I455">
        <v>-5</v>
      </c>
      <c r="J455">
        <v>0</v>
      </c>
      <c r="K455">
        <v>66</v>
      </c>
      <c r="L455" t="s">
        <v>486</v>
      </c>
      <c r="M455">
        <v>0.91935483870967738</v>
      </c>
      <c r="N455">
        <v>1</v>
      </c>
      <c r="O455">
        <v>0</v>
      </c>
    </row>
    <row r="456" spans="1:15" x14ac:dyDescent="0.3">
      <c r="A456" s="1">
        <v>44253</v>
      </c>
      <c r="B456" s="2" t="s">
        <v>2</v>
      </c>
      <c r="C456">
        <v>48</v>
      </c>
      <c r="D456">
        <v>945</v>
      </c>
      <c r="E456">
        <v>53</v>
      </c>
      <c r="F456">
        <v>16</v>
      </c>
      <c r="G456">
        <v>391</v>
      </c>
      <c r="H456">
        <v>46</v>
      </c>
      <c r="I456">
        <v>1</v>
      </c>
      <c r="J456">
        <v>0</v>
      </c>
      <c r="K456">
        <v>94</v>
      </c>
      <c r="L456" t="s">
        <v>486</v>
      </c>
      <c r="M456">
        <v>1.0192307692307692</v>
      </c>
      <c r="N456">
        <v>1</v>
      </c>
      <c r="O456">
        <v>1</v>
      </c>
    </row>
    <row r="457" spans="1:15" x14ac:dyDescent="0.3">
      <c r="A457" s="1">
        <v>44253</v>
      </c>
      <c r="B457" s="2" t="s">
        <v>3</v>
      </c>
      <c r="C457">
        <v>244</v>
      </c>
      <c r="D457">
        <v>5900</v>
      </c>
      <c r="E457">
        <v>419</v>
      </c>
      <c r="F457">
        <v>114</v>
      </c>
      <c r="G457">
        <v>2220</v>
      </c>
      <c r="H457">
        <v>272</v>
      </c>
      <c r="I457">
        <v>-28</v>
      </c>
      <c r="J457">
        <v>-3</v>
      </c>
      <c r="K457">
        <v>638</v>
      </c>
      <c r="L457" t="s">
        <v>486</v>
      </c>
      <c r="M457">
        <v>0.93736017897091728</v>
      </c>
      <c r="N457">
        <v>0.97435897435897434</v>
      </c>
      <c r="O457">
        <v>7</v>
      </c>
    </row>
    <row r="458" spans="1:15" x14ac:dyDescent="0.3">
      <c r="A458" s="1">
        <v>44254</v>
      </c>
      <c r="B458" s="2" t="s">
        <v>4</v>
      </c>
      <c r="C458">
        <v>86</v>
      </c>
      <c r="D458">
        <v>1810</v>
      </c>
      <c r="E458">
        <v>138</v>
      </c>
      <c r="F458">
        <v>38</v>
      </c>
      <c r="G458">
        <v>538</v>
      </c>
      <c r="H458">
        <v>90</v>
      </c>
      <c r="I458">
        <v>1</v>
      </c>
      <c r="J458">
        <v>-2</v>
      </c>
      <c r="K458">
        <v>168</v>
      </c>
      <c r="L458" t="s">
        <v>487</v>
      </c>
      <c r="M458">
        <v>1.0072992700729928</v>
      </c>
      <c r="N458">
        <v>0.95</v>
      </c>
      <c r="O458">
        <v>1</v>
      </c>
    </row>
    <row r="459" spans="1:15" x14ac:dyDescent="0.3">
      <c r="A459" s="1">
        <v>44254</v>
      </c>
      <c r="B459" s="2" t="s">
        <v>5</v>
      </c>
      <c r="C459">
        <v>8</v>
      </c>
      <c r="D459">
        <v>544</v>
      </c>
      <c r="E459">
        <v>63</v>
      </c>
      <c r="F459">
        <v>8</v>
      </c>
      <c r="G459">
        <v>203</v>
      </c>
      <c r="H459">
        <v>8</v>
      </c>
      <c r="I459">
        <v>-2</v>
      </c>
      <c r="J459">
        <v>-2</v>
      </c>
      <c r="K459">
        <v>85</v>
      </c>
      <c r="L459" t="s">
        <v>487</v>
      </c>
      <c r="M459">
        <v>0.96923076923076923</v>
      </c>
      <c r="N459">
        <v>0.8</v>
      </c>
      <c r="O459">
        <v>0</v>
      </c>
    </row>
    <row r="460" spans="1:15" x14ac:dyDescent="0.3">
      <c r="A460" s="1">
        <v>44254</v>
      </c>
      <c r="B460" s="2" t="s">
        <v>8</v>
      </c>
      <c r="C460">
        <v>6</v>
      </c>
      <c r="D460">
        <v>511</v>
      </c>
      <c r="E460">
        <v>30</v>
      </c>
      <c r="F460">
        <v>13</v>
      </c>
      <c r="G460">
        <v>205</v>
      </c>
      <c r="H460">
        <v>8</v>
      </c>
      <c r="I460">
        <v>5</v>
      </c>
      <c r="J460">
        <v>0</v>
      </c>
      <c r="K460">
        <v>88</v>
      </c>
      <c r="L460" t="s">
        <v>487</v>
      </c>
      <c r="M460">
        <v>1.2</v>
      </c>
      <c r="N460">
        <v>1</v>
      </c>
      <c r="O460">
        <v>1</v>
      </c>
    </row>
    <row r="461" spans="1:15" x14ac:dyDescent="0.3">
      <c r="A461" s="1">
        <v>44254</v>
      </c>
      <c r="B461" s="2" t="s">
        <v>9</v>
      </c>
      <c r="C461">
        <v>8</v>
      </c>
      <c r="D461">
        <v>322</v>
      </c>
      <c r="E461">
        <v>34</v>
      </c>
      <c r="F461">
        <v>3</v>
      </c>
      <c r="G461">
        <v>404</v>
      </c>
      <c r="H461">
        <v>9</v>
      </c>
      <c r="I461">
        <v>-4</v>
      </c>
      <c r="J461">
        <v>-2</v>
      </c>
      <c r="K461">
        <v>50</v>
      </c>
      <c r="L461" t="s">
        <v>487</v>
      </c>
      <c r="M461">
        <v>0.89473684210526316</v>
      </c>
      <c r="N461">
        <v>0.6</v>
      </c>
      <c r="O461">
        <v>3</v>
      </c>
    </row>
    <row r="462" spans="1:15" x14ac:dyDescent="0.3">
      <c r="A462" s="1">
        <v>44254</v>
      </c>
      <c r="B462" s="2" t="s">
        <v>6</v>
      </c>
      <c r="C462">
        <v>29</v>
      </c>
      <c r="D462">
        <v>783</v>
      </c>
      <c r="E462">
        <v>45</v>
      </c>
      <c r="F462">
        <v>14</v>
      </c>
      <c r="G462">
        <v>154</v>
      </c>
      <c r="H462">
        <v>33</v>
      </c>
      <c r="I462">
        <v>1</v>
      </c>
      <c r="J462">
        <v>1</v>
      </c>
      <c r="K462">
        <v>91</v>
      </c>
      <c r="L462" t="s">
        <v>487</v>
      </c>
      <c r="M462">
        <v>1.0227272727272727</v>
      </c>
      <c r="N462">
        <v>1.0769230769230769</v>
      </c>
      <c r="O462">
        <v>1</v>
      </c>
    </row>
    <row r="463" spans="1:15" x14ac:dyDescent="0.3">
      <c r="A463" s="1">
        <v>44254</v>
      </c>
      <c r="B463" s="2" t="s">
        <v>7</v>
      </c>
      <c r="C463">
        <v>9</v>
      </c>
      <c r="D463">
        <v>588</v>
      </c>
      <c r="E463">
        <v>55</v>
      </c>
      <c r="F463">
        <v>17</v>
      </c>
      <c r="G463">
        <v>332</v>
      </c>
      <c r="H463">
        <v>15</v>
      </c>
      <c r="I463">
        <v>-2</v>
      </c>
      <c r="J463">
        <v>0</v>
      </c>
      <c r="K463">
        <v>71</v>
      </c>
      <c r="L463" t="s">
        <v>487</v>
      </c>
      <c r="M463">
        <v>0.96491228070175439</v>
      </c>
      <c r="N463">
        <v>1</v>
      </c>
      <c r="O463">
        <v>1</v>
      </c>
    </row>
    <row r="464" spans="1:15" x14ac:dyDescent="0.3">
      <c r="A464" s="1">
        <v>44254</v>
      </c>
      <c r="B464" s="2" t="s">
        <v>2</v>
      </c>
      <c r="C464">
        <v>48</v>
      </c>
      <c r="D464">
        <v>927</v>
      </c>
      <c r="E464">
        <v>59</v>
      </c>
      <c r="F464">
        <v>15</v>
      </c>
      <c r="G464">
        <v>391</v>
      </c>
      <c r="H464">
        <v>45</v>
      </c>
      <c r="I464">
        <v>6</v>
      </c>
      <c r="J464">
        <v>-1</v>
      </c>
      <c r="K464">
        <v>63</v>
      </c>
      <c r="L464" t="s">
        <v>487</v>
      </c>
      <c r="M464">
        <v>1.1132075471698113</v>
      </c>
      <c r="N464">
        <v>0.9375</v>
      </c>
      <c r="O464">
        <v>0</v>
      </c>
    </row>
    <row r="465" spans="1:15" x14ac:dyDescent="0.3">
      <c r="A465" s="1">
        <v>44254</v>
      </c>
      <c r="B465" s="2" t="s">
        <v>3</v>
      </c>
      <c r="C465">
        <v>194</v>
      </c>
      <c r="D465">
        <v>5485</v>
      </c>
      <c r="E465">
        <v>424</v>
      </c>
      <c r="F465">
        <v>108</v>
      </c>
      <c r="G465">
        <v>2227</v>
      </c>
      <c r="H465">
        <v>208</v>
      </c>
      <c r="I465">
        <v>5</v>
      </c>
      <c r="J465">
        <v>-6</v>
      </c>
      <c r="K465">
        <v>616</v>
      </c>
      <c r="L465" t="s">
        <v>487</v>
      </c>
      <c r="M465">
        <v>1.0119331742243436</v>
      </c>
      <c r="N465">
        <v>0.94736842105263153</v>
      </c>
      <c r="O465">
        <v>7</v>
      </c>
    </row>
    <row r="466" spans="1:15" x14ac:dyDescent="0.3">
      <c r="A466" s="1">
        <v>44255</v>
      </c>
      <c r="B466" s="2" t="s">
        <v>4</v>
      </c>
      <c r="C466">
        <v>17</v>
      </c>
      <c r="D466">
        <v>1711</v>
      </c>
      <c r="E466">
        <v>142</v>
      </c>
      <c r="F466">
        <v>34</v>
      </c>
      <c r="G466">
        <v>542</v>
      </c>
      <c r="H466">
        <v>17</v>
      </c>
      <c r="I466">
        <v>4</v>
      </c>
      <c r="J466">
        <v>-4</v>
      </c>
      <c r="K466">
        <v>112</v>
      </c>
      <c r="L466" t="s">
        <v>488</v>
      </c>
      <c r="M466">
        <v>1.0289855072463767</v>
      </c>
      <c r="N466">
        <v>0.89473684210526316</v>
      </c>
      <c r="O466">
        <v>4</v>
      </c>
    </row>
    <row r="467" spans="1:15" x14ac:dyDescent="0.3">
      <c r="A467" s="1">
        <v>44255</v>
      </c>
      <c r="B467" s="2" t="s">
        <v>5</v>
      </c>
      <c r="C467">
        <v>7</v>
      </c>
      <c r="D467">
        <v>512</v>
      </c>
      <c r="E467">
        <v>63</v>
      </c>
      <c r="F467">
        <v>8</v>
      </c>
      <c r="G467">
        <v>203</v>
      </c>
      <c r="H467">
        <v>8</v>
      </c>
      <c r="I467">
        <v>0</v>
      </c>
      <c r="J467">
        <v>0</v>
      </c>
      <c r="K467">
        <v>40</v>
      </c>
      <c r="L467" t="s">
        <v>488</v>
      </c>
      <c r="M467">
        <v>1</v>
      </c>
      <c r="N467">
        <v>1</v>
      </c>
      <c r="O467">
        <v>0</v>
      </c>
    </row>
    <row r="468" spans="1:15" x14ac:dyDescent="0.3">
      <c r="A468" s="1">
        <v>44255</v>
      </c>
      <c r="B468" s="2" t="s">
        <v>8</v>
      </c>
      <c r="C468">
        <v>12</v>
      </c>
      <c r="D468">
        <v>500</v>
      </c>
      <c r="E468">
        <v>29</v>
      </c>
      <c r="F468">
        <v>14</v>
      </c>
      <c r="G468">
        <v>205</v>
      </c>
      <c r="H468">
        <v>12</v>
      </c>
      <c r="I468">
        <v>-1</v>
      </c>
      <c r="J468">
        <v>1</v>
      </c>
      <c r="K468">
        <v>23</v>
      </c>
      <c r="L468" t="s">
        <v>488</v>
      </c>
      <c r="M468">
        <v>0.96666666666666667</v>
      </c>
      <c r="N468">
        <v>1.0769230769230769</v>
      </c>
      <c r="O468">
        <v>0</v>
      </c>
    </row>
    <row r="469" spans="1:15" x14ac:dyDescent="0.3">
      <c r="A469" s="1">
        <v>44255</v>
      </c>
      <c r="B469" s="2" t="s">
        <v>9</v>
      </c>
      <c r="C469">
        <v>7</v>
      </c>
      <c r="D469">
        <v>291</v>
      </c>
      <c r="E469">
        <v>36</v>
      </c>
      <c r="F469">
        <v>3</v>
      </c>
      <c r="G469">
        <v>407</v>
      </c>
      <c r="H469">
        <v>7</v>
      </c>
      <c r="I469">
        <v>2</v>
      </c>
      <c r="J469">
        <v>0</v>
      </c>
      <c r="K469">
        <v>36</v>
      </c>
      <c r="L469" t="s">
        <v>488</v>
      </c>
      <c r="M469">
        <v>1.0588235294117647</v>
      </c>
      <c r="N469">
        <v>1</v>
      </c>
      <c r="O469">
        <v>3</v>
      </c>
    </row>
    <row r="470" spans="1:15" x14ac:dyDescent="0.3">
      <c r="A470" s="1">
        <v>44255</v>
      </c>
      <c r="B470" s="2" t="s">
        <v>6</v>
      </c>
      <c r="C470">
        <v>27</v>
      </c>
      <c r="D470">
        <v>753</v>
      </c>
      <c r="E470">
        <v>48</v>
      </c>
      <c r="F470">
        <v>12</v>
      </c>
      <c r="G470">
        <v>154</v>
      </c>
      <c r="H470">
        <v>23</v>
      </c>
      <c r="I470">
        <v>3</v>
      </c>
      <c r="J470">
        <v>-2</v>
      </c>
      <c r="K470">
        <v>53</v>
      </c>
      <c r="L470" t="s">
        <v>488</v>
      </c>
      <c r="M470">
        <v>1.0666666666666667</v>
      </c>
      <c r="N470">
        <v>0.8571428571428571</v>
      </c>
      <c r="O470">
        <v>0</v>
      </c>
    </row>
    <row r="471" spans="1:15" x14ac:dyDescent="0.3">
      <c r="A471" s="1">
        <v>44255</v>
      </c>
      <c r="B471" s="2" t="s">
        <v>7</v>
      </c>
      <c r="C471">
        <v>11</v>
      </c>
      <c r="D471">
        <v>569</v>
      </c>
      <c r="E471">
        <v>50</v>
      </c>
      <c r="F471">
        <v>18</v>
      </c>
      <c r="G471">
        <v>333</v>
      </c>
      <c r="H471">
        <v>15</v>
      </c>
      <c r="I471">
        <v>-5</v>
      </c>
      <c r="J471">
        <v>1</v>
      </c>
      <c r="K471">
        <v>33</v>
      </c>
      <c r="L471" t="s">
        <v>488</v>
      </c>
      <c r="M471">
        <v>0.90909090909090906</v>
      </c>
      <c r="N471">
        <v>1.0588235294117647</v>
      </c>
      <c r="O471">
        <v>1</v>
      </c>
    </row>
    <row r="472" spans="1:15" x14ac:dyDescent="0.3">
      <c r="A472" s="1">
        <v>44255</v>
      </c>
      <c r="B472" s="2" t="s">
        <v>2</v>
      </c>
      <c r="C472">
        <v>20</v>
      </c>
      <c r="D472">
        <v>871</v>
      </c>
      <c r="E472">
        <v>63</v>
      </c>
      <c r="F472">
        <v>16</v>
      </c>
      <c r="G472">
        <v>394</v>
      </c>
      <c r="H472">
        <v>21</v>
      </c>
      <c r="I472">
        <v>4</v>
      </c>
      <c r="J472">
        <v>1</v>
      </c>
      <c r="K472">
        <v>74</v>
      </c>
      <c r="L472" t="s">
        <v>488</v>
      </c>
      <c r="M472">
        <v>1.0677966101694916</v>
      </c>
      <c r="N472">
        <v>1.0666666666666667</v>
      </c>
      <c r="O472">
        <v>3</v>
      </c>
    </row>
    <row r="473" spans="1:15" x14ac:dyDescent="0.3">
      <c r="A473" s="1">
        <v>44255</v>
      </c>
      <c r="B473" s="2" t="s">
        <v>3</v>
      </c>
      <c r="C473">
        <v>101</v>
      </c>
      <c r="D473">
        <v>5207</v>
      </c>
      <c r="E473">
        <v>431</v>
      </c>
      <c r="F473">
        <v>105</v>
      </c>
      <c r="G473">
        <v>2238</v>
      </c>
      <c r="H473">
        <v>103</v>
      </c>
      <c r="I473">
        <v>7</v>
      </c>
      <c r="J473">
        <v>-3</v>
      </c>
      <c r="K473">
        <v>371</v>
      </c>
      <c r="L473" t="s">
        <v>488</v>
      </c>
      <c r="M473">
        <v>1.0165094339622642</v>
      </c>
      <c r="N473">
        <v>0.97222222222222221</v>
      </c>
      <c r="O473">
        <v>11</v>
      </c>
    </row>
    <row r="474" spans="1:15" x14ac:dyDescent="0.3">
      <c r="A474" s="1">
        <v>44256</v>
      </c>
      <c r="B474" s="2" t="s">
        <v>4</v>
      </c>
      <c r="C474">
        <v>12</v>
      </c>
      <c r="D474">
        <v>1612</v>
      </c>
      <c r="E474">
        <v>137</v>
      </c>
      <c r="F474">
        <v>37</v>
      </c>
      <c r="G474">
        <v>547</v>
      </c>
      <c r="H474">
        <v>30</v>
      </c>
      <c r="I474">
        <v>-5</v>
      </c>
      <c r="J474">
        <v>3</v>
      </c>
      <c r="K474">
        <v>125</v>
      </c>
      <c r="L474" t="s">
        <v>489</v>
      </c>
      <c r="M474">
        <v>0.96478873239436624</v>
      </c>
      <c r="N474">
        <v>1.088235294117647</v>
      </c>
      <c r="O474">
        <v>5</v>
      </c>
    </row>
    <row r="475" spans="1:15" x14ac:dyDescent="0.3">
      <c r="A475" s="1">
        <v>44256</v>
      </c>
      <c r="B475" s="2" t="s">
        <v>5</v>
      </c>
      <c r="C475">
        <v>3</v>
      </c>
      <c r="D475">
        <v>487</v>
      </c>
      <c r="E475">
        <v>47</v>
      </c>
      <c r="F475">
        <v>7</v>
      </c>
      <c r="G475">
        <v>206</v>
      </c>
      <c r="H475">
        <v>6</v>
      </c>
      <c r="I475">
        <v>-16</v>
      </c>
      <c r="J475">
        <v>-1</v>
      </c>
      <c r="K475">
        <v>28</v>
      </c>
      <c r="L475" t="s">
        <v>489</v>
      </c>
      <c r="M475">
        <v>0.74603174603174605</v>
      </c>
      <c r="N475">
        <v>0.875</v>
      </c>
      <c r="O475">
        <v>3</v>
      </c>
    </row>
    <row r="476" spans="1:15" x14ac:dyDescent="0.3">
      <c r="A476" s="1">
        <v>44256</v>
      </c>
      <c r="B476" s="2" t="s">
        <v>8</v>
      </c>
      <c r="C476">
        <v>3</v>
      </c>
      <c r="D476">
        <v>456</v>
      </c>
      <c r="E476">
        <v>22</v>
      </c>
      <c r="F476">
        <v>14</v>
      </c>
      <c r="G476">
        <v>206</v>
      </c>
      <c r="H476">
        <v>10</v>
      </c>
      <c r="I476">
        <v>-7</v>
      </c>
      <c r="J476">
        <v>0</v>
      </c>
      <c r="K476">
        <v>53</v>
      </c>
      <c r="L476" t="s">
        <v>489</v>
      </c>
      <c r="M476">
        <v>0.75862068965517238</v>
      </c>
      <c r="N476">
        <v>1</v>
      </c>
      <c r="O476">
        <v>1</v>
      </c>
    </row>
    <row r="477" spans="1:15" x14ac:dyDescent="0.3">
      <c r="A477" s="1">
        <v>44256</v>
      </c>
      <c r="B477" s="2" t="s">
        <v>9</v>
      </c>
      <c r="C477">
        <v>5</v>
      </c>
      <c r="D477">
        <v>280</v>
      </c>
      <c r="E477">
        <v>35</v>
      </c>
      <c r="F477">
        <v>3</v>
      </c>
      <c r="G477">
        <v>408</v>
      </c>
      <c r="H477">
        <v>7</v>
      </c>
      <c r="I477">
        <v>-1</v>
      </c>
      <c r="J477">
        <v>0</v>
      </c>
      <c r="K477">
        <v>17</v>
      </c>
      <c r="L477" t="s">
        <v>489</v>
      </c>
      <c r="M477">
        <v>0.97222222222222221</v>
      </c>
      <c r="N477">
        <v>1</v>
      </c>
      <c r="O477">
        <v>1</v>
      </c>
    </row>
    <row r="478" spans="1:15" x14ac:dyDescent="0.3">
      <c r="A478" s="1">
        <v>44256</v>
      </c>
      <c r="B478" s="2" t="s">
        <v>6</v>
      </c>
      <c r="C478">
        <v>15</v>
      </c>
      <c r="D478">
        <v>722</v>
      </c>
      <c r="E478">
        <v>44</v>
      </c>
      <c r="F478">
        <v>11</v>
      </c>
      <c r="G478">
        <v>155</v>
      </c>
      <c r="H478">
        <v>20</v>
      </c>
      <c r="I478">
        <v>-4</v>
      </c>
      <c r="J478">
        <v>-1</v>
      </c>
      <c r="K478">
        <v>50</v>
      </c>
      <c r="L478" t="s">
        <v>489</v>
      </c>
      <c r="M478">
        <v>0.91666666666666663</v>
      </c>
      <c r="N478">
        <v>0.91666666666666663</v>
      </c>
      <c r="O478">
        <v>1</v>
      </c>
    </row>
    <row r="479" spans="1:15" x14ac:dyDescent="0.3">
      <c r="A479" s="1">
        <v>44256</v>
      </c>
      <c r="B479" s="2" t="s">
        <v>7</v>
      </c>
      <c r="C479">
        <v>5</v>
      </c>
      <c r="D479">
        <v>554</v>
      </c>
      <c r="E479">
        <v>38</v>
      </c>
      <c r="F479">
        <v>18</v>
      </c>
      <c r="G479">
        <v>335</v>
      </c>
      <c r="H479">
        <v>9</v>
      </c>
      <c r="I479">
        <v>-12</v>
      </c>
      <c r="J479">
        <v>0</v>
      </c>
      <c r="K479">
        <v>22</v>
      </c>
      <c r="L479" t="s">
        <v>489</v>
      </c>
      <c r="M479">
        <v>0.76</v>
      </c>
      <c r="N479">
        <v>1</v>
      </c>
      <c r="O479">
        <v>2</v>
      </c>
    </row>
    <row r="480" spans="1:15" x14ac:dyDescent="0.3">
      <c r="A480" s="1">
        <v>44256</v>
      </c>
      <c r="B480" s="2" t="s">
        <v>2</v>
      </c>
      <c r="C480">
        <v>27</v>
      </c>
      <c r="D480">
        <v>842</v>
      </c>
      <c r="E480">
        <v>60</v>
      </c>
      <c r="F480">
        <v>15</v>
      </c>
      <c r="G480">
        <v>395</v>
      </c>
      <c r="H480">
        <v>35</v>
      </c>
      <c r="I480">
        <v>-3</v>
      </c>
      <c r="J480">
        <v>-1</v>
      </c>
      <c r="K480">
        <v>63</v>
      </c>
      <c r="L480" t="s">
        <v>489</v>
      </c>
      <c r="M480">
        <v>0.95238095238095233</v>
      </c>
      <c r="N480">
        <v>0.9375</v>
      </c>
      <c r="O480">
        <v>1</v>
      </c>
    </row>
    <row r="481" spans="1:15" x14ac:dyDescent="0.3">
      <c r="A481" s="1">
        <v>44256</v>
      </c>
      <c r="B481" s="2" t="s">
        <v>3</v>
      </c>
      <c r="C481">
        <v>70</v>
      </c>
      <c r="D481">
        <v>4953</v>
      </c>
      <c r="E481">
        <v>383</v>
      </c>
      <c r="F481">
        <v>105</v>
      </c>
      <c r="G481">
        <v>2252</v>
      </c>
      <c r="H481">
        <v>117</v>
      </c>
      <c r="I481">
        <v>-48</v>
      </c>
      <c r="J481">
        <v>0</v>
      </c>
      <c r="K481">
        <v>358</v>
      </c>
      <c r="L481" t="s">
        <v>489</v>
      </c>
      <c r="M481">
        <v>0.88863109048723898</v>
      </c>
      <c r="N481">
        <v>1</v>
      </c>
      <c r="O481">
        <v>14</v>
      </c>
    </row>
    <row r="482" spans="1:15" x14ac:dyDescent="0.3">
      <c r="A482" s="1">
        <v>44257</v>
      </c>
      <c r="B482" s="2" t="s">
        <v>4</v>
      </c>
      <c r="C482">
        <v>62</v>
      </c>
      <c r="D482">
        <v>1543</v>
      </c>
      <c r="E482">
        <v>129</v>
      </c>
      <c r="F482">
        <v>34</v>
      </c>
      <c r="G482">
        <v>548</v>
      </c>
      <c r="H482">
        <v>70</v>
      </c>
      <c r="I482">
        <v>-8</v>
      </c>
      <c r="J482">
        <v>-3</v>
      </c>
      <c r="K482">
        <v>138</v>
      </c>
      <c r="L482" t="s">
        <v>490</v>
      </c>
      <c r="M482">
        <v>0.94160583941605835</v>
      </c>
      <c r="N482">
        <v>0.91891891891891897</v>
      </c>
      <c r="O482">
        <v>1</v>
      </c>
    </row>
    <row r="483" spans="1:15" x14ac:dyDescent="0.3">
      <c r="A483" s="1">
        <v>44257</v>
      </c>
      <c r="B483" s="2" t="s">
        <v>5</v>
      </c>
      <c r="C483">
        <v>7</v>
      </c>
      <c r="D483">
        <v>459</v>
      </c>
      <c r="E483">
        <v>41</v>
      </c>
      <c r="F483">
        <v>7</v>
      </c>
      <c r="G483">
        <v>207</v>
      </c>
      <c r="H483">
        <v>7</v>
      </c>
      <c r="I483">
        <v>-6</v>
      </c>
      <c r="J483">
        <v>0</v>
      </c>
      <c r="K483">
        <v>34</v>
      </c>
      <c r="L483" t="s">
        <v>490</v>
      </c>
      <c r="M483">
        <v>0.87234042553191493</v>
      </c>
      <c r="N483">
        <v>1</v>
      </c>
      <c r="O483">
        <v>1</v>
      </c>
    </row>
    <row r="484" spans="1:15" x14ac:dyDescent="0.3">
      <c r="A484" s="1">
        <v>44257</v>
      </c>
      <c r="B484" s="2" t="s">
        <v>8</v>
      </c>
      <c r="C484">
        <v>11</v>
      </c>
      <c r="D484">
        <v>427</v>
      </c>
      <c r="E484">
        <v>23</v>
      </c>
      <c r="F484">
        <v>14</v>
      </c>
      <c r="G484">
        <v>206</v>
      </c>
      <c r="H484">
        <v>13</v>
      </c>
      <c r="I484">
        <v>1</v>
      </c>
      <c r="J484">
        <v>0</v>
      </c>
      <c r="K484">
        <v>42</v>
      </c>
      <c r="L484" t="s">
        <v>490</v>
      </c>
      <c r="M484">
        <v>1.0454545454545454</v>
      </c>
      <c r="N484">
        <v>1</v>
      </c>
      <c r="O484">
        <v>0</v>
      </c>
    </row>
    <row r="485" spans="1:15" x14ac:dyDescent="0.3">
      <c r="A485" s="1">
        <v>44257</v>
      </c>
      <c r="B485" s="2" t="s">
        <v>9</v>
      </c>
      <c r="C485">
        <v>26</v>
      </c>
      <c r="D485">
        <v>284</v>
      </c>
      <c r="E485">
        <v>34</v>
      </c>
      <c r="F485">
        <v>2</v>
      </c>
      <c r="G485">
        <v>409</v>
      </c>
      <c r="H485">
        <v>31</v>
      </c>
      <c r="I485">
        <v>-1</v>
      </c>
      <c r="J485">
        <v>-1</v>
      </c>
      <c r="K485">
        <v>26</v>
      </c>
      <c r="L485" t="s">
        <v>490</v>
      </c>
      <c r="M485">
        <v>0.97142857142857142</v>
      </c>
      <c r="N485">
        <v>0.66666666666666663</v>
      </c>
      <c r="O485">
        <v>1</v>
      </c>
    </row>
    <row r="486" spans="1:15" x14ac:dyDescent="0.3">
      <c r="A486" s="1">
        <v>44257</v>
      </c>
      <c r="B486" s="2" t="s">
        <v>6</v>
      </c>
      <c r="C486">
        <v>13</v>
      </c>
      <c r="D486">
        <v>683</v>
      </c>
      <c r="E486">
        <v>39</v>
      </c>
      <c r="F486">
        <v>11</v>
      </c>
      <c r="G486">
        <v>155</v>
      </c>
      <c r="H486">
        <v>12</v>
      </c>
      <c r="I486">
        <v>-5</v>
      </c>
      <c r="J486">
        <v>0</v>
      </c>
      <c r="K486">
        <v>51</v>
      </c>
      <c r="L486" t="s">
        <v>490</v>
      </c>
      <c r="M486">
        <v>0.88636363636363635</v>
      </c>
      <c r="N486">
        <v>1</v>
      </c>
      <c r="O486">
        <v>0</v>
      </c>
    </row>
    <row r="487" spans="1:15" x14ac:dyDescent="0.3">
      <c r="A487" s="1">
        <v>44257</v>
      </c>
      <c r="B487" s="2" t="s">
        <v>7</v>
      </c>
      <c r="C487">
        <v>12</v>
      </c>
      <c r="D487">
        <v>519</v>
      </c>
      <c r="E487">
        <v>45</v>
      </c>
      <c r="F487">
        <v>15</v>
      </c>
      <c r="G487">
        <v>335</v>
      </c>
      <c r="H487">
        <v>17</v>
      </c>
      <c r="I487">
        <v>7</v>
      </c>
      <c r="J487">
        <v>-3</v>
      </c>
      <c r="K487">
        <v>52</v>
      </c>
      <c r="L487" t="s">
        <v>490</v>
      </c>
      <c r="M487">
        <v>1.1842105263157894</v>
      </c>
      <c r="N487">
        <v>0.83333333333333337</v>
      </c>
      <c r="O487">
        <v>0</v>
      </c>
    </row>
    <row r="488" spans="1:15" x14ac:dyDescent="0.3">
      <c r="A488" s="1">
        <v>44257</v>
      </c>
      <c r="B488" s="2" t="s">
        <v>2</v>
      </c>
      <c r="C488">
        <v>25</v>
      </c>
      <c r="D488">
        <v>771</v>
      </c>
      <c r="E488">
        <v>64</v>
      </c>
      <c r="F488">
        <v>14</v>
      </c>
      <c r="G488">
        <v>396</v>
      </c>
      <c r="H488">
        <v>23</v>
      </c>
      <c r="I488">
        <v>4</v>
      </c>
      <c r="J488">
        <v>-1</v>
      </c>
      <c r="K488">
        <v>93</v>
      </c>
      <c r="L488" t="s">
        <v>490</v>
      </c>
      <c r="M488">
        <v>1.0666666666666667</v>
      </c>
      <c r="N488">
        <v>0.93333333333333335</v>
      </c>
      <c r="O488">
        <v>1</v>
      </c>
    </row>
    <row r="489" spans="1:15" x14ac:dyDescent="0.3">
      <c r="A489" s="1">
        <v>44257</v>
      </c>
      <c r="B489" s="2" t="s">
        <v>3</v>
      </c>
      <c r="C489">
        <v>156</v>
      </c>
      <c r="D489">
        <v>4686</v>
      </c>
      <c r="E489">
        <v>375</v>
      </c>
      <c r="F489">
        <v>97</v>
      </c>
      <c r="G489">
        <v>2256</v>
      </c>
      <c r="H489">
        <v>173</v>
      </c>
      <c r="I489">
        <v>-8</v>
      </c>
      <c r="J489">
        <v>-8</v>
      </c>
      <c r="K489">
        <v>436</v>
      </c>
      <c r="L489" t="s">
        <v>490</v>
      </c>
      <c r="M489">
        <v>0.97911227154046998</v>
      </c>
      <c r="N489">
        <v>0.92380952380952386</v>
      </c>
      <c r="O489">
        <v>4</v>
      </c>
    </row>
    <row r="490" spans="1:15" x14ac:dyDescent="0.3">
      <c r="A490" s="1">
        <v>44258</v>
      </c>
      <c r="B490" s="2" t="s">
        <v>4</v>
      </c>
      <c r="C490">
        <v>63</v>
      </c>
      <c r="D490">
        <v>1492</v>
      </c>
      <c r="E490">
        <v>126</v>
      </c>
      <c r="F490">
        <v>33</v>
      </c>
      <c r="G490">
        <v>548</v>
      </c>
      <c r="H490">
        <v>76</v>
      </c>
      <c r="I490">
        <v>-3</v>
      </c>
      <c r="J490">
        <v>-1</v>
      </c>
      <c r="K490">
        <v>127</v>
      </c>
      <c r="L490" t="s">
        <v>491</v>
      </c>
      <c r="M490">
        <v>0.97674418604651159</v>
      </c>
      <c r="N490">
        <v>0.97058823529411764</v>
      </c>
      <c r="O490">
        <v>0</v>
      </c>
    </row>
    <row r="491" spans="1:15" x14ac:dyDescent="0.3">
      <c r="A491" s="1">
        <v>44258</v>
      </c>
      <c r="B491" s="2" t="s">
        <v>5</v>
      </c>
      <c r="C491">
        <v>16</v>
      </c>
      <c r="D491">
        <v>424</v>
      </c>
      <c r="E491">
        <v>37</v>
      </c>
      <c r="F491">
        <v>7</v>
      </c>
      <c r="G491">
        <v>207</v>
      </c>
      <c r="H491">
        <v>17</v>
      </c>
      <c r="I491">
        <v>-4</v>
      </c>
      <c r="J491">
        <v>0</v>
      </c>
      <c r="K491">
        <v>52</v>
      </c>
      <c r="L491" t="s">
        <v>491</v>
      </c>
      <c r="M491">
        <v>0.90243902439024393</v>
      </c>
      <c r="N491">
        <v>1</v>
      </c>
      <c r="O491">
        <v>0</v>
      </c>
    </row>
    <row r="492" spans="1:15" x14ac:dyDescent="0.3">
      <c r="A492" s="1">
        <v>44258</v>
      </c>
      <c r="B492" s="2" t="s">
        <v>8</v>
      </c>
      <c r="C492">
        <v>9</v>
      </c>
      <c r="D492">
        <v>401</v>
      </c>
      <c r="E492">
        <v>20</v>
      </c>
      <c r="F492">
        <v>14</v>
      </c>
      <c r="G492">
        <v>206</v>
      </c>
      <c r="H492">
        <v>10</v>
      </c>
      <c r="I492">
        <v>-3</v>
      </c>
      <c r="J492">
        <v>0</v>
      </c>
      <c r="K492">
        <v>36</v>
      </c>
      <c r="L492" t="s">
        <v>491</v>
      </c>
      <c r="M492">
        <v>0.86956521739130432</v>
      </c>
      <c r="N492">
        <v>1</v>
      </c>
      <c r="O492">
        <v>0</v>
      </c>
    </row>
    <row r="493" spans="1:15" x14ac:dyDescent="0.3">
      <c r="A493" s="1">
        <v>44258</v>
      </c>
      <c r="B493" s="2" t="s">
        <v>9</v>
      </c>
      <c r="C493">
        <v>11</v>
      </c>
      <c r="D493">
        <v>277</v>
      </c>
      <c r="E493">
        <v>34</v>
      </c>
      <c r="F493">
        <v>2</v>
      </c>
      <c r="G493">
        <v>409</v>
      </c>
      <c r="H493">
        <v>11</v>
      </c>
      <c r="I493">
        <v>0</v>
      </c>
      <c r="J493">
        <v>0</v>
      </c>
      <c r="K493">
        <v>18</v>
      </c>
      <c r="L493" t="s">
        <v>491</v>
      </c>
      <c r="M493">
        <v>1</v>
      </c>
      <c r="N493">
        <v>1</v>
      </c>
      <c r="O493">
        <v>0</v>
      </c>
    </row>
    <row r="494" spans="1:15" x14ac:dyDescent="0.3">
      <c r="A494" s="1">
        <v>44258</v>
      </c>
      <c r="B494" s="2" t="s">
        <v>6</v>
      </c>
      <c r="C494">
        <v>18</v>
      </c>
      <c r="D494">
        <v>632</v>
      </c>
      <c r="E494">
        <v>32</v>
      </c>
      <c r="F494">
        <v>11</v>
      </c>
      <c r="G494">
        <v>156</v>
      </c>
      <c r="H494">
        <v>19</v>
      </c>
      <c r="I494">
        <v>-7</v>
      </c>
      <c r="J494">
        <v>0</v>
      </c>
      <c r="K494">
        <v>69</v>
      </c>
      <c r="L494" t="s">
        <v>491</v>
      </c>
      <c r="M494">
        <v>0.82051282051282048</v>
      </c>
      <c r="N494">
        <v>1</v>
      </c>
      <c r="O494">
        <v>1</v>
      </c>
    </row>
    <row r="495" spans="1:15" x14ac:dyDescent="0.3">
      <c r="A495" s="1">
        <v>44258</v>
      </c>
      <c r="B495" s="2" t="s">
        <v>7</v>
      </c>
      <c r="C495">
        <v>9</v>
      </c>
      <c r="D495">
        <v>469</v>
      </c>
      <c r="E495">
        <v>44</v>
      </c>
      <c r="F495">
        <v>14</v>
      </c>
      <c r="G495">
        <v>337</v>
      </c>
      <c r="H495">
        <v>19</v>
      </c>
      <c r="I495">
        <v>-1</v>
      </c>
      <c r="J495">
        <v>-1</v>
      </c>
      <c r="K495">
        <v>67</v>
      </c>
      <c r="L495" t="s">
        <v>491</v>
      </c>
      <c r="M495">
        <v>0.97777777777777775</v>
      </c>
      <c r="N495">
        <v>0.93333333333333335</v>
      </c>
      <c r="O495">
        <v>2</v>
      </c>
    </row>
    <row r="496" spans="1:15" x14ac:dyDescent="0.3">
      <c r="A496" s="1">
        <v>44258</v>
      </c>
      <c r="B496" s="2" t="s">
        <v>2</v>
      </c>
      <c r="C496">
        <v>35</v>
      </c>
      <c r="D496">
        <v>758</v>
      </c>
      <c r="E496">
        <v>62</v>
      </c>
      <c r="F496">
        <v>12</v>
      </c>
      <c r="G496">
        <v>396</v>
      </c>
      <c r="H496">
        <v>39</v>
      </c>
      <c r="I496">
        <v>-2</v>
      </c>
      <c r="J496">
        <v>-2</v>
      </c>
      <c r="K496">
        <v>52</v>
      </c>
      <c r="L496" t="s">
        <v>491</v>
      </c>
      <c r="M496">
        <v>0.96875</v>
      </c>
      <c r="N496">
        <v>0.8571428571428571</v>
      </c>
      <c r="O496">
        <v>0</v>
      </c>
    </row>
    <row r="497" spans="1:15" x14ac:dyDescent="0.3">
      <c r="A497" s="1">
        <v>44258</v>
      </c>
      <c r="B497" s="2" t="s">
        <v>3</v>
      </c>
      <c r="C497">
        <v>161</v>
      </c>
      <c r="D497">
        <v>4453</v>
      </c>
      <c r="E497">
        <v>355</v>
      </c>
      <c r="F497">
        <v>93</v>
      </c>
      <c r="G497">
        <v>2259</v>
      </c>
      <c r="H497">
        <v>191</v>
      </c>
      <c r="I497">
        <v>-20</v>
      </c>
      <c r="J497">
        <v>-4</v>
      </c>
      <c r="K497">
        <v>421</v>
      </c>
      <c r="L497" t="s">
        <v>491</v>
      </c>
      <c r="M497">
        <v>0.94666666666666666</v>
      </c>
      <c r="N497">
        <v>0.95876288659793818</v>
      </c>
      <c r="O497">
        <v>3</v>
      </c>
    </row>
    <row r="498" spans="1:15" x14ac:dyDescent="0.3">
      <c r="A498" s="1">
        <v>44259</v>
      </c>
      <c r="B498" s="2" t="s">
        <v>4</v>
      </c>
      <c r="C498">
        <v>71</v>
      </c>
      <c r="D498">
        <v>1388</v>
      </c>
      <c r="E498">
        <v>97</v>
      </c>
      <c r="F498">
        <v>31</v>
      </c>
      <c r="G498">
        <v>550</v>
      </c>
      <c r="H498">
        <v>82</v>
      </c>
      <c r="I498">
        <v>-29</v>
      </c>
      <c r="J498">
        <v>-2</v>
      </c>
      <c r="K498">
        <v>184</v>
      </c>
      <c r="L498" t="s">
        <v>492</v>
      </c>
      <c r="M498">
        <v>0.76984126984126988</v>
      </c>
      <c r="N498">
        <v>0.93939393939393945</v>
      </c>
      <c r="O498">
        <v>2</v>
      </c>
    </row>
    <row r="499" spans="1:15" x14ac:dyDescent="0.3">
      <c r="A499" s="1">
        <v>44259</v>
      </c>
      <c r="B499" s="2" t="s">
        <v>5</v>
      </c>
      <c r="C499">
        <v>7</v>
      </c>
      <c r="D499">
        <v>376</v>
      </c>
      <c r="E499">
        <v>35</v>
      </c>
      <c r="F499">
        <v>6</v>
      </c>
      <c r="G499">
        <v>208</v>
      </c>
      <c r="H499">
        <v>12</v>
      </c>
      <c r="I499">
        <v>-2</v>
      </c>
      <c r="J499">
        <v>-1</v>
      </c>
      <c r="K499">
        <v>59</v>
      </c>
      <c r="L499" t="s">
        <v>492</v>
      </c>
      <c r="M499">
        <v>0.94594594594594594</v>
      </c>
      <c r="N499">
        <v>0.8571428571428571</v>
      </c>
      <c r="O499">
        <v>1</v>
      </c>
    </row>
    <row r="500" spans="1:15" x14ac:dyDescent="0.3">
      <c r="A500" s="1">
        <v>44259</v>
      </c>
      <c r="B500" s="2" t="s">
        <v>8</v>
      </c>
      <c r="C500">
        <v>18</v>
      </c>
      <c r="D500">
        <v>373</v>
      </c>
      <c r="E500">
        <v>20</v>
      </c>
      <c r="F500">
        <v>13</v>
      </c>
      <c r="G500">
        <v>206</v>
      </c>
      <c r="H500">
        <v>18</v>
      </c>
      <c r="I500">
        <v>0</v>
      </c>
      <c r="J500">
        <v>-1</v>
      </c>
      <c r="K500">
        <v>46</v>
      </c>
      <c r="L500" t="s">
        <v>492</v>
      </c>
      <c r="M500">
        <v>1</v>
      </c>
      <c r="N500">
        <v>0.9285714285714286</v>
      </c>
      <c r="O500">
        <v>0</v>
      </c>
    </row>
    <row r="501" spans="1:15" x14ac:dyDescent="0.3">
      <c r="A501" s="1">
        <v>44259</v>
      </c>
      <c r="B501" s="2" t="s">
        <v>9</v>
      </c>
      <c r="C501">
        <v>6</v>
      </c>
      <c r="D501">
        <v>250</v>
      </c>
      <c r="E501">
        <v>25</v>
      </c>
      <c r="F501">
        <v>3</v>
      </c>
      <c r="G501">
        <v>409</v>
      </c>
      <c r="H501">
        <v>17</v>
      </c>
      <c r="I501">
        <v>-9</v>
      </c>
      <c r="J501">
        <v>1</v>
      </c>
      <c r="K501">
        <v>44</v>
      </c>
      <c r="L501" t="s">
        <v>492</v>
      </c>
      <c r="M501">
        <v>0.73529411764705888</v>
      </c>
      <c r="N501">
        <v>1.5</v>
      </c>
      <c r="O501">
        <v>0</v>
      </c>
    </row>
    <row r="502" spans="1:15" x14ac:dyDescent="0.3">
      <c r="A502" s="1">
        <v>44259</v>
      </c>
      <c r="B502" s="2" t="s">
        <v>6</v>
      </c>
      <c r="C502">
        <v>14</v>
      </c>
      <c r="D502">
        <v>599</v>
      </c>
      <c r="E502">
        <v>29</v>
      </c>
      <c r="F502">
        <v>9</v>
      </c>
      <c r="G502">
        <v>156</v>
      </c>
      <c r="H502">
        <v>17</v>
      </c>
      <c r="I502">
        <v>-3</v>
      </c>
      <c r="J502">
        <v>-2</v>
      </c>
      <c r="K502">
        <v>50</v>
      </c>
      <c r="L502" t="s">
        <v>492</v>
      </c>
      <c r="M502">
        <v>0.90625</v>
      </c>
      <c r="N502">
        <v>0.81818181818181823</v>
      </c>
      <c r="O502">
        <v>0</v>
      </c>
    </row>
    <row r="503" spans="1:15" x14ac:dyDescent="0.3">
      <c r="A503" s="1">
        <v>44259</v>
      </c>
      <c r="B503" s="2" t="s">
        <v>7</v>
      </c>
      <c r="C503">
        <v>22</v>
      </c>
      <c r="D503">
        <v>460</v>
      </c>
      <c r="E503">
        <v>49</v>
      </c>
      <c r="F503">
        <v>14</v>
      </c>
      <c r="G503">
        <v>337</v>
      </c>
      <c r="H503">
        <v>29</v>
      </c>
      <c r="I503">
        <v>5</v>
      </c>
      <c r="J503">
        <v>0</v>
      </c>
      <c r="K503">
        <v>38</v>
      </c>
      <c r="L503" t="s">
        <v>492</v>
      </c>
      <c r="M503">
        <v>1.1136363636363635</v>
      </c>
      <c r="N503">
        <v>1</v>
      </c>
      <c r="O503">
        <v>0</v>
      </c>
    </row>
    <row r="504" spans="1:15" x14ac:dyDescent="0.3">
      <c r="A504" s="1">
        <v>44259</v>
      </c>
      <c r="B504" s="2" t="s">
        <v>2</v>
      </c>
      <c r="C504">
        <v>38</v>
      </c>
      <c r="D504">
        <v>722</v>
      </c>
      <c r="E504">
        <v>56</v>
      </c>
      <c r="F504">
        <v>13</v>
      </c>
      <c r="G504">
        <v>396</v>
      </c>
      <c r="H504">
        <v>35</v>
      </c>
      <c r="I504">
        <v>-6</v>
      </c>
      <c r="J504">
        <v>1</v>
      </c>
      <c r="K504">
        <v>71</v>
      </c>
      <c r="L504" t="s">
        <v>492</v>
      </c>
      <c r="M504">
        <v>0.90322580645161288</v>
      </c>
      <c r="N504">
        <v>1.0833333333333333</v>
      </c>
      <c r="O504">
        <v>0</v>
      </c>
    </row>
    <row r="505" spans="1:15" x14ac:dyDescent="0.3">
      <c r="A505" s="1">
        <v>44259</v>
      </c>
      <c r="B505" s="2" t="s">
        <v>3</v>
      </c>
      <c r="C505">
        <v>176</v>
      </c>
      <c r="D505">
        <v>4168</v>
      </c>
      <c r="E505">
        <v>311</v>
      </c>
      <c r="F505">
        <v>89</v>
      </c>
      <c r="G505">
        <v>2262</v>
      </c>
      <c r="H505">
        <v>210</v>
      </c>
      <c r="I505">
        <v>-44</v>
      </c>
      <c r="J505">
        <v>-4</v>
      </c>
      <c r="K505">
        <v>492</v>
      </c>
      <c r="L505" t="s">
        <v>492</v>
      </c>
      <c r="M505">
        <v>0.87605633802816907</v>
      </c>
      <c r="N505">
        <v>0.956989247311828</v>
      </c>
      <c r="O505">
        <v>3</v>
      </c>
    </row>
    <row r="506" spans="1:15" x14ac:dyDescent="0.3">
      <c r="A506" s="1">
        <v>44260</v>
      </c>
      <c r="B506" s="2" t="s">
        <v>4</v>
      </c>
      <c r="C506">
        <v>62</v>
      </c>
      <c r="D506">
        <v>1342</v>
      </c>
      <c r="E506">
        <v>104</v>
      </c>
      <c r="F506">
        <v>29</v>
      </c>
      <c r="G506">
        <v>550</v>
      </c>
      <c r="H506">
        <v>83</v>
      </c>
      <c r="I506">
        <v>7</v>
      </c>
      <c r="J506">
        <v>-2</v>
      </c>
      <c r="K506">
        <v>129</v>
      </c>
      <c r="L506" t="s">
        <v>493</v>
      </c>
      <c r="M506">
        <v>1.0721649484536082</v>
      </c>
      <c r="N506">
        <v>0.93548387096774188</v>
      </c>
      <c r="O506">
        <v>0</v>
      </c>
    </row>
    <row r="507" spans="1:15" x14ac:dyDescent="0.3">
      <c r="A507" s="1">
        <v>44260</v>
      </c>
      <c r="B507" s="2" t="s">
        <v>5</v>
      </c>
      <c r="C507">
        <v>12</v>
      </c>
      <c r="D507">
        <v>359</v>
      </c>
      <c r="E507">
        <v>34</v>
      </c>
      <c r="F507">
        <v>6</v>
      </c>
      <c r="G507">
        <v>208</v>
      </c>
      <c r="H507">
        <v>18</v>
      </c>
      <c r="I507">
        <v>-1</v>
      </c>
      <c r="J507">
        <v>0</v>
      </c>
      <c r="K507">
        <v>35</v>
      </c>
      <c r="L507" t="s">
        <v>493</v>
      </c>
      <c r="M507">
        <v>0.97142857142857142</v>
      </c>
      <c r="N507">
        <v>1</v>
      </c>
      <c r="O507">
        <v>0</v>
      </c>
    </row>
    <row r="508" spans="1:15" x14ac:dyDescent="0.3">
      <c r="A508" s="1">
        <v>44260</v>
      </c>
      <c r="B508" s="2" t="s">
        <v>8</v>
      </c>
      <c r="C508">
        <v>7</v>
      </c>
      <c r="D508">
        <v>339</v>
      </c>
      <c r="E508">
        <v>20</v>
      </c>
      <c r="F508">
        <v>10</v>
      </c>
      <c r="G508">
        <v>206</v>
      </c>
      <c r="H508">
        <v>10</v>
      </c>
      <c r="I508">
        <v>0</v>
      </c>
      <c r="J508">
        <v>-3</v>
      </c>
      <c r="K508">
        <v>43</v>
      </c>
      <c r="L508" t="s">
        <v>493</v>
      </c>
      <c r="M508">
        <v>1</v>
      </c>
      <c r="N508">
        <v>0.76923076923076927</v>
      </c>
      <c r="O508">
        <v>0</v>
      </c>
    </row>
    <row r="509" spans="1:15" x14ac:dyDescent="0.3">
      <c r="A509" s="1">
        <v>44260</v>
      </c>
      <c r="B509" s="2" t="s">
        <v>9</v>
      </c>
      <c r="C509">
        <v>15</v>
      </c>
      <c r="D509">
        <v>244</v>
      </c>
      <c r="E509">
        <v>27</v>
      </c>
      <c r="F509">
        <v>2</v>
      </c>
      <c r="G509">
        <v>409</v>
      </c>
      <c r="H509">
        <v>18</v>
      </c>
      <c r="I509">
        <v>2</v>
      </c>
      <c r="J509">
        <v>-1</v>
      </c>
      <c r="K509">
        <v>25</v>
      </c>
      <c r="L509" t="s">
        <v>493</v>
      </c>
      <c r="M509">
        <v>1.08</v>
      </c>
      <c r="N509">
        <v>0.66666666666666663</v>
      </c>
      <c r="O509">
        <v>0</v>
      </c>
    </row>
    <row r="510" spans="1:15" x14ac:dyDescent="0.3">
      <c r="A510" s="1">
        <v>44260</v>
      </c>
      <c r="B510" s="2" t="s">
        <v>6</v>
      </c>
      <c r="C510">
        <v>9</v>
      </c>
      <c r="D510">
        <v>541</v>
      </c>
      <c r="E510">
        <v>27</v>
      </c>
      <c r="F510">
        <v>8</v>
      </c>
      <c r="G510">
        <v>156</v>
      </c>
      <c r="H510">
        <v>11</v>
      </c>
      <c r="I510">
        <v>-2</v>
      </c>
      <c r="J510">
        <v>-1</v>
      </c>
      <c r="K510">
        <v>69</v>
      </c>
      <c r="L510" t="s">
        <v>493</v>
      </c>
      <c r="M510">
        <v>0.93103448275862066</v>
      </c>
      <c r="N510">
        <v>0.88888888888888884</v>
      </c>
      <c r="O510">
        <v>0</v>
      </c>
    </row>
    <row r="511" spans="1:15" x14ac:dyDescent="0.3">
      <c r="A511" s="1">
        <v>44260</v>
      </c>
      <c r="B511" s="2" t="s">
        <v>7</v>
      </c>
      <c r="C511">
        <v>22</v>
      </c>
      <c r="D511">
        <v>451</v>
      </c>
      <c r="E511">
        <v>49</v>
      </c>
      <c r="F511">
        <v>13</v>
      </c>
      <c r="G511">
        <v>338</v>
      </c>
      <c r="H511">
        <v>21</v>
      </c>
      <c r="I511">
        <v>0</v>
      </c>
      <c r="J511">
        <v>-1</v>
      </c>
      <c r="K511">
        <v>29</v>
      </c>
      <c r="L511" t="s">
        <v>493</v>
      </c>
      <c r="M511">
        <v>1</v>
      </c>
      <c r="N511">
        <v>0.9285714285714286</v>
      </c>
      <c r="O511">
        <v>1</v>
      </c>
    </row>
    <row r="512" spans="1:15" x14ac:dyDescent="0.3">
      <c r="A512" s="1">
        <v>44260</v>
      </c>
      <c r="B512" s="2" t="s">
        <v>2</v>
      </c>
      <c r="C512">
        <v>22</v>
      </c>
      <c r="D512">
        <v>676</v>
      </c>
      <c r="E512">
        <v>49</v>
      </c>
      <c r="F512">
        <v>14</v>
      </c>
      <c r="G512">
        <v>397</v>
      </c>
      <c r="H512">
        <v>23</v>
      </c>
      <c r="I512">
        <v>-7</v>
      </c>
      <c r="J512">
        <v>1</v>
      </c>
      <c r="K512">
        <v>68</v>
      </c>
      <c r="L512" t="s">
        <v>493</v>
      </c>
      <c r="M512">
        <v>0.875</v>
      </c>
      <c r="N512">
        <v>1.0769230769230769</v>
      </c>
      <c r="O512">
        <v>1</v>
      </c>
    </row>
    <row r="513" spans="1:15" x14ac:dyDescent="0.3">
      <c r="A513" s="1">
        <v>44260</v>
      </c>
      <c r="B513" s="2" t="s">
        <v>3</v>
      </c>
      <c r="C513">
        <v>149</v>
      </c>
      <c r="D513">
        <v>3952</v>
      </c>
      <c r="E513">
        <v>310</v>
      </c>
      <c r="F513">
        <v>82</v>
      </c>
      <c r="G513">
        <v>2264</v>
      </c>
      <c r="H513">
        <v>184</v>
      </c>
      <c r="I513">
        <v>-1</v>
      </c>
      <c r="J513">
        <v>-7</v>
      </c>
      <c r="K513">
        <v>398</v>
      </c>
      <c r="L513" t="s">
        <v>493</v>
      </c>
      <c r="M513">
        <v>0.99678456591639875</v>
      </c>
      <c r="N513">
        <v>0.9213483146067416</v>
      </c>
      <c r="O513">
        <v>2</v>
      </c>
    </row>
    <row r="514" spans="1:15" x14ac:dyDescent="0.3">
      <c r="A514" s="1">
        <v>44261</v>
      </c>
      <c r="B514" s="2" t="s">
        <v>4</v>
      </c>
      <c r="C514">
        <v>40</v>
      </c>
      <c r="D514">
        <v>1270</v>
      </c>
      <c r="E514">
        <v>106</v>
      </c>
      <c r="F514">
        <v>29</v>
      </c>
      <c r="G514">
        <v>551</v>
      </c>
      <c r="H514">
        <v>50</v>
      </c>
      <c r="I514">
        <v>2</v>
      </c>
      <c r="J514">
        <v>0</v>
      </c>
      <c r="K514">
        <v>121</v>
      </c>
      <c r="L514" t="s">
        <v>494</v>
      </c>
      <c r="M514">
        <v>1.0192307692307692</v>
      </c>
      <c r="N514">
        <v>1</v>
      </c>
      <c r="O514">
        <v>1</v>
      </c>
    </row>
    <row r="515" spans="1:15" x14ac:dyDescent="0.3">
      <c r="A515" s="1">
        <v>44261</v>
      </c>
      <c r="B515" s="2" t="s">
        <v>5</v>
      </c>
      <c r="C515">
        <v>9</v>
      </c>
      <c r="D515">
        <v>321</v>
      </c>
      <c r="E515">
        <v>34</v>
      </c>
      <c r="F515">
        <v>6</v>
      </c>
      <c r="G515">
        <v>208</v>
      </c>
      <c r="H515">
        <v>11</v>
      </c>
      <c r="I515">
        <v>0</v>
      </c>
      <c r="J515">
        <v>0</v>
      </c>
      <c r="K515">
        <v>49</v>
      </c>
      <c r="L515" t="s">
        <v>494</v>
      </c>
      <c r="M515">
        <v>1</v>
      </c>
      <c r="N515">
        <v>1</v>
      </c>
      <c r="O515">
        <v>0</v>
      </c>
    </row>
    <row r="516" spans="1:15" x14ac:dyDescent="0.3">
      <c r="A516" s="1">
        <v>44261</v>
      </c>
      <c r="B516" s="2" t="s">
        <v>8</v>
      </c>
      <c r="C516">
        <v>17</v>
      </c>
      <c r="D516">
        <v>327</v>
      </c>
      <c r="E516">
        <v>24</v>
      </c>
      <c r="F516">
        <v>9</v>
      </c>
      <c r="G516">
        <v>206</v>
      </c>
      <c r="H516">
        <v>19</v>
      </c>
      <c r="I516">
        <v>4</v>
      </c>
      <c r="J516">
        <v>-1</v>
      </c>
      <c r="K516">
        <v>31</v>
      </c>
      <c r="L516" t="s">
        <v>494</v>
      </c>
      <c r="M516">
        <v>1.2</v>
      </c>
      <c r="N516">
        <v>0.9</v>
      </c>
      <c r="O516">
        <v>0</v>
      </c>
    </row>
    <row r="517" spans="1:15" x14ac:dyDescent="0.3">
      <c r="A517" s="1">
        <v>44261</v>
      </c>
      <c r="B517" s="2" t="s">
        <v>9</v>
      </c>
      <c r="C517">
        <v>8</v>
      </c>
      <c r="D517">
        <v>230</v>
      </c>
      <c r="E517">
        <v>25</v>
      </c>
      <c r="F517">
        <v>3</v>
      </c>
      <c r="G517">
        <v>409</v>
      </c>
      <c r="H517">
        <v>13</v>
      </c>
      <c r="I517">
        <v>-2</v>
      </c>
      <c r="J517">
        <v>1</v>
      </c>
      <c r="K517">
        <v>27</v>
      </c>
      <c r="L517" t="s">
        <v>494</v>
      </c>
      <c r="M517">
        <v>0.92592592592592593</v>
      </c>
      <c r="N517">
        <v>1.5</v>
      </c>
      <c r="O517">
        <v>0</v>
      </c>
    </row>
    <row r="518" spans="1:15" x14ac:dyDescent="0.3">
      <c r="A518" s="1">
        <v>44261</v>
      </c>
      <c r="B518" s="2" t="s">
        <v>6</v>
      </c>
      <c r="C518">
        <v>7</v>
      </c>
      <c r="D518">
        <v>492</v>
      </c>
      <c r="E518">
        <v>22</v>
      </c>
      <c r="F518">
        <v>7</v>
      </c>
      <c r="G518">
        <v>158</v>
      </c>
      <c r="H518">
        <v>7</v>
      </c>
      <c r="I518">
        <v>-5</v>
      </c>
      <c r="J518">
        <v>-1</v>
      </c>
      <c r="K518">
        <v>54</v>
      </c>
      <c r="L518" t="s">
        <v>494</v>
      </c>
      <c r="M518">
        <v>0.81481481481481477</v>
      </c>
      <c r="N518">
        <v>0.875</v>
      </c>
      <c r="O518">
        <v>2</v>
      </c>
    </row>
    <row r="519" spans="1:15" x14ac:dyDescent="0.3">
      <c r="A519" s="1">
        <v>44261</v>
      </c>
      <c r="B519" s="2" t="s">
        <v>7</v>
      </c>
      <c r="C519">
        <v>12</v>
      </c>
      <c r="D519">
        <v>405</v>
      </c>
      <c r="E519">
        <v>47</v>
      </c>
      <c r="F519">
        <v>11</v>
      </c>
      <c r="G519">
        <v>338</v>
      </c>
      <c r="H519">
        <v>15</v>
      </c>
      <c r="I519">
        <v>-2</v>
      </c>
      <c r="J519">
        <v>-2</v>
      </c>
      <c r="K519">
        <v>61</v>
      </c>
      <c r="L519" t="s">
        <v>494</v>
      </c>
      <c r="M519">
        <v>0.95918367346938771</v>
      </c>
      <c r="N519">
        <v>0.84615384615384615</v>
      </c>
      <c r="O519">
        <v>0</v>
      </c>
    </row>
    <row r="520" spans="1:15" x14ac:dyDescent="0.3">
      <c r="A520" s="1">
        <v>44261</v>
      </c>
      <c r="B520" s="2" t="s">
        <v>2</v>
      </c>
      <c r="C520">
        <v>19</v>
      </c>
      <c r="D520">
        <v>631</v>
      </c>
      <c r="E520">
        <v>44</v>
      </c>
      <c r="F520">
        <v>15</v>
      </c>
      <c r="G520">
        <v>398</v>
      </c>
      <c r="H520">
        <v>22</v>
      </c>
      <c r="I520">
        <v>-5</v>
      </c>
      <c r="J520">
        <v>1</v>
      </c>
      <c r="K520">
        <v>66</v>
      </c>
      <c r="L520" t="s">
        <v>494</v>
      </c>
      <c r="M520">
        <v>0.89795918367346939</v>
      </c>
      <c r="N520">
        <v>1.0714285714285714</v>
      </c>
      <c r="O520">
        <v>1</v>
      </c>
    </row>
    <row r="521" spans="1:15" x14ac:dyDescent="0.3">
      <c r="A521" s="1">
        <v>44261</v>
      </c>
      <c r="B521" s="2" t="s">
        <v>3</v>
      </c>
      <c r="C521">
        <v>112</v>
      </c>
      <c r="D521">
        <v>3676</v>
      </c>
      <c r="E521">
        <v>302</v>
      </c>
      <c r="F521">
        <v>80</v>
      </c>
      <c r="G521">
        <v>2268</v>
      </c>
      <c r="H521">
        <v>137</v>
      </c>
      <c r="I521">
        <v>-8</v>
      </c>
      <c r="J521">
        <v>-2</v>
      </c>
      <c r="K521">
        <v>409</v>
      </c>
      <c r="L521" t="s">
        <v>494</v>
      </c>
      <c r="M521">
        <v>0.97419354838709682</v>
      </c>
      <c r="N521">
        <v>0.97560975609756095</v>
      </c>
      <c r="O521">
        <v>4</v>
      </c>
    </row>
    <row r="522" spans="1:15" x14ac:dyDescent="0.3">
      <c r="A522" s="1">
        <v>44262</v>
      </c>
      <c r="B522" s="2" t="s">
        <v>4</v>
      </c>
      <c r="C522">
        <v>36</v>
      </c>
      <c r="D522">
        <v>1247</v>
      </c>
      <c r="E522">
        <v>113</v>
      </c>
      <c r="F522">
        <v>30</v>
      </c>
      <c r="G522">
        <v>555</v>
      </c>
      <c r="H522">
        <v>36</v>
      </c>
      <c r="I522">
        <v>7</v>
      </c>
      <c r="J522">
        <v>1</v>
      </c>
      <c r="K522">
        <v>56</v>
      </c>
      <c r="L522" t="s">
        <v>495</v>
      </c>
      <c r="M522">
        <v>1.0660377358490567</v>
      </c>
      <c r="N522">
        <v>1.0344827586206897</v>
      </c>
      <c r="O522">
        <v>4</v>
      </c>
    </row>
    <row r="523" spans="1:15" x14ac:dyDescent="0.3">
      <c r="A523" s="1">
        <v>44262</v>
      </c>
      <c r="B523" s="2" t="s">
        <v>5</v>
      </c>
      <c r="C523">
        <v>8</v>
      </c>
      <c r="D523">
        <v>288</v>
      </c>
      <c r="E523">
        <v>36</v>
      </c>
      <c r="F523">
        <v>7</v>
      </c>
      <c r="G523">
        <v>208</v>
      </c>
      <c r="H523">
        <v>8</v>
      </c>
      <c r="I523">
        <v>2</v>
      </c>
      <c r="J523">
        <v>1</v>
      </c>
      <c r="K523">
        <v>40</v>
      </c>
      <c r="L523" t="s">
        <v>495</v>
      </c>
      <c r="M523">
        <v>1.0588235294117647</v>
      </c>
      <c r="N523">
        <v>1.1666666666666667</v>
      </c>
      <c r="O523">
        <v>0</v>
      </c>
    </row>
    <row r="524" spans="1:15" x14ac:dyDescent="0.3">
      <c r="A524" s="1">
        <v>44262</v>
      </c>
      <c r="B524" s="2" t="s">
        <v>8</v>
      </c>
      <c r="C524">
        <v>2</v>
      </c>
      <c r="D524">
        <v>304</v>
      </c>
      <c r="E524">
        <v>25</v>
      </c>
      <c r="F524">
        <v>8</v>
      </c>
      <c r="G524">
        <v>207</v>
      </c>
      <c r="H524">
        <v>3</v>
      </c>
      <c r="I524">
        <v>1</v>
      </c>
      <c r="J524">
        <v>-1</v>
      </c>
      <c r="K524">
        <v>25</v>
      </c>
      <c r="L524" t="s">
        <v>495</v>
      </c>
      <c r="M524">
        <v>1.0416666666666667</v>
      </c>
      <c r="N524">
        <v>0.88888888888888884</v>
      </c>
      <c r="O524">
        <v>1</v>
      </c>
    </row>
    <row r="525" spans="1:15" x14ac:dyDescent="0.3">
      <c r="A525" s="1">
        <v>44262</v>
      </c>
      <c r="B525" s="2" t="s">
        <v>9</v>
      </c>
      <c r="C525">
        <v>4</v>
      </c>
      <c r="D525">
        <v>225</v>
      </c>
      <c r="E525">
        <v>27</v>
      </c>
      <c r="F525">
        <v>4</v>
      </c>
      <c r="G525">
        <v>409</v>
      </c>
      <c r="H525">
        <v>5</v>
      </c>
      <c r="I525">
        <v>2</v>
      </c>
      <c r="J525">
        <v>1</v>
      </c>
      <c r="K525">
        <v>10</v>
      </c>
      <c r="L525" t="s">
        <v>495</v>
      </c>
      <c r="M525">
        <v>1.08</v>
      </c>
      <c r="N525">
        <v>1.3333333333333333</v>
      </c>
      <c r="O525">
        <v>0</v>
      </c>
    </row>
    <row r="526" spans="1:15" x14ac:dyDescent="0.3">
      <c r="A526" s="1">
        <v>44262</v>
      </c>
      <c r="B526" s="2" t="s">
        <v>6</v>
      </c>
      <c r="C526">
        <v>3</v>
      </c>
      <c r="D526">
        <v>457</v>
      </c>
      <c r="E526">
        <v>22</v>
      </c>
      <c r="F526">
        <v>8</v>
      </c>
      <c r="G526">
        <v>158</v>
      </c>
      <c r="H526">
        <v>3</v>
      </c>
      <c r="I526">
        <v>0</v>
      </c>
      <c r="J526">
        <v>1</v>
      </c>
      <c r="K526">
        <v>38</v>
      </c>
      <c r="L526" t="s">
        <v>495</v>
      </c>
      <c r="M526">
        <v>1</v>
      </c>
      <c r="N526">
        <v>1.1428571428571428</v>
      </c>
      <c r="O526">
        <v>0</v>
      </c>
    </row>
    <row r="527" spans="1:15" x14ac:dyDescent="0.3">
      <c r="A527" s="1">
        <v>44262</v>
      </c>
      <c r="B527" s="2" t="s">
        <v>7</v>
      </c>
      <c r="C527">
        <v>10</v>
      </c>
      <c r="D527">
        <v>387</v>
      </c>
      <c r="E527">
        <v>51</v>
      </c>
      <c r="F527">
        <v>8</v>
      </c>
      <c r="G527">
        <v>340</v>
      </c>
      <c r="H527">
        <v>11</v>
      </c>
      <c r="I527">
        <v>4</v>
      </c>
      <c r="J527">
        <v>-3</v>
      </c>
      <c r="K527">
        <v>27</v>
      </c>
      <c r="L527" t="s">
        <v>495</v>
      </c>
      <c r="M527">
        <v>1.0851063829787233</v>
      </c>
      <c r="N527">
        <v>0.72727272727272729</v>
      </c>
      <c r="O527">
        <v>2</v>
      </c>
    </row>
    <row r="528" spans="1:15" x14ac:dyDescent="0.3">
      <c r="A528" s="1">
        <v>44262</v>
      </c>
      <c r="B528" s="2" t="s">
        <v>2</v>
      </c>
      <c r="C528">
        <v>18</v>
      </c>
      <c r="D528">
        <v>606</v>
      </c>
      <c r="E528">
        <v>45</v>
      </c>
      <c r="F528">
        <v>14</v>
      </c>
      <c r="G528">
        <v>398</v>
      </c>
      <c r="H528">
        <v>22</v>
      </c>
      <c r="I528">
        <v>1</v>
      </c>
      <c r="J528">
        <v>-1</v>
      </c>
      <c r="K528">
        <v>47</v>
      </c>
      <c r="L528" t="s">
        <v>495</v>
      </c>
      <c r="M528">
        <v>1.0227272727272727</v>
      </c>
      <c r="N528">
        <v>0.93333333333333335</v>
      </c>
      <c r="O528">
        <v>0</v>
      </c>
    </row>
    <row r="529" spans="1:15" x14ac:dyDescent="0.3">
      <c r="A529" s="1">
        <v>44262</v>
      </c>
      <c r="B529" s="2" t="s">
        <v>3</v>
      </c>
      <c r="C529">
        <v>81</v>
      </c>
      <c r="D529">
        <v>3514</v>
      </c>
      <c r="E529">
        <v>319</v>
      </c>
      <c r="F529">
        <v>79</v>
      </c>
      <c r="G529">
        <v>2275</v>
      </c>
      <c r="H529">
        <v>88</v>
      </c>
      <c r="I529">
        <v>17</v>
      </c>
      <c r="J529">
        <v>-1</v>
      </c>
      <c r="K529">
        <v>243</v>
      </c>
      <c r="L529" t="s">
        <v>495</v>
      </c>
      <c r="M529">
        <v>1.0562913907284768</v>
      </c>
      <c r="N529">
        <v>0.98750000000000004</v>
      </c>
      <c r="O529">
        <v>7</v>
      </c>
    </row>
    <row r="530" spans="1:15" x14ac:dyDescent="0.3">
      <c r="A530" s="1">
        <v>44263</v>
      </c>
      <c r="B530" s="2" t="s">
        <v>4</v>
      </c>
      <c r="C530">
        <v>45</v>
      </c>
      <c r="D530">
        <v>1211</v>
      </c>
      <c r="E530">
        <v>109</v>
      </c>
      <c r="F530">
        <v>30</v>
      </c>
      <c r="G530">
        <v>555</v>
      </c>
      <c r="H530">
        <v>71</v>
      </c>
      <c r="I530">
        <v>-4</v>
      </c>
      <c r="J530">
        <v>0</v>
      </c>
      <c r="K530">
        <v>107</v>
      </c>
      <c r="L530" t="s">
        <v>496</v>
      </c>
      <c r="M530">
        <v>0.96460176991150437</v>
      </c>
      <c r="N530">
        <v>1</v>
      </c>
      <c r="O530">
        <v>0</v>
      </c>
    </row>
    <row r="531" spans="1:15" x14ac:dyDescent="0.3">
      <c r="A531" s="1">
        <v>44263</v>
      </c>
      <c r="B531" s="2" t="s">
        <v>5</v>
      </c>
      <c r="C531">
        <v>11</v>
      </c>
      <c r="D531">
        <v>279</v>
      </c>
      <c r="E531">
        <v>28</v>
      </c>
      <c r="F531">
        <v>5</v>
      </c>
      <c r="G531">
        <v>208</v>
      </c>
      <c r="H531">
        <v>13</v>
      </c>
      <c r="I531">
        <v>-8</v>
      </c>
      <c r="J531">
        <v>-2</v>
      </c>
      <c r="K531">
        <v>22</v>
      </c>
      <c r="L531" t="s">
        <v>496</v>
      </c>
      <c r="M531">
        <v>0.77777777777777779</v>
      </c>
      <c r="N531">
        <v>0.7142857142857143</v>
      </c>
      <c r="O531">
        <v>0</v>
      </c>
    </row>
    <row r="532" spans="1:15" x14ac:dyDescent="0.3">
      <c r="A532" s="1">
        <v>44263</v>
      </c>
      <c r="B532" s="2" t="s">
        <v>8</v>
      </c>
      <c r="C532">
        <v>13</v>
      </c>
      <c r="D532">
        <v>282</v>
      </c>
      <c r="E532">
        <v>22</v>
      </c>
      <c r="F532">
        <v>6</v>
      </c>
      <c r="G532">
        <v>208</v>
      </c>
      <c r="H532">
        <v>14</v>
      </c>
      <c r="I532">
        <v>-3</v>
      </c>
      <c r="J532">
        <v>-2</v>
      </c>
      <c r="K532">
        <v>35</v>
      </c>
      <c r="L532" t="s">
        <v>496</v>
      </c>
      <c r="M532">
        <v>0.88</v>
      </c>
      <c r="N532">
        <v>0.75</v>
      </c>
      <c r="O532">
        <v>1</v>
      </c>
    </row>
    <row r="533" spans="1:15" x14ac:dyDescent="0.3">
      <c r="A533" s="1">
        <v>44263</v>
      </c>
      <c r="B533" s="2" t="s">
        <v>9</v>
      </c>
      <c r="C533">
        <v>2</v>
      </c>
      <c r="D533">
        <v>219</v>
      </c>
      <c r="E533">
        <v>23</v>
      </c>
      <c r="F533">
        <v>4</v>
      </c>
      <c r="G533">
        <v>409</v>
      </c>
      <c r="H533">
        <v>4</v>
      </c>
      <c r="I533">
        <v>-4</v>
      </c>
      <c r="J533">
        <v>0</v>
      </c>
      <c r="K533">
        <v>10</v>
      </c>
      <c r="L533" t="s">
        <v>496</v>
      </c>
      <c r="M533">
        <v>0.85185185185185186</v>
      </c>
      <c r="N533">
        <v>1</v>
      </c>
      <c r="O533">
        <v>0</v>
      </c>
    </row>
    <row r="534" spans="1:15" x14ac:dyDescent="0.3">
      <c r="A534" s="1">
        <v>44263</v>
      </c>
      <c r="B534" s="2" t="s">
        <v>6</v>
      </c>
      <c r="C534">
        <v>11</v>
      </c>
      <c r="D534">
        <v>442</v>
      </c>
      <c r="E534">
        <v>20</v>
      </c>
      <c r="F534">
        <v>9</v>
      </c>
      <c r="G534">
        <v>159</v>
      </c>
      <c r="H534">
        <v>14</v>
      </c>
      <c r="I534">
        <v>-2</v>
      </c>
      <c r="J534">
        <v>1</v>
      </c>
      <c r="K534">
        <v>28</v>
      </c>
      <c r="L534" t="s">
        <v>496</v>
      </c>
      <c r="M534">
        <v>0.90909090909090906</v>
      </c>
      <c r="N534">
        <v>1.125</v>
      </c>
      <c r="O534">
        <v>1</v>
      </c>
    </row>
    <row r="535" spans="1:15" x14ac:dyDescent="0.3">
      <c r="A535" s="1">
        <v>44263</v>
      </c>
      <c r="B535" s="2" t="s">
        <v>7</v>
      </c>
      <c r="C535">
        <v>11</v>
      </c>
      <c r="D535">
        <v>379</v>
      </c>
      <c r="E535">
        <v>45</v>
      </c>
      <c r="F535">
        <v>7</v>
      </c>
      <c r="G535">
        <v>341</v>
      </c>
      <c r="H535">
        <v>13</v>
      </c>
      <c r="I535">
        <v>-6</v>
      </c>
      <c r="J535">
        <v>-1</v>
      </c>
      <c r="K535">
        <v>20</v>
      </c>
      <c r="L535" t="s">
        <v>496</v>
      </c>
      <c r="M535">
        <v>0.88235294117647056</v>
      </c>
      <c r="N535">
        <v>0.875</v>
      </c>
      <c r="O535">
        <v>1</v>
      </c>
    </row>
    <row r="536" spans="1:15" x14ac:dyDescent="0.3">
      <c r="A536" s="1">
        <v>44263</v>
      </c>
      <c r="B536" s="2" t="s">
        <v>2</v>
      </c>
      <c r="C536">
        <v>23</v>
      </c>
      <c r="D536">
        <v>610</v>
      </c>
      <c r="E536">
        <v>45</v>
      </c>
      <c r="F536">
        <v>16</v>
      </c>
      <c r="G536">
        <v>398</v>
      </c>
      <c r="H536">
        <v>23</v>
      </c>
      <c r="I536">
        <v>0</v>
      </c>
      <c r="J536">
        <v>2</v>
      </c>
      <c r="K536">
        <v>19</v>
      </c>
      <c r="L536" t="s">
        <v>496</v>
      </c>
      <c r="M536">
        <v>1</v>
      </c>
      <c r="N536">
        <v>1.1428571428571428</v>
      </c>
      <c r="O536">
        <v>0</v>
      </c>
    </row>
    <row r="537" spans="1:15" x14ac:dyDescent="0.3">
      <c r="A537" s="1">
        <v>44263</v>
      </c>
      <c r="B537" s="2" t="s">
        <v>3</v>
      </c>
      <c r="C537">
        <v>116</v>
      </c>
      <c r="D537">
        <v>3422</v>
      </c>
      <c r="E537">
        <v>292</v>
      </c>
      <c r="F537">
        <v>77</v>
      </c>
      <c r="G537">
        <v>2278</v>
      </c>
      <c r="H537">
        <v>152</v>
      </c>
      <c r="I537">
        <v>-27</v>
      </c>
      <c r="J537">
        <v>-2</v>
      </c>
      <c r="K537">
        <v>241</v>
      </c>
      <c r="L537" t="s">
        <v>496</v>
      </c>
      <c r="M537">
        <v>0.91536050156739812</v>
      </c>
      <c r="N537">
        <v>0.97468354430379744</v>
      </c>
      <c r="O537">
        <v>3</v>
      </c>
    </row>
    <row r="538" spans="1:15" x14ac:dyDescent="0.3">
      <c r="A538" s="1">
        <v>44264</v>
      </c>
      <c r="B538" s="2" t="s">
        <v>4</v>
      </c>
      <c r="C538">
        <v>68</v>
      </c>
      <c r="D538">
        <v>1196</v>
      </c>
      <c r="E538">
        <v>112</v>
      </c>
      <c r="F538">
        <v>29</v>
      </c>
      <c r="G538">
        <v>555</v>
      </c>
      <c r="H538">
        <v>82</v>
      </c>
      <c r="I538">
        <v>3</v>
      </c>
      <c r="J538">
        <v>-1</v>
      </c>
      <c r="K538">
        <v>97</v>
      </c>
      <c r="L538" t="s">
        <v>497</v>
      </c>
      <c r="M538">
        <v>1.0275229357798166</v>
      </c>
      <c r="N538">
        <v>0.96666666666666667</v>
      </c>
      <c r="O538">
        <v>0</v>
      </c>
    </row>
    <row r="539" spans="1:15" x14ac:dyDescent="0.3">
      <c r="A539" s="1">
        <v>44264</v>
      </c>
      <c r="B539" s="2" t="s">
        <v>5</v>
      </c>
      <c r="C539">
        <v>16</v>
      </c>
      <c r="D539">
        <v>260</v>
      </c>
      <c r="E539">
        <v>28</v>
      </c>
      <c r="F539">
        <v>6</v>
      </c>
      <c r="G539">
        <v>209</v>
      </c>
      <c r="H539">
        <v>15</v>
      </c>
      <c r="I539">
        <v>0</v>
      </c>
      <c r="J539">
        <v>1</v>
      </c>
      <c r="K539">
        <v>33</v>
      </c>
      <c r="L539" t="s">
        <v>497</v>
      </c>
      <c r="M539">
        <v>1</v>
      </c>
      <c r="N539">
        <v>1.2</v>
      </c>
      <c r="O539">
        <v>1</v>
      </c>
    </row>
    <row r="540" spans="1:15" x14ac:dyDescent="0.3">
      <c r="A540" s="1">
        <v>44264</v>
      </c>
      <c r="B540" s="2" t="s">
        <v>8</v>
      </c>
      <c r="C540">
        <v>6</v>
      </c>
      <c r="D540">
        <v>244</v>
      </c>
      <c r="E540">
        <v>20</v>
      </c>
      <c r="F540">
        <v>6</v>
      </c>
      <c r="G540">
        <v>210</v>
      </c>
      <c r="H540">
        <v>5</v>
      </c>
      <c r="I540">
        <v>-2</v>
      </c>
      <c r="J540">
        <v>0</v>
      </c>
      <c r="K540">
        <v>41</v>
      </c>
      <c r="L540" t="s">
        <v>497</v>
      </c>
      <c r="M540">
        <v>0.90909090909090906</v>
      </c>
      <c r="N540">
        <v>1</v>
      </c>
      <c r="O540">
        <v>2</v>
      </c>
    </row>
    <row r="541" spans="1:15" x14ac:dyDescent="0.3">
      <c r="A541" s="1">
        <v>44264</v>
      </c>
      <c r="B541" s="2" t="s">
        <v>9</v>
      </c>
      <c r="C541">
        <v>5</v>
      </c>
      <c r="D541">
        <v>208</v>
      </c>
      <c r="E541">
        <v>22</v>
      </c>
      <c r="F541">
        <v>4</v>
      </c>
      <c r="G541">
        <v>409</v>
      </c>
      <c r="H541">
        <v>6</v>
      </c>
      <c r="I541">
        <v>-1</v>
      </c>
      <c r="J541">
        <v>0</v>
      </c>
      <c r="K541">
        <v>17</v>
      </c>
      <c r="L541" t="s">
        <v>497</v>
      </c>
      <c r="M541">
        <v>0.95652173913043481</v>
      </c>
      <c r="N541">
        <v>1</v>
      </c>
      <c r="O541">
        <v>0</v>
      </c>
    </row>
    <row r="542" spans="1:15" x14ac:dyDescent="0.3">
      <c r="A542" s="1">
        <v>44264</v>
      </c>
      <c r="B542" s="2" t="s">
        <v>6</v>
      </c>
      <c r="C542">
        <v>15</v>
      </c>
      <c r="D542">
        <v>419</v>
      </c>
      <c r="E542">
        <v>23</v>
      </c>
      <c r="F542">
        <v>9</v>
      </c>
      <c r="G542">
        <v>159</v>
      </c>
      <c r="H542">
        <v>17</v>
      </c>
      <c r="I542">
        <v>3</v>
      </c>
      <c r="J542">
        <v>0</v>
      </c>
      <c r="K542">
        <v>40</v>
      </c>
      <c r="L542" t="s">
        <v>497</v>
      </c>
      <c r="M542">
        <v>1.1499999999999999</v>
      </c>
      <c r="N542">
        <v>1</v>
      </c>
      <c r="O542">
        <v>0</v>
      </c>
    </row>
    <row r="543" spans="1:15" x14ac:dyDescent="0.3">
      <c r="A543" s="1">
        <v>44264</v>
      </c>
      <c r="B543" s="2" t="s">
        <v>7</v>
      </c>
      <c r="C543">
        <v>9</v>
      </c>
      <c r="D543">
        <v>357</v>
      </c>
      <c r="E543">
        <v>40</v>
      </c>
      <c r="F543">
        <v>7</v>
      </c>
      <c r="G543">
        <v>341</v>
      </c>
      <c r="H543">
        <v>18</v>
      </c>
      <c r="I543">
        <v>-5</v>
      </c>
      <c r="J543">
        <v>0</v>
      </c>
      <c r="K543">
        <v>40</v>
      </c>
      <c r="L543" t="s">
        <v>497</v>
      </c>
      <c r="M543">
        <v>0.88888888888888884</v>
      </c>
      <c r="N543">
        <v>1</v>
      </c>
      <c r="O543">
        <v>0</v>
      </c>
    </row>
    <row r="544" spans="1:15" x14ac:dyDescent="0.3">
      <c r="A544" s="1">
        <v>44264</v>
      </c>
      <c r="B544" s="2" t="s">
        <v>2</v>
      </c>
      <c r="C544">
        <v>23</v>
      </c>
      <c r="D544">
        <v>573</v>
      </c>
      <c r="E544">
        <v>44</v>
      </c>
      <c r="F544">
        <v>16</v>
      </c>
      <c r="G544">
        <v>400</v>
      </c>
      <c r="H544">
        <v>25</v>
      </c>
      <c r="I544">
        <v>-1</v>
      </c>
      <c r="J544">
        <v>0</v>
      </c>
      <c r="K544">
        <v>60</v>
      </c>
      <c r="L544" t="s">
        <v>497</v>
      </c>
      <c r="M544">
        <v>0.97777777777777775</v>
      </c>
      <c r="N544">
        <v>1</v>
      </c>
      <c r="O544">
        <v>2</v>
      </c>
    </row>
    <row r="545" spans="1:15" x14ac:dyDescent="0.3">
      <c r="A545" s="1">
        <v>44264</v>
      </c>
      <c r="B545" s="2" t="s">
        <v>3</v>
      </c>
      <c r="C545">
        <v>142</v>
      </c>
      <c r="D545">
        <v>3257</v>
      </c>
      <c r="E545">
        <v>289</v>
      </c>
      <c r="F545">
        <v>77</v>
      </c>
      <c r="G545">
        <v>2283</v>
      </c>
      <c r="H545">
        <v>168</v>
      </c>
      <c r="I545">
        <v>-3</v>
      </c>
      <c r="J545">
        <v>0</v>
      </c>
      <c r="K545">
        <v>328</v>
      </c>
      <c r="L545" t="s">
        <v>497</v>
      </c>
      <c r="M545">
        <v>0.98972602739726023</v>
      </c>
      <c r="N545">
        <v>1</v>
      </c>
      <c r="O545">
        <v>5</v>
      </c>
    </row>
    <row r="546" spans="1:15" x14ac:dyDescent="0.3">
      <c r="A546" s="1">
        <v>44265</v>
      </c>
      <c r="B546" s="2" t="s">
        <v>4</v>
      </c>
      <c r="C546">
        <v>40</v>
      </c>
      <c r="D546">
        <v>1133</v>
      </c>
      <c r="E546">
        <v>101</v>
      </c>
      <c r="F546">
        <v>28</v>
      </c>
      <c r="G546">
        <v>556</v>
      </c>
      <c r="H546">
        <v>56</v>
      </c>
      <c r="I546">
        <v>-11</v>
      </c>
      <c r="J546">
        <v>-1</v>
      </c>
      <c r="K546">
        <v>118</v>
      </c>
      <c r="L546" t="s">
        <v>498</v>
      </c>
      <c r="M546">
        <v>0.9017857142857143</v>
      </c>
      <c r="N546">
        <v>0.96551724137931039</v>
      </c>
      <c r="O546">
        <v>1</v>
      </c>
    </row>
    <row r="547" spans="1:15" x14ac:dyDescent="0.3">
      <c r="A547" s="1">
        <v>44265</v>
      </c>
      <c r="B547" s="2" t="s">
        <v>5</v>
      </c>
      <c r="C547">
        <v>7</v>
      </c>
      <c r="D547">
        <v>258</v>
      </c>
      <c r="E547">
        <v>26</v>
      </c>
      <c r="F547">
        <v>7</v>
      </c>
      <c r="G547">
        <v>209</v>
      </c>
      <c r="H547">
        <v>9</v>
      </c>
      <c r="I547">
        <v>-2</v>
      </c>
      <c r="J547">
        <v>1</v>
      </c>
      <c r="K547">
        <v>11</v>
      </c>
      <c r="L547" t="s">
        <v>498</v>
      </c>
      <c r="M547">
        <v>0.9285714285714286</v>
      </c>
      <c r="N547">
        <v>1.1666666666666667</v>
      </c>
      <c r="O547">
        <v>0</v>
      </c>
    </row>
    <row r="548" spans="1:15" x14ac:dyDescent="0.3">
      <c r="A548" s="1">
        <v>44265</v>
      </c>
      <c r="B548" s="2" t="s">
        <v>8</v>
      </c>
      <c r="C548">
        <v>17</v>
      </c>
      <c r="D548">
        <v>236</v>
      </c>
      <c r="E548">
        <v>18</v>
      </c>
      <c r="F548">
        <v>6</v>
      </c>
      <c r="G548">
        <v>210</v>
      </c>
      <c r="H548">
        <v>19</v>
      </c>
      <c r="I548">
        <v>-2</v>
      </c>
      <c r="J548">
        <v>0</v>
      </c>
      <c r="K548">
        <v>27</v>
      </c>
      <c r="L548" t="s">
        <v>498</v>
      </c>
      <c r="M548">
        <v>0.9</v>
      </c>
      <c r="N548">
        <v>1</v>
      </c>
      <c r="O548">
        <v>0</v>
      </c>
    </row>
    <row r="549" spans="1:15" x14ac:dyDescent="0.3">
      <c r="A549" s="1">
        <v>44265</v>
      </c>
      <c r="B549" s="2" t="s">
        <v>9</v>
      </c>
      <c r="C549">
        <v>11</v>
      </c>
      <c r="D549">
        <v>213</v>
      </c>
      <c r="E549">
        <v>19</v>
      </c>
      <c r="F549">
        <v>4</v>
      </c>
      <c r="G549">
        <v>409</v>
      </c>
      <c r="H549">
        <v>15</v>
      </c>
      <c r="I549">
        <v>-3</v>
      </c>
      <c r="J549">
        <v>0</v>
      </c>
      <c r="K549">
        <v>10</v>
      </c>
      <c r="L549" t="s">
        <v>498</v>
      </c>
      <c r="M549">
        <v>0.86363636363636365</v>
      </c>
      <c r="N549">
        <v>1</v>
      </c>
      <c r="O549">
        <v>0</v>
      </c>
    </row>
    <row r="550" spans="1:15" x14ac:dyDescent="0.3">
      <c r="A550" s="1">
        <v>44265</v>
      </c>
      <c r="B550" s="2" t="s">
        <v>6</v>
      </c>
      <c r="C550">
        <v>11</v>
      </c>
      <c r="D550">
        <v>385</v>
      </c>
      <c r="E550">
        <v>25</v>
      </c>
      <c r="F550">
        <v>8</v>
      </c>
      <c r="G550">
        <v>159</v>
      </c>
      <c r="H550">
        <v>11</v>
      </c>
      <c r="I550">
        <v>2</v>
      </c>
      <c r="J550">
        <v>-1</v>
      </c>
      <c r="K550">
        <v>45</v>
      </c>
      <c r="L550" t="s">
        <v>498</v>
      </c>
      <c r="M550">
        <v>1.0869565217391304</v>
      </c>
      <c r="N550">
        <v>0.88888888888888884</v>
      </c>
      <c r="O550">
        <v>0</v>
      </c>
    </row>
    <row r="551" spans="1:15" x14ac:dyDescent="0.3">
      <c r="A551" s="1">
        <v>44265</v>
      </c>
      <c r="B551" s="2" t="s">
        <v>7</v>
      </c>
      <c r="C551">
        <v>9</v>
      </c>
      <c r="D551">
        <v>324</v>
      </c>
      <c r="E551">
        <v>41</v>
      </c>
      <c r="F551">
        <v>8</v>
      </c>
      <c r="G551">
        <v>341</v>
      </c>
      <c r="H551">
        <v>12</v>
      </c>
      <c r="I551">
        <v>1</v>
      </c>
      <c r="J551">
        <v>1</v>
      </c>
      <c r="K551">
        <v>45</v>
      </c>
      <c r="L551" t="s">
        <v>498</v>
      </c>
      <c r="M551">
        <v>1.0249999999999999</v>
      </c>
      <c r="N551">
        <v>1.1428571428571428</v>
      </c>
      <c r="O551">
        <v>0</v>
      </c>
    </row>
    <row r="552" spans="1:15" x14ac:dyDescent="0.3">
      <c r="A552" s="1">
        <v>44265</v>
      </c>
      <c r="B552" s="2" t="s">
        <v>2</v>
      </c>
      <c r="C552">
        <v>31</v>
      </c>
      <c r="D552">
        <v>543</v>
      </c>
      <c r="E552">
        <v>41</v>
      </c>
      <c r="F552">
        <v>16</v>
      </c>
      <c r="G552">
        <v>400</v>
      </c>
      <c r="H552">
        <v>36</v>
      </c>
      <c r="I552">
        <v>-3</v>
      </c>
      <c r="J552">
        <v>0</v>
      </c>
      <c r="K552">
        <v>66</v>
      </c>
      <c r="L552" t="s">
        <v>498</v>
      </c>
      <c r="M552">
        <v>0.93181818181818177</v>
      </c>
      <c r="N552">
        <v>1</v>
      </c>
      <c r="O552">
        <v>0</v>
      </c>
    </row>
    <row r="553" spans="1:15" x14ac:dyDescent="0.3">
      <c r="A553" s="1">
        <v>44265</v>
      </c>
      <c r="B553" s="2" t="s">
        <v>3</v>
      </c>
      <c r="C553">
        <v>126</v>
      </c>
      <c r="D553">
        <v>3092</v>
      </c>
      <c r="E553">
        <v>271</v>
      </c>
      <c r="F553">
        <v>77</v>
      </c>
      <c r="G553">
        <v>2284</v>
      </c>
      <c r="H553">
        <v>158</v>
      </c>
      <c r="I553">
        <v>-18</v>
      </c>
      <c r="J553">
        <v>0</v>
      </c>
      <c r="K553">
        <v>322</v>
      </c>
      <c r="L553" t="s">
        <v>498</v>
      </c>
      <c r="M553">
        <v>0.93771626297577859</v>
      </c>
      <c r="N553">
        <v>1</v>
      </c>
      <c r="O553">
        <v>1</v>
      </c>
    </row>
    <row r="554" spans="1:15" x14ac:dyDescent="0.3">
      <c r="A554" s="1">
        <v>44266</v>
      </c>
      <c r="B554" s="2" t="s">
        <v>4</v>
      </c>
      <c r="C554">
        <v>57</v>
      </c>
      <c r="D554">
        <v>1106</v>
      </c>
      <c r="E554">
        <v>95</v>
      </c>
      <c r="F554">
        <v>25</v>
      </c>
      <c r="G554">
        <v>557</v>
      </c>
      <c r="H554">
        <v>77</v>
      </c>
      <c r="I554">
        <v>-6</v>
      </c>
      <c r="J554">
        <v>-3</v>
      </c>
      <c r="K554">
        <v>103</v>
      </c>
      <c r="L554" t="s">
        <v>499</v>
      </c>
      <c r="M554">
        <v>0.94059405940594054</v>
      </c>
      <c r="N554">
        <v>0.8928571428571429</v>
      </c>
      <c r="O554">
        <v>1</v>
      </c>
    </row>
    <row r="555" spans="1:15" x14ac:dyDescent="0.3">
      <c r="A555" s="1">
        <v>44266</v>
      </c>
      <c r="B555" s="2" t="s">
        <v>5</v>
      </c>
      <c r="C555">
        <v>12</v>
      </c>
      <c r="D555">
        <v>227</v>
      </c>
      <c r="E555">
        <v>24</v>
      </c>
      <c r="F555">
        <v>8</v>
      </c>
      <c r="G555">
        <v>211</v>
      </c>
      <c r="H555">
        <v>11</v>
      </c>
      <c r="I555">
        <v>-2</v>
      </c>
      <c r="J555">
        <v>1</v>
      </c>
      <c r="K555">
        <v>40</v>
      </c>
      <c r="L555" t="s">
        <v>499</v>
      </c>
      <c r="M555">
        <v>0.92307692307692313</v>
      </c>
      <c r="N555">
        <v>1.1428571428571428</v>
      </c>
      <c r="O555">
        <v>2</v>
      </c>
    </row>
    <row r="556" spans="1:15" x14ac:dyDescent="0.3">
      <c r="A556" s="1">
        <v>44266</v>
      </c>
      <c r="B556" s="2" t="s">
        <v>8</v>
      </c>
      <c r="C556">
        <v>3</v>
      </c>
      <c r="D556">
        <v>210</v>
      </c>
      <c r="E556">
        <v>16</v>
      </c>
      <c r="F556">
        <v>6</v>
      </c>
      <c r="G556">
        <v>210</v>
      </c>
      <c r="H556">
        <v>8</v>
      </c>
      <c r="I556">
        <v>-2</v>
      </c>
      <c r="J556">
        <v>0</v>
      </c>
      <c r="K556">
        <v>34</v>
      </c>
      <c r="L556" t="s">
        <v>499</v>
      </c>
      <c r="M556">
        <v>0.88888888888888884</v>
      </c>
      <c r="N556">
        <v>1</v>
      </c>
      <c r="O556">
        <v>0</v>
      </c>
    </row>
    <row r="557" spans="1:15" x14ac:dyDescent="0.3">
      <c r="A557" s="1">
        <v>44266</v>
      </c>
      <c r="B557" s="2" t="s">
        <v>9</v>
      </c>
      <c r="C557">
        <v>4</v>
      </c>
      <c r="D557">
        <v>199</v>
      </c>
      <c r="E557">
        <v>20</v>
      </c>
      <c r="F557">
        <v>4</v>
      </c>
      <c r="G557">
        <v>409</v>
      </c>
      <c r="H557">
        <v>6</v>
      </c>
      <c r="I557">
        <v>1</v>
      </c>
      <c r="J557">
        <v>0</v>
      </c>
      <c r="K557">
        <v>20</v>
      </c>
      <c r="L557" t="s">
        <v>499</v>
      </c>
      <c r="M557">
        <v>1.0526315789473684</v>
      </c>
      <c r="N557">
        <v>1</v>
      </c>
      <c r="O557">
        <v>0</v>
      </c>
    </row>
    <row r="558" spans="1:15" x14ac:dyDescent="0.3">
      <c r="A558" s="1">
        <v>44266</v>
      </c>
      <c r="B558" s="2" t="s">
        <v>6</v>
      </c>
      <c r="C558">
        <v>10</v>
      </c>
      <c r="D558">
        <v>343</v>
      </c>
      <c r="E558">
        <v>22</v>
      </c>
      <c r="F558">
        <v>7</v>
      </c>
      <c r="G558">
        <v>159</v>
      </c>
      <c r="H558">
        <v>10</v>
      </c>
      <c r="I558">
        <v>-3</v>
      </c>
      <c r="J558">
        <v>-1</v>
      </c>
      <c r="K558">
        <v>52</v>
      </c>
      <c r="L558" t="s">
        <v>499</v>
      </c>
      <c r="M558">
        <v>0.88</v>
      </c>
      <c r="N558">
        <v>0.875</v>
      </c>
      <c r="O558">
        <v>0</v>
      </c>
    </row>
    <row r="559" spans="1:15" x14ac:dyDescent="0.3">
      <c r="A559" s="1">
        <v>44266</v>
      </c>
      <c r="B559" s="2" t="s">
        <v>7</v>
      </c>
      <c r="C559">
        <v>15</v>
      </c>
      <c r="D559">
        <v>314</v>
      </c>
      <c r="E559">
        <v>39</v>
      </c>
      <c r="F559">
        <v>7</v>
      </c>
      <c r="G559">
        <v>341</v>
      </c>
      <c r="H559">
        <v>24</v>
      </c>
      <c r="I559">
        <v>-2</v>
      </c>
      <c r="J559">
        <v>-1</v>
      </c>
      <c r="K559">
        <v>34</v>
      </c>
      <c r="L559" t="s">
        <v>499</v>
      </c>
      <c r="M559">
        <v>0.95121951219512191</v>
      </c>
      <c r="N559">
        <v>0.875</v>
      </c>
      <c r="O559">
        <v>0</v>
      </c>
    </row>
    <row r="560" spans="1:15" x14ac:dyDescent="0.3">
      <c r="A560" s="1">
        <v>44266</v>
      </c>
      <c r="B560" s="2" t="s">
        <v>2</v>
      </c>
      <c r="C560">
        <v>32</v>
      </c>
      <c r="D560">
        <v>532</v>
      </c>
      <c r="E560">
        <v>41</v>
      </c>
      <c r="F560">
        <v>16</v>
      </c>
      <c r="G560">
        <v>402</v>
      </c>
      <c r="H560">
        <v>31</v>
      </c>
      <c r="I560">
        <v>0</v>
      </c>
      <c r="J560">
        <v>0</v>
      </c>
      <c r="K560">
        <v>40</v>
      </c>
      <c r="L560" t="s">
        <v>499</v>
      </c>
      <c r="M560">
        <v>1</v>
      </c>
      <c r="N560">
        <v>1</v>
      </c>
      <c r="O560">
        <v>2</v>
      </c>
    </row>
    <row r="561" spans="1:15" x14ac:dyDescent="0.3">
      <c r="A561" s="1">
        <v>44266</v>
      </c>
      <c r="B561" s="2" t="s">
        <v>3</v>
      </c>
      <c r="C561">
        <v>133</v>
      </c>
      <c r="D561">
        <v>2931</v>
      </c>
      <c r="E561">
        <v>257</v>
      </c>
      <c r="F561">
        <v>73</v>
      </c>
      <c r="G561">
        <v>2289</v>
      </c>
      <c r="H561">
        <v>167</v>
      </c>
      <c r="I561">
        <v>-14</v>
      </c>
      <c r="J561">
        <v>-4</v>
      </c>
      <c r="K561">
        <v>323</v>
      </c>
      <c r="L561" t="s">
        <v>499</v>
      </c>
      <c r="M561">
        <v>0.94833948339483398</v>
      </c>
      <c r="N561">
        <v>0.94805194805194803</v>
      </c>
      <c r="O561">
        <v>5</v>
      </c>
    </row>
    <row r="562" spans="1:15" x14ac:dyDescent="0.3">
      <c r="A562" s="1">
        <v>44267</v>
      </c>
      <c r="B562" s="2" t="s">
        <v>4</v>
      </c>
      <c r="C562">
        <v>57</v>
      </c>
      <c r="D562">
        <v>1084</v>
      </c>
      <c r="E562">
        <v>94</v>
      </c>
      <c r="F562">
        <v>26</v>
      </c>
      <c r="G562">
        <v>557</v>
      </c>
      <c r="H562">
        <v>70</v>
      </c>
      <c r="I562">
        <v>-1</v>
      </c>
      <c r="J562">
        <v>1</v>
      </c>
      <c r="K562">
        <v>92</v>
      </c>
      <c r="L562" t="s">
        <v>500</v>
      </c>
      <c r="M562">
        <v>0.98947368421052628</v>
      </c>
      <c r="N562">
        <v>1.04</v>
      </c>
      <c r="O562">
        <v>0</v>
      </c>
    </row>
    <row r="563" spans="1:15" x14ac:dyDescent="0.3">
      <c r="A563" s="1">
        <v>44267</v>
      </c>
      <c r="B563" s="2" t="s">
        <v>5</v>
      </c>
      <c r="C563">
        <v>22</v>
      </c>
      <c r="D563">
        <v>230</v>
      </c>
      <c r="E563">
        <v>23</v>
      </c>
      <c r="F563">
        <v>9</v>
      </c>
      <c r="G563">
        <v>211</v>
      </c>
      <c r="H563">
        <v>24</v>
      </c>
      <c r="I563">
        <v>-1</v>
      </c>
      <c r="J563">
        <v>1</v>
      </c>
      <c r="K563">
        <v>21</v>
      </c>
      <c r="L563" t="s">
        <v>500</v>
      </c>
      <c r="M563">
        <v>0.95833333333333337</v>
      </c>
      <c r="N563">
        <v>1.125</v>
      </c>
      <c r="O563">
        <v>0</v>
      </c>
    </row>
    <row r="564" spans="1:15" x14ac:dyDescent="0.3">
      <c r="A564" s="1">
        <v>44267</v>
      </c>
      <c r="B564" s="2" t="s">
        <v>8</v>
      </c>
      <c r="C564">
        <v>21</v>
      </c>
      <c r="D564">
        <v>212</v>
      </c>
      <c r="E564">
        <v>19</v>
      </c>
      <c r="F564">
        <v>6</v>
      </c>
      <c r="G564">
        <v>210</v>
      </c>
      <c r="H564">
        <v>24</v>
      </c>
      <c r="I564">
        <v>3</v>
      </c>
      <c r="J564">
        <v>0</v>
      </c>
      <c r="K564">
        <v>22</v>
      </c>
      <c r="L564" t="s">
        <v>500</v>
      </c>
      <c r="M564">
        <v>1.1875</v>
      </c>
      <c r="N564">
        <v>1</v>
      </c>
      <c r="O564">
        <v>0</v>
      </c>
    </row>
    <row r="565" spans="1:15" x14ac:dyDescent="0.3">
      <c r="A565" s="1">
        <v>44267</v>
      </c>
      <c r="B565" s="2" t="s">
        <v>9</v>
      </c>
      <c r="C565">
        <v>7</v>
      </c>
      <c r="D565">
        <v>196</v>
      </c>
      <c r="E565">
        <v>17</v>
      </c>
      <c r="F565">
        <v>4</v>
      </c>
      <c r="G565">
        <v>409</v>
      </c>
      <c r="H565">
        <v>11</v>
      </c>
      <c r="I565">
        <v>-3</v>
      </c>
      <c r="J565">
        <v>0</v>
      </c>
      <c r="K565">
        <v>14</v>
      </c>
      <c r="L565" t="s">
        <v>500</v>
      </c>
      <c r="M565">
        <v>0.85</v>
      </c>
      <c r="N565">
        <v>1</v>
      </c>
      <c r="O565">
        <v>0</v>
      </c>
    </row>
    <row r="566" spans="1:15" x14ac:dyDescent="0.3">
      <c r="A566" s="1">
        <v>44267</v>
      </c>
      <c r="B566" s="2" t="s">
        <v>6</v>
      </c>
      <c r="C566">
        <v>14</v>
      </c>
      <c r="D566">
        <v>306</v>
      </c>
      <c r="E566">
        <v>18</v>
      </c>
      <c r="F566">
        <v>8</v>
      </c>
      <c r="G566">
        <v>159</v>
      </c>
      <c r="H566">
        <v>17</v>
      </c>
      <c r="I566">
        <v>-4</v>
      </c>
      <c r="J566">
        <v>1</v>
      </c>
      <c r="K566">
        <v>54</v>
      </c>
      <c r="L566" t="s">
        <v>500</v>
      </c>
      <c r="M566">
        <v>0.81818181818181823</v>
      </c>
      <c r="N566">
        <v>1.1428571428571428</v>
      </c>
      <c r="O566">
        <v>0</v>
      </c>
    </row>
    <row r="567" spans="1:15" x14ac:dyDescent="0.3">
      <c r="A567" s="1">
        <v>44267</v>
      </c>
      <c r="B567" s="2" t="s">
        <v>7</v>
      </c>
      <c r="C567">
        <v>43</v>
      </c>
      <c r="D567">
        <v>321</v>
      </c>
      <c r="E567">
        <v>31</v>
      </c>
      <c r="F567">
        <v>8</v>
      </c>
      <c r="G567">
        <v>341</v>
      </c>
      <c r="H567">
        <v>97</v>
      </c>
      <c r="I567">
        <v>-8</v>
      </c>
      <c r="J567">
        <v>1</v>
      </c>
      <c r="K567">
        <v>90</v>
      </c>
      <c r="L567" t="s">
        <v>500</v>
      </c>
      <c r="M567">
        <v>0.79487179487179482</v>
      </c>
      <c r="N567">
        <v>1.1428571428571428</v>
      </c>
      <c r="O567">
        <v>0</v>
      </c>
    </row>
    <row r="568" spans="1:15" x14ac:dyDescent="0.3">
      <c r="A568" s="1">
        <v>44267</v>
      </c>
      <c r="B568" s="2" t="s">
        <v>2</v>
      </c>
      <c r="C568">
        <v>31</v>
      </c>
      <c r="D568">
        <v>505</v>
      </c>
      <c r="E568">
        <v>43</v>
      </c>
      <c r="F568">
        <v>17</v>
      </c>
      <c r="G568">
        <v>403</v>
      </c>
      <c r="H568">
        <v>34</v>
      </c>
      <c r="I568">
        <v>2</v>
      </c>
      <c r="J568">
        <v>1</v>
      </c>
      <c r="K568">
        <v>60</v>
      </c>
      <c r="L568" t="s">
        <v>500</v>
      </c>
      <c r="M568">
        <v>1.0487804878048781</v>
      </c>
      <c r="N568">
        <v>1.0625</v>
      </c>
      <c r="O568">
        <v>1</v>
      </c>
    </row>
    <row r="569" spans="1:15" x14ac:dyDescent="0.3">
      <c r="A569" s="1">
        <v>44267</v>
      </c>
      <c r="B569" s="2" t="s">
        <v>3</v>
      </c>
      <c r="C569">
        <v>195</v>
      </c>
      <c r="D569">
        <v>2854</v>
      </c>
      <c r="E569">
        <v>245</v>
      </c>
      <c r="F569">
        <v>78</v>
      </c>
      <c r="G569">
        <v>2290</v>
      </c>
      <c r="H569">
        <v>277</v>
      </c>
      <c r="I569">
        <v>-12</v>
      </c>
      <c r="J569">
        <v>5</v>
      </c>
      <c r="K569">
        <v>353</v>
      </c>
      <c r="L569" t="s">
        <v>500</v>
      </c>
      <c r="M569">
        <v>0.953307392996109</v>
      </c>
      <c r="N569">
        <v>1.0684931506849316</v>
      </c>
      <c r="O569">
        <v>1</v>
      </c>
    </row>
    <row r="570" spans="1:15" x14ac:dyDescent="0.3">
      <c r="A570" s="1">
        <v>44268</v>
      </c>
      <c r="B570" s="2" t="s">
        <v>4</v>
      </c>
      <c r="C570">
        <v>33</v>
      </c>
      <c r="D570">
        <v>1050</v>
      </c>
      <c r="E570">
        <v>95</v>
      </c>
      <c r="F570">
        <v>28</v>
      </c>
      <c r="G570">
        <v>557</v>
      </c>
      <c r="H570">
        <v>42</v>
      </c>
      <c r="I570">
        <v>1</v>
      </c>
      <c r="J570">
        <v>2</v>
      </c>
      <c r="K570">
        <v>76</v>
      </c>
      <c r="L570" t="s">
        <v>501</v>
      </c>
      <c r="M570">
        <v>1.0106382978723405</v>
      </c>
      <c r="N570">
        <v>1.0769230769230769</v>
      </c>
      <c r="O570">
        <v>0</v>
      </c>
    </row>
    <row r="571" spans="1:15" x14ac:dyDescent="0.3">
      <c r="A571" s="1">
        <v>44268</v>
      </c>
      <c r="B571" s="2" t="s">
        <v>5</v>
      </c>
      <c r="C571">
        <v>9</v>
      </c>
      <c r="D571">
        <v>231</v>
      </c>
      <c r="E571">
        <v>24</v>
      </c>
      <c r="F571">
        <v>9</v>
      </c>
      <c r="G571">
        <v>211</v>
      </c>
      <c r="H571">
        <v>8</v>
      </c>
      <c r="I571">
        <v>1</v>
      </c>
      <c r="J571">
        <v>0</v>
      </c>
      <c r="K571">
        <v>7</v>
      </c>
      <c r="L571" t="s">
        <v>501</v>
      </c>
      <c r="M571">
        <v>1.0434782608695652</v>
      </c>
      <c r="N571">
        <v>1</v>
      </c>
      <c r="O571">
        <v>0</v>
      </c>
    </row>
    <row r="572" spans="1:15" x14ac:dyDescent="0.3">
      <c r="A572" s="1">
        <v>44268</v>
      </c>
      <c r="B572" s="2" t="s">
        <v>8</v>
      </c>
      <c r="C572">
        <v>12</v>
      </c>
      <c r="D572">
        <v>204</v>
      </c>
      <c r="E572">
        <v>18</v>
      </c>
      <c r="F572">
        <v>6</v>
      </c>
      <c r="G572">
        <v>210</v>
      </c>
      <c r="H572">
        <v>12</v>
      </c>
      <c r="I572">
        <v>-1</v>
      </c>
      <c r="J572">
        <v>0</v>
      </c>
      <c r="K572">
        <v>20</v>
      </c>
      <c r="L572" t="s">
        <v>501</v>
      </c>
      <c r="M572">
        <v>0.94736842105263153</v>
      </c>
      <c r="N572">
        <v>1</v>
      </c>
      <c r="O572">
        <v>0</v>
      </c>
    </row>
    <row r="573" spans="1:15" x14ac:dyDescent="0.3">
      <c r="A573" s="1">
        <v>44268</v>
      </c>
      <c r="B573" s="2" t="s">
        <v>9</v>
      </c>
      <c r="C573">
        <v>8</v>
      </c>
      <c r="D573">
        <v>190</v>
      </c>
      <c r="E573">
        <v>18</v>
      </c>
      <c r="F573">
        <v>3</v>
      </c>
      <c r="G573">
        <v>409</v>
      </c>
      <c r="H573">
        <v>13</v>
      </c>
      <c r="I573">
        <v>1</v>
      </c>
      <c r="J573">
        <v>-1</v>
      </c>
      <c r="K573">
        <v>19</v>
      </c>
      <c r="L573" t="s">
        <v>501</v>
      </c>
      <c r="M573">
        <v>1.0588235294117647</v>
      </c>
      <c r="N573">
        <v>0.75</v>
      </c>
      <c r="O573">
        <v>0</v>
      </c>
    </row>
    <row r="574" spans="1:15" x14ac:dyDescent="0.3">
      <c r="A574" s="1">
        <v>44268</v>
      </c>
      <c r="B574" s="2" t="s">
        <v>6</v>
      </c>
      <c r="C574">
        <v>5</v>
      </c>
      <c r="D574">
        <v>278</v>
      </c>
      <c r="E574">
        <v>17</v>
      </c>
      <c r="F574">
        <v>8</v>
      </c>
      <c r="G574">
        <v>160</v>
      </c>
      <c r="H574">
        <v>7</v>
      </c>
      <c r="I574">
        <v>-1</v>
      </c>
      <c r="J574">
        <v>0</v>
      </c>
      <c r="K574">
        <v>34</v>
      </c>
      <c r="L574" t="s">
        <v>501</v>
      </c>
      <c r="M574">
        <v>0.94444444444444442</v>
      </c>
      <c r="N574">
        <v>1</v>
      </c>
      <c r="O574">
        <v>1</v>
      </c>
    </row>
    <row r="575" spans="1:15" x14ac:dyDescent="0.3">
      <c r="A575" s="1">
        <v>44268</v>
      </c>
      <c r="B575" s="2" t="s">
        <v>7</v>
      </c>
      <c r="C575">
        <v>7</v>
      </c>
      <c r="D575">
        <v>307</v>
      </c>
      <c r="E575">
        <v>29</v>
      </c>
      <c r="F575">
        <v>7</v>
      </c>
      <c r="G575">
        <v>346</v>
      </c>
      <c r="H575">
        <v>8</v>
      </c>
      <c r="I575">
        <v>-2</v>
      </c>
      <c r="J575">
        <v>-1</v>
      </c>
      <c r="K575">
        <v>17</v>
      </c>
      <c r="L575" t="s">
        <v>501</v>
      </c>
      <c r="M575">
        <v>0.93548387096774188</v>
      </c>
      <c r="N575">
        <v>0.875</v>
      </c>
      <c r="O575">
        <v>5</v>
      </c>
    </row>
    <row r="576" spans="1:15" x14ac:dyDescent="0.3">
      <c r="A576" s="1">
        <v>44268</v>
      </c>
      <c r="B576" s="2" t="s">
        <v>2</v>
      </c>
      <c r="C576">
        <v>20</v>
      </c>
      <c r="D576">
        <v>489</v>
      </c>
      <c r="E576">
        <v>44</v>
      </c>
      <c r="F576">
        <v>14</v>
      </c>
      <c r="G576">
        <v>403</v>
      </c>
      <c r="H576">
        <v>22</v>
      </c>
      <c r="I576">
        <v>1</v>
      </c>
      <c r="J576">
        <v>-3</v>
      </c>
      <c r="K576">
        <v>38</v>
      </c>
      <c r="L576" t="s">
        <v>501</v>
      </c>
      <c r="M576">
        <v>1.0232558139534884</v>
      </c>
      <c r="N576">
        <v>0.82352941176470584</v>
      </c>
      <c r="O576">
        <v>0</v>
      </c>
    </row>
    <row r="577" spans="1:15" x14ac:dyDescent="0.3">
      <c r="A577" s="1">
        <v>44268</v>
      </c>
      <c r="B577" s="2" t="s">
        <v>3</v>
      </c>
      <c r="C577">
        <v>94</v>
      </c>
      <c r="D577">
        <v>2749</v>
      </c>
      <c r="E577">
        <v>245</v>
      </c>
      <c r="F577">
        <v>75</v>
      </c>
      <c r="G577">
        <v>2296</v>
      </c>
      <c r="H577">
        <v>112</v>
      </c>
      <c r="I577">
        <v>0</v>
      </c>
      <c r="J577">
        <v>-3</v>
      </c>
      <c r="K577">
        <v>211</v>
      </c>
      <c r="L577" t="s">
        <v>501</v>
      </c>
      <c r="M577">
        <v>1</v>
      </c>
      <c r="N577">
        <v>0.96153846153846156</v>
      </c>
      <c r="O577">
        <v>6</v>
      </c>
    </row>
    <row r="578" spans="1:15" x14ac:dyDescent="0.3">
      <c r="A578" s="1">
        <v>44269</v>
      </c>
      <c r="B578" s="2" t="s">
        <v>4</v>
      </c>
      <c r="C578">
        <v>45</v>
      </c>
      <c r="D578">
        <v>1053</v>
      </c>
      <c r="E578">
        <v>97</v>
      </c>
      <c r="F578">
        <v>27</v>
      </c>
      <c r="G578">
        <v>558</v>
      </c>
      <c r="H578">
        <v>53</v>
      </c>
      <c r="I578">
        <v>2</v>
      </c>
      <c r="J578">
        <v>-1</v>
      </c>
      <c r="K578">
        <v>49</v>
      </c>
      <c r="L578" t="s">
        <v>502</v>
      </c>
      <c r="M578">
        <v>1.0210526315789474</v>
      </c>
      <c r="N578">
        <v>0.9642857142857143</v>
      </c>
      <c r="O578">
        <v>1</v>
      </c>
    </row>
    <row r="579" spans="1:15" x14ac:dyDescent="0.3">
      <c r="A579" s="1">
        <v>44269</v>
      </c>
      <c r="B579" s="2" t="s">
        <v>5</v>
      </c>
      <c r="C579">
        <v>20</v>
      </c>
      <c r="D579">
        <v>246</v>
      </c>
      <c r="E579">
        <v>24</v>
      </c>
      <c r="F579">
        <v>9</v>
      </c>
      <c r="G579">
        <v>211</v>
      </c>
      <c r="H579">
        <v>18</v>
      </c>
      <c r="I579">
        <v>0</v>
      </c>
      <c r="J579">
        <v>0</v>
      </c>
      <c r="K579">
        <v>3</v>
      </c>
      <c r="L579" t="s">
        <v>502</v>
      </c>
      <c r="M579">
        <v>1</v>
      </c>
      <c r="N579">
        <v>1</v>
      </c>
      <c r="O579">
        <v>0</v>
      </c>
    </row>
    <row r="580" spans="1:15" x14ac:dyDescent="0.3">
      <c r="A580" s="1">
        <v>44269</v>
      </c>
      <c r="B580" s="2" t="s">
        <v>8</v>
      </c>
      <c r="C580">
        <v>9</v>
      </c>
      <c r="D580">
        <v>203</v>
      </c>
      <c r="E580">
        <v>19</v>
      </c>
      <c r="F580">
        <v>6</v>
      </c>
      <c r="G580">
        <v>210</v>
      </c>
      <c r="H580">
        <v>9</v>
      </c>
      <c r="I580">
        <v>1</v>
      </c>
      <c r="J580">
        <v>0</v>
      </c>
      <c r="K580">
        <v>10</v>
      </c>
      <c r="L580" t="s">
        <v>502</v>
      </c>
      <c r="M580">
        <v>1.0555555555555556</v>
      </c>
      <c r="N580">
        <v>1</v>
      </c>
      <c r="O580">
        <v>0</v>
      </c>
    </row>
    <row r="581" spans="1:15" x14ac:dyDescent="0.3">
      <c r="A581" s="1">
        <v>44269</v>
      </c>
      <c r="B581" s="2" t="s">
        <v>9</v>
      </c>
      <c r="C581">
        <v>5</v>
      </c>
      <c r="D581">
        <v>186</v>
      </c>
      <c r="E581">
        <v>22</v>
      </c>
      <c r="F581">
        <v>3</v>
      </c>
      <c r="G581">
        <v>409</v>
      </c>
      <c r="H581">
        <v>8</v>
      </c>
      <c r="I581">
        <v>4</v>
      </c>
      <c r="J581">
        <v>0</v>
      </c>
      <c r="K581">
        <v>12</v>
      </c>
      <c r="L581" t="s">
        <v>502</v>
      </c>
      <c r="M581">
        <v>1.2222222222222223</v>
      </c>
      <c r="N581">
        <v>1</v>
      </c>
      <c r="O581">
        <v>0</v>
      </c>
    </row>
    <row r="582" spans="1:15" x14ac:dyDescent="0.3">
      <c r="A582" s="1">
        <v>44269</v>
      </c>
      <c r="B582" s="2" t="s">
        <v>6</v>
      </c>
      <c r="C582">
        <v>5</v>
      </c>
      <c r="D582">
        <v>244</v>
      </c>
      <c r="E582">
        <v>17</v>
      </c>
      <c r="F582">
        <v>8</v>
      </c>
      <c r="G582">
        <v>160</v>
      </c>
      <c r="H582">
        <v>5</v>
      </c>
      <c r="I582">
        <v>0</v>
      </c>
      <c r="J582">
        <v>0</v>
      </c>
      <c r="K582">
        <v>39</v>
      </c>
      <c r="L582" t="s">
        <v>502</v>
      </c>
      <c r="M582">
        <v>1</v>
      </c>
      <c r="N582">
        <v>1</v>
      </c>
      <c r="O582">
        <v>0</v>
      </c>
    </row>
    <row r="583" spans="1:15" x14ac:dyDescent="0.3">
      <c r="A583" s="1">
        <v>44269</v>
      </c>
      <c r="B583" s="2" t="s">
        <v>7</v>
      </c>
      <c r="C583">
        <v>4</v>
      </c>
      <c r="D583">
        <v>299</v>
      </c>
      <c r="E583">
        <v>27</v>
      </c>
      <c r="F583">
        <v>7</v>
      </c>
      <c r="G583">
        <v>348</v>
      </c>
      <c r="H583">
        <v>7</v>
      </c>
      <c r="I583">
        <v>-2</v>
      </c>
      <c r="J583">
        <v>0</v>
      </c>
      <c r="K583">
        <v>13</v>
      </c>
      <c r="L583" t="s">
        <v>502</v>
      </c>
      <c r="M583">
        <v>0.93103448275862066</v>
      </c>
      <c r="N583">
        <v>1</v>
      </c>
      <c r="O583">
        <v>2</v>
      </c>
    </row>
    <row r="584" spans="1:15" x14ac:dyDescent="0.3">
      <c r="A584" s="1">
        <v>44269</v>
      </c>
      <c r="B584" s="2" t="s">
        <v>2</v>
      </c>
      <c r="C584">
        <v>10</v>
      </c>
      <c r="D584">
        <v>451</v>
      </c>
      <c r="E584">
        <v>45</v>
      </c>
      <c r="F584">
        <v>14</v>
      </c>
      <c r="G584">
        <v>404</v>
      </c>
      <c r="H584">
        <v>12</v>
      </c>
      <c r="I584">
        <v>1</v>
      </c>
      <c r="J584">
        <v>0</v>
      </c>
      <c r="K584">
        <v>49</v>
      </c>
      <c r="L584" t="s">
        <v>502</v>
      </c>
      <c r="M584">
        <v>1.0227272727272727</v>
      </c>
      <c r="N584">
        <v>1</v>
      </c>
      <c r="O584">
        <v>1</v>
      </c>
    </row>
    <row r="585" spans="1:15" x14ac:dyDescent="0.3">
      <c r="A585" s="1">
        <v>44269</v>
      </c>
      <c r="B585" s="2" t="s">
        <v>3</v>
      </c>
      <c r="C585">
        <v>98</v>
      </c>
      <c r="D585">
        <v>2682</v>
      </c>
      <c r="E585">
        <v>251</v>
      </c>
      <c r="F585">
        <v>74</v>
      </c>
      <c r="G585">
        <v>2300</v>
      </c>
      <c r="H585">
        <v>112</v>
      </c>
      <c r="I585">
        <v>6</v>
      </c>
      <c r="J585">
        <v>-1</v>
      </c>
      <c r="K585">
        <v>175</v>
      </c>
      <c r="L585" t="s">
        <v>502</v>
      </c>
      <c r="M585">
        <v>1.0244897959183674</v>
      </c>
      <c r="N585">
        <v>0.98666666666666669</v>
      </c>
      <c r="O585">
        <v>4</v>
      </c>
    </row>
    <row r="586" spans="1:15" x14ac:dyDescent="0.3">
      <c r="A586" s="1">
        <v>44270</v>
      </c>
      <c r="B586" s="2" t="s">
        <v>4</v>
      </c>
      <c r="C586">
        <v>55</v>
      </c>
      <c r="D586">
        <v>1076</v>
      </c>
      <c r="E586">
        <v>100</v>
      </c>
      <c r="F586">
        <v>22</v>
      </c>
      <c r="G586">
        <v>559</v>
      </c>
      <c r="H586">
        <v>60</v>
      </c>
      <c r="I586">
        <v>3</v>
      </c>
      <c r="J586">
        <v>-5</v>
      </c>
      <c r="K586">
        <v>36</v>
      </c>
      <c r="L586" t="s">
        <v>503</v>
      </c>
      <c r="M586">
        <v>1.0309278350515463</v>
      </c>
      <c r="N586">
        <v>0.81481481481481477</v>
      </c>
      <c r="O586">
        <v>1</v>
      </c>
    </row>
    <row r="587" spans="1:15" x14ac:dyDescent="0.3">
      <c r="A587" s="1">
        <v>44270</v>
      </c>
      <c r="B587" s="2" t="s">
        <v>5</v>
      </c>
      <c r="C587">
        <v>2</v>
      </c>
      <c r="D587">
        <v>243</v>
      </c>
      <c r="E587">
        <v>23</v>
      </c>
      <c r="F587">
        <v>8</v>
      </c>
      <c r="G587">
        <v>211</v>
      </c>
      <c r="H587">
        <v>2</v>
      </c>
      <c r="I587">
        <v>-1</v>
      </c>
      <c r="J587">
        <v>-1</v>
      </c>
      <c r="K587">
        <v>5</v>
      </c>
      <c r="L587" t="s">
        <v>503</v>
      </c>
      <c r="M587">
        <v>0.95833333333333337</v>
      </c>
      <c r="N587">
        <v>0.88888888888888884</v>
      </c>
      <c r="O587">
        <v>0</v>
      </c>
    </row>
    <row r="588" spans="1:15" x14ac:dyDescent="0.3">
      <c r="A588" s="1">
        <v>44270</v>
      </c>
      <c r="B588" s="2" t="s">
        <v>8</v>
      </c>
      <c r="C588">
        <v>7</v>
      </c>
      <c r="D588">
        <v>205</v>
      </c>
      <c r="E588">
        <v>19</v>
      </c>
      <c r="F588">
        <v>6</v>
      </c>
      <c r="G588">
        <v>210</v>
      </c>
      <c r="H588">
        <v>7</v>
      </c>
      <c r="I588">
        <v>0</v>
      </c>
      <c r="J588">
        <v>0</v>
      </c>
      <c r="K588">
        <v>5</v>
      </c>
      <c r="L588" t="s">
        <v>503</v>
      </c>
      <c r="M588">
        <v>1</v>
      </c>
      <c r="N588">
        <v>1</v>
      </c>
      <c r="O588">
        <v>0</v>
      </c>
    </row>
    <row r="589" spans="1:15" x14ac:dyDescent="0.3">
      <c r="A589" s="1">
        <v>44270</v>
      </c>
      <c r="B589" s="2" t="s">
        <v>9</v>
      </c>
      <c r="C589">
        <v>3</v>
      </c>
      <c r="D589">
        <v>181</v>
      </c>
      <c r="E589">
        <v>18</v>
      </c>
      <c r="F589">
        <v>2</v>
      </c>
      <c r="G589">
        <v>409</v>
      </c>
      <c r="H589">
        <v>5</v>
      </c>
      <c r="I589">
        <v>-4</v>
      </c>
      <c r="J589">
        <v>-1</v>
      </c>
      <c r="K589">
        <v>10</v>
      </c>
      <c r="L589" t="s">
        <v>503</v>
      </c>
      <c r="M589">
        <v>0.81818181818181823</v>
      </c>
      <c r="N589">
        <v>0.66666666666666663</v>
      </c>
      <c r="O589">
        <v>0</v>
      </c>
    </row>
    <row r="590" spans="1:15" x14ac:dyDescent="0.3">
      <c r="A590" s="1">
        <v>44270</v>
      </c>
      <c r="B590" s="2" t="s">
        <v>6</v>
      </c>
      <c r="C590">
        <v>2</v>
      </c>
      <c r="D590">
        <v>230</v>
      </c>
      <c r="E590">
        <v>15</v>
      </c>
      <c r="F590">
        <v>7</v>
      </c>
      <c r="G590">
        <v>160</v>
      </c>
      <c r="H590">
        <v>8</v>
      </c>
      <c r="I590">
        <v>-2</v>
      </c>
      <c r="J590">
        <v>-1</v>
      </c>
      <c r="K590">
        <v>22</v>
      </c>
      <c r="L590" t="s">
        <v>503</v>
      </c>
      <c r="M590">
        <v>0.88235294117647056</v>
      </c>
      <c r="N590">
        <v>0.875</v>
      </c>
      <c r="O590">
        <v>0</v>
      </c>
    </row>
    <row r="591" spans="1:15" x14ac:dyDescent="0.3">
      <c r="A591" s="1">
        <v>44270</v>
      </c>
      <c r="B591" s="2" t="s">
        <v>7</v>
      </c>
      <c r="C591">
        <v>9</v>
      </c>
      <c r="D591">
        <v>293</v>
      </c>
      <c r="E591">
        <v>24</v>
      </c>
      <c r="F591">
        <v>7</v>
      </c>
      <c r="G591">
        <v>349</v>
      </c>
      <c r="H591">
        <v>8</v>
      </c>
      <c r="I591">
        <v>-3</v>
      </c>
      <c r="J591">
        <v>0</v>
      </c>
      <c r="K591">
        <v>13</v>
      </c>
      <c r="L591" t="s">
        <v>503</v>
      </c>
      <c r="M591">
        <v>0.88888888888888884</v>
      </c>
      <c r="N591">
        <v>1</v>
      </c>
      <c r="O591">
        <v>1</v>
      </c>
    </row>
    <row r="592" spans="1:15" x14ac:dyDescent="0.3">
      <c r="A592" s="1">
        <v>44270</v>
      </c>
      <c r="B592" s="2" t="s">
        <v>2</v>
      </c>
      <c r="C592">
        <v>27</v>
      </c>
      <c r="D592">
        <v>457</v>
      </c>
      <c r="E592">
        <v>49</v>
      </c>
      <c r="F592">
        <v>13</v>
      </c>
      <c r="G592">
        <v>405</v>
      </c>
      <c r="H592">
        <v>32</v>
      </c>
      <c r="I592">
        <v>4</v>
      </c>
      <c r="J592">
        <v>-1</v>
      </c>
      <c r="K592">
        <v>26</v>
      </c>
      <c r="L592" t="s">
        <v>503</v>
      </c>
      <c r="M592">
        <v>1.0888888888888888</v>
      </c>
      <c r="N592">
        <v>0.9285714285714286</v>
      </c>
      <c r="O592">
        <v>1</v>
      </c>
    </row>
    <row r="593" spans="1:15" x14ac:dyDescent="0.3">
      <c r="A593" s="1">
        <v>44270</v>
      </c>
      <c r="B593" s="2" t="s">
        <v>3</v>
      </c>
      <c r="C593">
        <v>105</v>
      </c>
      <c r="D593">
        <v>2685</v>
      </c>
      <c r="E593">
        <v>248</v>
      </c>
      <c r="F593">
        <v>65</v>
      </c>
      <c r="G593">
        <v>2303</v>
      </c>
      <c r="H593">
        <v>122</v>
      </c>
      <c r="I593">
        <v>-3</v>
      </c>
      <c r="J593">
        <v>-9</v>
      </c>
      <c r="K593">
        <v>117</v>
      </c>
      <c r="L593" t="s">
        <v>503</v>
      </c>
      <c r="M593">
        <v>0.98804780876494025</v>
      </c>
      <c r="N593">
        <v>0.8783783783783784</v>
      </c>
      <c r="O593">
        <v>3</v>
      </c>
    </row>
    <row r="594" spans="1:15" x14ac:dyDescent="0.3">
      <c r="A594" s="1">
        <v>44271</v>
      </c>
      <c r="B594" s="2" t="s">
        <v>4</v>
      </c>
      <c r="C594">
        <v>35</v>
      </c>
      <c r="D594">
        <v>1064</v>
      </c>
      <c r="E594">
        <v>90</v>
      </c>
      <c r="F594">
        <v>19</v>
      </c>
      <c r="G594">
        <v>559</v>
      </c>
      <c r="H594">
        <v>45</v>
      </c>
      <c r="I594">
        <v>-10</v>
      </c>
      <c r="J594">
        <v>-3</v>
      </c>
      <c r="K594">
        <v>57</v>
      </c>
      <c r="L594" t="s">
        <v>504</v>
      </c>
      <c r="M594">
        <v>0.9</v>
      </c>
      <c r="N594">
        <v>0.86363636363636365</v>
      </c>
      <c r="O594">
        <v>0</v>
      </c>
    </row>
    <row r="595" spans="1:15" x14ac:dyDescent="0.3">
      <c r="A595" s="1">
        <v>44271</v>
      </c>
      <c r="B595" s="2" t="s">
        <v>5</v>
      </c>
      <c r="C595">
        <v>5</v>
      </c>
      <c r="D595">
        <v>232</v>
      </c>
      <c r="E595">
        <v>22</v>
      </c>
      <c r="F595">
        <v>8</v>
      </c>
      <c r="G595">
        <v>212</v>
      </c>
      <c r="H595">
        <v>6</v>
      </c>
      <c r="I595">
        <v>-1</v>
      </c>
      <c r="J595">
        <v>0</v>
      </c>
      <c r="K595">
        <v>16</v>
      </c>
      <c r="L595" t="s">
        <v>504</v>
      </c>
      <c r="M595">
        <v>0.95652173913043481</v>
      </c>
      <c r="N595">
        <v>1</v>
      </c>
      <c r="O595">
        <v>1</v>
      </c>
    </row>
    <row r="596" spans="1:15" x14ac:dyDescent="0.3">
      <c r="A596" s="1">
        <v>44271</v>
      </c>
      <c r="B596" s="2" t="s">
        <v>8</v>
      </c>
      <c r="C596">
        <v>10</v>
      </c>
      <c r="D596">
        <v>210</v>
      </c>
      <c r="E596">
        <v>18</v>
      </c>
      <c r="F596">
        <v>5</v>
      </c>
      <c r="G596">
        <v>210</v>
      </c>
      <c r="H596">
        <v>11</v>
      </c>
      <c r="I596">
        <v>-1</v>
      </c>
      <c r="J596">
        <v>-1</v>
      </c>
      <c r="K596">
        <v>6</v>
      </c>
      <c r="L596" t="s">
        <v>504</v>
      </c>
      <c r="M596">
        <v>0.94736842105263153</v>
      </c>
      <c r="N596">
        <v>0.83333333333333337</v>
      </c>
      <c r="O596">
        <v>0</v>
      </c>
    </row>
    <row r="597" spans="1:15" x14ac:dyDescent="0.3">
      <c r="A597" s="1">
        <v>44271</v>
      </c>
      <c r="B597" s="2" t="s">
        <v>9</v>
      </c>
      <c r="C597">
        <v>16</v>
      </c>
      <c r="D597">
        <v>170</v>
      </c>
      <c r="E597">
        <v>21</v>
      </c>
      <c r="F597">
        <v>2</v>
      </c>
      <c r="G597">
        <v>410</v>
      </c>
      <c r="H597">
        <v>17</v>
      </c>
      <c r="I597">
        <v>3</v>
      </c>
      <c r="J597">
        <v>0</v>
      </c>
      <c r="K597">
        <v>27</v>
      </c>
      <c r="L597" t="s">
        <v>504</v>
      </c>
      <c r="M597">
        <v>1.1666666666666667</v>
      </c>
      <c r="N597">
        <v>1</v>
      </c>
      <c r="O597">
        <v>1</v>
      </c>
    </row>
    <row r="598" spans="1:15" x14ac:dyDescent="0.3">
      <c r="A598" s="1">
        <v>44271</v>
      </c>
      <c r="B598" s="2" t="s">
        <v>6</v>
      </c>
      <c r="C598">
        <v>8</v>
      </c>
      <c r="D598">
        <v>222</v>
      </c>
      <c r="E598">
        <v>13</v>
      </c>
      <c r="F598">
        <v>7</v>
      </c>
      <c r="G598">
        <v>161</v>
      </c>
      <c r="H598">
        <v>12</v>
      </c>
      <c r="I598">
        <v>-2</v>
      </c>
      <c r="J598">
        <v>0</v>
      </c>
      <c r="K598">
        <v>19</v>
      </c>
      <c r="L598" t="s">
        <v>504</v>
      </c>
      <c r="M598">
        <v>0.8666666666666667</v>
      </c>
      <c r="N598">
        <v>1</v>
      </c>
      <c r="O598">
        <v>1</v>
      </c>
    </row>
    <row r="599" spans="1:15" x14ac:dyDescent="0.3">
      <c r="A599" s="1">
        <v>44271</v>
      </c>
      <c r="B599" s="2" t="s">
        <v>7</v>
      </c>
      <c r="C599">
        <v>4</v>
      </c>
      <c r="D599">
        <v>288</v>
      </c>
      <c r="E599">
        <v>23</v>
      </c>
      <c r="F599">
        <v>7</v>
      </c>
      <c r="G599">
        <v>349</v>
      </c>
      <c r="H599">
        <v>6</v>
      </c>
      <c r="I599">
        <v>-1</v>
      </c>
      <c r="J599">
        <v>0</v>
      </c>
      <c r="K599">
        <v>11</v>
      </c>
      <c r="L599" t="s">
        <v>504</v>
      </c>
      <c r="M599">
        <v>0.95833333333333337</v>
      </c>
      <c r="N599">
        <v>1</v>
      </c>
      <c r="O599">
        <v>0</v>
      </c>
    </row>
    <row r="600" spans="1:15" x14ac:dyDescent="0.3">
      <c r="A600" s="1">
        <v>44271</v>
      </c>
      <c r="B600" s="2" t="s">
        <v>2</v>
      </c>
      <c r="C600">
        <v>46</v>
      </c>
      <c r="D600">
        <v>472</v>
      </c>
      <c r="E600">
        <v>48</v>
      </c>
      <c r="F600">
        <v>10</v>
      </c>
      <c r="G600">
        <v>405</v>
      </c>
      <c r="H600">
        <v>51</v>
      </c>
      <c r="I600">
        <v>-1</v>
      </c>
      <c r="J600">
        <v>-3</v>
      </c>
      <c r="K600">
        <v>36</v>
      </c>
      <c r="L600" t="s">
        <v>504</v>
      </c>
      <c r="M600">
        <v>0.97959183673469385</v>
      </c>
      <c r="N600">
        <v>0.76923076923076927</v>
      </c>
      <c r="O600">
        <v>0</v>
      </c>
    </row>
    <row r="601" spans="1:15" x14ac:dyDescent="0.3">
      <c r="A601" s="1">
        <v>44271</v>
      </c>
      <c r="B601" s="2" t="s">
        <v>3</v>
      </c>
      <c r="C601">
        <v>124</v>
      </c>
      <c r="D601">
        <v>2658</v>
      </c>
      <c r="E601">
        <v>235</v>
      </c>
      <c r="F601">
        <v>58</v>
      </c>
      <c r="G601">
        <v>2306</v>
      </c>
      <c r="H601">
        <v>148</v>
      </c>
      <c r="I601">
        <v>-13</v>
      </c>
      <c r="J601">
        <v>-7</v>
      </c>
      <c r="K601">
        <v>172</v>
      </c>
      <c r="L601" t="s">
        <v>504</v>
      </c>
      <c r="M601">
        <v>0.94758064516129037</v>
      </c>
      <c r="N601">
        <v>0.89230769230769236</v>
      </c>
      <c r="O601">
        <v>3</v>
      </c>
    </row>
    <row r="602" spans="1:15" x14ac:dyDescent="0.3">
      <c r="A602" s="1">
        <v>44272</v>
      </c>
      <c r="B602" s="2" t="s">
        <v>4</v>
      </c>
      <c r="C602">
        <v>46</v>
      </c>
      <c r="D602">
        <v>1028</v>
      </c>
      <c r="E602">
        <v>83</v>
      </c>
      <c r="F602">
        <v>20</v>
      </c>
      <c r="G602">
        <v>562</v>
      </c>
      <c r="H602">
        <v>53</v>
      </c>
      <c r="I602">
        <v>-7</v>
      </c>
      <c r="J602">
        <v>1</v>
      </c>
      <c r="K602">
        <v>86</v>
      </c>
      <c r="L602" t="s">
        <v>505</v>
      </c>
      <c r="M602">
        <v>0.92222222222222228</v>
      </c>
      <c r="N602">
        <v>1.0526315789473684</v>
      </c>
      <c r="O602">
        <v>3</v>
      </c>
    </row>
    <row r="603" spans="1:15" x14ac:dyDescent="0.3">
      <c r="A603" s="1">
        <v>44272</v>
      </c>
      <c r="B603" s="2" t="s">
        <v>5</v>
      </c>
      <c r="C603">
        <v>8</v>
      </c>
      <c r="D603">
        <v>223</v>
      </c>
      <c r="E603">
        <v>20</v>
      </c>
      <c r="F603">
        <v>7</v>
      </c>
      <c r="G603">
        <v>212</v>
      </c>
      <c r="H603">
        <v>11</v>
      </c>
      <c r="I603">
        <v>-2</v>
      </c>
      <c r="J603">
        <v>-1</v>
      </c>
      <c r="K603">
        <v>20</v>
      </c>
      <c r="L603" t="s">
        <v>505</v>
      </c>
      <c r="M603">
        <v>0.90909090909090906</v>
      </c>
      <c r="N603">
        <v>0.875</v>
      </c>
      <c r="O603">
        <v>0</v>
      </c>
    </row>
    <row r="604" spans="1:15" x14ac:dyDescent="0.3">
      <c r="A604" s="1">
        <v>44272</v>
      </c>
      <c r="B604" s="2" t="s">
        <v>8</v>
      </c>
      <c r="C604">
        <v>8</v>
      </c>
      <c r="D604">
        <v>205</v>
      </c>
      <c r="E604">
        <v>15</v>
      </c>
      <c r="F604">
        <v>5</v>
      </c>
      <c r="G604">
        <v>210</v>
      </c>
      <c r="H604">
        <v>7</v>
      </c>
      <c r="I604">
        <v>-3</v>
      </c>
      <c r="J604">
        <v>0</v>
      </c>
      <c r="K604">
        <v>12</v>
      </c>
      <c r="L604" t="s">
        <v>505</v>
      </c>
      <c r="M604">
        <v>0.83333333333333337</v>
      </c>
      <c r="N604">
        <v>1</v>
      </c>
      <c r="O604">
        <v>0</v>
      </c>
    </row>
    <row r="605" spans="1:15" x14ac:dyDescent="0.3">
      <c r="A605" s="1">
        <v>44272</v>
      </c>
      <c r="B605" s="2" t="s">
        <v>9</v>
      </c>
      <c r="C605">
        <v>4</v>
      </c>
      <c r="D605">
        <v>155</v>
      </c>
      <c r="E605">
        <v>17</v>
      </c>
      <c r="F605">
        <v>2</v>
      </c>
      <c r="G605">
        <v>411</v>
      </c>
      <c r="H605">
        <v>5</v>
      </c>
      <c r="I605">
        <v>-4</v>
      </c>
      <c r="J605">
        <v>0</v>
      </c>
      <c r="K605">
        <v>19</v>
      </c>
      <c r="L605" t="s">
        <v>505</v>
      </c>
      <c r="M605">
        <v>0.80952380952380953</v>
      </c>
      <c r="N605">
        <v>1</v>
      </c>
      <c r="O605">
        <v>1</v>
      </c>
    </row>
    <row r="606" spans="1:15" x14ac:dyDescent="0.3">
      <c r="A606" s="1">
        <v>44272</v>
      </c>
      <c r="B606" s="2" t="s">
        <v>6</v>
      </c>
      <c r="C606">
        <v>9</v>
      </c>
      <c r="D606">
        <v>212</v>
      </c>
      <c r="E606">
        <v>11</v>
      </c>
      <c r="F606">
        <v>7</v>
      </c>
      <c r="G606">
        <v>161</v>
      </c>
      <c r="H606">
        <v>11</v>
      </c>
      <c r="I606">
        <v>-2</v>
      </c>
      <c r="J606">
        <v>0</v>
      </c>
      <c r="K606">
        <v>21</v>
      </c>
      <c r="L606" t="s">
        <v>505</v>
      </c>
      <c r="M606">
        <v>0.84615384615384615</v>
      </c>
      <c r="N606">
        <v>1</v>
      </c>
      <c r="O606">
        <v>0</v>
      </c>
    </row>
    <row r="607" spans="1:15" x14ac:dyDescent="0.3">
      <c r="A607" s="1">
        <v>44272</v>
      </c>
      <c r="B607" s="2" t="s">
        <v>7</v>
      </c>
      <c r="C607">
        <v>6</v>
      </c>
      <c r="D607">
        <v>279</v>
      </c>
      <c r="E607">
        <v>21</v>
      </c>
      <c r="F607">
        <v>6</v>
      </c>
      <c r="G607">
        <v>349</v>
      </c>
      <c r="H607">
        <v>12</v>
      </c>
      <c r="I607">
        <v>-2</v>
      </c>
      <c r="J607">
        <v>-1</v>
      </c>
      <c r="K607">
        <v>21</v>
      </c>
      <c r="L607" t="s">
        <v>505</v>
      </c>
      <c r="M607">
        <v>0.91304347826086951</v>
      </c>
      <c r="N607">
        <v>0.8571428571428571</v>
      </c>
      <c r="O607">
        <v>0</v>
      </c>
    </row>
    <row r="608" spans="1:15" x14ac:dyDescent="0.3">
      <c r="A608" s="1">
        <v>44272</v>
      </c>
      <c r="B608" s="2" t="s">
        <v>2</v>
      </c>
      <c r="C608">
        <v>41</v>
      </c>
      <c r="D608">
        <v>484</v>
      </c>
      <c r="E608">
        <v>47</v>
      </c>
      <c r="F608">
        <v>10</v>
      </c>
      <c r="G608">
        <v>405</v>
      </c>
      <c r="H608">
        <v>47</v>
      </c>
      <c r="I608">
        <v>-1</v>
      </c>
      <c r="J608">
        <v>0</v>
      </c>
      <c r="K608">
        <v>35</v>
      </c>
      <c r="L608" t="s">
        <v>505</v>
      </c>
      <c r="M608">
        <v>0.97916666666666663</v>
      </c>
      <c r="N608">
        <v>1</v>
      </c>
      <c r="O608">
        <v>0</v>
      </c>
    </row>
    <row r="609" spans="1:15" x14ac:dyDescent="0.3">
      <c r="A609" s="1">
        <v>44272</v>
      </c>
      <c r="B609" s="2" t="s">
        <v>3</v>
      </c>
      <c r="C609">
        <v>122</v>
      </c>
      <c r="D609">
        <v>2586</v>
      </c>
      <c r="E609">
        <v>214</v>
      </c>
      <c r="F609">
        <v>57</v>
      </c>
      <c r="G609">
        <v>2310</v>
      </c>
      <c r="H609">
        <v>146</v>
      </c>
      <c r="I609">
        <v>-21</v>
      </c>
      <c r="J609">
        <v>-1</v>
      </c>
      <c r="K609">
        <v>214</v>
      </c>
      <c r="L609" t="s">
        <v>505</v>
      </c>
      <c r="M609">
        <v>0.91063829787234041</v>
      </c>
      <c r="N609">
        <v>0.98275862068965514</v>
      </c>
      <c r="O609">
        <v>4</v>
      </c>
    </row>
    <row r="610" spans="1:15" x14ac:dyDescent="0.3">
      <c r="A610" s="1">
        <v>44273</v>
      </c>
      <c r="B610" s="2" t="s">
        <v>4</v>
      </c>
      <c r="C610">
        <v>59</v>
      </c>
      <c r="D610">
        <v>1017</v>
      </c>
      <c r="E610">
        <v>75</v>
      </c>
      <c r="F610">
        <v>20</v>
      </c>
      <c r="G610">
        <v>564</v>
      </c>
      <c r="H610">
        <v>59</v>
      </c>
      <c r="I610">
        <v>-8</v>
      </c>
      <c r="J610">
        <v>0</v>
      </c>
      <c r="K610">
        <v>68</v>
      </c>
      <c r="L610" t="s">
        <v>506</v>
      </c>
      <c r="M610">
        <v>0.90361445783132532</v>
      </c>
      <c r="N610">
        <v>1</v>
      </c>
      <c r="O610">
        <v>2</v>
      </c>
    </row>
    <row r="611" spans="1:15" x14ac:dyDescent="0.3">
      <c r="A611" s="1">
        <v>44273</v>
      </c>
      <c r="B611" s="2" t="s">
        <v>5</v>
      </c>
      <c r="C611">
        <v>10</v>
      </c>
      <c r="D611">
        <v>220</v>
      </c>
      <c r="E611">
        <v>14</v>
      </c>
      <c r="F611">
        <v>6</v>
      </c>
      <c r="G611">
        <v>212</v>
      </c>
      <c r="H611">
        <v>15</v>
      </c>
      <c r="I611">
        <v>-6</v>
      </c>
      <c r="J611">
        <v>-1</v>
      </c>
      <c r="K611">
        <v>18</v>
      </c>
      <c r="L611" t="s">
        <v>506</v>
      </c>
      <c r="M611">
        <v>0.7</v>
      </c>
      <c r="N611">
        <v>0.8571428571428571</v>
      </c>
      <c r="O611">
        <v>0</v>
      </c>
    </row>
    <row r="612" spans="1:15" x14ac:dyDescent="0.3">
      <c r="A612" s="1">
        <v>44273</v>
      </c>
      <c r="B612" s="2" t="s">
        <v>8</v>
      </c>
      <c r="C612">
        <v>25</v>
      </c>
      <c r="D612">
        <v>210</v>
      </c>
      <c r="E612">
        <v>15</v>
      </c>
      <c r="F612">
        <v>4</v>
      </c>
      <c r="G612">
        <v>211</v>
      </c>
      <c r="H612">
        <v>25</v>
      </c>
      <c r="I612">
        <v>0</v>
      </c>
      <c r="J612">
        <v>-1</v>
      </c>
      <c r="K612">
        <v>19</v>
      </c>
      <c r="L612" t="s">
        <v>506</v>
      </c>
      <c r="M612">
        <v>1</v>
      </c>
      <c r="N612">
        <v>0.8</v>
      </c>
      <c r="O612">
        <v>1</v>
      </c>
    </row>
    <row r="613" spans="1:15" x14ac:dyDescent="0.3">
      <c r="A613" s="1">
        <v>44273</v>
      </c>
      <c r="B613" s="2" t="s">
        <v>9</v>
      </c>
      <c r="C613">
        <v>13</v>
      </c>
      <c r="D613">
        <v>162</v>
      </c>
      <c r="E613">
        <v>20</v>
      </c>
      <c r="F613">
        <v>2</v>
      </c>
      <c r="G613">
        <v>411</v>
      </c>
      <c r="H613">
        <v>17</v>
      </c>
      <c r="I613">
        <v>3</v>
      </c>
      <c r="J613">
        <v>0</v>
      </c>
      <c r="K613">
        <v>10</v>
      </c>
      <c r="L613" t="s">
        <v>506</v>
      </c>
      <c r="M613">
        <v>1.1764705882352942</v>
      </c>
      <c r="N613">
        <v>1</v>
      </c>
      <c r="O613">
        <v>0</v>
      </c>
    </row>
    <row r="614" spans="1:15" x14ac:dyDescent="0.3">
      <c r="A614" s="1">
        <v>44273</v>
      </c>
      <c r="B614" s="2" t="s">
        <v>6</v>
      </c>
      <c r="C614">
        <v>13</v>
      </c>
      <c r="D614">
        <v>204</v>
      </c>
      <c r="E614">
        <v>11</v>
      </c>
      <c r="F614">
        <v>6</v>
      </c>
      <c r="G614">
        <v>161</v>
      </c>
      <c r="H614">
        <v>16</v>
      </c>
      <c r="I614">
        <v>0</v>
      </c>
      <c r="J614">
        <v>-1</v>
      </c>
      <c r="K614">
        <v>24</v>
      </c>
      <c r="L614" t="s">
        <v>506</v>
      </c>
      <c r="M614">
        <v>1</v>
      </c>
      <c r="N614">
        <v>0.8571428571428571</v>
      </c>
      <c r="O614">
        <v>0</v>
      </c>
    </row>
    <row r="615" spans="1:15" x14ac:dyDescent="0.3">
      <c r="A615" s="1">
        <v>44273</v>
      </c>
      <c r="B615" s="2" t="s">
        <v>7</v>
      </c>
      <c r="C615">
        <v>10</v>
      </c>
      <c r="D615">
        <v>275</v>
      </c>
      <c r="E615">
        <v>19</v>
      </c>
      <c r="F615">
        <v>5</v>
      </c>
      <c r="G615">
        <v>350</v>
      </c>
      <c r="H615">
        <v>10</v>
      </c>
      <c r="I615">
        <v>-2</v>
      </c>
      <c r="J615">
        <v>-1</v>
      </c>
      <c r="K615">
        <v>13</v>
      </c>
      <c r="L615" t="s">
        <v>506</v>
      </c>
      <c r="M615">
        <v>0.90476190476190477</v>
      </c>
      <c r="N615">
        <v>0.83333333333333337</v>
      </c>
      <c r="O615">
        <v>1</v>
      </c>
    </row>
    <row r="616" spans="1:15" x14ac:dyDescent="0.3">
      <c r="A616" s="1">
        <v>44273</v>
      </c>
      <c r="B616" s="2" t="s">
        <v>2</v>
      </c>
      <c r="C616">
        <v>42</v>
      </c>
      <c r="D616">
        <v>487</v>
      </c>
      <c r="E616">
        <v>43</v>
      </c>
      <c r="F616">
        <v>12</v>
      </c>
      <c r="G616">
        <v>406</v>
      </c>
      <c r="H616">
        <v>46</v>
      </c>
      <c r="I616">
        <v>-4</v>
      </c>
      <c r="J616">
        <v>2</v>
      </c>
      <c r="K616">
        <v>42</v>
      </c>
      <c r="L616" t="s">
        <v>506</v>
      </c>
      <c r="M616">
        <v>0.91489361702127658</v>
      </c>
      <c r="N616">
        <v>1.2</v>
      </c>
      <c r="O616">
        <v>1</v>
      </c>
    </row>
    <row r="617" spans="1:15" x14ac:dyDescent="0.3">
      <c r="A617" s="1">
        <v>44273</v>
      </c>
      <c r="B617" s="2" t="s">
        <v>3</v>
      </c>
      <c r="C617">
        <v>172</v>
      </c>
      <c r="D617">
        <v>2575</v>
      </c>
      <c r="E617">
        <v>197</v>
      </c>
      <c r="F617">
        <v>55</v>
      </c>
      <c r="G617">
        <v>2315</v>
      </c>
      <c r="H617">
        <v>188</v>
      </c>
      <c r="I617">
        <v>-17</v>
      </c>
      <c r="J617">
        <v>-2</v>
      </c>
      <c r="K617">
        <v>194</v>
      </c>
      <c r="L617" t="s">
        <v>506</v>
      </c>
      <c r="M617">
        <v>0.92056074766355145</v>
      </c>
      <c r="N617">
        <v>0.96491228070175439</v>
      </c>
      <c r="O617">
        <v>5</v>
      </c>
    </row>
    <row r="618" spans="1:15" x14ac:dyDescent="0.3">
      <c r="A618" s="1">
        <v>44274</v>
      </c>
      <c r="B618" s="2" t="s">
        <v>4</v>
      </c>
      <c r="C618">
        <v>51</v>
      </c>
      <c r="D618">
        <v>1007</v>
      </c>
      <c r="E618">
        <v>74</v>
      </c>
      <c r="F618">
        <v>21</v>
      </c>
      <c r="G618">
        <v>565</v>
      </c>
      <c r="H618">
        <v>55</v>
      </c>
      <c r="I618">
        <v>-1</v>
      </c>
      <c r="J618">
        <v>1</v>
      </c>
      <c r="K618">
        <v>64</v>
      </c>
      <c r="L618" t="s">
        <v>507</v>
      </c>
      <c r="M618">
        <v>0.98666666666666669</v>
      </c>
      <c r="N618">
        <v>1.05</v>
      </c>
      <c r="O618">
        <v>1</v>
      </c>
    </row>
    <row r="619" spans="1:15" x14ac:dyDescent="0.3">
      <c r="A619" s="1">
        <v>44274</v>
      </c>
      <c r="B619" s="2" t="s">
        <v>5</v>
      </c>
      <c r="C619">
        <v>6</v>
      </c>
      <c r="D619">
        <v>213</v>
      </c>
      <c r="E619">
        <v>14</v>
      </c>
      <c r="F619">
        <v>5</v>
      </c>
      <c r="G619">
        <v>212</v>
      </c>
      <c r="H619">
        <v>6</v>
      </c>
      <c r="I619">
        <v>0</v>
      </c>
      <c r="J619">
        <v>-1</v>
      </c>
      <c r="K619">
        <v>13</v>
      </c>
      <c r="L619" t="s">
        <v>507</v>
      </c>
      <c r="M619">
        <v>1</v>
      </c>
      <c r="N619">
        <v>0.83333333333333337</v>
      </c>
      <c r="O619">
        <v>0</v>
      </c>
    </row>
    <row r="620" spans="1:15" x14ac:dyDescent="0.3">
      <c r="A620" s="1">
        <v>44274</v>
      </c>
      <c r="B620" s="2" t="s">
        <v>8</v>
      </c>
      <c r="C620">
        <v>20</v>
      </c>
      <c r="D620">
        <v>216</v>
      </c>
      <c r="E620">
        <v>15</v>
      </c>
      <c r="F620">
        <v>3</v>
      </c>
      <c r="G620">
        <v>211</v>
      </c>
      <c r="H620">
        <v>20</v>
      </c>
      <c r="I620">
        <v>0</v>
      </c>
      <c r="J620">
        <v>-1</v>
      </c>
      <c r="K620">
        <v>14</v>
      </c>
      <c r="L620" t="s">
        <v>507</v>
      </c>
      <c r="M620">
        <v>1</v>
      </c>
      <c r="N620">
        <v>0.75</v>
      </c>
      <c r="O620">
        <v>0</v>
      </c>
    </row>
    <row r="621" spans="1:15" x14ac:dyDescent="0.3">
      <c r="A621" s="1">
        <v>44274</v>
      </c>
      <c r="B621" s="2" t="s">
        <v>9</v>
      </c>
      <c r="C621">
        <v>14</v>
      </c>
      <c r="D621">
        <v>159</v>
      </c>
      <c r="E621">
        <v>22</v>
      </c>
      <c r="F621">
        <v>2</v>
      </c>
      <c r="G621">
        <v>411</v>
      </c>
      <c r="H621">
        <v>14</v>
      </c>
      <c r="I621">
        <v>2</v>
      </c>
      <c r="J621">
        <v>0</v>
      </c>
      <c r="K621">
        <v>17</v>
      </c>
      <c r="L621" t="s">
        <v>507</v>
      </c>
      <c r="M621">
        <v>1.1000000000000001</v>
      </c>
      <c r="N621">
        <v>1</v>
      </c>
      <c r="O621">
        <v>0</v>
      </c>
    </row>
    <row r="622" spans="1:15" x14ac:dyDescent="0.3">
      <c r="A622" s="1">
        <v>44274</v>
      </c>
      <c r="B622" s="2" t="s">
        <v>6</v>
      </c>
      <c r="C622">
        <v>27</v>
      </c>
      <c r="D622">
        <v>210</v>
      </c>
      <c r="E622">
        <v>12</v>
      </c>
      <c r="F622">
        <v>4</v>
      </c>
      <c r="G622">
        <v>161</v>
      </c>
      <c r="H622">
        <v>27</v>
      </c>
      <c r="I622">
        <v>1</v>
      </c>
      <c r="J622">
        <v>-2</v>
      </c>
      <c r="K622">
        <v>21</v>
      </c>
      <c r="L622" t="s">
        <v>507</v>
      </c>
      <c r="M622">
        <v>1.0909090909090908</v>
      </c>
      <c r="N622">
        <v>0.66666666666666663</v>
      </c>
      <c r="O622">
        <v>0</v>
      </c>
    </row>
    <row r="623" spans="1:15" x14ac:dyDescent="0.3">
      <c r="A623" s="1">
        <v>44274</v>
      </c>
      <c r="B623" s="2" t="s">
        <v>7</v>
      </c>
      <c r="C623">
        <v>29</v>
      </c>
      <c r="D623">
        <v>271</v>
      </c>
      <c r="E623">
        <v>19</v>
      </c>
      <c r="F623">
        <v>6</v>
      </c>
      <c r="G623">
        <v>350</v>
      </c>
      <c r="H623">
        <v>14</v>
      </c>
      <c r="I623">
        <v>0</v>
      </c>
      <c r="J623">
        <v>1</v>
      </c>
      <c r="K623">
        <v>18</v>
      </c>
      <c r="L623" t="s">
        <v>507</v>
      </c>
      <c r="M623">
        <v>1</v>
      </c>
      <c r="N623">
        <v>1.2</v>
      </c>
      <c r="O623">
        <v>0</v>
      </c>
    </row>
    <row r="624" spans="1:15" x14ac:dyDescent="0.3">
      <c r="A624" s="1">
        <v>44274</v>
      </c>
      <c r="B624" s="2" t="s">
        <v>2</v>
      </c>
      <c r="C624">
        <v>26</v>
      </c>
      <c r="D624">
        <v>487</v>
      </c>
      <c r="E624">
        <v>49</v>
      </c>
      <c r="F624">
        <v>12</v>
      </c>
      <c r="G624">
        <v>406</v>
      </c>
      <c r="H624">
        <v>25</v>
      </c>
      <c r="I624">
        <v>6</v>
      </c>
      <c r="J624">
        <v>0</v>
      </c>
      <c r="K624">
        <v>25</v>
      </c>
      <c r="L624" t="s">
        <v>507</v>
      </c>
      <c r="M624">
        <v>1.1395348837209303</v>
      </c>
      <c r="N624">
        <v>1</v>
      </c>
      <c r="O624">
        <v>0</v>
      </c>
    </row>
    <row r="625" spans="1:15" x14ac:dyDescent="0.3">
      <c r="A625" s="1">
        <v>44274</v>
      </c>
      <c r="B625" s="2" t="s">
        <v>3</v>
      </c>
      <c r="C625">
        <v>173</v>
      </c>
      <c r="D625">
        <v>2563</v>
      </c>
      <c r="E625">
        <v>205</v>
      </c>
      <c r="F625">
        <v>53</v>
      </c>
      <c r="G625">
        <v>2316</v>
      </c>
      <c r="H625">
        <v>161</v>
      </c>
      <c r="I625">
        <v>8</v>
      </c>
      <c r="J625">
        <v>-2</v>
      </c>
      <c r="K625">
        <v>172</v>
      </c>
      <c r="L625" t="s">
        <v>507</v>
      </c>
      <c r="M625">
        <v>1.0406091370558375</v>
      </c>
      <c r="N625">
        <v>0.96363636363636362</v>
      </c>
      <c r="O625">
        <v>1</v>
      </c>
    </row>
    <row r="626" spans="1:15" x14ac:dyDescent="0.3">
      <c r="A626" s="1">
        <v>44275</v>
      </c>
      <c r="B626" s="2" t="s">
        <v>4</v>
      </c>
      <c r="C626">
        <v>27</v>
      </c>
      <c r="D626">
        <v>998</v>
      </c>
      <c r="E626">
        <v>77</v>
      </c>
      <c r="F626">
        <v>22</v>
      </c>
      <c r="G626">
        <v>565</v>
      </c>
      <c r="H626">
        <v>34</v>
      </c>
      <c r="I626">
        <v>3</v>
      </c>
      <c r="J626">
        <v>1</v>
      </c>
      <c r="K626">
        <v>43</v>
      </c>
      <c r="L626" t="s">
        <v>508</v>
      </c>
      <c r="M626">
        <v>1.0405405405405406</v>
      </c>
      <c r="N626">
        <v>1.0476190476190477</v>
      </c>
      <c r="O626">
        <v>0</v>
      </c>
    </row>
    <row r="627" spans="1:15" x14ac:dyDescent="0.3">
      <c r="A627" s="1">
        <v>44275</v>
      </c>
      <c r="B627" s="2" t="s">
        <v>5</v>
      </c>
      <c r="C627">
        <v>5</v>
      </c>
      <c r="D627">
        <v>203</v>
      </c>
      <c r="E627">
        <v>18</v>
      </c>
      <c r="F627">
        <v>3</v>
      </c>
      <c r="G627">
        <v>212</v>
      </c>
      <c r="H627">
        <v>6</v>
      </c>
      <c r="I627">
        <v>4</v>
      </c>
      <c r="J627">
        <v>-2</v>
      </c>
      <c r="K627">
        <v>16</v>
      </c>
      <c r="L627" t="s">
        <v>508</v>
      </c>
      <c r="M627">
        <v>1.2857142857142858</v>
      </c>
      <c r="N627">
        <v>0.6</v>
      </c>
      <c r="O627">
        <v>0</v>
      </c>
    </row>
    <row r="628" spans="1:15" x14ac:dyDescent="0.3">
      <c r="A628" s="1">
        <v>44275</v>
      </c>
      <c r="B628" s="2" t="s">
        <v>8</v>
      </c>
      <c r="C628">
        <v>6</v>
      </c>
      <c r="D628">
        <v>198</v>
      </c>
      <c r="E628">
        <v>13</v>
      </c>
      <c r="F628">
        <v>3</v>
      </c>
      <c r="G628">
        <v>211</v>
      </c>
      <c r="H628">
        <v>4</v>
      </c>
      <c r="I628">
        <v>-2</v>
      </c>
      <c r="J628">
        <v>0</v>
      </c>
      <c r="K628">
        <v>22</v>
      </c>
      <c r="L628" t="s">
        <v>508</v>
      </c>
      <c r="M628">
        <v>0.8666666666666667</v>
      </c>
      <c r="N628">
        <v>1</v>
      </c>
      <c r="O628">
        <v>0</v>
      </c>
    </row>
    <row r="629" spans="1:15" x14ac:dyDescent="0.3">
      <c r="A629" s="1">
        <v>44275</v>
      </c>
      <c r="B629" s="2" t="s">
        <v>9</v>
      </c>
      <c r="C629">
        <v>8</v>
      </c>
      <c r="D629">
        <v>154</v>
      </c>
      <c r="E629">
        <v>22</v>
      </c>
      <c r="F629">
        <v>2</v>
      </c>
      <c r="G629">
        <v>413</v>
      </c>
      <c r="H629">
        <v>9</v>
      </c>
      <c r="I629">
        <v>0</v>
      </c>
      <c r="J629">
        <v>0</v>
      </c>
      <c r="K629">
        <v>12</v>
      </c>
      <c r="L629" t="s">
        <v>508</v>
      </c>
      <c r="M629">
        <v>1</v>
      </c>
      <c r="N629">
        <v>1</v>
      </c>
      <c r="O629">
        <v>2</v>
      </c>
    </row>
    <row r="630" spans="1:15" x14ac:dyDescent="0.3">
      <c r="A630" s="1">
        <v>44275</v>
      </c>
      <c r="B630" s="2" t="s">
        <v>6</v>
      </c>
      <c r="C630">
        <v>9</v>
      </c>
      <c r="D630">
        <v>200</v>
      </c>
      <c r="E630">
        <v>13</v>
      </c>
      <c r="F630">
        <v>4</v>
      </c>
      <c r="G630">
        <v>161</v>
      </c>
      <c r="H630">
        <v>10</v>
      </c>
      <c r="I630">
        <v>1</v>
      </c>
      <c r="J630">
        <v>0</v>
      </c>
      <c r="K630">
        <v>20</v>
      </c>
      <c r="L630" t="s">
        <v>508</v>
      </c>
      <c r="M630">
        <v>1.0833333333333333</v>
      </c>
      <c r="N630">
        <v>1</v>
      </c>
      <c r="O630">
        <v>0</v>
      </c>
    </row>
    <row r="631" spans="1:15" x14ac:dyDescent="0.3">
      <c r="A631" s="1">
        <v>44275</v>
      </c>
      <c r="B631" s="2" t="s">
        <v>7</v>
      </c>
      <c r="C631">
        <v>25</v>
      </c>
      <c r="D631">
        <v>280</v>
      </c>
      <c r="E631">
        <v>19</v>
      </c>
      <c r="F631">
        <v>5</v>
      </c>
      <c r="G631">
        <v>350</v>
      </c>
      <c r="H631">
        <v>20</v>
      </c>
      <c r="I631">
        <v>0</v>
      </c>
      <c r="J631">
        <v>-1</v>
      </c>
      <c r="K631">
        <v>11</v>
      </c>
      <c r="L631" t="s">
        <v>508</v>
      </c>
      <c r="M631">
        <v>1</v>
      </c>
      <c r="N631">
        <v>0.83333333333333337</v>
      </c>
      <c r="O631">
        <v>0</v>
      </c>
    </row>
    <row r="632" spans="1:15" x14ac:dyDescent="0.3">
      <c r="A632" s="1">
        <v>44275</v>
      </c>
      <c r="B632" s="2" t="s">
        <v>2</v>
      </c>
      <c r="C632">
        <v>24</v>
      </c>
      <c r="D632">
        <v>486</v>
      </c>
      <c r="E632">
        <v>53</v>
      </c>
      <c r="F632">
        <v>12</v>
      </c>
      <c r="G632">
        <v>407</v>
      </c>
      <c r="H632">
        <v>24</v>
      </c>
      <c r="I632">
        <v>4</v>
      </c>
      <c r="J632">
        <v>0</v>
      </c>
      <c r="K632">
        <v>24</v>
      </c>
      <c r="L632" t="s">
        <v>508</v>
      </c>
      <c r="M632">
        <v>1.0816326530612246</v>
      </c>
      <c r="N632">
        <v>1</v>
      </c>
      <c r="O632">
        <v>1</v>
      </c>
    </row>
    <row r="633" spans="1:15" x14ac:dyDescent="0.3">
      <c r="A633" s="1">
        <v>44275</v>
      </c>
      <c r="B633" s="2" t="s">
        <v>3</v>
      </c>
      <c r="C633">
        <v>104</v>
      </c>
      <c r="D633">
        <v>2519</v>
      </c>
      <c r="E633">
        <v>215</v>
      </c>
      <c r="F633">
        <v>51</v>
      </c>
      <c r="G633">
        <v>2319</v>
      </c>
      <c r="H633">
        <v>107</v>
      </c>
      <c r="I633">
        <v>10</v>
      </c>
      <c r="J633">
        <v>-2</v>
      </c>
      <c r="K633">
        <v>148</v>
      </c>
      <c r="L633" t="s">
        <v>508</v>
      </c>
      <c r="M633">
        <v>1.0487804878048781</v>
      </c>
      <c r="N633">
        <v>0.96226415094339623</v>
      </c>
      <c r="O633">
        <v>3</v>
      </c>
    </row>
    <row r="634" spans="1:15" x14ac:dyDescent="0.3">
      <c r="A634" s="1">
        <v>44276</v>
      </c>
      <c r="B634" s="2" t="s">
        <v>4</v>
      </c>
      <c r="C634">
        <v>25</v>
      </c>
      <c r="D634">
        <v>959</v>
      </c>
      <c r="E634">
        <v>76</v>
      </c>
      <c r="F634">
        <v>20</v>
      </c>
      <c r="G634">
        <v>565</v>
      </c>
      <c r="H634">
        <v>29</v>
      </c>
      <c r="I634">
        <v>-1</v>
      </c>
      <c r="J634">
        <v>-2</v>
      </c>
      <c r="K634">
        <v>68</v>
      </c>
      <c r="L634" t="s">
        <v>509</v>
      </c>
      <c r="M634">
        <v>0.98701298701298701</v>
      </c>
      <c r="N634">
        <v>0.90909090909090906</v>
      </c>
      <c r="O634">
        <v>0</v>
      </c>
    </row>
    <row r="635" spans="1:15" x14ac:dyDescent="0.3">
      <c r="A635" s="1">
        <v>44276</v>
      </c>
      <c r="B635" s="2" t="s">
        <v>5</v>
      </c>
      <c r="C635">
        <v>5</v>
      </c>
      <c r="D635">
        <v>197</v>
      </c>
      <c r="E635">
        <v>17</v>
      </c>
      <c r="F635">
        <v>3</v>
      </c>
      <c r="G635">
        <v>212</v>
      </c>
      <c r="H635">
        <v>5</v>
      </c>
      <c r="I635">
        <v>-1</v>
      </c>
      <c r="J635">
        <v>0</v>
      </c>
      <c r="K635">
        <v>11</v>
      </c>
      <c r="L635" t="s">
        <v>509</v>
      </c>
      <c r="M635">
        <v>0.94444444444444442</v>
      </c>
      <c r="N635">
        <v>1</v>
      </c>
      <c r="O635">
        <v>0</v>
      </c>
    </row>
    <row r="636" spans="1:15" x14ac:dyDescent="0.3">
      <c r="A636" s="1">
        <v>44276</v>
      </c>
      <c r="B636" s="2" t="s">
        <v>8</v>
      </c>
      <c r="C636">
        <v>1</v>
      </c>
      <c r="D636">
        <v>193</v>
      </c>
      <c r="E636">
        <v>11</v>
      </c>
      <c r="F636">
        <v>3</v>
      </c>
      <c r="G636">
        <v>211</v>
      </c>
      <c r="H636">
        <v>3</v>
      </c>
      <c r="I636">
        <v>-2</v>
      </c>
      <c r="J636">
        <v>0</v>
      </c>
      <c r="K636">
        <v>8</v>
      </c>
      <c r="L636" t="s">
        <v>509</v>
      </c>
      <c r="M636">
        <v>0.84615384615384615</v>
      </c>
      <c r="N636">
        <v>1</v>
      </c>
      <c r="O636">
        <v>0</v>
      </c>
    </row>
    <row r="637" spans="1:15" x14ac:dyDescent="0.3">
      <c r="A637" s="1">
        <v>44276</v>
      </c>
      <c r="B637" s="2" t="s">
        <v>9</v>
      </c>
      <c r="C637">
        <v>8</v>
      </c>
      <c r="D637">
        <v>153</v>
      </c>
      <c r="E637">
        <v>24</v>
      </c>
      <c r="F637">
        <v>2</v>
      </c>
      <c r="G637">
        <v>413</v>
      </c>
      <c r="H637">
        <v>9</v>
      </c>
      <c r="I637">
        <v>2</v>
      </c>
      <c r="J637">
        <v>0</v>
      </c>
      <c r="K637">
        <v>10</v>
      </c>
      <c r="L637" t="s">
        <v>509</v>
      </c>
      <c r="M637">
        <v>1.0909090909090908</v>
      </c>
      <c r="N637">
        <v>1</v>
      </c>
      <c r="O637">
        <v>0</v>
      </c>
    </row>
    <row r="638" spans="1:15" x14ac:dyDescent="0.3">
      <c r="A638" s="1">
        <v>44276</v>
      </c>
      <c r="B638" s="2" t="s">
        <v>6</v>
      </c>
      <c r="C638">
        <v>9</v>
      </c>
      <c r="D638">
        <v>208</v>
      </c>
      <c r="E638">
        <v>13</v>
      </c>
      <c r="F638">
        <v>5</v>
      </c>
      <c r="G638">
        <v>161</v>
      </c>
      <c r="H638">
        <v>12</v>
      </c>
      <c r="I638">
        <v>0</v>
      </c>
      <c r="J638">
        <v>1</v>
      </c>
      <c r="K638">
        <v>4</v>
      </c>
      <c r="L638" t="s">
        <v>509</v>
      </c>
      <c r="M638">
        <v>1</v>
      </c>
      <c r="N638">
        <v>1.25</v>
      </c>
      <c r="O638">
        <v>0</v>
      </c>
    </row>
    <row r="639" spans="1:15" x14ac:dyDescent="0.3">
      <c r="A639" s="1">
        <v>44276</v>
      </c>
      <c r="B639" s="2" t="s">
        <v>7</v>
      </c>
      <c r="C639">
        <v>8</v>
      </c>
      <c r="D639">
        <v>271</v>
      </c>
      <c r="E639">
        <v>19</v>
      </c>
      <c r="F639">
        <v>5</v>
      </c>
      <c r="G639">
        <v>351</v>
      </c>
      <c r="H639">
        <v>10</v>
      </c>
      <c r="I639">
        <v>0</v>
      </c>
      <c r="J639">
        <v>0</v>
      </c>
      <c r="K639">
        <v>18</v>
      </c>
      <c r="L639" t="s">
        <v>509</v>
      </c>
      <c r="M639">
        <v>1</v>
      </c>
      <c r="N639">
        <v>1</v>
      </c>
      <c r="O639">
        <v>1</v>
      </c>
    </row>
    <row r="640" spans="1:15" x14ac:dyDescent="0.3">
      <c r="A640" s="1">
        <v>44276</v>
      </c>
      <c r="B640" s="2" t="s">
        <v>2</v>
      </c>
      <c r="C640">
        <v>36</v>
      </c>
      <c r="D640">
        <v>500</v>
      </c>
      <c r="E640">
        <v>55</v>
      </c>
      <c r="F640">
        <v>11</v>
      </c>
      <c r="G640">
        <v>407</v>
      </c>
      <c r="H640">
        <v>35</v>
      </c>
      <c r="I640">
        <v>2</v>
      </c>
      <c r="J640">
        <v>-1</v>
      </c>
      <c r="K640">
        <v>21</v>
      </c>
      <c r="L640" t="s">
        <v>509</v>
      </c>
      <c r="M640">
        <v>1.0377358490566038</v>
      </c>
      <c r="N640">
        <v>0.91666666666666663</v>
      </c>
      <c r="O640">
        <v>0</v>
      </c>
    </row>
    <row r="641" spans="1:15" x14ac:dyDescent="0.3">
      <c r="A641" s="1">
        <v>44276</v>
      </c>
      <c r="B641" s="2" t="s">
        <v>3</v>
      </c>
      <c r="C641">
        <v>92</v>
      </c>
      <c r="D641">
        <v>2481</v>
      </c>
      <c r="E641">
        <v>215</v>
      </c>
      <c r="F641">
        <v>49</v>
      </c>
      <c r="G641">
        <v>2320</v>
      </c>
      <c r="H641">
        <v>103</v>
      </c>
      <c r="I641">
        <v>0</v>
      </c>
      <c r="J641">
        <v>-2</v>
      </c>
      <c r="K641">
        <v>140</v>
      </c>
      <c r="L641" t="s">
        <v>509</v>
      </c>
      <c r="M641">
        <v>1</v>
      </c>
      <c r="N641">
        <v>0.96078431372549022</v>
      </c>
      <c r="O641">
        <v>1</v>
      </c>
    </row>
    <row r="642" spans="1:15" x14ac:dyDescent="0.3">
      <c r="A642" s="1">
        <v>44277</v>
      </c>
      <c r="B642" s="2" t="s">
        <v>4</v>
      </c>
      <c r="C642">
        <v>29</v>
      </c>
      <c r="D642">
        <v>955</v>
      </c>
      <c r="E642">
        <v>72</v>
      </c>
      <c r="F642">
        <v>20</v>
      </c>
      <c r="G642">
        <v>566</v>
      </c>
      <c r="H642">
        <v>30</v>
      </c>
      <c r="I642">
        <v>-4</v>
      </c>
      <c r="J642">
        <v>0</v>
      </c>
      <c r="K642">
        <v>33</v>
      </c>
      <c r="L642" t="s">
        <v>510</v>
      </c>
      <c r="M642">
        <v>0.94736842105263153</v>
      </c>
      <c r="N642">
        <v>1</v>
      </c>
      <c r="O642">
        <v>1</v>
      </c>
    </row>
    <row r="643" spans="1:15" x14ac:dyDescent="0.3">
      <c r="A643" s="1">
        <v>44277</v>
      </c>
      <c r="B643" s="2" t="s">
        <v>5</v>
      </c>
      <c r="C643">
        <v>7</v>
      </c>
      <c r="D643">
        <v>195</v>
      </c>
      <c r="E643">
        <v>15</v>
      </c>
      <c r="F643">
        <v>2</v>
      </c>
      <c r="G643">
        <v>212</v>
      </c>
      <c r="H643">
        <v>8</v>
      </c>
      <c r="I643">
        <v>-2</v>
      </c>
      <c r="J643">
        <v>-1</v>
      </c>
      <c r="K643">
        <v>10</v>
      </c>
      <c r="L643" t="s">
        <v>510</v>
      </c>
      <c r="M643">
        <v>0.88235294117647056</v>
      </c>
      <c r="N643">
        <v>0.66666666666666663</v>
      </c>
      <c r="O643">
        <v>0</v>
      </c>
    </row>
    <row r="644" spans="1:15" x14ac:dyDescent="0.3">
      <c r="A644" s="1">
        <v>44277</v>
      </c>
      <c r="B644" s="2" t="s">
        <v>8</v>
      </c>
      <c r="C644">
        <v>2</v>
      </c>
      <c r="D644">
        <v>188</v>
      </c>
      <c r="E644">
        <v>9</v>
      </c>
      <c r="F644">
        <v>3</v>
      </c>
      <c r="G644">
        <v>211</v>
      </c>
      <c r="H644">
        <v>3</v>
      </c>
      <c r="I644">
        <v>-2</v>
      </c>
      <c r="J644">
        <v>0</v>
      </c>
      <c r="K644">
        <v>8</v>
      </c>
      <c r="L644" t="s">
        <v>510</v>
      </c>
      <c r="M644">
        <v>0.81818181818181823</v>
      </c>
      <c r="N644">
        <v>1</v>
      </c>
      <c r="O644">
        <v>0</v>
      </c>
    </row>
    <row r="645" spans="1:15" x14ac:dyDescent="0.3">
      <c r="A645" s="1">
        <v>44277</v>
      </c>
      <c r="B645" s="2" t="s">
        <v>9</v>
      </c>
      <c r="C645">
        <v>6</v>
      </c>
      <c r="D645">
        <v>160</v>
      </c>
      <c r="E645">
        <v>22</v>
      </c>
      <c r="F645">
        <v>2</v>
      </c>
      <c r="G645">
        <v>413</v>
      </c>
      <c r="H645">
        <v>8</v>
      </c>
      <c r="I645">
        <v>-2</v>
      </c>
      <c r="J645">
        <v>0</v>
      </c>
      <c r="K645">
        <v>1</v>
      </c>
      <c r="L645" t="s">
        <v>510</v>
      </c>
      <c r="M645">
        <v>0.91666666666666663</v>
      </c>
      <c r="N645">
        <v>1</v>
      </c>
      <c r="O645">
        <v>0</v>
      </c>
    </row>
    <row r="646" spans="1:15" x14ac:dyDescent="0.3">
      <c r="A646" s="1">
        <v>44277</v>
      </c>
      <c r="B646" s="2" t="s">
        <v>6</v>
      </c>
      <c r="C646">
        <v>10</v>
      </c>
      <c r="D646">
        <v>215</v>
      </c>
      <c r="E646">
        <v>13</v>
      </c>
      <c r="F646">
        <v>5</v>
      </c>
      <c r="G646">
        <v>161</v>
      </c>
      <c r="H646">
        <v>9</v>
      </c>
      <c r="I646">
        <v>0</v>
      </c>
      <c r="J646">
        <v>0</v>
      </c>
      <c r="K646">
        <v>2</v>
      </c>
      <c r="L646" t="s">
        <v>510</v>
      </c>
      <c r="M646">
        <v>1</v>
      </c>
      <c r="N646">
        <v>1</v>
      </c>
      <c r="O646">
        <v>0</v>
      </c>
    </row>
    <row r="647" spans="1:15" x14ac:dyDescent="0.3">
      <c r="A647" s="1">
        <v>44277</v>
      </c>
      <c r="B647" s="2" t="s">
        <v>7</v>
      </c>
      <c r="C647">
        <v>4</v>
      </c>
      <c r="D647">
        <v>276</v>
      </c>
      <c r="E647">
        <v>19</v>
      </c>
      <c r="F647">
        <v>5</v>
      </c>
      <c r="G647">
        <v>351</v>
      </c>
      <c r="H647">
        <v>12</v>
      </c>
      <c r="I647">
        <v>0</v>
      </c>
      <c r="J647">
        <v>0</v>
      </c>
      <c r="K647">
        <v>7</v>
      </c>
      <c r="L647" t="s">
        <v>510</v>
      </c>
      <c r="M647">
        <v>1</v>
      </c>
      <c r="N647">
        <v>1</v>
      </c>
      <c r="O647">
        <v>0</v>
      </c>
    </row>
    <row r="648" spans="1:15" x14ac:dyDescent="0.3">
      <c r="A648" s="1">
        <v>44277</v>
      </c>
      <c r="B648" s="2" t="s">
        <v>2</v>
      </c>
      <c r="C648">
        <v>15</v>
      </c>
      <c r="D648">
        <v>501</v>
      </c>
      <c r="E648">
        <v>53</v>
      </c>
      <c r="F648">
        <v>9</v>
      </c>
      <c r="G648">
        <v>407</v>
      </c>
      <c r="H648">
        <v>20</v>
      </c>
      <c r="I648">
        <v>-2</v>
      </c>
      <c r="J648">
        <v>-2</v>
      </c>
      <c r="K648">
        <v>19</v>
      </c>
      <c r="L648" t="s">
        <v>510</v>
      </c>
      <c r="M648">
        <v>0.96363636363636362</v>
      </c>
      <c r="N648">
        <v>0.81818181818181823</v>
      </c>
      <c r="O648">
        <v>0</v>
      </c>
    </row>
    <row r="649" spans="1:15" x14ac:dyDescent="0.3">
      <c r="A649" s="1">
        <v>44277</v>
      </c>
      <c r="B649" s="2" t="s">
        <v>3</v>
      </c>
      <c r="C649">
        <v>73</v>
      </c>
      <c r="D649">
        <v>2490</v>
      </c>
      <c r="E649">
        <v>203</v>
      </c>
      <c r="F649">
        <v>46</v>
      </c>
      <c r="G649">
        <v>2321</v>
      </c>
      <c r="H649">
        <v>90</v>
      </c>
      <c r="I649">
        <v>-12</v>
      </c>
      <c r="J649">
        <v>-3</v>
      </c>
      <c r="K649">
        <v>80</v>
      </c>
      <c r="L649" t="s">
        <v>510</v>
      </c>
      <c r="M649">
        <v>0.94418604651162785</v>
      </c>
      <c r="N649">
        <v>0.93877551020408168</v>
      </c>
      <c r="O649">
        <v>1</v>
      </c>
    </row>
    <row r="650" spans="1:15" x14ac:dyDescent="0.3">
      <c r="A650" s="1">
        <v>44278</v>
      </c>
      <c r="B650" s="2" t="s">
        <v>4</v>
      </c>
      <c r="C650">
        <v>37</v>
      </c>
      <c r="D650">
        <v>934</v>
      </c>
      <c r="E650">
        <v>67</v>
      </c>
      <c r="F650">
        <v>18</v>
      </c>
      <c r="G650">
        <v>566</v>
      </c>
      <c r="H650">
        <v>39</v>
      </c>
      <c r="I650">
        <v>-5</v>
      </c>
      <c r="J650">
        <v>-2</v>
      </c>
      <c r="K650">
        <v>60</v>
      </c>
      <c r="L650" t="s">
        <v>511</v>
      </c>
      <c r="M650">
        <v>0.93055555555555558</v>
      </c>
      <c r="N650">
        <v>0.9</v>
      </c>
      <c r="O650">
        <v>0</v>
      </c>
    </row>
    <row r="651" spans="1:15" x14ac:dyDescent="0.3">
      <c r="A651" s="1">
        <v>44278</v>
      </c>
      <c r="B651" s="2" t="s">
        <v>5</v>
      </c>
      <c r="C651">
        <v>10</v>
      </c>
      <c r="D651">
        <v>189</v>
      </c>
      <c r="E651">
        <v>16</v>
      </c>
      <c r="F651">
        <v>2</v>
      </c>
      <c r="G651">
        <v>212</v>
      </c>
      <c r="H651">
        <v>11</v>
      </c>
      <c r="I651">
        <v>1</v>
      </c>
      <c r="J651">
        <v>0</v>
      </c>
      <c r="K651">
        <v>17</v>
      </c>
      <c r="L651" t="s">
        <v>511</v>
      </c>
      <c r="M651">
        <v>1.0666666666666667</v>
      </c>
      <c r="N651">
        <v>1</v>
      </c>
      <c r="O651">
        <v>0</v>
      </c>
    </row>
    <row r="652" spans="1:15" x14ac:dyDescent="0.3">
      <c r="A652" s="1">
        <v>44278</v>
      </c>
      <c r="B652" s="2" t="s">
        <v>8</v>
      </c>
      <c r="C652">
        <v>4</v>
      </c>
      <c r="D652">
        <v>182</v>
      </c>
      <c r="E652">
        <v>11</v>
      </c>
      <c r="F652">
        <v>2</v>
      </c>
      <c r="G652">
        <v>211</v>
      </c>
      <c r="H652">
        <v>5</v>
      </c>
      <c r="I652">
        <v>2</v>
      </c>
      <c r="J652">
        <v>-1</v>
      </c>
      <c r="K652">
        <v>11</v>
      </c>
      <c r="L652" t="s">
        <v>511</v>
      </c>
      <c r="M652">
        <v>1.2222222222222223</v>
      </c>
      <c r="N652">
        <v>0.66666666666666663</v>
      </c>
      <c r="O652">
        <v>0</v>
      </c>
    </row>
    <row r="653" spans="1:15" x14ac:dyDescent="0.3">
      <c r="A653" s="1">
        <v>44278</v>
      </c>
      <c r="B653" s="2" t="s">
        <v>9</v>
      </c>
      <c r="C653">
        <v>6</v>
      </c>
      <c r="D653">
        <v>160</v>
      </c>
      <c r="E653">
        <v>23</v>
      </c>
      <c r="F653">
        <v>2</v>
      </c>
      <c r="G653">
        <v>413</v>
      </c>
      <c r="H653">
        <v>7</v>
      </c>
      <c r="I653">
        <v>1</v>
      </c>
      <c r="J653">
        <v>0</v>
      </c>
      <c r="K653">
        <v>7</v>
      </c>
      <c r="L653" t="s">
        <v>511</v>
      </c>
      <c r="M653">
        <v>1.0454545454545454</v>
      </c>
      <c r="N653">
        <v>1</v>
      </c>
      <c r="O653">
        <v>0</v>
      </c>
    </row>
    <row r="654" spans="1:15" x14ac:dyDescent="0.3">
      <c r="A654" s="1">
        <v>44278</v>
      </c>
      <c r="B654" s="2" t="s">
        <v>6</v>
      </c>
      <c r="C654">
        <v>10</v>
      </c>
      <c r="D654">
        <v>209</v>
      </c>
      <c r="E654">
        <v>13</v>
      </c>
      <c r="F654">
        <v>4</v>
      </c>
      <c r="G654">
        <v>161</v>
      </c>
      <c r="H654">
        <v>10</v>
      </c>
      <c r="I654">
        <v>0</v>
      </c>
      <c r="J654">
        <v>-1</v>
      </c>
      <c r="K654">
        <v>16</v>
      </c>
      <c r="L654" t="s">
        <v>511</v>
      </c>
      <c r="M654">
        <v>1</v>
      </c>
      <c r="N654">
        <v>0.8</v>
      </c>
      <c r="O654">
        <v>0</v>
      </c>
    </row>
    <row r="655" spans="1:15" x14ac:dyDescent="0.3">
      <c r="A655" s="1">
        <v>44278</v>
      </c>
      <c r="B655" s="2" t="s">
        <v>7</v>
      </c>
      <c r="C655">
        <v>11</v>
      </c>
      <c r="D655">
        <v>272</v>
      </c>
      <c r="E655">
        <v>24</v>
      </c>
      <c r="F655">
        <v>3</v>
      </c>
      <c r="G655">
        <v>353</v>
      </c>
      <c r="H655">
        <v>13</v>
      </c>
      <c r="I655">
        <v>5</v>
      </c>
      <c r="J655">
        <v>-2</v>
      </c>
      <c r="K655">
        <v>16</v>
      </c>
      <c r="L655" t="s">
        <v>511</v>
      </c>
      <c r="M655">
        <v>1.263157894736842</v>
      </c>
      <c r="N655">
        <v>0.6</v>
      </c>
      <c r="O655">
        <v>2</v>
      </c>
    </row>
    <row r="656" spans="1:15" x14ac:dyDescent="0.3">
      <c r="A656" s="1">
        <v>44278</v>
      </c>
      <c r="B656" s="2" t="s">
        <v>2</v>
      </c>
      <c r="C656">
        <v>46</v>
      </c>
      <c r="D656">
        <v>501</v>
      </c>
      <c r="E656">
        <v>44</v>
      </c>
      <c r="F656">
        <v>8</v>
      </c>
      <c r="G656">
        <v>409</v>
      </c>
      <c r="H656">
        <v>48</v>
      </c>
      <c r="I656">
        <v>-9</v>
      </c>
      <c r="J656">
        <v>-1</v>
      </c>
      <c r="K656">
        <v>45</v>
      </c>
      <c r="L656" t="s">
        <v>511</v>
      </c>
      <c r="M656">
        <v>0.83018867924528306</v>
      </c>
      <c r="N656">
        <v>0.88888888888888884</v>
      </c>
      <c r="O656">
        <v>2</v>
      </c>
    </row>
    <row r="657" spans="1:15" x14ac:dyDescent="0.3">
      <c r="A657" s="1">
        <v>44278</v>
      </c>
      <c r="B657" s="2" t="s">
        <v>3</v>
      </c>
      <c r="C657">
        <v>124</v>
      </c>
      <c r="D657">
        <v>2447</v>
      </c>
      <c r="E657">
        <v>198</v>
      </c>
      <c r="F657">
        <v>39</v>
      </c>
      <c r="G657">
        <v>2325</v>
      </c>
      <c r="H657">
        <v>133</v>
      </c>
      <c r="I657">
        <v>-5</v>
      </c>
      <c r="J657">
        <v>-7</v>
      </c>
      <c r="K657">
        <v>172</v>
      </c>
      <c r="L657" t="s">
        <v>511</v>
      </c>
      <c r="M657">
        <v>0.97536945812807885</v>
      </c>
      <c r="N657">
        <v>0.84782608695652173</v>
      </c>
      <c r="O657">
        <v>4</v>
      </c>
    </row>
    <row r="658" spans="1:15" x14ac:dyDescent="0.3">
      <c r="A658" s="1">
        <v>44279</v>
      </c>
      <c r="B658" s="2" t="s">
        <v>4</v>
      </c>
      <c r="C658">
        <v>60</v>
      </c>
      <c r="D658">
        <v>927</v>
      </c>
      <c r="E658">
        <v>65</v>
      </c>
      <c r="F658">
        <v>17</v>
      </c>
      <c r="G658">
        <v>566</v>
      </c>
      <c r="H658">
        <v>53</v>
      </c>
      <c r="I658">
        <v>-2</v>
      </c>
      <c r="J658">
        <v>-1</v>
      </c>
      <c r="K658">
        <v>60</v>
      </c>
      <c r="L658" t="s">
        <v>512</v>
      </c>
      <c r="M658">
        <v>0.97014925373134331</v>
      </c>
      <c r="N658">
        <v>0.94444444444444442</v>
      </c>
      <c r="O658">
        <v>0</v>
      </c>
    </row>
    <row r="659" spans="1:15" x14ac:dyDescent="0.3">
      <c r="A659" s="1">
        <v>44279</v>
      </c>
      <c r="B659" s="2" t="s">
        <v>5</v>
      </c>
      <c r="C659">
        <v>11</v>
      </c>
      <c r="D659">
        <v>177</v>
      </c>
      <c r="E659">
        <v>12</v>
      </c>
      <c r="F659">
        <v>2</v>
      </c>
      <c r="G659">
        <v>213</v>
      </c>
      <c r="H659">
        <v>11</v>
      </c>
      <c r="I659">
        <v>-4</v>
      </c>
      <c r="J659">
        <v>0</v>
      </c>
      <c r="K659">
        <v>22</v>
      </c>
      <c r="L659" t="s">
        <v>512</v>
      </c>
      <c r="M659">
        <v>0.75</v>
      </c>
      <c r="N659">
        <v>1</v>
      </c>
      <c r="O659">
        <v>1</v>
      </c>
    </row>
    <row r="660" spans="1:15" x14ac:dyDescent="0.3">
      <c r="A660" s="1">
        <v>44279</v>
      </c>
      <c r="B660" s="2" t="s">
        <v>8</v>
      </c>
      <c r="C660">
        <v>8</v>
      </c>
      <c r="D660">
        <v>185</v>
      </c>
      <c r="E660">
        <v>11</v>
      </c>
      <c r="F660">
        <v>2</v>
      </c>
      <c r="G660">
        <v>211</v>
      </c>
      <c r="H660">
        <v>14</v>
      </c>
      <c r="I660">
        <v>0</v>
      </c>
      <c r="J660">
        <v>0</v>
      </c>
      <c r="K660">
        <v>11</v>
      </c>
      <c r="L660" t="s">
        <v>512</v>
      </c>
      <c r="M660">
        <v>1</v>
      </c>
      <c r="N660">
        <v>1</v>
      </c>
      <c r="O660">
        <v>0</v>
      </c>
    </row>
    <row r="661" spans="1:15" x14ac:dyDescent="0.3">
      <c r="A661" s="1">
        <v>44279</v>
      </c>
      <c r="B661" s="2" t="s">
        <v>9</v>
      </c>
      <c r="C661">
        <v>8</v>
      </c>
      <c r="D661">
        <v>156</v>
      </c>
      <c r="E661">
        <v>20</v>
      </c>
      <c r="F661">
        <v>2</v>
      </c>
      <c r="G661">
        <v>413</v>
      </c>
      <c r="H661">
        <v>8</v>
      </c>
      <c r="I661">
        <v>-3</v>
      </c>
      <c r="J661">
        <v>0</v>
      </c>
      <c r="K661">
        <v>12</v>
      </c>
      <c r="L661" t="s">
        <v>512</v>
      </c>
      <c r="M661">
        <v>0.86956521739130432</v>
      </c>
      <c r="N661">
        <v>1</v>
      </c>
      <c r="O661">
        <v>0</v>
      </c>
    </row>
    <row r="662" spans="1:15" x14ac:dyDescent="0.3">
      <c r="A662" s="1">
        <v>44279</v>
      </c>
      <c r="B662" s="2" t="s">
        <v>6</v>
      </c>
      <c r="C662">
        <v>12</v>
      </c>
      <c r="D662">
        <v>209</v>
      </c>
      <c r="E662">
        <v>14</v>
      </c>
      <c r="F662">
        <v>2</v>
      </c>
      <c r="G662">
        <v>161</v>
      </c>
      <c r="H662">
        <v>15</v>
      </c>
      <c r="I662">
        <v>1</v>
      </c>
      <c r="J662">
        <v>-2</v>
      </c>
      <c r="K662">
        <v>15</v>
      </c>
      <c r="L662" t="s">
        <v>512</v>
      </c>
      <c r="M662">
        <v>1.0769230769230769</v>
      </c>
      <c r="N662">
        <v>0.5</v>
      </c>
      <c r="O662">
        <v>0</v>
      </c>
    </row>
    <row r="663" spans="1:15" x14ac:dyDescent="0.3">
      <c r="A663" s="1">
        <v>44279</v>
      </c>
      <c r="B663" s="2" t="s">
        <v>7</v>
      </c>
      <c r="C663">
        <v>18</v>
      </c>
      <c r="D663">
        <v>269</v>
      </c>
      <c r="E663">
        <v>22</v>
      </c>
      <c r="F663">
        <v>3</v>
      </c>
      <c r="G663">
        <v>354</v>
      </c>
      <c r="H663">
        <v>16</v>
      </c>
      <c r="I663">
        <v>-2</v>
      </c>
      <c r="J663">
        <v>0</v>
      </c>
      <c r="K663">
        <v>18</v>
      </c>
      <c r="L663" t="s">
        <v>512</v>
      </c>
      <c r="M663">
        <v>0.91666666666666663</v>
      </c>
      <c r="N663">
        <v>1</v>
      </c>
      <c r="O663">
        <v>1</v>
      </c>
    </row>
    <row r="664" spans="1:15" x14ac:dyDescent="0.3">
      <c r="A664" s="1">
        <v>44279</v>
      </c>
      <c r="B664" s="2" t="s">
        <v>2</v>
      </c>
      <c r="C664">
        <v>40</v>
      </c>
      <c r="D664">
        <v>517</v>
      </c>
      <c r="E664">
        <v>43</v>
      </c>
      <c r="F664">
        <v>8</v>
      </c>
      <c r="G664">
        <v>411</v>
      </c>
      <c r="H664">
        <v>45</v>
      </c>
      <c r="I664">
        <v>-1</v>
      </c>
      <c r="J664">
        <v>0</v>
      </c>
      <c r="K664">
        <v>27</v>
      </c>
      <c r="L664" t="s">
        <v>512</v>
      </c>
      <c r="M664">
        <v>0.97727272727272729</v>
      </c>
      <c r="N664">
        <v>1</v>
      </c>
      <c r="O664">
        <v>2</v>
      </c>
    </row>
    <row r="665" spans="1:15" x14ac:dyDescent="0.3">
      <c r="A665" s="1">
        <v>44279</v>
      </c>
      <c r="B665" s="2" t="s">
        <v>3</v>
      </c>
      <c r="C665">
        <v>157</v>
      </c>
      <c r="D665">
        <v>2440</v>
      </c>
      <c r="E665">
        <v>187</v>
      </c>
      <c r="F665">
        <v>36</v>
      </c>
      <c r="G665">
        <v>2329</v>
      </c>
      <c r="H665">
        <v>162</v>
      </c>
      <c r="I665">
        <v>-11</v>
      </c>
      <c r="J665">
        <v>-3</v>
      </c>
      <c r="K665">
        <v>165</v>
      </c>
      <c r="L665" t="s">
        <v>512</v>
      </c>
      <c r="M665">
        <v>0.94444444444444442</v>
      </c>
      <c r="N665">
        <v>0.92307692307692313</v>
      </c>
      <c r="O665">
        <v>4</v>
      </c>
    </row>
    <row r="666" spans="1:15" x14ac:dyDescent="0.3">
      <c r="A666" s="1">
        <v>44280</v>
      </c>
      <c r="B666" s="2" t="s">
        <v>4</v>
      </c>
      <c r="C666">
        <v>32</v>
      </c>
      <c r="D666">
        <v>900</v>
      </c>
      <c r="E666">
        <v>63</v>
      </c>
      <c r="F666">
        <v>16</v>
      </c>
      <c r="G666">
        <v>567</v>
      </c>
      <c r="H666">
        <v>35</v>
      </c>
      <c r="I666">
        <v>-2</v>
      </c>
      <c r="J666">
        <v>-1</v>
      </c>
      <c r="K666">
        <v>61</v>
      </c>
      <c r="L666" t="s">
        <v>514</v>
      </c>
      <c r="M666">
        <v>0.96923076923076923</v>
      </c>
      <c r="N666">
        <v>0.94117647058823528</v>
      </c>
      <c r="O666">
        <v>1</v>
      </c>
    </row>
    <row r="667" spans="1:15" x14ac:dyDescent="0.3">
      <c r="A667" s="1">
        <v>44280</v>
      </c>
      <c r="B667" s="2" t="s">
        <v>5</v>
      </c>
      <c r="C667">
        <v>8</v>
      </c>
      <c r="D667">
        <v>176</v>
      </c>
      <c r="E667">
        <v>12</v>
      </c>
      <c r="F667">
        <v>2</v>
      </c>
      <c r="G667">
        <v>213</v>
      </c>
      <c r="H667">
        <v>10</v>
      </c>
      <c r="I667">
        <v>0</v>
      </c>
      <c r="J667">
        <v>0</v>
      </c>
      <c r="K667">
        <v>11</v>
      </c>
      <c r="L667" t="s">
        <v>514</v>
      </c>
      <c r="M667">
        <v>1</v>
      </c>
      <c r="N667">
        <v>1</v>
      </c>
      <c r="O667">
        <v>0</v>
      </c>
    </row>
    <row r="668" spans="1:15" x14ac:dyDescent="0.3">
      <c r="A668" s="1">
        <v>44280</v>
      </c>
      <c r="B668" s="2" t="s">
        <v>8</v>
      </c>
      <c r="C668">
        <v>4</v>
      </c>
      <c r="D668">
        <v>177</v>
      </c>
      <c r="E668">
        <v>8</v>
      </c>
      <c r="F668">
        <v>3</v>
      </c>
      <c r="G668">
        <v>211</v>
      </c>
      <c r="H668">
        <v>5</v>
      </c>
      <c r="I668">
        <v>-3</v>
      </c>
      <c r="J668">
        <v>1</v>
      </c>
      <c r="K668">
        <v>13</v>
      </c>
      <c r="L668" t="s">
        <v>514</v>
      </c>
      <c r="M668">
        <v>0.72727272727272729</v>
      </c>
      <c r="N668">
        <v>1.5</v>
      </c>
      <c r="O668">
        <v>0</v>
      </c>
    </row>
    <row r="669" spans="1:15" x14ac:dyDescent="0.3">
      <c r="A669" s="1">
        <v>44280</v>
      </c>
      <c r="B669" s="2" t="s">
        <v>9</v>
      </c>
      <c r="C669">
        <v>5</v>
      </c>
      <c r="D669">
        <v>150</v>
      </c>
      <c r="E669">
        <v>16</v>
      </c>
      <c r="F669">
        <v>2</v>
      </c>
      <c r="G669">
        <v>413</v>
      </c>
      <c r="H669">
        <v>4</v>
      </c>
      <c r="I669">
        <v>-4</v>
      </c>
      <c r="J669">
        <v>0</v>
      </c>
      <c r="K669">
        <v>10</v>
      </c>
      <c r="L669" t="s">
        <v>514</v>
      </c>
      <c r="M669">
        <v>0.8</v>
      </c>
      <c r="N669">
        <v>1</v>
      </c>
      <c r="O669">
        <v>0</v>
      </c>
    </row>
    <row r="670" spans="1:15" x14ac:dyDescent="0.3">
      <c r="A670" s="1">
        <v>44280</v>
      </c>
      <c r="B670" s="2" t="s">
        <v>6</v>
      </c>
      <c r="C670">
        <v>16</v>
      </c>
      <c r="D670">
        <v>215</v>
      </c>
      <c r="E670">
        <v>17</v>
      </c>
      <c r="F670">
        <v>3</v>
      </c>
      <c r="G670">
        <v>161</v>
      </c>
      <c r="H670">
        <v>20</v>
      </c>
      <c r="I670">
        <v>3</v>
      </c>
      <c r="J670">
        <v>1</v>
      </c>
      <c r="K670">
        <v>14</v>
      </c>
      <c r="L670" t="s">
        <v>514</v>
      </c>
      <c r="M670">
        <v>1.2142857142857142</v>
      </c>
      <c r="N670">
        <v>1.5</v>
      </c>
      <c r="O670">
        <v>0</v>
      </c>
    </row>
    <row r="671" spans="1:15" x14ac:dyDescent="0.3">
      <c r="A671" s="1">
        <v>44280</v>
      </c>
      <c r="B671" s="2" t="s">
        <v>7</v>
      </c>
      <c r="C671">
        <v>9</v>
      </c>
      <c r="D671">
        <v>270</v>
      </c>
      <c r="E671">
        <v>18</v>
      </c>
      <c r="F671">
        <v>3</v>
      </c>
      <c r="G671">
        <v>355</v>
      </c>
      <c r="H671">
        <v>8</v>
      </c>
      <c r="I671">
        <v>-4</v>
      </c>
      <c r="J671">
        <v>0</v>
      </c>
      <c r="K671">
        <v>6</v>
      </c>
      <c r="L671" t="s">
        <v>514</v>
      </c>
      <c r="M671">
        <v>0.81818181818181823</v>
      </c>
      <c r="N671">
        <v>1</v>
      </c>
      <c r="O671">
        <v>1</v>
      </c>
    </row>
    <row r="672" spans="1:15" x14ac:dyDescent="0.3">
      <c r="A672" s="1">
        <v>44280</v>
      </c>
      <c r="B672" s="2" t="s">
        <v>2</v>
      </c>
      <c r="C672">
        <v>21</v>
      </c>
      <c r="D672">
        <v>515</v>
      </c>
      <c r="E672">
        <v>44</v>
      </c>
      <c r="F672">
        <v>7</v>
      </c>
      <c r="G672">
        <v>411</v>
      </c>
      <c r="H672">
        <v>33</v>
      </c>
      <c r="I672">
        <v>1</v>
      </c>
      <c r="J672">
        <v>-1</v>
      </c>
      <c r="K672">
        <v>35</v>
      </c>
      <c r="L672" t="s">
        <v>514</v>
      </c>
      <c r="M672">
        <v>1.0232558139534884</v>
      </c>
      <c r="N672">
        <v>0.875</v>
      </c>
      <c r="O672">
        <v>0</v>
      </c>
    </row>
    <row r="673" spans="1:15" x14ac:dyDescent="0.3">
      <c r="A673" s="1">
        <v>44280</v>
      </c>
      <c r="B673" s="2" t="s">
        <v>3</v>
      </c>
      <c r="C673">
        <v>95</v>
      </c>
      <c r="D673">
        <v>2403</v>
      </c>
      <c r="E673">
        <v>178</v>
      </c>
      <c r="F673">
        <v>36</v>
      </c>
      <c r="G673">
        <v>2331</v>
      </c>
      <c r="H673">
        <v>115</v>
      </c>
      <c r="I673">
        <v>-9</v>
      </c>
      <c r="J673">
        <v>0</v>
      </c>
      <c r="K673">
        <v>150</v>
      </c>
      <c r="L673" t="s">
        <v>514</v>
      </c>
      <c r="M673">
        <v>0.95187165775401072</v>
      </c>
      <c r="N673">
        <v>1</v>
      </c>
      <c r="O673">
        <v>2</v>
      </c>
    </row>
    <row r="674" spans="1:15" x14ac:dyDescent="0.3">
      <c r="A674" s="1">
        <v>44281</v>
      </c>
      <c r="B674" s="2" t="s">
        <v>4</v>
      </c>
      <c r="C674">
        <v>45</v>
      </c>
      <c r="D674">
        <v>891</v>
      </c>
      <c r="E674">
        <v>54</v>
      </c>
      <c r="F674">
        <v>19</v>
      </c>
      <c r="G674">
        <v>567</v>
      </c>
      <c r="H674">
        <v>51</v>
      </c>
      <c r="I674">
        <v>-9</v>
      </c>
      <c r="J674">
        <v>3</v>
      </c>
      <c r="K674">
        <v>60</v>
      </c>
      <c r="L674" t="s">
        <v>515</v>
      </c>
      <c r="M674">
        <v>0.8571428571428571</v>
      </c>
      <c r="N674">
        <v>1.1875</v>
      </c>
      <c r="O674">
        <v>0</v>
      </c>
    </row>
    <row r="675" spans="1:15" x14ac:dyDescent="0.3">
      <c r="A675" s="1">
        <v>44281</v>
      </c>
      <c r="B675" s="2" t="s">
        <v>5</v>
      </c>
      <c r="C675">
        <v>3</v>
      </c>
      <c r="D675">
        <v>157</v>
      </c>
      <c r="E675">
        <v>11</v>
      </c>
      <c r="F675">
        <v>0</v>
      </c>
      <c r="G675">
        <v>214</v>
      </c>
      <c r="H675">
        <v>3</v>
      </c>
      <c r="I675">
        <v>-1</v>
      </c>
      <c r="J675">
        <v>-2</v>
      </c>
      <c r="K675">
        <v>21</v>
      </c>
      <c r="L675" t="s">
        <v>515</v>
      </c>
      <c r="M675">
        <v>0.91666666666666663</v>
      </c>
      <c r="N675">
        <v>0</v>
      </c>
      <c r="O675">
        <v>1</v>
      </c>
    </row>
    <row r="676" spans="1:15" x14ac:dyDescent="0.3">
      <c r="A676" s="1">
        <v>44281</v>
      </c>
      <c r="B676" s="2" t="s">
        <v>8</v>
      </c>
      <c r="C676">
        <v>15</v>
      </c>
      <c r="D676">
        <v>167</v>
      </c>
      <c r="E676">
        <v>11</v>
      </c>
      <c r="F676">
        <v>3</v>
      </c>
      <c r="G676">
        <v>211</v>
      </c>
      <c r="H676">
        <v>15</v>
      </c>
      <c r="I676">
        <v>3</v>
      </c>
      <c r="J676">
        <v>0</v>
      </c>
      <c r="K676">
        <v>25</v>
      </c>
      <c r="L676" t="s">
        <v>515</v>
      </c>
      <c r="M676">
        <v>1.375</v>
      </c>
      <c r="N676">
        <v>1</v>
      </c>
      <c r="O676">
        <v>0</v>
      </c>
    </row>
    <row r="677" spans="1:15" x14ac:dyDescent="0.3">
      <c r="A677" s="1">
        <v>44281</v>
      </c>
      <c r="B677" s="2" t="s">
        <v>9</v>
      </c>
      <c r="C677">
        <v>5</v>
      </c>
      <c r="D677">
        <v>145</v>
      </c>
      <c r="E677">
        <v>15</v>
      </c>
      <c r="F677">
        <v>1</v>
      </c>
      <c r="G677">
        <v>413</v>
      </c>
      <c r="H677">
        <v>5</v>
      </c>
      <c r="I677">
        <v>-1</v>
      </c>
      <c r="J677">
        <v>-1</v>
      </c>
      <c r="K677">
        <v>10</v>
      </c>
      <c r="L677" t="s">
        <v>515</v>
      </c>
      <c r="M677">
        <v>0.9375</v>
      </c>
      <c r="N677">
        <v>0.5</v>
      </c>
      <c r="O677">
        <v>0</v>
      </c>
    </row>
    <row r="678" spans="1:15" x14ac:dyDescent="0.3">
      <c r="A678" s="1">
        <v>44281</v>
      </c>
      <c r="B678" s="2" t="s">
        <v>6</v>
      </c>
      <c r="C678">
        <v>10</v>
      </c>
      <c r="D678">
        <v>206</v>
      </c>
      <c r="E678">
        <v>18</v>
      </c>
      <c r="F678">
        <v>1</v>
      </c>
      <c r="G678">
        <v>161</v>
      </c>
      <c r="H678">
        <v>9</v>
      </c>
      <c r="I678">
        <v>1</v>
      </c>
      <c r="J678">
        <v>-2</v>
      </c>
      <c r="K678">
        <v>18</v>
      </c>
      <c r="L678" t="s">
        <v>515</v>
      </c>
      <c r="M678">
        <v>1.0588235294117647</v>
      </c>
      <c r="N678">
        <v>0.33333333333333331</v>
      </c>
      <c r="O678">
        <v>0</v>
      </c>
    </row>
    <row r="679" spans="1:15" x14ac:dyDescent="0.3">
      <c r="A679" s="1">
        <v>44281</v>
      </c>
      <c r="B679" s="2" t="s">
        <v>7</v>
      </c>
      <c r="C679">
        <v>9</v>
      </c>
      <c r="D679">
        <v>254</v>
      </c>
      <c r="E679">
        <v>20</v>
      </c>
      <c r="F679">
        <v>2</v>
      </c>
      <c r="G679">
        <v>355</v>
      </c>
      <c r="H679">
        <v>12</v>
      </c>
      <c r="I679">
        <v>2</v>
      </c>
      <c r="J679">
        <v>-1</v>
      </c>
      <c r="K679">
        <v>28</v>
      </c>
      <c r="L679" t="s">
        <v>515</v>
      </c>
      <c r="M679">
        <v>1.1111111111111112</v>
      </c>
      <c r="N679">
        <v>0.66666666666666663</v>
      </c>
      <c r="O679">
        <v>0</v>
      </c>
    </row>
    <row r="680" spans="1:15" x14ac:dyDescent="0.3">
      <c r="A680" s="1">
        <v>44281</v>
      </c>
      <c r="B680" s="2" t="s">
        <v>2</v>
      </c>
      <c r="C680">
        <v>50</v>
      </c>
      <c r="D680">
        <v>537</v>
      </c>
      <c r="E680">
        <v>43</v>
      </c>
      <c r="F680">
        <v>6</v>
      </c>
      <c r="G680">
        <v>411</v>
      </c>
      <c r="H680">
        <v>57</v>
      </c>
      <c r="I680">
        <v>-1</v>
      </c>
      <c r="J680">
        <v>-1</v>
      </c>
      <c r="K680">
        <v>35</v>
      </c>
      <c r="L680" t="s">
        <v>515</v>
      </c>
      <c r="M680">
        <v>0.97727272727272729</v>
      </c>
      <c r="N680">
        <v>0.8571428571428571</v>
      </c>
      <c r="O680">
        <v>0</v>
      </c>
    </row>
    <row r="681" spans="1:15" x14ac:dyDescent="0.3">
      <c r="A681" s="1">
        <v>44281</v>
      </c>
      <c r="B681" s="2" t="s">
        <v>3</v>
      </c>
      <c r="C681">
        <v>137</v>
      </c>
      <c r="D681">
        <v>2357</v>
      </c>
      <c r="E681">
        <v>172</v>
      </c>
      <c r="F681">
        <v>32</v>
      </c>
      <c r="G681">
        <v>2332</v>
      </c>
      <c r="H681">
        <v>152</v>
      </c>
      <c r="I681">
        <v>-6</v>
      </c>
      <c r="J681">
        <v>-4</v>
      </c>
      <c r="K681">
        <v>197</v>
      </c>
      <c r="L681" t="s">
        <v>515</v>
      </c>
      <c r="M681">
        <v>0.9662921348314607</v>
      </c>
      <c r="N681">
        <v>0.88888888888888884</v>
      </c>
      <c r="O681">
        <v>1</v>
      </c>
    </row>
    <row r="682" spans="1:15" x14ac:dyDescent="0.3">
      <c r="A682" s="1">
        <v>44282</v>
      </c>
      <c r="B682" s="2" t="s">
        <v>4</v>
      </c>
      <c r="C682">
        <v>28</v>
      </c>
      <c r="D682">
        <v>867</v>
      </c>
      <c r="E682">
        <v>59</v>
      </c>
      <c r="F682">
        <v>15</v>
      </c>
      <c r="G682">
        <v>567</v>
      </c>
      <c r="H682">
        <v>26</v>
      </c>
      <c r="I682">
        <v>5</v>
      </c>
      <c r="J682">
        <v>-4</v>
      </c>
      <c r="K682">
        <v>50</v>
      </c>
      <c r="L682" t="s">
        <v>516</v>
      </c>
      <c r="M682">
        <v>1.0925925925925926</v>
      </c>
      <c r="N682">
        <v>0.78947368421052633</v>
      </c>
      <c r="O682">
        <v>0</v>
      </c>
    </row>
    <row r="683" spans="1:15" x14ac:dyDescent="0.3">
      <c r="A683" s="1">
        <v>44282</v>
      </c>
      <c r="B683" s="2" t="s">
        <v>5</v>
      </c>
      <c r="C683">
        <v>5</v>
      </c>
      <c r="D683">
        <v>146</v>
      </c>
      <c r="E683">
        <v>12</v>
      </c>
      <c r="F683">
        <v>0</v>
      </c>
      <c r="G683">
        <v>214</v>
      </c>
      <c r="H683">
        <v>5</v>
      </c>
      <c r="I683">
        <v>1</v>
      </c>
      <c r="J683">
        <v>0</v>
      </c>
      <c r="K683">
        <v>16</v>
      </c>
      <c r="L683" t="s">
        <v>516</v>
      </c>
      <c r="M683">
        <v>1.0909090909090908</v>
      </c>
      <c r="N683" t="e">
        <v>#NUM!</v>
      </c>
      <c r="O683">
        <v>0</v>
      </c>
    </row>
    <row r="684" spans="1:15" x14ac:dyDescent="0.3">
      <c r="A684" s="1">
        <v>44282</v>
      </c>
      <c r="B684" s="2" t="s">
        <v>8</v>
      </c>
      <c r="C684">
        <v>10</v>
      </c>
      <c r="D684">
        <v>162</v>
      </c>
      <c r="E684">
        <v>11</v>
      </c>
      <c r="F684">
        <v>2</v>
      </c>
      <c r="G684">
        <v>211</v>
      </c>
      <c r="H684">
        <v>10</v>
      </c>
      <c r="I684">
        <v>0</v>
      </c>
      <c r="J684">
        <v>-1</v>
      </c>
      <c r="K684">
        <v>15</v>
      </c>
      <c r="L684" t="s">
        <v>516</v>
      </c>
      <c r="M684">
        <v>1</v>
      </c>
      <c r="N684">
        <v>0.66666666666666663</v>
      </c>
      <c r="O684">
        <v>0</v>
      </c>
    </row>
    <row r="685" spans="1:15" x14ac:dyDescent="0.3">
      <c r="A685" s="1">
        <v>44282</v>
      </c>
      <c r="B685" s="2" t="s">
        <v>9</v>
      </c>
      <c r="C685">
        <v>3</v>
      </c>
      <c r="D685">
        <v>132</v>
      </c>
      <c r="E685">
        <v>17</v>
      </c>
      <c r="F685">
        <v>1</v>
      </c>
      <c r="G685">
        <v>413</v>
      </c>
      <c r="H685">
        <v>4</v>
      </c>
      <c r="I685">
        <v>2</v>
      </c>
      <c r="J685">
        <v>0</v>
      </c>
      <c r="K685">
        <v>17</v>
      </c>
      <c r="L685" t="s">
        <v>516</v>
      </c>
      <c r="M685">
        <v>1.1333333333333333</v>
      </c>
      <c r="N685">
        <v>1</v>
      </c>
      <c r="O685">
        <v>0</v>
      </c>
    </row>
    <row r="686" spans="1:15" x14ac:dyDescent="0.3">
      <c r="A686" s="1">
        <v>44282</v>
      </c>
      <c r="B686" s="2" t="s">
        <v>6</v>
      </c>
      <c r="C686">
        <v>6</v>
      </c>
      <c r="D686">
        <v>209</v>
      </c>
      <c r="E686">
        <v>18</v>
      </c>
      <c r="F686">
        <v>1</v>
      </c>
      <c r="G686">
        <v>161</v>
      </c>
      <c r="H686">
        <v>6</v>
      </c>
      <c r="I686">
        <v>0</v>
      </c>
      <c r="J686">
        <v>0</v>
      </c>
      <c r="K686">
        <v>3</v>
      </c>
      <c r="L686" t="s">
        <v>516</v>
      </c>
      <c r="M686">
        <v>1</v>
      </c>
      <c r="N686">
        <v>1</v>
      </c>
      <c r="O686">
        <v>0</v>
      </c>
    </row>
    <row r="687" spans="1:15" x14ac:dyDescent="0.3">
      <c r="A687" s="1">
        <v>44282</v>
      </c>
      <c r="B687" s="2" t="s">
        <v>7</v>
      </c>
      <c r="C687">
        <v>18</v>
      </c>
      <c r="D687">
        <v>233</v>
      </c>
      <c r="E687">
        <v>17</v>
      </c>
      <c r="F687">
        <v>2</v>
      </c>
      <c r="G687">
        <v>355</v>
      </c>
      <c r="H687">
        <v>19</v>
      </c>
      <c r="I687">
        <v>-3</v>
      </c>
      <c r="J687">
        <v>0</v>
      </c>
      <c r="K687">
        <v>39</v>
      </c>
      <c r="L687" t="s">
        <v>516</v>
      </c>
      <c r="M687">
        <v>0.85</v>
      </c>
      <c r="N687">
        <v>1</v>
      </c>
      <c r="O687">
        <v>0</v>
      </c>
    </row>
    <row r="688" spans="1:15" x14ac:dyDescent="0.3">
      <c r="A688" s="1">
        <v>44282</v>
      </c>
      <c r="B688" s="2" t="s">
        <v>2</v>
      </c>
      <c r="C688">
        <v>47</v>
      </c>
      <c r="D688">
        <v>560</v>
      </c>
      <c r="E688">
        <v>40</v>
      </c>
      <c r="F688">
        <v>5</v>
      </c>
      <c r="G688">
        <v>411</v>
      </c>
      <c r="H688">
        <v>52</v>
      </c>
      <c r="I688">
        <v>-3</v>
      </c>
      <c r="J688">
        <v>-1</v>
      </c>
      <c r="K688">
        <v>30</v>
      </c>
      <c r="L688" t="s">
        <v>516</v>
      </c>
      <c r="M688">
        <v>0.93023255813953487</v>
      </c>
      <c r="N688">
        <v>0.83333333333333337</v>
      </c>
      <c r="O688">
        <v>0</v>
      </c>
    </row>
    <row r="689" spans="1:15" x14ac:dyDescent="0.3">
      <c r="A689" s="1">
        <v>44282</v>
      </c>
      <c r="B689" s="2" t="s">
        <v>3</v>
      </c>
      <c r="C689">
        <v>117</v>
      </c>
      <c r="D689">
        <v>2309</v>
      </c>
      <c r="E689">
        <v>174</v>
      </c>
      <c r="F689">
        <v>26</v>
      </c>
      <c r="G689">
        <v>2332</v>
      </c>
      <c r="H689">
        <v>122</v>
      </c>
      <c r="I689">
        <v>2</v>
      </c>
      <c r="J689">
        <v>-6</v>
      </c>
      <c r="K689">
        <v>170</v>
      </c>
      <c r="L689" t="s">
        <v>516</v>
      </c>
      <c r="M689">
        <v>1.0116279069767442</v>
      </c>
      <c r="N689">
        <v>0.8125</v>
      </c>
      <c r="O689">
        <v>0</v>
      </c>
    </row>
    <row r="690" spans="1:15" x14ac:dyDescent="0.3">
      <c r="A690" s="1">
        <v>44283</v>
      </c>
      <c r="B690" s="2" t="s">
        <v>4</v>
      </c>
      <c r="C690">
        <v>35</v>
      </c>
      <c r="D690">
        <v>847</v>
      </c>
      <c r="E690">
        <v>63</v>
      </c>
      <c r="F690">
        <v>14</v>
      </c>
      <c r="G690">
        <v>567</v>
      </c>
      <c r="H690">
        <v>36</v>
      </c>
      <c r="I690">
        <v>4</v>
      </c>
      <c r="J690">
        <v>-1</v>
      </c>
      <c r="K690">
        <v>56</v>
      </c>
      <c r="L690" t="s">
        <v>517</v>
      </c>
      <c r="M690">
        <v>1.0677966101694916</v>
      </c>
      <c r="N690">
        <v>0.93333333333333335</v>
      </c>
      <c r="O690">
        <v>0</v>
      </c>
    </row>
    <row r="691" spans="1:15" x14ac:dyDescent="0.3">
      <c r="A691" s="1">
        <v>44283</v>
      </c>
      <c r="B691" s="2" t="s">
        <v>5</v>
      </c>
      <c r="C691">
        <v>4</v>
      </c>
      <c r="D691">
        <v>139</v>
      </c>
      <c r="E691">
        <v>12</v>
      </c>
      <c r="F691">
        <v>0</v>
      </c>
      <c r="G691">
        <v>214</v>
      </c>
      <c r="H691">
        <v>4</v>
      </c>
      <c r="I691">
        <v>0</v>
      </c>
      <c r="J691">
        <v>0</v>
      </c>
      <c r="K691">
        <v>11</v>
      </c>
      <c r="L691" t="s">
        <v>517</v>
      </c>
      <c r="M691">
        <v>1</v>
      </c>
      <c r="N691" t="e">
        <v>#NUM!</v>
      </c>
      <c r="O691">
        <v>0</v>
      </c>
    </row>
    <row r="692" spans="1:15" x14ac:dyDescent="0.3">
      <c r="A692" s="1">
        <v>44283</v>
      </c>
      <c r="B692" s="2" t="s">
        <v>8</v>
      </c>
      <c r="C692">
        <v>18</v>
      </c>
      <c r="D692">
        <v>175</v>
      </c>
      <c r="E692">
        <v>11</v>
      </c>
      <c r="F692">
        <v>2</v>
      </c>
      <c r="G692">
        <v>211</v>
      </c>
      <c r="H692">
        <v>19</v>
      </c>
      <c r="I692">
        <v>0</v>
      </c>
      <c r="J692">
        <v>0</v>
      </c>
      <c r="K692">
        <v>6</v>
      </c>
      <c r="L692" t="s">
        <v>517</v>
      </c>
      <c r="M692">
        <v>1</v>
      </c>
      <c r="N692">
        <v>1</v>
      </c>
      <c r="O692">
        <v>0</v>
      </c>
    </row>
    <row r="693" spans="1:15" x14ac:dyDescent="0.3">
      <c r="A693" s="1">
        <v>44283</v>
      </c>
      <c r="B693" s="2" t="s">
        <v>9</v>
      </c>
      <c r="C693">
        <v>2</v>
      </c>
      <c r="D693">
        <v>127</v>
      </c>
      <c r="E693">
        <v>20</v>
      </c>
      <c r="F693">
        <v>1</v>
      </c>
      <c r="G693">
        <v>413</v>
      </c>
      <c r="H693">
        <v>4</v>
      </c>
      <c r="I693">
        <v>3</v>
      </c>
      <c r="J693">
        <v>0</v>
      </c>
      <c r="K693">
        <v>9</v>
      </c>
      <c r="L693" t="s">
        <v>517</v>
      </c>
      <c r="M693">
        <v>1.1764705882352942</v>
      </c>
      <c r="N693">
        <v>1</v>
      </c>
      <c r="O693">
        <v>0</v>
      </c>
    </row>
    <row r="694" spans="1:15" x14ac:dyDescent="0.3">
      <c r="A694" s="1">
        <v>44283</v>
      </c>
      <c r="B694" s="2" t="s">
        <v>6</v>
      </c>
      <c r="C694">
        <v>12</v>
      </c>
      <c r="D694">
        <v>217</v>
      </c>
      <c r="E694">
        <v>20</v>
      </c>
      <c r="F694">
        <v>1</v>
      </c>
      <c r="G694">
        <v>161</v>
      </c>
      <c r="H694">
        <v>15</v>
      </c>
      <c r="I694">
        <v>2</v>
      </c>
      <c r="J694">
        <v>0</v>
      </c>
      <c r="K694">
        <v>7</v>
      </c>
      <c r="L694" t="s">
        <v>517</v>
      </c>
      <c r="M694">
        <v>1.1111111111111112</v>
      </c>
      <c r="N694">
        <v>1</v>
      </c>
      <c r="O694">
        <v>0</v>
      </c>
    </row>
    <row r="695" spans="1:15" x14ac:dyDescent="0.3">
      <c r="A695" s="1">
        <v>44283</v>
      </c>
      <c r="B695" s="2" t="s">
        <v>7</v>
      </c>
      <c r="C695">
        <v>20</v>
      </c>
      <c r="D695">
        <v>248</v>
      </c>
      <c r="E695">
        <v>15</v>
      </c>
      <c r="F695">
        <v>3</v>
      </c>
      <c r="G695">
        <v>355</v>
      </c>
      <c r="H695">
        <v>23</v>
      </c>
      <c r="I695">
        <v>-2</v>
      </c>
      <c r="J695">
        <v>1</v>
      </c>
      <c r="K695">
        <v>8</v>
      </c>
      <c r="L695" t="s">
        <v>517</v>
      </c>
      <c r="M695">
        <v>0.88235294117647056</v>
      </c>
      <c r="N695">
        <v>1.5</v>
      </c>
      <c r="O695">
        <v>0</v>
      </c>
    </row>
    <row r="696" spans="1:15" x14ac:dyDescent="0.3">
      <c r="A696" s="1">
        <v>44283</v>
      </c>
      <c r="B696" s="2" t="s">
        <v>2</v>
      </c>
      <c r="C696">
        <v>27</v>
      </c>
      <c r="D696">
        <v>574</v>
      </c>
      <c r="E696">
        <v>38</v>
      </c>
      <c r="F696">
        <v>6</v>
      </c>
      <c r="G696">
        <v>413</v>
      </c>
      <c r="H696">
        <v>32</v>
      </c>
      <c r="I696">
        <v>-2</v>
      </c>
      <c r="J696">
        <v>1</v>
      </c>
      <c r="K696">
        <v>16</v>
      </c>
      <c r="L696" t="s">
        <v>517</v>
      </c>
      <c r="M696">
        <v>0.95</v>
      </c>
      <c r="N696">
        <v>1.2</v>
      </c>
      <c r="O696">
        <v>2</v>
      </c>
    </row>
    <row r="697" spans="1:15" x14ac:dyDescent="0.3">
      <c r="A697" s="1">
        <v>44283</v>
      </c>
      <c r="B697" s="2" t="s">
        <v>3</v>
      </c>
      <c r="C697">
        <v>118</v>
      </c>
      <c r="D697">
        <v>2327</v>
      </c>
      <c r="E697">
        <v>179</v>
      </c>
      <c r="F697">
        <v>27</v>
      </c>
      <c r="G697">
        <v>2334</v>
      </c>
      <c r="H697">
        <v>133</v>
      </c>
      <c r="I697">
        <v>5</v>
      </c>
      <c r="J697">
        <v>1</v>
      </c>
      <c r="K697">
        <v>113</v>
      </c>
      <c r="L697" t="s">
        <v>517</v>
      </c>
      <c r="M697">
        <v>1.0287356321839081</v>
      </c>
      <c r="N697">
        <v>1.0384615384615385</v>
      </c>
      <c r="O697">
        <v>2</v>
      </c>
    </row>
    <row r="698" spans="1:15" x14ac:dyDescent="0.3">
      <c r="A698" s="1">
        <v>44284</v>
      </c>
      <c r="B698" s="2" t="s">
        <v>4</v>
      </c>
      <c r="C698">
        <v>25</v>
      </c>
      <c r="D698">
        <v>816</v>
      </c>
      <c r="E698">
        <v>61</v>
      </c>
      <c r="F698">
        <v>15</v>
      </c>
      <c r="G698">
        <v>567</v>
      </c>
      <c r="H698">
        <v>35</v>
      </c>
      <c r="I698">
        <v>-2</v>
      </c>
      <c r="J698">
        <v>1</v>
      </c>
      <c r="K698">
        <v>66</v>
      </c>
      <c r="L698" t="s">
        <v>518</v>
      </c>
      <c r="M698">
        <v>0.96825396825396826</v>
      </c>
      <c r="N698">
        <v>1.0714285714285714</v>
      </c>
      <c r="O698">
        <v>0</v>
      </c>
    </row>
    <row r="699" spans="1:15" x14ac:dyDescent="0.3">
      <c r="A699" s="1">
        <v>44284</v>
      </c>
      <c r="B699" s="2" t="s">
        <v>5</v>
      </c>
      <c r="C699">
        <v>5</v>
      </c>
      <c r="D699">
        <v>130</v>
      </c>
      <c r="E699">
        <v>10</v>
      </c>
      <c r="F699">
        <v>0</v>
      </c>
      <c r="G699">
        <v>214</v>
      </c>
      <c r="H699">
        <v>5</v>
      </c>
      <c r="I699">
        <v>-2</v>
      </c>
      <c r="J699">
        <v>0</v>
      </c>
      <c r="K699">
        <v>14</v>
      </c>
      <c r="L699" t="s">
        <v>518</v>
      </c>
      <c r="M699">
        <v>0.83333333333333337</v>
      </c>
      <c r="N699" t="e">
        <v>#NUM!</v>
      </c>
      <c r="O699">
        <v>0</v>
      </c>
    </row>
    <row r="700" spans="1:15" x14ac:dyDescent="0.3">
      <c r="A700" s="1">
        <v>44284</v>
      </c>
      <c r="B700" s="2" t="s">
        <v>8</v>
      </c>
      <c r="C700">
        <v>3</v>
      </c>
      <c r="D700">
        <v>168</v>
      </c>
      <c r="E700">
        <v>12</v>
      </c>
      <c r="F700">
        <v>2</v>
      </c>
      <c r="G700">
        <v>211</v>
      </c>
      <c r="H700">
        <v>3</v>
      </c>
      <c r="I700">
        <v>1</v>
      </c>
      <c r="J700">
        <v>0</v>
      </c>
      <c r="K700">
        <v>10</v>
      </c>
      <c r="L700" t="s">
        <v>518</v>
      </c>
      <c r="M700">
        <v>1.0909090909090908</v>
      </c>
      <c r="N700">
        <v>1</v>
      </c>
      <c r="O700">
        <v>0</v>
      </c>
    </row>
    <row r="701" spans="1:15" x14ac:dyDescent="0.3">
      <c r="A701" s="1">
        <v>44284</v>
      </c>
      <c r="B701" s="2" t="s">
        <v>9</v>
      </c>
      <c r="C701">
        <v>8</v>
      </c>
      <c r="D701">
        <v>131</v>
      </c>
      <c r="E701">
        <v>20</v>
      </c>
      <c r="F701">
        <v>2</v>
      </c>
      <c r="G701">
        <v>413</v>
      </c>
      <c r="H701">
        <v>9</v>
      </c>
      <c r="I701">
        <v>0</v>
      </c>
      <c r="J701">
        <v>1</v>
      </c>
      <c r="K701">
        <v>5</v>
      </c>
      <c r="L701" t="s">
        <v>518</v>
      </c>
      <c r="M701">
        <v>1</v>
      </c>
      <c r="N701">
        <v>2</v>
      </c>
      <c r="O701">
        <v>0</v>
      </c>
    </row>
    <row r="702" spans="1:15" x14ac:dyDescent="0.3">
      <c r="A702" s="1">
        <v>44284</v>
      </c>
      <c r="B702" s="2" t="s">
        <v>6</v>
      </c>
      <c r="C702">
        <v>9</v>
      </c>
      <c r="D702">
        <v>218</v>
      </c>
      <c r="E702">
        <v>19</v>
      </c>
      <c r="F702">
        <v>1</v>
      </c>
      <c r="G702">
        <v>162</v>
      </c>
      <c r="H702">
        <v>16</v>
      </c>
      <c r="I702">
        <v>-1</v>
      </c>
      <c r="J702">
        <v>0</v>
      </c>
      <c r="K702">
        <v>14</v>
      </c>
      <c r="L702" t="s">
        <v>518</v>
      </c>
      <c r="M702">
        <v>0.95</v>
      </c>
      <c r="N702">
        <v>1</v>
      </c>
      <c r="O702">
        <v>1</v>
      </c>
    </row>
    <row r="703" spans="1:15" x14ac:dyDescent="0.3">
      <c r="A703" s="1">
        <v>44284</v>
      </c>
      <c r="B703" s="2" t="s">
        <v>7</v>
      </c>
      <c r="C703">
        <v>14</v>
      </c>
      <c r="D703">
        <v>255</v>
      </c>
      <c r="E703">
        <v>18</v>
      </c>
      <c r="F703">
        <v>2</v>
      </c>
      <c r="G703">
        <v>355</v>
      </c>
      <c r="H703">
        <v>15</v>
      </c>
      <c r="I703">
        <v>3</v>
      </c>
      <c r="J703">
        <v>-1</v>
      </c>
      <c r="K703">
        <v>8</v>
      </c>
      <c r="L703" t="s">
        <v>518</v>
      </c>
      <c r="M703">
        <v>1.2</v>
      </c>
      <c r="N703">
        <v>0.66666666666666663</v>
      </c>
      <c r="O703">
        <v>0</v>
      </c>
    </row>
    <row r="704" spans="1:15" x14ac:dyDescent="0.3">
      <c r="A704" s="1">
        <v>44284</v>
      </c>
      <c r="B704" s="2" t="s">
        <v>2</v>
      </c>
      <c r="C704">
        <v>21</v>
      </c>
      <c r="D704">
        <v>589</v>
      </c>
      <c r="E704">
        <v>41</v>
      </c>
      <c r="F704">
        <v>4</v>
      </c>
      <c r="G704">
        <v>414</v>
      </c>
      <c r="H704">
        <v>24</v>
      </c>
      <c r="I704">
        <v>3</v>
      </c>
      <c r="J704">
        <v>-2</v>
      </c>
      <c r="K704">
        <v>8</v>
      </c>
      <c r="L704" t="s">
        <v>518</v>
      </c>
      <c r="M704">
        <v>1.0789473684210527</v>
      </c>
      <c r="N704">
        <v>0.66666666666666663</v>
      </c>
      <c r="O704">
        <v>1</v>
      </c>
    </row>
    <row r="705" spans="1:15" x14ac:dyDescent="0.3">
      <c r="A705" s="1">
        <v>44284</v>
      </c>
      <c r="B705" s="2" t="s">
        <v>3</v>
      </c>
      <c r="C705">
        <v>85</v>
      </c>
      <c r="D705">
        <v>2307</v>
      </c>
      <c r="E705">
        <v>181</v>
      </c>
      <c r="F705">
        <v>26</v>
      </c>
      <c r="G705">
        <v>2336</v>
      </c>
      <c r="H705">
        <v>107</v>
      </c>
      <c r="I705">
        <v>2</v>
      </c>
      <c r="J705">
        <v>-1</v>
      </c>
      <c r="K705">
        <v>125</v>
      </c>
      <c r="L705" t="s">
        <v>518</v>
      </c>
      <c r="M705">
        <v>1.011173184357542</v>
      </c>
      <c r="N705">
        <v>0.96296296296296291</v>
      </c>
      <c r="O705">
        <v>2</v>
      </c>
    </row>
    <row r="706" spans="1:15" x14ac:dyDescent="0.3">
      <c r="A706" s="1">
        <v>44285</v>
      </c>
      <c r="B706" s="2" t="s">
        <v>4</v>
      </c>
      <c r="C706">
        <v>26</v>
      </c>
      <c r="D706">
        <v>791</v>
      </c>
      <c r="E706">
        <v>57</v>
      </c>
      <c r="F706">
        <v>15</v>
      </c>
      <c r="G706">
        <v>568</v>
      </c>
      <c r="H706">
        <v>27</v>
      </c>
      <c r="I706">
        <v>-4</v>
      </c>
      <c r="J706">
        <v>0</v>
      </c>
      <c r="K706">
        <v>51</v>
      </c>
      <c r="L706" t="s">
        <v>519</v>
      </c>
      <c r="M706">
        <v>0.93442622950819676</v>
      </c>
      <c r="N706">
        <v>1</v>
      </c>
      <c r="O706">
        <v>1</v>
      </c>
    </row>
    <row r="707" spans="1:15" x14ac:dyDescent="0.3">
      <c r="A707" s="1">
        <v>44285</v>
      </c>
      <c r="B707" s="2" t="s">
        <v>5</v>
      </c>
      <c r="C707">
        <v>2</v>
      </c>
      <c r="D707">
        <v>131</v>
      </c>
      <c r="E707">
        <v>10</v>
      </c>
      <c r="F707">
        <v>2</v>
      </c>
      <c r="G707">
        <v>214</v>
      </c>
      <c r="H707">
        <v>4</v>
      </c>
      <c r="I707">
        <v>0</v>
      </c>
      <c r="J707">
        <v>2</v>
      </c>
      <c r="K707">
        <v>3</v>
      </c>
      <c r="L707" t="s">
        <v>519</v>
      </c>
      <c r="M707">
        <v>1</v>
      </c>
      <c r="N707" t="e">
        <v>#NUM!</v>
      </c>
      <c r="O707">
        <v>0</v>
      </c>
    </row>
    <row r="708" spans="1:15" x14ac:dyDescent="0.3">
      <c r="A708" s="1">
        <v>44285</v>
      </c>
      <c r="B708" s="2" t="s">
        <v>8</v>
      </c>
      <c r="C708">
        <v>10</v>
      </c>
      <c r="D708">
        <v>169</v>
      </c>
      <c r="E708">
        <v>10</v>
      </c>
      <c r="F708">
        <v>2</v>
      </c>
      <c r="G708">
        <v>211</v>
      </c>
      <c r="H708">
        <v>15</v>
      </c>
      <c r="I708">
        <v>-2</v>
      </c>
      <c r="J708">
        <v>0</v>
      </c>
      <c r="K708">
        <v>14</v>
      </c>
      <c r="L708" t="s">
        <v>519</v>
      </c>
      <c r="M708">
        <v>0.83333333333333337</v>
      </c>
      <c r="N708">
        <v>1</v>
      </c>
      <c r="O708">
        <v>0</v>
      </c>
    </row>
    <row r="709" spans="1:15" x14ac:dyDescent="0.3">
      <c r="A709" s="1">
        <v>44285</v>
      </c>
      <c r="B709" s="2" t="s">
        <v>9</v>
      </c>
      <c r="C709">
        <v>12</v>
      </c>
      <c r="D709">
        <v>145</v>
      </c>
      <c r="E709">
        <v>18</v>
      </c>
      <c r="F709">
        <v>2</v>
      </c>
      <c r="G709">
        <v>413</v>
      </c>
      <c r="H709">
        <v>18</v>
      </c>
      <c r="I709">
        <v>-2</v>
      </c>
      <c r="J709">
        <v>0</v>
      </c>
      <c r="K709">
        <v>4</v>
      </c>
      <c r="L709" t="s">
        <v>519</v>
      </c>
      <c r="M709">
        <v>0.9</v>
      </c>
      <c r="N709">
        <v>1</v>
      </c>
      <c r="O709">
        <v>0</v>
      </c>
    </row>
    <row r="710" spans="1:15" x14ac:dyDescent="0.3">
      <c r="A710" s="1">
        <v>44285</v>
      </c>
      <c r="B710" s="2" t="s">
        <v>6</v>
      </c>
      <c r="C710">
        <v>21</v>
      </c>
      <c r="D710">
        <v>231</v>
      </c>
      <c r="E710">
        <v>18</v>
      </c>
      <c r="F710">
        <v>2</v>
      </c>
      <c r="G710">
        <v>163</v>
      </c>
      <c r="H710">
        <v>18</v>
      </c>
      <c r="I710">
        <v>-1</v>
      </c>
      <c r="J710">
        <v>1</v>
      </c>
      <c r="K710">
        <v>4</v>
      </c>
      <c r="L710" t="s">
        <v>519</v>
      </c>
      <c r="M710">
        <v>0.94736842105263153</v>
      </c>
      <c r="N710">
        <v>2</v>
      </c>
      <c r="O710">
        <v>1</v>
      </c>
    </row>
    <row r="711" spans="1:15" x14ac:dyDescent="0.3">
      <c r="A711" s="1">
        <v>44285</v>
      </c>
      <c r="B711" s="2" t="s">
        <v>7</v>
      </c>
      <c r="C711">
        <v>18</v>
      </c>
      <c r="D711">
        <v>268</v>
      </c>
      <c r="E711">
        <v>15</v>
      </c>
      <c r="F711">
        <v>2</v>
      </c>
      <c r="G711">
        <v>356</v>
      </c>
      <c r="H711">
        <v>23</v>
      </c>
      <c r="I711">
        <v>-3</v>
      </c>
      <c r="J711">
        <v>0</v>
      </c>
      <c r="K711">
        <v>9</v>
      </c>
      <c r="L711" t="s">
        <v>519</v>
      </c>
      <c r="M711">
        <v>0.83333333333333337</v>
      </c>
      <c r="N711">
        <v>1</v>
      </c>
      <c r="O711">
        <v>1</v>
      </c>
    </row>
    <row r="712" spans="1:15" x14ac:dyDescent="0.3">
      <c r="A712" s="1">
        <v>44285</v>
      </c>
      <c r="B712" s="2" t="s">
        <v>2</v>
      </c>
      <c r="C712">
        <v>59</v>
      </c>
      <c r="D712">
        <v>619</v>
      </c>
      <c r="E712">
        <v>39</v>
      </c>
      <c r="F712">
        <v>5</v>
      </c>
      <c r="G712">
        <v>417</v>
      </c>
      <c r="H712">
        <v>63</v>
      </c>
      <c r="I712">
        <v>-2</v>
      </c>
      <c r="J712">
        <v>1</v>
      </c>
      <c r="K712">
        <v>31</v>
      </c>
      <c r="L712" t="s">
        <v>519</v>
      </c>
      <c r="M712">
        <v>0.95121951219512191</v>
      </c>
      <c r="N712">
        <v>1.25</v>
      </c>
      <c r="O712">
        <v>3</v>
      </c>
    </row>
    <row r="713" spans="1:15" x14ac:dyDescent="0.3">
      <c r="A713" s="1">
        <v>44285</v>
      </c>
      <c r="B713" s="2" t="s">
        <v>3</v>
      </c>
      <c r="C713">
        <v>148</v>
      </c>
      <c r="D713">
        <v>2354</v>
      </c>
      <c r="E713">
        <v>167</v>
      </c>
      <c r="F713">
        <v>30</v>
      </c>
      <c r="G713">
        <v>2342</v>
      </c>
      <c r="H713">
        <v>168</v>
      </c>
      <c r="I713">
        <v>-14</v>
      </c>
      <c r="J713">
        <v>4</v>
      </c>
      <c r="K713">
        <v>116</v>
      </c>
      <c r="L713" t="s">
        <v>519</v>
      </c>
      <c r="M713">
        <v>0.92265193370165743</v>
      </c>
      <c r="N713">
        <v>1.1538461538461537</v>
      </c>
      <c r="O713">
        <v>6</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N120"/>
  <sheetViews>
    <sheetView showGridLines="0" workbookViewId="0">
      <selection activeCell="J30" sqref="J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30" spans="4:8" x14ac:dyDescent="0.3">
      <c r="D30" s="11" t="s">
        <v>341</v>
      </c>
      <c r="E30" t="s">
        <v>370</v>
      </c>
      <c r="F30" t="s">
        <v>371</v>
      </c>
      <c r="G30" t="s">
        <v>361</v>
      </c>
      <c r="H30" t="s">
        <v>372</v>
      </c>
    </row>
    <row r="31" spans="4:8" x14ac:dyDescent="0.3">
      <c r="D31" s="12" t="s">
        <v>345</v>
      </c>
      <c r="E31" s="2">
        <v>118</v>
      </c>
      <c r="F31" s="2">
        <v>72</v>
      </c>
      <c r="G31" s="2">
        <v>20</v>
      </c>
      <c r="H31" s="2">
        <v>1205</v>
      </c>
    </row>
    <row r="32" spans="4:8" x14ac:dyDescent="0.3">
      <c r="D32" s="12" t="s">
        <v>346</v>
      </c>
      <c r="E32" s="2">
        <v>46</v>
      </c>
      <c r="F32" s="2">
        <v>77</v>
      </c>
      <c r="G32" s="2">
        <v>18</v>
      </c>
      <c r="H32" s="2">
        <v>711</v>
      </c>
    </row>
    <row r="33" spans="4:11" x14ac:dyDescent="0.3">
      <c r="D33" s="12" t="s">
        <v>347</v>
      </c>
      <c r="E33" s="2">
        <v>118</v>
      </c>
      <c r="F33" s="2">
        <v>83</v>
      </c>
      <c r="G33" s="2">
        <v>19</v>
      </c>
      <c r="H33" s="2">
        <v>945</v>
      </c>
    </row>
    <row r="34" spans="4:11" x14ac:dyDescent="0.3">
      <c r="D34" s="12" t="s">
        <v>348</v>
      </c>
      <c r="E34" s="2">
        <v>86</v>
      </c>
      <c r="F34" s="2">
        <v>81</v>
      </c>
      <c r="G34" s="2">
        <v>17</v>
      </c>
      <c r="H34" s="2">
        <v>633</v>
      </c>
    </row>
    <row r="35" spans="4:11" x14ac:dyDescent="0.3">
      <c r="D35" s="12" t="s">
        <v>349</v>
      </c>
      <c r="E35" s="2">
        <v>187</v>
      </c>
      <c r="F35" s="2">
        <v>79</v>
      </c>
      <c r="G35" s="2">
        <v>18</v>
      </c>
      <c r="H35" s="2">
        <v>1505</v>
      </c>
    </row>
    <row r="36" spans="4:11" x14ac:dyDescent="0.3">
      <c r="D36" s="12" t="s">
        <v>350</v>
      </c>
      <c r="E36" s="2">
        <v>158</v>
      </c>
      <c r="F36" s="2">
        <v>85</v>
      </c>
      <c r="G36" s="2">
        <v>19</v>
      </c>
      <c r="H36" s="2">
        <v>1227</v>
      </c>
    </row>
    <row r="37" spans="4:11" x14ac:dyDescent="0.3">
      <c r="D37" s="12" t="s">
        <v>362</v>
      </c>
      <c r="E37" s="2">
        <v>151</v>
      </c>
      <c r="F37" s="2">
        <v>88</v>
      </c>
      <c r="G37" s="2">
        <v>21</v>
      </c>
      <c r="H37" s="2">
        <v>1057</v>
      </c>
      <c r="J37" s="17" t="s">
        <v>513</v>
      </c>
      <c r="K37" s="17" t="s">
        <v>369</v>
      </c>
    </row>
    <row r="38" spans="4:11" x14ac:dyDescent="0.3">
      <c r="D38" s="12" t="s">
        <v>373</v>
      </c>
      <c r="E38" s="2">
        <v>199</v>
      </c>
      <c r="F38" s="2">
        <v>84</v>
      </c>
      <c r="G38" s="2">
        <v>18</v>
      </c>
      <c r="H38" s="2">
        <v>1762</v>
      </c>
      <c r="J38">
        <f>VLOOKUP(D38,D$30:E99,2,FALSE)-VLOOKUP(TEXT(DATE(LEFT(D38,4),MID(D38,6,2),RIGHT(D38,2))-7,"aaaa/mm/dd"),D$30:E99,2,FALSE)</f>
        <v>81</v>
      </c>
      <c r="K38" s="28">
        <f>E38/H38</f>
        <v>0.11293984108967083</v>
      </c>
    </row>
    <row r="39" spans="4:11" x14ac:dyDescent="0.3">
      <c r="D39" s="12" t="s">
        <v>374</v>
      </c>
      <c r="E39" s="2">
        <v>184</v>
      </c>
      <c r="F39" s="2">
        <v>83</v>
      </c>
      <c r="G39" s="2">
        <v>18</v>
      </c>
      <c r="H39" s="2">
        <v>1489</v>
      </c>
      <c r="J39">
        <f>VLOOKUP(D39,D$30:E100,2,FALSE)-VLOOKUP(TEXT(DATE(LEFT(D39,4),MID(D39,6,2),RIGHT(D39,2))-7,"aaaa/mm/dd"),D$30:E100,2,FALSE)</f>
        <v>138</v>
      </c>
      <c r="K39" s="28">
        <f t="shared" ref="K39:K102" si="0">E39/H39</f>
        <v>0.12357286769644056</v>
      </c>
    </row>
    <row r="40" spans="4:11" x14ac:dyDescent="0.3">
      <c r="D40" s="12" t="s">
        <v>375</v>
      </c>
      <c r="E40" s="2">
        <v>158</v>
      </c>
      <c r="F40" s="2">
        <v>93</v>
      </c>
      <c r="G40" s="2">
        <v>21</v>
      </c>
      <c r="H40" s="2">
        <v>1255</v>
      </c>
      <c r="J40">
        <f>VLOOKUP(D40,D$30:E101,2,FALSE)-VLOOKUP(TEXT(DATE(LEFT(D40,4),MID(D40,6,2),RIGHT(D40,2))-7,"aaaa/mm/dd"),D$30:E101,2,FALSE)</f>
        <v>40</v>
      </c>
      <c r="K40" s="28">
        <f t="shared" si="0"/>
        <v>0.12589641434262949</v>
      </c>
    </row>
    <row r="41" spans="4:11" x14ac:dyDescent="0.3">
      <c r="D41" s="12" t="s">
        <v>376</v>
      </c>
      <c r="E41" s="2">
        <v>179</v>
      </c>
      <c r="F41" s="2">
        <v>95</v>
      </c>
      <c r="G41" s="2">
        <v>22</v>
      </c>
      <c r="H41" s="2">
        <v>1273</v>
      </c>
      <c r="J41">
        <f>VLOOKUP(D41,D$30:E102,2,FALSE)-VLOOKUP(TEXT(DATE(LEFT(D41,4),MID(D41,6,2),RIGHT(D41,2))-7,"aaaa/mm/dd"),D$30:E102,2,FALSE)</f>
        <v>93</v>
      </c>
      <c r="K41" s="28">
        <f t="shared" si="0"/>
        <v>0.14061272584446191</v>
      </c>
    </row>
    <row r="42" spans="4:11" x14ac:dyDescent="0.3">
      <c r="D42" s="12" t="s">
        <v>378</v>
      </c>
      <c r="E42" s="2">
        <v>256</v>
      </c>
      <c r="F42" s="2">
        <v>108</v>
      </c>
      <c r="G42" s="2">
        <v>22</v>
      </c>
      <c r="H42" s="2">
        <v>2002</v>
      </c>
      <c r="J42">
        <f>VLOOKUP(D42,D$30:E103,2,FALSE)-VLOOKUP(TEXT(DATE(LEFT(D42,4),MID(D42,6,2),RIGHT(D42,2))-7,"aaaa/mm/dd"),D$30:E103,2,FALSE)</f>
        <v>69</v>
      </c>
      <c r="K42" s="28">
        <f t="shared" si="0"/>
        <v>0.12787212787212787</v>
      </c>
    </row>
    <row r="43" spans="4:11" x14ac:dyDescent="0.3">
      <c r="D43" s="12" t="s">
        <v>379</v>
      </c>
      <c r="E43" s="2">
        <v>298</v>
      </c>
      <c r="F43" s="2">
        <v>123</v>
      </c>
      <c r="G43" s="2">
        <v>27</v>
      </c>
      <c r="H43" s="2">
        <v>2662</v>
      </c>
      <c r="J43">
        <f>VLOOKUP(D43,D$30:E104,2,FALSE)-VLOOKUP(TEXT(DATE(LEFT(D43,4),MID(D43,6,2),RIGHT(D43,2))-7,"aaaa/mm/dd"),D$30:E104,2,FALSE)</f>
        <v>140</v>
      </c>
      <c r="K43" s="28">
        <f t="shared" si="0"/>
        <v>0.11194590533433509</v>
      </c>
    </row>
    <row r="44" spans="4:11" x14ac:dyDescent="0.3">
      <c r="D44" s="12" t="s">
        <v>380</v>
      </c>
      <c r="E44" s="2">
        <v>295</v>
      </c>
      <c r="F44" s="2">
        <v>138</v>
      </c>
      <c r="G44" s="2">
        <v>26</v>
      </c>
      <c r="H44" s="2">
        <v>2776</v>
      </c>
      <c r="J44">
        <f>VLOOKUP(D44,D$30:E105,2,FALSE)-VLOOKUP(TEXT(DATE(LEFT(D44,4),MID(D44,6,2),RIGHT(D44,2))-7,"aaaa/mm/dd"),D$30:E105,2,FALSE)</f>
        <v>144</v>
      </c>
      <c r="K44" s="28">
        <f t="shared" si="0"/>
        <v>0.10626801152737753</v>
      </c>
    </row>
    <row r="45" spans="4:11" x14ac:dyDescent="0.3">
      <c r="D45" s="12" t="s">
        <v>381</v>
      </c>
      <c r="E45" s="2">
        <v>330</v>
      </c>
      <c r="F45" s="2">
        <v>130</v>
      </c>
      <c r="G45" s="2">
        <v>26</v>
      </c>
      <c r="H45" s="2">
        <v>2497</v>
      </c>
      <c r="J45">
        <f>VLOOKUP(D45,D$30:E106,2,FALSE)-VLOOKUP(TEXT(DATE(LEFT(D45,4),MID(D45,6,2),RIGHT(D45,2))-7,"aaaa/mm/dd"),D$30:E106,2,FALSE)</f>
        <v>131</v>
      </c>
      <c r="K45" s="28">
        <f t="shared" si="0"/>
        <v>0.13215859030837004</v>
      </c>
    </row>
    <row r="46" spans="4:11" x14ac:dyDescent="0.3">
      <c r="D46" s="12" t="s">
        <v>382</v>
      </c>
      <c r="E46" s="2">
        <v>360</v>
      </c>
      <c r="F46" s="2">
        <v>145</v>
      </c>
      <c r="G46" s="2">
        <v>28</v>
      </c>
      <c r="H46" s="2">
        <v>2303</v>
      </c>
      <c r="J46">
        <f>VLOOKUP(D46,D$30:E107,2,FALSE)-VLOOKUP(TEXT(DATE(LEFT(D46,4),MID(D46,6,2),RIGHT(D46,2))-7,"aaaa/mm/dd"),D$30:E107,2,FALSE)</f>
        <v>176</v>
      </c>
      <c r="K46" s="28">
        <f t="shared" si="0"/>
        <v>0.15631784628745116</v>
      </c>
    </row>
    <row r="47" spans="4:11" x14ac:dyDescent="0.3">
      <c r="D47" s="12" t="s">
        <v>383</v>
      </c>
      <c r="E47" s="2">
        <v>282</v>
      </c>
      <c r="F47" s="2">
        <v>163</v>
      </c>
      <c r="G47" s="2">
        <v>31</v>
      </c>
      <c r="H47" s="2">
        <v>1788</v>
      </c>
      <c r="J47">
        <f>VLOOKUP(D47,D$30:E108,2,FALSE)-VLOOKUP(TEXT(DATE(LEFT(D47,4),MID(D47,6,2),RIGHT(D47,2))-7,"aaaa/mm/dd"),D$30:E108,2,FALSE)</f>
        <v>124</v>
      </c>
      <c r="K47" s="28">
        <f t="shared" si="0"/>
        <v>0.15771812080536912</v>
      </c>
    </row>
    <row r="48" spans="4:11" x14ac:dyDescent="0.3">
      <c r="D48" s="12" t="s">
        <v>384</v>
      </c>
      <c r="E48" s="2">
        <v>277</v>
      </c>
      <c r="F48" s="2">
        <v>167</v>
      </c>
      <c r="G48" s="2">
        <v>36</v>
      </c>
      <c r="H48" s="2">
        <v>1717</v>
      </c>
      <c r="J48">
        <f>VLOOKUP(D48,D$30:E109,2,FALSE)-VLOOKUP(TEXT(DATE(LEFT(D48,4),MID(D48,6,2),RIGHT(D48,2))-7,"aaaa/mm/dd"),D$30:E109,2,FALSE)</f>
        <v>98</v>
      </c>
      <c r="K48" s="28">
        <f t="shared" si="0"/>
        <v>0.16132789749563192</v>
      </c>
    </row>
    <row r="49" spans="4:11" x14ac:dyDescent="0.3">
      <c r="D49" s="12" t="s">
        <v>385</v>
      </c>
      <c r="E49" s="2">
        <v>435</v>
      </c>
      <c r="F49" s="2">
        <v>179</v>
      </c>
      <c r="G49" s="2">
        <v>39</v>
      </c>
      <c r="H49" s="2">
        <v>3016</v>
      </c>
      <c r="J49">
        <f>VLOOKUP(D49,D$30:E110,2,FALSE)-VLOOKUP(TEXT(DATE(LEFT(D49,4),MID(D49,6,2),RIGHT(D49,2))-7,"aaaa/mm/dd"),D$30:E110,2,FALSE)</f>
        <v>179</v>
      </c>
      <c r="K49" s="28">
        <f t="shared" si="0"/>
        <v>0.14423076923076922</v>
      </c>
    </row>
    <row r="50" spans="4:11" x14ac:dyDescent="0.3">
      <c r="D50" s="12" t="s">
        <v>386</v>
      </c>
      <c r="E50" s="2">
        <v>442</v>
      </c>
      <c r="F50" s="2">
        <v>188</v>
      </c>
      <c r="G50" s="2">
        <v>38</v>
      </c>
      <c r="H50" s="2">
        <v>3934</v>
      </c>
      <c r="J50">
        <f>VLOOKUP(D50,D$30:E111,2,FALSE)-VLOOKUP(TEXT(DATE(LEFT(D50,4),MID(D50,6,2),RIGHT(D50,2))-7,"aaaa/mm/dd"),D$30:E111,2,FALSE)</f>
        <v>144</v>
      </c>
      <c r="K50" s="28">
        <f t="shared" si="0"/>
        <v>0.11235383833248602</v>
      </c>
    </row>
    <row r="51" spans="4:11" x14ac:dyDescent="0.3">
      <c r="D51" s="12" t="s">
        <v>397</v>
      </c>
      <c r="E51" s="2">
        <v>446</v>
      </c>
      <c r="F51" s="2">
        <v>210</v>
      </c>
      <c r="G51" s="2">
        <v>38</v>
      </c>
      <c r="H51" s="2">
        <v>3303</v>
      </c>
      <c r="J51">
        <f>VLOOKUP(D51,D$30:E112,2,FALSE)-VLOOKUP(TEXT(DATE(LEFT(D51,4),MID(D51,6,2),RIGHT(D51,2))-7,"aaaa/mm/dd"),D$30:E112,2,FALSE)</f>
        <v>151</v>
      </c>
      <c r="K51" s="28">
        <f t="shared" si="0"/>
        <v>0.13502876173175901</v>
      </c>
    </row>
    <row r="52" spans="4:11" x14ac:dyDescent="0.3">
      <c r="D52" s="12" t="s">
        <v>416</v>
      </c>
      <c r="E52" s="2">
        <v>549</v>
      </c>
      <c r="F52" s="2">
        <v>226</v>
      </c>
      <c r="G52" s="2">
        <v>38</v>
      </c>
      <c r="H52" s="2">
        <v>4125</v>
      </c>
      <c r="J52">
        <f>VLOOKUP(D52,D$30:E113,2,FALSE)-VLOOKUP(TEXT(DATE(LEFT(D52,4),MID(D52,6,2),RIGHT(D52,2))-7,"aaaa/mm/dd"),D$30:E113,2,FALSE)</f>
        <v>219</v>
      </c>
      <c r="K52" s="28">
        <f t="shared" si="0"/>
        <v>0.13309090909090909</v>
      </c>
    </row>
    <row r="53" spans="4:11" x14ac:dyDescent="0.3">
      <c r="D53" s="12" t="s">
        <v>417</v>
      </c>
      <c r="E53" s="2">
        <v>449</v>
      </c>
      <c r="F53" s="2">
        <v>248</v>
      </c>
      <c r="G53" s="2">
        <v>39</v>
      </c>
      <c r="H53" s="2">
        <v>3697</v>
      </c>
      <c r="J53">
        <f>VLOOKUP(D53,D$30:E114,2,FALSE)-VLOOKUP(TEXT(DATE(LEFT(D53,4),MID(D53,6,2),RIGHT(D53,2))-7,"aaaa/mm/dd"),D$30:E114,2,FALSE)</f>
        <v>89</v>
      </c>
      <c r="K53" s="28">
        <f t="shared" si="0"/>
        <v>0.121449824181769</v>
      </c>
    </row>
    <row r="54" spans="4:11" x14ac:dyDescent="0.3">
      <c r="D54" s="12" t="s">
        <v>436</v>
      </c>
      <c r="E54" s="2">
        <v>300</v>
      </c>
      <c r="F54" s="2">
        <v>272</v>
      </c>
      <c r="G54" s="2">
        <v>43</v>
      </c>
      <c r="H54" s="2">
        <v>2537</v>
      </c>
      <c r="J54">
        <f>VLOOKUP(D54,D$30:E115,2,FALSE)-VLOOKUP(TEXT(DATE(LEFT(D54,4),MID(D54,6,2),RIGHT(D54,2))-7,"aaaa/mm/dd"),D$30:E115,2,FALSE)</f>
        <v>18</v>
      </c>
      <c r="K54" s="28">
        <f t="shared" si="0"/>
        <v>0.11824990145841545</v>
      </c>
    </row>
    <row r="55" spans="4:11" x14ac:dyDescent="0.3">
      <c r="D55" s="12" t="s">
        <v>437</v>
      </c>
      <c r="E55" s="2">
        <v>347</v>
      </c>
      <c r="F55" s="2">
        <v>282</v>
      </c>
      <c r="G55" s="2">
        <v>47</v>
      </c>
      <c r="H55" s="2">
        <v>2265</v>
      </c>
      <c r="J55">
        <f>VLOOKUP(D55,D$30:E116,2,FALSE)-VLOOKUP(TEXT(DATE(LEFT(D55,4),MID(D55,6,2),RIGHT(D55,2))-7,"aaaa/mm/dd"),D$30:E116,2,FALSE)</f>
        <v>70</v>
      </c>
      <c r="K55" s="28">
        <f t="shared" si="0"/>
        <v>0.15320088300220749</v>
      </c>
    </row>
    <row r="56" spans="4:11" x14ac:dyDescent="0.3">
      <c r="D56" s="12" t="s">
        <v>438</v>
      </c>
      <c r="E56" s="2">
        <v>446</v>
      </c>
      <c r="F56" s="2">
        <v>305</v>
      </c>
      <c r="G56" s="2">
        <v>48</v>
      </c>
      <c r="H56" s="2">
        <v>3500</v>
      </c>
      <c r="J56">
        <f>VLOOKUP(D56,D$30:E117,2,FALSE)-VLOOKUP(TEXT(DATE(LEFT(D56,4),MID(D56,6,2),RIGHT(D56,2))-7,"aaaa/mm/dd"),D$30:E117,2,FALSE)</f>
        <v>11</v>
      </c>
      <c r="K56" s="28">
        <f t="shared" si="0"/>
        <v>0.12742857142857142</v>
      </c>
    </row>
    <row r="57" spans="4:11" x14ac:dyDescent="0.3">
      <c r="D57" s="12" t="s">
        <v>443</v>
      </c>
      <c r="E57" s="2">
        <v>409</v>
      </c>
      <c r="F57" s="2">
        <v>310</v>
      </c>
      <c r="G57" s="2">
        <v>59</v>
      </c>
      <c r="H57" s="2">
        <v>4480</v>
      </c>
      <c r="J57">
        <f>VLOOKUP(D57,D$30:E118,2,FALSE)-VLOOKUP(TEXT(DATE(LEFT(D57,4),MID(D57,6,2),RIGHT(D57,2))-7,"aaaa/mm/dd"),D$30:E118,2,FALSE)</f>
        <v>-33</v>
      </c>
      <c r="K57" s="28">
        <f t="shared" si="0"/>
        <v>9.1294642857142852E-2</v>
      </c>
    </row>
    <row r="58" spans="4:11" x14ac:dyDescent="0.3">
      <c r="D58" s="12" t="s">
        <v>445</v>
      </c>
      <c r="E58" s="2">
        <v>365</v>
      </c>
      <c r="F58" s="2">
        <v>321</v>
      </c>
      <c r="G58" s="2">
        <v>69</v>
      </c>
      <c r="H58" s="2">
        <v>4965</v>
      </c>
      <c r="J58">
        <f>VLOOKUP(D58,D$30:E119,2,FALSE)-VLOOKUP(TEXT(DATE(LEFT(D58,4),MID(D58,6,2),RIGHT(D58,2))-7,"aaaa/mm/dd"),D$30:E119,2,FALSE)</f>
        <v>-81</v>
      </c>
      <c r="K58" s="28">
        <f t="shared" si="0"/>
        <v>7.3514602215508554E-2</v>
      </c>
    </row>
    <row r="59" spans="4:11" x14ac:dyDescent="0.3">
      <c r="D59" s="12" t="s">
        <v>446</v>
      </c>
      <c r="E59" s="2">
        <v>320</v>
      </c>
      <c r="F59" s="2">
        <v>313</v>
      </c>
      <c r="G59" s="2">
        <v>79</v>
      </c>
      <c r="H59" s="2">
        <v>4891</v>
      </c>
      <c r="J59">
        <f>VLOOKUP(D59,D$30:E120,2,FALSE)-VLOOKUP(TEXT(DATE(LEFT(D59,4),MID(D59,6,2),RIGHT(D59,2))-7,"aaaa/mm/dd"),D$30:E120,2,FALSE)</f>
        <v>-229</v>
      </c>
      <c r="K59" s="28">
        <f t="shared" si="0"/>
        <v>6.5426293191576362E-2</v>
      </c>
    </row>
    <row r="60" spans="4:11" x14ac:dyDescent="0.3">
      <c r="D60" s="12" t="s">
        <v>447</v>
      </c>
      <c r="E60" s="2">
        <v>339</v>
      </c>
      <c r="F60" s="2">
        <v>326</v>
      </c>
      <c r="G60" s="2">
        <v>82</v>
      </c>
      <c r="H60" s="2">
        <v>6446</v>
      </c>
      <c r="J60">
        <f>VLOOKUP(D60,D$30:E121,2,FALSE)-VLOOKUP(TEXT(DATE(LEFT(D60,4),MID(D60,6,2),RIGHT(D60,2))-7,"aaaa/mm/dd"),D$30:E121,2,FALSE)</f>
        <v>-110</v>
      </c>
      <c r="K60" s="28">
        <f t="shared" si="0"/>
        <v>5.259075395594167E-2</v>
      </c>
    </row>
    <row r="61" spans="4:11" x14ac:dyDescent="0.3">
      <c r="D61" s="12" t="s">
        <v>448</v>
      </c>
      <c r="E61" s="2">
        <v>214</v>
      </c>
      <c r="F61" s="2">
        <v>341</v>
      </c>
      <c r="G61" s="2">
        <v>86</v>
      </c>
      <c r="H61" s="2">
        <v>5929</v>
      </c>
      <c r="J61">
        <f>VLOOKUP(D61,D$30:E122,2,FALSE)-VLOOKUP(TEXT(DATE(LEFT(D61,4),MID(D61,6,2),RIGHT(D61,2))-7,"aaaa/mm/dd"),D$30:E122,2,FALSE)</f>
        <v>-86</v>
      </c>
      <c r="K61" s="28">
        <f t="shared" si="0"/>
        <v>3.6093776353516613E-2</v>
      </c>
    </row>
    <row r="62" spans="4:11" x14ac:dyDescent="0.3">
      <c r="D62" s="12" t="s">
        <v>452</v>
      </c>
      <c r="E62" s="2">
        <v>232</v>
      </c>
      <c r="F62" s="2">
        <v>323</v>
      </c>
      <c r="G62" s="2">
        <v>93</v>
      </c>
      <c r="H62" s="2">
        <v>4870</v>
      </c>
      <c r="J62">
        <f>VLOOKUP(D62,D$30:E123,2,FALSE)-VLOOKUP(TEXT(DATE(LEFT(D62,4),MID(D62,6,2),RIGHT(D62,2))-7,"aaaa/mm/dd"),D$30:E123,2,FALSE)</f>
        <v>-115</v>
      </c>
      <c r="K62" s="28">
        <f t="shared" si="0"/>
        <v>4.7638603696098562E-2</v>
      </c>
    </row>
    <row r="63" spans="4:11" x14ac:dyDescent="0.3">
      <c r="D63" s="12" t="s">
        <v>453</v>
      </c>
      <c r="E63" s="2">
        <v>293</v>
      </c>
      <c r="F63" s="2">
        <v>306</v>
      </c>
      <c r="G63" s="2">
        <v>85</v>
      </c>
      <c r="H63" s="2">
        <v>6227</v>
      </c>
      <c r="J63">
        <f>VLOOKUP(D63,D$30:E124,2,FALSE)-VLOOKUP(TEXT(DATE(LEFT(D63,4),MID(D63,6,2),RIGHT(D63,2))-7,"aaaa/mm/dd"),D$30:E124,2,FALSE)</f>
        <v>-153</v>
      </c>
      <c r="K63" s="28">
        <f t="shared" si="0"/>
        <v>4.7053155612654572E-2</v>
      </c>
    </row>
    <row r="64" spans="4:11" x14ac:dyDescent="0.3">
      <c r="D64" s="12" t="s">
        <v>454</v>
      </c>
      <c r="E64" s="2">
        <v>297</v>
      </c>
      <c r="F64" s="2">
        <v>282</v>
      </c>
      <c r="G64" s="2">
        <v>87</v>
      </c>
      <c r="H64" s="2">
        <v>7133</v>
      </c>
      <c r="J64">
        <f>VLOOKUP(D64,D$30:E125,2,FALSE)-VLOOKUP(TEXT(DATE(LEFT(D64,4),MID(D64,6,2),RIGHT(D64,2))-7,"aaaa/mm/dd"),D$30:E125,2,FALSE)</f>
        <v>-112</v>
      </c>
      <c r="K64" s="28">
        <f t="shared" si="0"/>
        <v>4.1637459694378244E-2</v>
      </c>
    </row>
    <row r="65" spans="4:11" x14ac:dyDescent="0.3">
      <c r="D65" s="12" t="s">
        <v>455</v>
      </c>
      <c r="E65" s="2">
        <v>259</v>
      </c>
      <c r="F65" s="2">
        <v>276</v>
      </c>
      <c r="G65" s="2">
        <v>85</v>
      </c>
      <c r="H65" s="2">
        <v>6752</v>
      </c>
      <c r="J65">
        <f>VLOOKUP(D65,D$30:E126,2,FALSE)-VLOOKUP(TEXT(DATE(LEFT(D65,4),MID(D65,6,2),RIGHT(D65,2))-7,"aaaa/mm/dd"),D$30:E126,2,FALSE)</f>
        <v>-106</v>
      </c>
      <c r="K65" s="28">
        <f t="shared" si="0"/>
        <v>3.835900473933649E-2</v>
      </c>
    </row>
    <row r="66" spans="4:11" x14ac:dyDescent="0.3">
      <c r="D66" s="12" t="s">
        <v>456</v>
      </c>
      <c r="E66" s="2">
        <v>261</v>
      </c>
      <c r="F66" s="2">
        <v>287</v>
      </c>
      <c r="G66" s="2">
        <v>81</v>
      </c>
      <c r="H66" s="2">
        <v>9935</v>
      </c>
      <c r="J66">
        <f>VLOOKUP(D66,D$30:E127,2,FALSE)-VLOOKUP(TEXT(DATE(LEFT(D66,4),MID(D66,6,2),RIGHT(D66,2))-7,"aaaa/mm/dd"),D$30:E127,2,FALSE)</f>
        <v>-59</v>
      </c>
      <c r="K66" s="28">
        <f t="shared" si="0"/>
        <v>2.6270759939607449E-2</v>
      </c>
    </row>
    <row r="67" spans="4:11" x14ac:dyDescent="0.3">
      <c r="D67" s="12" t="s">
        <v>457</v>
      </c>
      <c r="E67" s="2">
        <v>285</v>
      </c>
      <c r="F67" s="2">
        <v>286</v>
      </c>
      <c r="G67" s="2">
        <v>81</v>
      </c>
      <c r="H67" s="2">
        <v>7587</v>
      </c>
      <c r="J67">
        <f>VLOOKUP(D67,D$30:E128,2,FALSE)-VLOOKUP(TEXT(DATE(LEFT(D67,4),MID(D67,6,2),RIGHT(D67,2))-7,"aaaa/mm/dd"),D$30:E128,2,FALSE)</f>
        <v>-54</v>
      </c>
      <c r="K67" s="28">
        <f t="shared" si="0"/>
        <v>3.7564254646105182E-2</v>
      </c>
    </row>
    <row r="68" spans="4:11" x14ac:dyDescent="0.3">
      <c r="D68" s="12" t="s">
        <v>458</v>
      </c>
      <c r="E68" s="2">
        <v>177</v>
      </c>
      <c r="F68" s="2">
        <v>287</v>
      </c>
      <c r="G68" s="2">
        <v>85</v>
      </c>
      <c r="H68" s="2">
        <v>8093</v>
      </c>
      <c r="J68">
        <f>VLOOKUP(D68,D$30:E129,2,FALSE)-VLOOKUP(TEXT(DATE(LEFT(D68,4),MID(D68,6,2),RIGHT(D68,2))-7,"aaaa/mm/dd"),D$30:E129,2,FALSE)</f>
        <v>-37</v>
      </c>
      <c r="K68" s="28">
        <f t="shared" si="0"/>
        <v>2.1870752502162364E-2</v>
      </c>
    </row>
    <row r="69" spans="4:11" x14ac:dyDescent="0.3">
      <c r="D69" s="12" t="s">
        <v>459</v>
      </c>
      <c r="E69" s="2">
        <v>200</v>
      </c>
      <c r="F69" s="2">
        <v>276</v>
      </c>
      <c r="G69" s="2">
        <v>86</v>
      </c>
      <c r="H69" s="2">
        <v>6989</v>
      </c>
      <c r="J69">
        <f>VLOOKUP(D69,D$30:E130,2,FALSE)-VLOOKUP(TEXT(DATE(LEFT(D69,4),MID(D69,6,2),RIGHT(D69,2))-7,"aaaa/mm/dd"),D$30:E130,2,FALSE)</f>
        <v>-32</v>
      </c>
      <c r="K69" s="28">
        <f t="shared" si="0"/>
        <v>2.8616397195593075E-2</v>
      </c>
    </row>
    <row r="70" spans="4:11" x14ac:dyDescent="0.3">
      <c r="D70" s="12" t="s">
        <v>460</v>
      </c>
      <c r="E70" s="2">
        <v>221</v>
      </c>
      <c r="F70" s="2">
        <v>254</v>
      </c>
      <c r="G70" s="2">
        <v>80</v>
      </c>
      <c r="H70" s="2">
        <v>8147</v>
      </c>
      <c r="J70">
        <f>VLOOKUP(D70,D$30:E131,2,FALSE)-VLOOKUP(TEXT(DATE(LEFT(D70,4),MID(D70,6,2),RIGHT(D70,2))-7,"aaaa/mm/dd"),D$30:E131,2,FALSE)</f>
        <v>-72</v>
      </c>
      <c r="K70" s="28">
        <f t="shared" si="0"/>
        <v>2.7126549650177981E-2</v>
      </c>
    </row>
    <row r="71" spans="4:11" x14ac:dyDescent="0.3">
      <c r="D71" s="12" t="s">
        <v>461</v>
      </c>
      <c r="E71" s="2">
        <v>260</v>
      </c>
      <c r="F71" s="2">
        <v>234</v>
      </c>
      <c r="G71" s="2">
        <v>76</v>
      </c>
      <c r="H71" s="2">
        <v>9259</v>
      </c>
      <c r="J71">
        <f>VLOOKUP(D71,D$30:E132,2,FALSE)-VLOOKUP(TEXT(DATE(LEFT(D71,4),MID(D71,6,2),RIGHT(D71,2))-7,"aaaa/mm/dd"),D$30:E132,2,FALSE)</f>
        <v>-37</v>
      </c>
      <c r="K71" s="28">
        <f t="shared" si="0"/>
        <v>2.8080786262015336E-2</v>
      </c>
    </row>
    <row r="72" spans="4:11" x14ac:dyDescent="0.3">
      <c r="D72" s="12" t="s">
        <v>462</v>
      </c>
      <c r="E72" s="2">
        <v>239</v>
      </c>
      <c r="F72" s="2">
        <v>215</v>
      </c>
      <c r="G72" s="2">
        <v>75</v>
      </c>
      <c r="H72" s="2">
        <v>9074</v>
      </c>
      <c r="J72">
        <f>VLOOKUP(D72,D$30:E133,2,FALSE)-VLOOKUP(TEXT(DATE(LEFT(D72,4),MID(D72,6,2),RIGHT(D72,2))-7,"aaaa/mm/dd"),D$30:E133,2,FALSE)</f>
        <v>-20</v>
      </c>
      <c r="K72" s="28">
        <f t="shared" si="0"/>
        <v>2.6338990522371611E-2</v>
      </c>
    </row>
    <row r="73" spans="4:11" x14ac:dyDescent="0.3">
      <c r="D73" s="12" t="s">
        <v>463</v>
      </c>
      <c r="E73" s="2">
        <v>155</v>
      </c>
      <c r="F73" s="2">
        <v>198</v>
      </c>
      <c r="G73" s="2">
        <v>72</v>
      </c>
      <c r="H73" s="2">
        <v>8630</v>
      </c>
      <c r="J73">
        <f>VLOOKUP(D73,D$30:E134,2,FALSE)-VLOOKUP(TEXT(DATE(LEFT(D73,4),MID(D73,6,2),RIGHT(D73,2))-7,"aaaa/mm/dd"),D$30:E134,2,FALSE)</f>
        <v>-106</v>
      </c>
      <c r="K73" s="28">
        <f t="shared" si="0"/>
        <v>1.7960602549246814E-2</v>
      </c>
    </row>
    <row r="74" spans="4:11" x14ac:dyDescent="0.3">
      <c r="D74" s="12" t="s">
        <v>464</v>
      </c>
      <c r="E74" s="2">
        <v>94</v>
      </c>
      <c r="F74" s="2">
        <v>200</v>
      </c>
      <c r="G74" s="2">
        <v>76</v>
      </c>
      <c r="H74" s="2">
        <v>7406</v>
      </c>
      <c r="J74">
        <f>VLOOKUP(D74,D$30:E135,2,FALSE)-VLOOKUP(TEXT(DATE(LEFT(D74,4),MID(D74,6,2),RIGHT(D74,2))-7,"aaaa/mm/dd"),D$30:E135,2,FALSE)</f>
        <v>-191</v>
      </c>
      <c r="K74" s="28">
        <f t="shared" si="0"/>
        <v>1.2692411558196058E-2</v>
      </c>
    </row>
    <row r="75" spans="4:11" x14ac:dyDescent="0.3">
      <c r="D75" s="12" t="s">
        <v>466</v>
      </c>
      <c r="E75" s="2">
        <v>131</v>
      </c>
      <c r="F75" s="2">
        <v>208</v>
      </c>
      <c r="G75" s="2">
        <v>75</v>
      </c>
      <c r="H75" s="2">
        <v>5055</v>
      </c>
      <c r="J75">
        <f>VLOOKUP(D75,D$30:E136,2,FALSE)-VLOOKUP(TEXT(DATE(LEFT(D75,4),MID(D75,6,2),RIGHT(D75,2))-7,"aaaa/mm/dd"),D$30:E136,2,FALSE)</f>
        <v>-46</v>
      </c>
      <c r="K75" s="28">
        <f t="shared" si="0"/>
        <v>2.5914935707220574E-2</v>
      </c>
    </row>
    <row r="76" spans="4:11" x14ac:dyDescent="0.3">
      <c r="D76" s="12" t="s">
        <v>467</v>
      </c>
      <c r="E76" s="2">
        <v>106</v>
      </c>
      <c r="F76" s="2">
        <v>201</v>
      </c>
      <c r="G76" s="2">
        <v>69</v>
      </c>
      <c r="H76" s="2">
        <v>4168</v>
      </c>
      <c r="J76">
        <f>VLOOKUP(D76,D$30:E137,2,FALSE)-VLOOKUP(TEXT(DATE(LEFT(D76,4),MID(D76,6,2),RIGHT(D76,2))-7,"aaaa/mm/dd"),D$30:E137,2,FALSE)</f>
        <v>-94</v>
      </c>
      <c r="K76" s="28">
        <f t="shared" si="0"/>
        <v>2.543186180422265E-2</v>
      </c>
    </row>
    <row r="77" spans="4:11" x14ac:dyDescent="0.3">
      <c r="D77" s="12" t="s">
        <v>468</v>
      </c>
      <c r="E77" s="2">
        <v>90</v>
      </c>
      <c r="F77" s="2">
        <v>203</v>
      </c>
      <c r="G77" s="2">
        <v>62</v>
      </c>
      <c r="H77" s="2">
        <v>4806</v>
      </c>
      <c r="J77">
        <f>VLOOKUP(D77,D$30:E138,2,FALSE)-VLOOKUP(TEXT(DATE(LEFT(D77,4),MID(D77,6,2),RIGHT(D77,2))-7,"aaaa/mm/dd"),D$30:E138,2,FALSE)</f>
        <v>-131</v>
      </c>
      <c r="K77" s="28">
        <f t="shared" si="0"/>
        <v>1.8726591760299626E-2</v>
      </c>
    </row>
    <row r="78" spans="4:11" x14ac:dyDescent="0.3">
      <c r="D78" s="12" t="s">
        <v>469</v>
      </c>
      <c r="E78" s="2">
        <v>110</v>
      </c>
      <c r="F78" s="2">
        <v>186</v>
      </c>
      <c r="G78" s="2">
        <v>63</v>
      </c>
      <c r="H78" s="2">
        <v>4667</v>
      </c>
      <c r="J78">
        <f>VLOOKUP(D78,D$30:E139,2,FALSE)-VLOOKUP(TEXT(DATE(LEFT(D78,4),MID(D78,6,2),RIGHT(D78,2))-7,"aaaa/mm/dd"),D$30:E139,2,FALSE)</f>
        <v>-150</v>
      </c>
      <c r="K78" s="28">
        <f t="shared" si="0"/>
        <v>2.3569745018212986E-2</v>
      </c>
    </row>
    <row r="79" spans="4:11" x14ac:dyDescent="0.3">
      <c r="D79" s="12" t="s">
        <v>470</v>
      </c>
      <c r="E79" s="2">
        <v>87</v>
      </c>
      <c r="F79" s="2">
        <v>188</v>
      </c>
      <c r="G79" s="2">
        <v>59</v>
      </c>
      <c r="H79" s="2">
        <v>3708</v>
      </c>
      <c r="J79">
        <f>VLOOKUP(D79,D$30:E140,2,FALSE)-VLOOKUP(TEXT(DATE(LEFT(D79,4),MID(D79,6,2),RIGHT(D79,2))-7,"aaaa/mm/dd"),D$30:E140,2,FALSE)</f>
        <v>-152</v>
      </c>
      <c r="K79" s="28">
        <f t="shared" si="0"/>
        <v>2.3462783171521034E-2</v>
      </c>
    </row>
    <row r="80" spans="4:11" x14ac:dyDescent="0.3">
      <c r="D80" s="12" t="s">
        <v>471</v>
      </c>
      <c r="E80" s="2">
        <v>150</v>
      </c>
      <c r="F80" s="2">
        <v>177</v>
      </c>
      <c r="G80" s="2">
        <v>56</v>
      </c>
      <c r="H80" s="2">
        <v>6415</v>
      </c>
      <c r="J80">
        <f>VLOOKUP(D80,D$30:E141,2,FALSE)-VLOOKUP(TEXT(DATE(LEFT(D80,4),MID(D80,6,2),RIGHT(D80,2))-7,"aaaa/mm/dd"),D$30:E141,2,FALSE)</f>
        <v>-5</v>
      </c>
      <c r="K80" s="28">
        <f t="shared" si="0"/>
        <v>2.3382696804364771E-2</v>
      </c>
    </row>
    <row r="81" spans="4:11" x14ac:dyDescent="0.3">
      <c r="D81" s="12" t="s">
        <v>480</v>
      </c>
      <c r="E81" s="2">
        <v>87</v>
      </c>
      <c r="F81" s="2">
        <v>168</v>
      </c>
      <c r="G81" s="2">
        <v>53</v>
      </c>
      <c r="H81" s="2">
        <v>4050</v>
      </c>
      <c r="J81">
        <f>VLOOKUP(D81,D$30:E142,2,FALSE)-VLOOKUP(TEXT(DATE(LEFT(D81,4),MID(D81,6,2),RIGHT(D81,2))-7,"aaaa/mm/dd"),D$30:E142,2,FALSE)</f>
        <v>-7</v>
      </c>
      <c r="K81" s="28">
        <f t="shared" si="0"/>
        <v>2.148148148148148E-2</v>
      </c>
    </row>
    <row r="82" spans="4:11" x14ac:dyDescent="0.3">
      <c r="D82" s="12" t="s">
        <v>481</v>
      </c>
      <c r="E82" s="2">
        <v>65</v>
      </c>
      <c r="F82" s="2">
        <v>171</v>
      </c>
      <c r="G82" s="2">
        <v>46</v>
      </c>
      <c r="H82" s="2">
        <v>4626</v>
      </c>
      <c r="J82">
        <f>VLOOKUP(D82,D$30:E143,2,FALSE)-VLOOKUP(TEXT(DATE(LEFT(D82,4),MID(D82,6,2),RIGHT(D82,2))-7,"aaaa/mm/dd"),D$30:E143,2,FALSE)</f>
        <v>-66</v>
      </c>
      <c r="K82" s="28">
        <f t="shared" si="0"/>
        <v>1.4051015996541289E-2</v>
      </c>
    </row>
    <row r="83" spans="4:11" x14ac:dyDescent="0.3">
      <c r="D83" s="12" t="s">
        <v>482</v>
      </c>
      <c r="E83" s="2">
        <v>72</v>
      </c>
      <c r="F83" s="2">
        <v>168</v>
      </c>
      <c r="G83" s="2">
        <v>48</v>
      </c>
      <c r="H83" s="2">
        <v>3712</v>
      </c>
      <c r="J83">
        <f>VLOOKUP(D83,D$30:E144,2,FALSE)-VLOOKUP(TEXT(DATE(LEFT(D83,4),MID(D83,6,2),RIGHT(D83,2))-7,"aaaa/mm/dd"),D$30:E144,2,FALSE)</f>
        <v>-34</v>
      </c>
      <c r="K83" s="28">
        <f t="shared" si="0"/>
        <v>1.9396551724137932E-2</v>
      </c>
    </row>
    <row r="84" spans="4:11" x14ac:dyDescent="0.3">
      <c r="D84" s="12" t="s">
        <v>483</v>
      </c>
      <c r="E84" s="2">
        <v>79</v>
      </c>
      <c r="F84" s="2">
        <v>143</v>
      </c>
      <c r="G84" s="2">
        <v>42</v>
      </c>
      <c r="H84" s="2">
        <v>1820</v>
      </c>
      <c r="J84">
        <f>VLOOKUP(D84,D$30:E145,2,FALSE)-VLOOKUP(TEXT(DATE(LEFT(D84,4),MID(D84,6,2),RIGHT(D84,2))-7,"aaaa/mm/dd"),D$30:E145,2,FALSE)</f>
        <v>-11</v>
      </c>
      <c r="K84" s="28">
        <f t="shared" si="0"/>
        <v>4.3406593406593405E-2</v>
      </c>
    </row>
    <row r="85" spans="4:11" x14ac:dyDescent="0.3">
      <c r="D85" s="12" t="s">
        <v>484</v>
      </c>
      <c r="E85" s="2">
        <v>88</v>
      </c>
      <c r="F85" s="2">
        <v>145</v>
      </c>
      <c r="G85" s="2">
        <v>42</v>
      </c>
      <c r="H85" s="2">
        <v>1903</v>
      </c>
      <c r="J85">
        <f>VLOOKUP(D85,D$30:E146,2,FALSE)-VLOOKUP(TEXT(DATE(LEFT(D85,4),MID(D85,6,2),RIGHT(D85,2))-7,"aaaa/mm/dd"),D$30:E146,2,FALSE)</f>
        <v>-22</v>
      </c>
      <c r="K85" s="28">
        <f t="shared" si="0"/>
        <v>4.6242774566473986E-2</v>
      </c>
    </row>
    <row r="86" spans="4:11" x14ac:dyDescent="0.3">
      <c r="D86" s="12" t="s">
        <v>485</v>
      </c>
      <c r="E86" s="2">
        <v>88</v>
      </c>
      <c r="F86" s="2">
        <v>145</v>
      </c>
      <c r="G86" s="2">
        <v>42</v>
      </c>
      <c r="H86" s="2">
        <v>2353</v>
      </c>
      <c r="J86">
        <f>VLOOKUP(D86,D$30:E147,2,FALSE)-VLOOKUP(TEXT(DATE(LEFT(D86,4),MID(D86,6,2),RIGHT(D86,2))-7,"aaaa/mm/dd"),D$30:E147,2,FALSE)</f>
        <v>1</v>
      </c>
      <c r="K86" s="28">
        <f t="shared" si="0"/>
        <v>3.7399065023374416E-2</v>
      </c>
    </row>
    <row r="87" spans="4:11" x14ac:dyDescent="0.3">
      <c r="D87" s="12" t="s">
        <v>486</v>
      </c>
      <c r="E87" s="2">
        <v>110</v>
      </c>
      <c r="F87" s="2">
        <v>137</v>
      </c>
      <c r="G87" s="2">
        <v>40</v>
      </c>
      <c r="H87" s="2">
        <v>2505</v>
      </c>
      <c r="J87">
        <f>VLOOKUP(D87,D$30:E148,2,FALSE)-VLOOKUP(TEXT(DATE(LEFT(D87,4),MID(D87,6,2),RIGHT(D87,2))-7,"aaaa/mm/dd"),D$30:E148,2,FALSE)</f>
        <v>-40</v>
      </c>
      <c r="K87" s="28">
        <f t="shared" si="0"/>
        <v>4.3912175648702596E-2</v>
      </c>
    </row>
    <row r="88" spans="4:11" x14ac:dyDescent="0.3">
      <c r="D88" s="12" t="s">
        <v>487</v>
      </c>
      <c r="E88" s="2">
        <v>90</v>
      </c>
      <c r="F88" s="2">
        <v>138</v>
      </c>
      <c r="G88" s="2">
        <v>38</v>
      </c>
      <c r="H88" s="2">
        <v>2298</v>
      </c>
      <c r="J88">
        <f>VLOOKUP(D88,D$30:E149,2,FALSE)-VLOOKUP(TEXT(DATE(LEFT(D88,4),MID(D88,6,2),RIGHT(D88,2))-7,"aaaa/mm/dd"),D$30:E149,2,FALSE)</f>
        <v>3</v>
      </c>
      <c r="K88" s="28">
        <f t="shared" si="0"/>
        <v>3.91644908616188E-2</v>
      </c>
    </row>
    <row r="89" spans="4:11" x14ac:dyDescent="0.3">
      <c r="D89" s="12" t="s">
        <v>488</v>
      </c>
      <c r="E89" s="2">
        <v>17</v>
      </c>
      <c r="F89" s="2">
        <v>142</v>
      </c>
      <c r="G89" s="2">
        <v>34</v>
      </c>
      <c r="H89" s="2">
        <v>2612</v>
      </c>
      <c r="J89">
        <f>VLOOKUP(D89,D$30:E150,2,FALSE)-VLOOKUP(TEXT(DATE(LEFT(D89,4),MID(D89,6,2),RIGHT(D89,2))-7,"aaaa/mm/dd"),D$30:E150,2,FALSE)</f>
        <v>-48</v>
      </c>
      <c r="K89" s="28">
        <f t="shared" si="0"/>
        <v>6.508422664624809E-3</v>
      </c>
    </row>
    <row r="90" spans="4:11" x14ac:dyDescent="0.3">
      <c r="D90" s="12" t="s">
        <v>489</v>
      </c>
      <c r="E90" s="2">
        <v>30</v>
      </c>
      <c r="F90" s="2">
        <v>137</v>
      </c>
      <c r="G90" s="2">
        <v>37</v>
      </c>
      <c r="H90" s="2">
        <v>3412</v>
      </c>
      <c r="J90">
        <f>VLOOKUP(D90,D$30:E151,2,FALSE)-VLOOKUP(TEXT(DATE(LEFT(D90,4),MID(D90,6,2),RIGHT(D90,2))-7,"aaaa/mm/dd"),D$30:E151,2,FALSE)</f>
        <v>-42</v>
      </c>
      <c r="K90" s="28">
        <f t="shared" si="0"/>
        <v>8.7924970691676436E-3</v>
      </c>
    </row>
    <row r="91" spans="4:11" x14ac:dyDescent="0.3">
      <c r="D91" s="12" t="s">
        <v>490</v>
      </c>
      <c r="E91" s="2">
        <v>70</v>
      </c>
      <c r="F91" s="2">
        <v>129</v>
      </c>
      <c r="G91" s="2">
        <v>34</v>
      </c>
      <c r="H91" s="2">
        <v>5649</v>
      </c>
      <c r="J91">
        <f>VLOOKUP(D91,D$30:E152,2,FALSE)-VLOOKUP(TEXT(DATE(LEFT(D91,4),MID(D91,6,2),RIGHT(D91,2))-7,"aaaa/mm/dd"),D$30:E152,2,FALSE)</f>
        <v>-9</v>
      </c>
      <c r="K91" s="28">
        <f t="shared" si="0"/>
        <v>1.2391573729863693E-2</v>
      </c>
    </row>
    <row r="92" spans="4:11" x14ac:dyDescent="0.3">
      <c r="D92" s="12" t="s">
        <v>491</v>
      </c>
      <c r="E92" s="2">
        <v>76</v>
      </c>
      <c r="F92" s="2">
        <v>126</v>
      </c>
      <c r="G92" s="2">
        <v>33</v>
      </c>
      <c r="H92" s="2">
        <v>4400</v>
      </c>
      <c r="J92">
        <f>VLOOKUP(D92,D$30:E153,2,FALSE)-VLOOKUP(TEXT(DATE(LEFT(D92,4),MID(D92,6,2),RIGHT(D92,2))-7,"aaaa/mm/dd"),D$30:E153,2,FALSE)</f>
        <v>-12</v>
      </c>
      <c r="K92" s="28">
        <f t="shared" si="0"/>
        <v>1.7272727272727273E-2</v>
      </c>
    </row>
    <row r="93" spans="4:11" x14ac:dyDescent="0.3">
      <c r="D93" s="12" t="s">
        <v>492</v>
      </c>
      <c r="E93" s="2">
        <v>82</v>
      </c>
      <c r="F93" s="2">
        <v>97</v>
      </c>
      <c r="G93" s="2">
        <v>31</v>
      </c>
      <c r="H93" s="2">
        <v>2998</v>
      </c>
      <c r="J93">
        <f>VLOOKUP(D93,D$30:E154,2,FALSE)-VLOOKUP(TEXT(DATE(LEFT(D93,4),MID(D93,6,2),RIGHT(D93,2))-7,"aaaa/mm/dd"),D$30:E154,2,FALSE)</f>
        <v>-6</v>
      </c>
      <c r="K93" s="28">
        <f t="shared" si="0"/>
        <v>2.7351567711807873E-2</v>
      </c>
    </row>
    <row r="94" spans="4:11" x14ac:dyDescent="0.3">
      <c r="D94" s="12" t="s">
        <v>493</v>
      </c>
      <c r="E94" s="2">
        <v>83</v>
      </c>
      <c r="F94" s="2">
        <v>104</v>
      </c>
      <c r="G94" s="2">
        <v>29</v>
      </c>
      <c r="H94" s="2">
        <v>4762</v>
      </c>
      <c r="J94">
        <f>VLOOKUP(D94,D$30:E155,2,FALSE)-VLOOKUP(TEXT(DATE(LEFT(D94,4),MID(D94,6,2),RIGHT(D94,2))-7,"aaaa/mm/dd"),D$30:E155,2,FALSE)</f>
        <v>-27</v>
      </c>
      <c r="K94" s="28">
        <f t="shared" si="0"/>
        <v>1.742965140697186E-2</v>
      </c>
    </row>
    <row r="95" spans="4:11" x14ac:dyDescent="0.3">
      <c r="D95" s="12" t="s">
        <v>494</v>
      </c>
      <c r="E95" s="2">
        <v>50</v>
      </c>
      <c r="F95" s="2">
        <v>106</v>
      </c>
      <c r="G95" s="2">
        <v>29</v>
      </c>
      <c r="H95" s="2">
        <v>3974</v>
      </c>
      <c r="J95">
        <f>VLOOKUP(D95,D$30:E156,2,FALSE)-VLOOKUP(TEXT(DATE(LEFT(D95,4),MID(D95,6,2),RIGHT(D95,2))-7,"aaaa/mm/dd"),D$30:E156,2,FALSE)</f>
        <v>-40</v>
      </c>
      <c r="K95" s="28">
        <f t="shared" si="0"/>
        <v>1.2581781580271767E-2</v>
      </c>
    </row>
    <row r="96" spans="4:11" x14ac:dyDescent="0.3">
      <c r="D96" s="12" t="s">
        <v>495</v>
      </c>
      <c r="E96" s="2">
        <v>36</v>
      </c>
      <c r="F96" s="2">
        <v>113</v>
      </c>
      <c r="G96" s="2">
        <v>30</v>
      </c>
      <c r="H96" s="2">
        <v>4716</v>
      </c>
      <c r="J96">
        <f>VLOOKUP(D96,D$30:E157,2,FALSE)-VLOOKUP(TEXT(DATE(LEFT(D96,4),MID(D96,6,2),RIGHT(D96,2))-7,"aaaa/mm/dd"),D$30:E157,2,FALSE)</f>
        <v>19</v>
      </c>
      <c r="K96" s="28">
        <f t="shared" si="0"/>
        <v>7.6335877862595417E-3</v>
      </c>
    </row>
    <row r="97" spans="4:14" x14ac:dyDescent="0.3">
      <c r="D97" s="12" t="s">
        <v>496</v>
      </c>
      <c r="E97" s="2">
        <v>71</v>
      </c>
      <c r="F97" s="2">
        <v>109</v>
      </c>
      <c r="G97" s="2">
        <v>30</v>
      </c>
      <c r="H97" s="2">
        <v>3925</v>
      </c>
      <c r="J97">
        <f>VLOOKUP(D97,D$30:E158,2,FALSE)-VLOOKUP(TEXT(DATE(LEFT(D97,4),MID(D97,6,2),RIGHT(D97,2))-7,"aaaa/mm/dd"),D$30:E158,2,FALSE)</f>
        <v>41</v>
      </c>
      <c r="K97" s="28">
        <f t="shared" si="0"/>
        <v>1.8089171974522294E-2</v>
      </c>
    </row>
    <row r="98" spans="4:14" x14ac:dyDescent="0.3">
      <c r="D98" s="12" t="s">
        <v>497</v>
      </c>
      <c r="E98" s="2">
        <v>82</v>
      </c>
      <c r="F98" s="2">
        <v>112</v>
      </c>
      <c r="G98" s="2">
        <v>29</v>
      </c>
      <c r="H98" s="2">
        <v>4123</v>
      </c>
      <c r="J98">
        <f>VLOOKUP(D98,D$30:E159,2,FALSE)-VLOOKUP(TEXT(DATE(LEFT(D98,4),MID(D98,6,2),RIGHT(D98,2))-7,"aaaa/mm/dd"),D$30:E159,2,FALSE)</f>
        <v>12</v>
      </c>
      <c r="K98" s="28">
        <f t="shared" si="0"/>
        <v>1.9888430754305117E-2</v>
      </c>
    </row>
    <row r="99" spans="4:14" x14ac:dyDescent="0.3">
      <c r="D99" s="12" t="s">
        <v>498</v>
      </c>
      <c r="E99" s="2">
        <v>56</v>
      </c>
      <c r="F99" s="2">
        <v>101</v>
      </c>
      <c r="G99" s="2">
        <v>28</v>
      </c>
      <c r="H99" s="2">
        <v>3451</v>
      </c>
      <c r="J99">
        <f>VLOOKUP(D99,D$30:E160,2,FALSE)-VLOOKUP(TEXT(DATE(LEFT(D99,4),MID(D99,6,2),RIGHT(D99,2))-7,"aaaa/mm/dd"),D$30:E160,2,FALSE)</f>
        <v>-20</v>
      </c>
      <c r="K99" s="28">
        <f t="shared" si="0"/>
        <v>1.6227180527383367E-2</v>
      </c>
    </row>
    <row r="100" spans="4:14" x14ac:dyDescent="0.3">
      <c r="D100" s="12" t="s">
        <v>499</v>
      </c>
      <c r="E100" s="2">
        <v>77</v>
      </c>
      <c r="F100" s="2">
        <v>95</v>
      </c>
      <c r="G100" s="2">
        <v>25</v>
      </c>
      <c r="H100" s="2">
        <v>2180</v>
      </c>
      <c r="J100">
        <f>VLOOKUP(D100,D$30:E161,2,FALSE)-VLOOKUP(TEXT(DATE(LEFT(D100,4),MID(D100,6,2),RIGHT(D100,2))-7,"aaaa/mm/dd"),D$30:E161,2,FALSE)</f>
        <v>-5</v>
      </c>
      <c r="K100" s="28">
        <f t="shared" si="0"/>
        <v>3.5321100917431195E-2</v>
      </c>
      <c r="N100" s="28"/>
    </row>
    <row r="101" spans="4:14" x14ac:dyDescent="0.3">
      <c r="D101" s="12" t="s">
        <v>500</v>
      </c>
      <c r="E101" s="2">
        <v>70</v>
      </c>
      <c r="F101" s="2">
        <v>94</v>
      </c>
      <c r="G101" s="2">
        <v>26</v>
      </c>
      <c r="H101" s="2">
        <v>1735</v>
      </c>
      <c r="J101">
        <f>VLOOKUP(D101,D$30:E162,2,FALSE)-VLOOKUP(TEXT(DATE(LEFT(D101,4),MID(D101,6,2),RIGHT(D101,2))-7,"aaaa/mm/dd"),D$30:E162,2,FALSE)</f>
        <v>-13</v>
      </c>
      <c r="K101" s="28">
        <f t="shared" si="0"/>
        <v>4.0345821325648415E-2</v>
      </c>
      <c r="N101" s="28"/>
    </row>
    <row r="102" spans="4:14" x14ac:dyDescent="0.3">
      <c r="D102" s="12" t="s">
        <v>501</v>
      </c>
      <c r="E102" s="2">
        <v>42</v>
      </c>
      <c r="F102" s="2">
        <v>95</v>
      </c>
      <c r="G102" s="2">
        <v>28</v>
      </c>
      <c r="H102" s="2">
        <v>1900</v>
      </c>
      <c r="J102">
        <f>VLOOKUP(D102,D$30:E163,2,FALSE)-VLOOKUP(TEXT(DATE(LEFT(D102,4),MID(D102,6,2),RIGHT(D102,2))-7,"aaaa/mm/dd"),D$30:E163,2,FALSE)</f>
        <v>-8</v>
      </c>
      <c r="K102" s="28">
        <f t="shared" si="0"/>
        <v>2.2105263157894735E-2</v>
      </c>
      <c r="N102" s="28"/>
    </row>
    <row r="103" spans="4:14" x14ac:dyDescent="0.3">
      <c r="D103" s="12" t="s">
        <v>502</v>
      </c>
      <c r="E103" s="2">
        <v>53</v>
      </c>
      <c r="F103" s="2">
        <v>97</v>
      </c>
      <c r="G103" s="2">
        <v>27</v>
      </c>
      <c r="H103" s="2">
        <v>1729</v>
      </c>
      <c r="J103">
        <f>VLOOKUP(D103,D$30:E164,2,FALSE)-VLOOKUP(TEXT(DATE(LEFT(D103,4),MID(D103,6,2),RIGHT(D103,2))-7,"aaaa/mm/dd"),D$30:E164,2,FALSE)</f>
        <v>17</v>
      </c>
      <c r="K103" s="28">
        <f t="shared" ref="K103:K119" si="1">E103/H103</f>
        <v>3.0653556969346442E-2</v>
      </c>
      <c r="N103" s="28"/>
    </row>
    <row r="104" spans="4:14" x14ac:dyDescent="0.3">
      <c r="D104" s="12" t="s">
        <v>503</v>
      </c>
      <c r="E104" s="2">
        <v>60</v>
      </c>
      <c r="F104" s="2">
        <v>100</v>
      </c>
      <c r="G104" s="2">
        <v>22</v>
      </c>
      <c r="H104" s="2">
        <v>1986</v>
      </c>
      <c r="J104">
        <f>VLOOKUP(D104,D$30:E165,2,FALSE)-VLOOKUP(TEXT(DATE(LEFT(D104,4),MID(D104,6,2),RIGHT(D104,2))-7,"aaaa/mm/dd"),D$30:E165,2,FALSE)</f>
        <v>-11</v>
      </c>
      <c r="K104" s="28">
        <f t="shared" si="1"/>
        <v>3.0211480362537766E-2</v>
      </c>
      <c r="N104" s="28"/>
    </row>
    <row r="105" spans="4:14" x14ac:dyDescent="0.3">
      <c r="D105" s="12" t="s">
        <v>504</v>
      </c>
      <c r="E105" s="2">
        <v>45</v>
      </c>
      <c r="F105" s="2">
        <v>90</v>
      </c>
      <c r="G105" s="2">
        <v>19</v>
      </c>
      <c r="H105" s="2">
        <v>2195</v>
      </c>
      <c r="J105">
        <f>VLOOKUP(D105,D$30:E166,2,FALSE)-VLOOKUP(TEXT(DATE(LEFT(D105,4),MID(D105,6,2),RIGHT(D105,2))-7,"aaaa/mm/dd"),D$30:E166,2,FALSE)</f>
        <v>-37</v>
      </c>
      <c r="K105" s="28">
        <f t="shared" si="1"/>
        <v>2.0501138952164009E-2</v>
      </c>
      <c r="N105" s="28"/>
    </row>
    <row r="106" spans="4:14" x14ac:dyDescent="0.3">
      <c r="D106" s="12" t="s">
        <v>505</v>
      </c>
      <c r="E106" s="2">
        <v>53</v>
      </c>
      <c r="F106" s="2">
        <v>83</v>
      </c>
      <c r="G106" s="2">
        <v>20</v>
      </c>
      <c r="H106" s="2">
        <v>2547</v>
      </c>
      <c r="J106">
        <f>VLOOKUP(D106,D$30:E167,2,FALSE)-VLOOKUP(TEXT(DATE(LEFT(D106,4),MID(D106,6,2),RIGHT(D106,2))-7,"aaaa/mm/dd"),D$30:E167,2,FALSE)</f>
        <v>-3</v>
      </c>
      <c r="K106" s="28">
        <f t="shared" si="1"/>
        <v>2.0808794660384766E-2</v>
      </c>
      <c r="N106" s="28"/>
    </row>
    <row r="107" spans="4:14" x14ac:dyDescent="0.3">
      <c r="D107" s="12" t="s">
        <v>506</v>
      </c>
      <c r="E107" s="2">
        <v>59</v>
      </c>
      <c r="F107" s="2">
        <v>75</v>
      </c>
      <c r="G107" s="2">
        <v>20</v>
      </c>
      <c r="H107" s="2">
        <v>2858</v>
      </c>
      <c r="J107">
        <f>VLOOKUP(D107,D$30:E168,2,FALSE)-VLOOKUP(TEXT(DATE(LEFT(D107,4),MID(D107,6,2),RIGHT(D107,2))-7,"aaaa/mm/dd"),D$30:E168,2,FALSE)</f>
        <v>-18</v>
      </c>
      <c r="K107" s="28">
        <f t="shared" si="1"/>
        <v>2.0643806857942617E-2</v>
      </c>
      <c r="N107" s="28"/>
    </row>
    <row r="108" spans="4:14" x14ac:dyDescent="0.3">
      <c r="D108" s="12" t="s">
        <v>507</v>
      </c>
      <c r="E108" s="2">
        <v>55</v>
      </c>
      <c r="F108" s="2">
        <v>74</v>
      </c>
      <c r="G108" s="2">
        <v>21</v>
      </c>
      <c r="H108" s="2">
        <v>2352</v>
      </c>
      <c r="J108">
        <f>VLOOKUP(D108,D$30:E169,2,FALSE)-VLOOKUP(TEXT(DATE(LEFT(D108,4),MID(D108,6,2),RIGHT(D108,2))-7,"aaaa/mm/dd"),D$30:E169,2,FALSE)</f>
        <v>-15</v>
      </c>
      <c r="K108" s="28">
        <f t="shared" si="1"/>
        <v>2.33843537414966E-2</v>
      </c>
    </row>
    <row r="109" spans="4:14" x14ac:dyDescent="0.3">
      <c r="D109" s="12" t="s">
        <v>508</v>
      </c>
      <c r="E109" s="2">
        <v>34</v>
      </c>
      <c r="F109" s="2">
        <v>77</v>
      </c>
      <c r="G109" s="2">
        <v>22</v>
      </c>
      <c r="H109" s="2">
        <v>1117</v>
      </c>
      <c r="J109">
        <f>VLOOKUP(D109,D$30:E170,2,FALSE)-VLOOKUP(TEXT(DATE(LEFT(D109,4),MID(D109,6,2),RIGHT(D109,2))-7,"aaaa/mm/dd"),D$30:E170,2,FALSE)</f>
        <v>-8</v>
      </c>
      <c r="K109" s="28">
        <f t="shared" si="1"/>
        <v>3.043867502238138E-2</v>
      </c>
    </row>
    <row r="110" spans="4:14" x14ac:dyDescent="0.3">
      <c r="D110" s="12" t="s">
        <v>509</v>
      </c>
      <c r="E110" s="2">
        <v>29</v>
      </c>
      <c r="F110" s="2">
        <v>76</v>
      </c>
      <c r="G110" s="2">
        <v>20</v>
      </c>
      <c r="H110" s="2">
        <v>1229</v>
      </c>
      <c r="J110">
        <f>VLOOKUP(D110,D$30:E171,2,FALSE)-VLOOKUP(TEXT(DATE(LEFT(D110,4),MID(D110,6,2),RIGHT(D110,2))-7,"aaaa/mm/dd"),D$30:E171,2,FALSE)</f>
        <v>-24</v>
      </c>
      <c r="K110" s="28">
        <f t="shared" si="1"/>
        <v>2.3596419853539462E-2</v>
      </c>
    </row>
    <row r="111" spans="4:14" x14ac:dyDescent="0.3">
      <c r="D111" s="12" t="s">
        <v>510</v>
      </c>
      <c r="E111" s="2">
        <v>30</v>
      </c>
      <c r="F111" s="2">
        <v>72</v>
      </c>
      <c r="G111" s="2">
        <v>20</v>
      </c>
      <c r="H111" s="2">
        <v>1035</v>
      </c>
      <c r="J111">
        <f>VLOOKUP(D111,D$30:E172,2,FALSE)-VLOOKUP(TEXT(DATE(LEFT(D111,4),MID(D111,6,2),RIGHT(D111,2))-7,"aaaa/mm/dd"),D$30:E172,2,FALSE)</f>
        <v>-30</v>
      </c>
      <c r="K111" s="28">
        <f t="shared" si="1"/>
        <v>2.8985507246376812E-2</v>
      </c>
    </row>
    <row r="112" spans="4:14" x14ac:dyDescent="0.3">
      <c r="D112" s="12" t="s">
        <v>511</v>
      </c>
      <c r="E112" s="2">
        <v>39</v>
      </c>
      <c r="F112" s="2">
        <v>67</v>
      </c>
      <c r="G112" s="2">
        <v>18</v>
      </c>
      <c r="H112" s="2">
        <v>2702</v>
      </c>
      <c r="J112">
        <f>VLOOKUP(D112,D$30:E173,2,FALSE)-VLOOKUP(TEXT(DATE(LEFT(D112,4),MID(D112,6,2),RIGHT(D112,2))-7,"aaaa/mm/dd"),D$30:E173,2,FALSE)</f>
        <v>-6</v>
      </c>
      <c r="K112" s="28">
        <f t="shared" si="1"/>
        <v>1.4433752775721688E-2</v>
      </c>
    </row>
    <row r="113" spans="4:11" x14ac:dyDescent="0.3">
      <c r="D113" s="12" t="s">
        <v>512</v>
      </c>
      <c r="E113" s="2">
        <v>53</v>
      </c>
      <c r="F113" s="2">
        <v>65</v>
      </c>
      <c r="G113" s="2">
        <v>17</v>
      </c>
      <c r="H113" s="2">
        <v>2342</v>
      </c>
      <c r="J113">
        <f>VLOOKUP(D113,D$30:E174,2,FALSE)-VLOOKUP(TEXT(DATE(LEFT(D113,4),MID(D113,6,2),RIGHT(D113,2))-7,"aaaa/mm/dd"),D$30:E174,2,FALSE)</f>
        <v>0</v>
      </c>
      <c r="K113" s="28">
        <f t="shared" si="1"/>
        <v>2.2630230572160546E-2</v>
      </c>
    </row>
    <row r="114" spans="4:11" x14ac:dyDescent="0.3">
      <c r="D114" s="12" t="s">
        <v>514</v>
      </c>
      <c r="E114" s="2">
        <v>35</v>
      </c>
      <c r="F114" s="2">
        <v>63</v>
      </c>
      <c r="G114" s="2">
        <v>16</v>
      </c>
      <c r="H114" s="2">
        <v>2147</v>
      </c>
      <c r="J114">
        <f>VLOOKUP(D114,D$30:E175,2,FALSE)-VLOOKUP(TEXT(DATE(LEFT(D114,4),MID(D114,6,2),RIGHT(D114,2))-7,"aaaa/mm/dd"),D$30:E175,2,FALSE)</f>
        <v>-24</v>
      </c>
      <c r="K114" s="28">
        <f t="shared" si="1"/>
        <v>1.6301816488122962E-2</v>
      </c>
    </row>
    <row r="115" spans="4:11" x14ac:dyDescent="0.3">
      <c r="D115" s="12" t="s">
        <v>515</v>
      </c>
      <c r="E115" s="2">
        <v>51</v>
      </c>
      <c r="F115" s="2">
        <v>54</v>
      </c>
      <c r="G115" s="2">
        <v>19</v>
      </c>
      <c r="H115" s="2">
        <v>2280</v>
      </c>
      <c r="J115">
        <f>VLOOKUP(D115,D$30:E176,2,FALSE)-VLOOKUP(TEXT(DATE(LEFT(D115,4),MID(D115,6,2),RIGHT(D115,2))-7,"aaaa/mm/dd"),D$30:E176,2,FALSE)</f>
        <v>-4</v>
      </c>
      <c r="K115" s="28">
        <f t="shared" si="1"/>
        <v>2.2368421052631579E-2</v>
      </c>
    </row>
    <row r="116" spans="4:11" x14ac:dyDescent="0.3">
      <c r="D116" s="12" t="s">
        <v>516</v>
      </c>
      <c r="E116" s="2">
        <v>26</v>
      </c>
      <c r="F116" s="2">
        <v>59</v>
      </c>
      <c r="G116" s="2">
        <v>15</v>
      </c>
      <c r="H116" s="2">
        <v>3190</v>
      </c>
      <c r="J116">
        <f>VLOOKUP(D116,D$30:E177,2,FALSE)-VLOOKUP(TEXT(DATE(LEFT(D116,4),MID(D116,6,2),RIGHT(D116,2))-7,"aaaa/mm/dd"),D$30:E177,2,FALSE)</f>
        <v>-8</v>
      </c>
      <c r="K116" s="28">
        <f t="shared" si="1"/>
        <v>8.1504702194357369E-3</v>
      </c>
    </row>
    <row r="117" spans="4:11" x14ac:dyDescent="0.3">
      <c r="D117" s="12" t="s">
        <v>517</v>
      </c>
      <c r="E117" s="2">
        <v>36</v>
      </c>
      <c r="F117" s="2">
        <v>63</v>
      </c>
      <c r="G117" s="2">
        <v>14</v>
      </c>
      <c r="H117" s="2">
        <v>2166</v>
      </c>
      <c r="J117">
        <f>VLOOKUP(D117,D$30:E178,2,FALSE)-VLOOKUP(TEXT(DATE(LEFT(D117,4),MID(D117,6,2),RIGHT(D117,2))-7,"aaaa/mm/dd"),D$30:E178,2,FALSE)</f>
        <v>7</v>
      </c>
      <c r="K117" s="28">
        <f t="shared" si="1"/>
        <v>1.662049861495845E-2</v>
      </c>
    </row>
    <row r="118" spans="4:11" x14ac:dyDescent="0.3">
      <c r="D118" s="12" t="s">
        <v>518</v>
      </c>
      <c r="E118" s="2">
        <v>35</v>
      </c>
      <c r="F118" s="2">
        <v>61</v>
      </c>
      <c r="G118" s="2">
        <v>15</v>
      </c>
      <c r="H118" s="2">
        <v>1389</v>
      </c>
      <c r="J118">
        <f>VLOOKUP(D118,D$30:E179,2,FALSE)-VLOOKUP(TEXT(DATE(LEFT(D118,4),MID(D118,6,2),RIGHT(D118,2))-7,"aaaa/mm/dd"),D$30:E179,2,FALSE)</f>
        <v>5</v>
      </c>
      <c r="K118" s="28">
        <f t="shared" si="1"/>
        <v>2.51979841612671E-2</v>
      </c>
    </row>
    <row r="119" spans="4:11" x14ac:dyDescent="0.3">
      <c r="D119" s="12" t="s">
        <v>519</v>
      </c>
      <c r="E119" s="2">
        <v>27</v>
      </c>
      <c r="F119" s="2">
        <v>57</v>
      </c>
      <c r="G119" s="2">
        <v>15</v>
      </c>
      <c r="H119" s="2">
        <v>1984</v>
      </c>
      <c r="J119">
        <f>VLOOKUP(D119,D$30:E180,2,FALSE)-VLOOKUP(TEXT(DATE(LEFT(D119,4),MID(D119,6,2),RIGHT(D119,2))-7,"aaaa/mm/dd"),D$30:E180,2,FALSE)</f>
        <v>-12</v>
      </c>
      <c r="K119" s="28">
        <f t="shared" si="1"/>
        <v>1.3608870967741936E-2</v>
      </c>
    </row>
    <row r="120" spans="4:11" x14ac:dyDescent="0.3">
      <c r="D120" s="12" t="s">
        <v>342</v>
      </c>
      <c r="E120" s="2">
        <v>14631</v>
      </c>
      <c r="F120" s="2">
        <v>14010</v>
      </c>
      <c r="G120" s="2">
        <v>3652</v>
      </c>
      <c r="H120" s="2">
        <v>319168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10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370</v>
      </c>
      <c r="F30" t="s">
        <v>371</v>
      </c>
      <c r="G30" t="s">
        <v>361</v>
      </c>
      <c r="H30" t="s">
        <v>372</v>
      </c>
    </row>
    <row r="31" spans="4:8" x14ac:dyDescent="0.3">
      <c r="D31" s="13">
        <v>44197</v>
      </c>
      <c r="E31" s="2">
        <v>21</v>
      </c>
      <c r="F31" s="2">
        <v>37</v>
      </c>
      <c r="G31" s="2">
        <v>2</v>
      </c>
      <c r="H31" s="2">
        <v>277</v>
      </c>
    </row>
    <row r="32" spans="4:8" x14ac:dyDescent="0.3">
      <c r="D32" s="13">
        <v>44198</v>
      </c>
      <c r="E32" s="2">
        <v>11</v>
      </c>
      <c r="F32" s="2">
        <v>41</v>
      </c>
      <c r="G32" s="2">
        <v>2</v>
      </c>
      <c r="H32" s="2">
        <v>201</v>
      </c>
    </row>
    <row r="33" spans="4:8" x14ac:dyDescent="0.3">
      <c r="D33" s="13">
        <v>44199</v>
      </c>
      <c r="E33" s="2">
        <v>54</v>
      </c>
      <c r="F33" s="2">
        <v>45</v>
      </c>
      <c r="G33" s="2">
        <v>1</v>
      </c>
      <c r="H33" s="2">
        <v>372</v>
      </c>
    </row>
    <row r="34" spans="4:8" x14ac:dyDescent="0.3">
      <c r="D34" s="13">
        <v>44200</v>
      </c>
      <c r="E34" s="2">
        <v>22</v>
      </c>
      <c r="F34" s="2">
        <v>50</v>
      </c>
      <c r="G34" s="2">
        <v>1</v>
      </c>
      <c r="H34" s="2">
        <v>379</v>
      </c>
    </row>
    <row r="35" spans="4:8" x14ac:dyDescent="0.3">
      <c r="D35" s="13">
        <v>44201</v>
      </c>
      <c r="E35" s="2">
        <v>55</v>
      </c>
      <c r="F35" s="2">
        <v>46</v>
      </c>
      <c r="G35" s="2">
        <v>1</v>
      </c>
      <c r="H35" s="2">
        <v>642</v>
      </c>
    </row>
    <row r="36" spans="4:8" x14ac:dyDescent="0.3">
      <c r="D36" s="13">
        <v>44202</v>
      </c>
      <c r="E36" s="2">
        <v>31</v>
      </c>
      <c r="F36" s="2">
        <v>44</v>
      </c>
      <c r="G36" s="2">
        <v>3</v>
      </c>
      <c r="H36" s="2">
        <v>487</v>
      </c>
    </row>
    <row r="37" spans="4:8" x14ac:dyDescent="0.3">
      <c r="D37" s="13">
        <v>44203</v>
      </c>
      <c r="E37" s="2">
        <v>50</v>
      </c>
      <c r="F37" s="2">
        <v>43</v>
      </c>
      <c r="G37" s="2">
        <v>3</v>
      </c>
      <c r="H37" s="2">
        <v>360</v>
      </c>
    </row>
    <row r="38" spans="4:8" x14ac:dyDescent="0.3">
      <c r="D38" s="13">
        <v>44204</v>
      </c>
      <c r="E38" s="2">
        <v>33</v>
      </c>
      <c r="F38" s="2">
        <v>35</v>
      </c>
      <c r="G38" s="2">
        <v>4</v>
      </c>
      <c r="H38" s="2">
        <v>414</v>
      </c>
    </row>
    <row r="39" spans="4:8" x14ac:dyDescent="0.3">
      <c r="D39" s="13">
        <v>44205</v>
      </c>
      <c r="E39" s="2">
        <v>64</v>
      </c>
      <c r="F39" s="2">
        <v>43</v>
      </c>
      <c r="G39" s="2">
        <v>3</v>
      </c>
      <c r="H39" s="2">
        <v>771</v>
      </c>
    </row>
    <row r="40" spans="4:8" x14ac:dyDescent="0.3">
      <c r="D40" s="13">
        <v>44206</v>
      </c>
      <c r="E40" s="2">
        <v>87</v>
      </c>
      <c r="F40" s="2">
        <v>54</v>
      </c>
      <c r="G40" s="2">
        <v>6</v>
      </c>
      <c r="H40" s="2">
        <v>652</v>
      </c>
    </row>
    <row r="41" spans="4:8" x14ac:dyDescent="0.3">
      <c r="D41" s="13">
        <v>44207</v>
      </c>
      <c r="E41" s="2">
        <v>51</v>
      </c>
      <c r="F41" s="2">
        <v>62</v>
      </c>
      <c r="G41" s="2">
        <v>5</v>
      </c>
      <c r="H41" s="2">
        <v>605</v>
      </c>
    </row>
    <row r="42" spans="4:8" x14ac:dyDescent="0.3">
      <c r="D42" s="13">
        <v>44208</v>
      </c>
      <c r="E42" s="2">
        <v>74</v>
      </c>
      <c r="F42" s="2">
        <v>74</v>
      </c>
      <c r="G42" s="2">
        <v>5</v>
      </c>
      <c r="H42" s="2">
        <v>738</v>
      </c>
    </row>
    <row r="43" spans="4:8" x14ac:dyDescent="0.3">
      <c r="D43" s="13">
        <v>44209</v>
      </c>
      <c r="E43" s="2">
        <v>68</v>
      </c>
      <c r="F43" s="2">
        <v>73</v>
      </c>
      <c r="G43" s="2">
        <v>6</v>
      </c>
      <c r="H43" s="2">
        <v>714</v>
      </c>
    </row>
    <row r="44" spans="4:8" x14ac:dyDescent="0.3">
      <c r="D44" s="13">
        <v>44210</v>
      </c>
      <c r="E44" s="2">
        <v>113</v>
      </c>
      <c r="F44" s="2">
        <v>77</v>
      </c>
      <c r="G44" s="2">
        <v>9</v>
      </c>
      <c r="H44" s="2">
        <v>654</v>
      </c>
    </row>
    <row r="45" spans="4:8" x14ac:dyDescent="0.3">
      <c r="D45" s="13">
        <v>44211</v>
      </c>
      <c r="E45" s="2">
        <v>146</v>
      </c>
      <c r="F45" s="2">
        <v>80</v>
      </c>
      <c r="G45" s="2">
        <v>9</v>
      </c>
      <c r="H45" s="2">
        <v>765</v>
      </c>
    </row>
    <row r="46" spans="4:8" x14ac:dyDescent="0.3">
      <c r="D46" s="13">
        <v>44212</v>
      </c>
      <c r="E46" s="2">
        <v>84</v>
      </c>
      <c r="F46" s="2">
        <v>83</v>
      </c>
      <c r="G46" s="2">
        <v>13</v>
      </c>
      <c r="H46" s="2">
        <v>423</v>
      </c>
    </row>
    <row r="47" spans="4:8" x14ac:dyDescent="0.3">
      <c r="D47" s="13">
        <v>44213</v>
      </c>
      <c r="E47" s="2">
        <v>99</v>
      </c>
      <c r="F47" s="2">
        <v>89</v>
      </c>
      <c r="G47" s="2">
        <v>11</v>
      </c>
      <c r="H47" s="2">
        <v>711</v>
      </c>
    </row>
    <row r="48" spans="4:8" x14ac:dyDescent="0.3">
      <c r="D48" s="13">
        <v>44214</v>
      </c>
      <c r="E48" s="2">
        <v>104</v>
      </c>
      <c r="F48" s="2">
        <v>96</v>
      </c>
      <c r="G48" s="2">
        <v>11</v>
      </c>
      <c r="H48" s="2">
        <v>759</v>
      </c>
    </row>
    <row r="49" spans="4:8" x14ac:dyDescent="0.3">
      <c r="D49" s="13">
        <v>44215</v>
      </c>
      <c r="E49" s="2">
        <v>98</v>
      </c>
      <c r="F49" s="2">
        <v>97</v>
      </c>
      <c r="G49" s="2">
        <v>13</v>
      </c>
      <c r="H49" s="2">
        <v>1001</v>
      </c>
    </row>
    <row r="50" spans="4:8" x14ac:dyDescent="0.3">
      <c r="D50" s="13">
        <v>44216</v>
      </c>
      <c r="E50" s="2">
        <v>141</v>
      </c>
      <c r="F50" s="2">
        <v>104</v>
      </c>
      <c r="G50" s="2">
        <v>14</v>
      </c>
      <c r="H50" s="2">
        <v>1097</v>
      </c>
    </row>
    <row r="51" spans="4:8" x14ac:dyDescent="0.3">
      <c r="D51" s="13">
        <v>44217</v>
      </c>
      <c r="E51" s="2">
        <v>129</v>
      </c>
      <c r="F51" s="2">
        <v>117</v>
      </c>
      <c r="G51" s="2">
        <v>16</v>
      </c>
      <c r="H51" s="2">
        <v>910</v>
      </c>
    </row>
    <row r="52" spans="4:8" x14ac:dyDescent="0.3">
      <c r="D52" s="13">
        <v>44218</v>
      </c>
      <c r="E52" s="2">
        <v>149</v>
      </c>
      <c r="F52" s="2">
        <v>113</v>
      </c>
      <c r="G52" s="2">
        <v>19</v>
      </c>
      <c r="H52" s="2">
        <v>1102</v>
      </c>
    </row>
    <row r="53" spans="4:8" x14ac:dyDescent="0.3">
      <c r="D53" s="13">
        <v>44219</v>
      </c>
      <c r="E53" s="2">
        <v>107</v>
      </c>
      <c r="F53" s="2">
        <v>124</v>
      </c>
      <c r="G53" s="2">
        <v>21</v>
      </c>
      <c r="H53" s="2">
        <v>955</v>
      </c>
    </row>
    <row r="54" spans="4:8" x14ac:dyDescent="0.3">
      <c r="D54" s="13">
        <v>44220</v>
      </c>
      <c r="E54" s="2">
        <v>106</v>
      </c>
      <c r="F54" s="2">
        <v>131</v>
      </c>
      <c r="G54" s="2">
        <v>23</v>
      </c>
      <c r="H54" s="2">
        <v>694</v>
      </c>
    </row>
    <row r="55" spans="4:8" x14ac:dyDescent="0.3">
      <c r="D55" s="13">
        <v>44221</v>
      </c>
      <c r="E55" s="2">
        <v>105</v>
      </c>
      <c r="F55" s="2">
        <v>132</v>
      </c>
      <c r="G55" s="2">
        <v>24</v>
      </c>
      <c r="H55" s="2">
        <v>985</v>
      </c>
    </row>
    <row r="56" spans="4:8" x14ac:dyDescent="0.3">
      <c r="D56" s="13">
        <v>44222</v>
      </c>
      <c r="E56" s="2">
        <v>96</v>
      </c>
      <c r="F56" s="2">
        <v>136</v>
      </c>
      <c r="G56" s="2">
        <v>26</v>
      </c>
      <c r="H56" s="2">
        <v>1090</v>
      </c>
    </row>
    <row r="57" spans="4:8" x14ac:dyDescent="0.3">
      <c r="D57" s="13">
        <v>44223</v>
      </c>
      <c r="E57" s="2">
        <v>115</v>
      </c>
      <c r="F57" s="2">
        <v>135</v>
      </c>
      <c r="G57" s="2">
        <v>30</v>
      </c>
      <c r="H57" s="2">
        <v>1018</v>
      </c>
    </row>
    <row r="58" spans="4:8" x14ac:dyDescent="0.3">
      <c r="D58" s="13">
        <v>44224</v>
      </c>
      <c r="E58" s="2">
        <v>145</v>
      </c>
      <c r="F58" s="2">
        <v>150</v>
      </c>
      <c r="G58" s="2">
        <v>25</v>
      </c>
      <c r="H58" s="2">
        <v>1341</v>
      </c>
    </row>
    <row r="59" spans="4:8" x14ac:dyDescent="0.3">
      <c r="D59" s="13">
        <v>44225</v>
      </c>
      <c r="E59" s="2">
        <v>132</v>
      </c>
      <c r="F59" s="2">
        <v>150</v>
      </c>
      <c r="G59" s="2">
        <v>24</v>
      </c>
      <c r="H59" s="2">
        <v>1077</v>
      </c>
    </row>
    <row r="60" spans="4:8" x14ac:dyDescent="0.3">
      <c r="D60" s="13">
        <v>44226</v>
      </c>
      <c r="E60" s="2">
        <v>91</v>
      </c>
      <c r="F60" s="2">
        <v>160</v>
      </c>
      <c r="G60" s="2">
        <v>25</v>
      </c>
      <c r="H60" s="2">
        <v>813</v>
      </c>
    </row>
    <row r="61" spans="4:8" x14ac:dyDescent="0.3">
      <c r="D61" s="13">
        <v>44227</v>
      </c>
      <c r="E61" s="2">
        <v>100</v>
      </c>
      <c r="F61" s="2">
        <v>164</v>
      </c>
      <c r="G61" s="2">
        <v>24</v>
      </c>
      <c r="H61" s="2">
        <v>739</v>
      </c>
    </row>
    <row r="62" spans="4:8" x14ac:dyDescent="0.3">
      <c r="D62" s="13">
        <v>44228</v>
      </c>
      <c r="E62" s="2">
        <v>114</v>
      </c>
      <c r="F62" s="2">
        <v>166</v>
      </c>
      <c r="G62" s="2">
        <v>23</v>
      </c>
      <c r="H62" s="2">
        <v>941</v>
      </c>
    </row>
    <row r="63" spans="4:8" x14ac:dyDescent="0.3">
      <c r="D63" s="13">
        <v>44229</v>
      </c>
      <c r="E63" s="2">
        <v>109</v>
      </c>
      <c r="F63" s="2">
        <v>166</v>
      </c>
      <c r="G63" s="2">
        <v>27</v>
      </c>
      <c r="H63" s="2">
        <v>1287</v>
      </c>
    </row>
    <row r="64" spans="4:8" x14ac:dyDescent="0.3">
      <c r="D64" s="13">
        <v>44230</v>
      </c>
      <c r="E64" s="2">
        <v>97</v>
      </c>
      <c r="F64" s="2">
        <v>173</v>
      </c>
      <c r="G64" s="2">
        <v>25</v>
      </c>
      <c r="H64" s="2">
        <v>1363</v>
      </c>
    </row>
    <row r="65" spans="4:8" x14ac:dyDescent="0.3">
      <c r="D65" s="13">
        <v>44231</v>
      </c>
      <c r="E65" s="2">
        <v>102</v>
      </c>
      <c r="F65" s="2">
        <v>165</v>
      </c>
      <c r="G65" s="2">
        <v>25</v>
      </c>
      <c r="H65" s="2">
        <v>1721</v>
      </c>
    </row>
    <row r="66" spans="4:8" x14ac:dyDescent="0.3">
      <c r="D66" s="13">
        <v>44232</v>
      </c>
      <c r="E66" s="2">
        <v>90</v>
      </c>
      <c r="F66" s="2">
        <v>160</v>
      </c>
      <c r="G66" s="2">
        <v>25</v>
      </c>
      <c r="H66" s="2">
        <v>1602</v>
      </c>
    </row>
    <row r="67" spans="4:8" x14ac:dyDescent="0.3">
      <c r="D67" s="13">
        <v>44233</v>
      </c>
      <c r="E67" s="2">
        <v>52</v>
      </c>
      <c r="F67" s="2">
        <v>150</v>
      </c>
      <c r="G67" s="2">
        <v>24</v>
      </c>
      <c r="H67" s="2">
        <v>1239</v>
      </c>
    </row>
    <row r="68" spans="4:8" x14ac:dyDescent="0.3">
      <c r="D68" s="13">
        <v>44234</v>
      </c>
      <c r="E68" s="2">
        <v>50</v>
      </c>
      <c r="F68" s="2">
        <v>158</v>
      </c>
      <c r="G68" s="2">
        <v>23</v>
      </c>
      <c r="H68" s="2">
        <v>729</v>
      </c>
    </row>
    <row r="69" spans="4:8" x14ac:dyDescent="0.3">
      <c r="D69" s="13">
        <v>44235</v>
      </c>
      <c r="E69" s="2">
        <v>33</v>
      </c>
      <c r="F69" s="2">
        <v>159</v>
      </c>
      <c r="G69" s="2">
        <v>22</v>
      </c>
      <c r="H69" s="2">
        <v>878</v>
      </c>
    </row>
    <row r="70" spans="4:8" x14ac:dyDescent="0.3">
      <c r="D70" s="13">
        <v>44236</v>
      </c>
      <c r="E70" s="2">
        <v>58</v>
      </c>
      <c r="F70" s="2">
        <v>144</v>
      </c>
      <c r="G70" s="2">
        <v>20</v>
      </c>
      <c r="H70" s="2">
        <v>950</v>
      </c>
    </row>
    <row r="71" spans="4:8" x14ac:dyDescent="0.3">
      <c r="D71" s="13">
        <v>44237</v>
      </c>
      <c r="E71" s="2">
        <v>50</v>
      </c>
      <c r="F71" s="2">
        <v>133</v>
      </c>
      <c r="G71" s="2">
        <v>21</v>
      </c>
      <c r="H71" s="2">
        <v>1301</v>
      </c>
    </row>
    <row r="72" spans="4:8" x14ac:dyDescent="0.3">
      <c r="D72" s="13">
        <v>44238</v>
      </c>
      <c r="E72" s="2">
        <v>54</v>
      </c>
      <c r="F72" s="2">
        <v>119</v>
      </c>
      <c r="G72" s="2">
        <v>23</v>
      </c>
      <c r="H72" s="2">
        <v>975</v>
      </c>
    </row>
    <row r="73" spans="4:8" x14ac:dyDescent="0.3">
      <c r="D73" s="13">
        <v>44239</v>
      </c>
      <c r="E73" s="2">
        <v>41</v>
      </c>
      <c r="F73" s="2">
        <v>112</v>
      </c>
      <c r="G73" s="2">
        <v>24</v>
      </c>
      <c r="H73" s="2">
        <v>902</v>
      </c>
    </row>
    <row r="74" spans="4:8" x14ac:dyDescent="0.3">
      <c r="D74" s="13">
        <v>44240</v>
      </c>
      <c r="E74" s="2">
        <v>50</v>
      </c>
      <c r="F74" s="2">
        <v>108</v>
      </c>
      <c r="G74" s="2">
        <v>26</v>
      </c>
      <c r="H74" s="2">
        <v>861</v>
      </c>
    </row>
    <row r="75" spans="4:8" x14ac:dyDescent="0.3">
      <c r="D75" s="13">
        <v>44241</v>
      </c>
      <c r="E75" s="2">
        <v>35</v>
      </c>
      <c r="F75" s="2">
        <v>115</v>
      </c>
      <c r="G75" s="2">
        <v>25</v>
      </c>
      <c r="H75" s="2">
        <v>481</v>
      </c>
    </row>
    <row r="76" spans="4:8" x14ac:dyDescent="0.3">
      <c r="D76" s="13">
        <v>44242</v>
      </c>
      <c r="E76" s="2">
        <v>30</v>
      </c>
      <c r="F76" s="2">
        <v>108</v>
      </c>
      <c r="G76" s="2">
        <v>23</v>
      </c>
      <c r="H76" s="2">
        <v>858</v>
      </c>
    </row>
    <row r="77" spans="4:8" x14ac:dyDescent="0.3">
      <c r="D77" s="13">
        <v>44243</v>
      </c>
      <c r="E77" s="2">
        <v>37</v>
      </c>
      <c r="F77" s="2">
        <v>106</v>
      </c>
      <c r="G77" s="2">
        <v>20</v>
      </c>
      <c r="H77" s="2">
        <v>830</v>
      </c>
    </row>
    <row r="78" spans="4:8" x14ac:dyDescent="0.3">
      <c r="D78" s="13">
        <v>44244</v>
      </c>
      <c r="E78" s="2">
        <v>38</v>
      </c>
      <c r="F78" s="2">
        <v>98</v>
      </c>
      <c r="G78" s="2">
        <v>19</v>
      </c>
      <c r="H78" s="2">
        <v>922</v>
      </c>
    </row>
    <row r="79" spans="4:8" x14ac:dyDescent="0.3">
      <c r="D79" s="13">
        <v>44245</v>
      </c>
      <c r="E79" s="2">
        <v>34</v>
      </c>
      <c r="F79" s="2">
        <v>98</v>
      </c>
      <c r="G79" s="2">
        <v>16</v>
      </c>
      <c r="H79" s="2">
        <v>711</v>
      </c>
    </row>
    <row r="80" spans="4:8" x14ac:dyDescent="0.3">
      <c r="D80" s="13">
        <v>44246</v>
      </c>
      <c r="E80" s="2">
        <v>35</v>
      </c>
      <c r="F80" s="2">
        <v>92</v>
      </c>
      <c r="G80" s="2">
        <v>16</v>
      </c>
      <c r="H80" s="2">
        <v>789</v>
      </c>
    </row>
    <row r="81" spans="4:8" x14ac:dyDescent="0.3">
      <c r="D81" s="13">
        <v>44247</v>
      </c>
      <c r="E81" s="2">
        <v>37</v>
      </c>
      <c r="F81" s="2">
        <v>93</v>
      </c>
      <c r="G81" s="2">
        <v>15</v>
      </c>
      <c r="H81" s="2">
        <v>668</v>
      </c>
    </row>
    <row r="82" spans="4:8" x14ac:dyDescent="0.3">
      <c r="D82" s="13">
        <v>44248</v>
      </c>
      <c r="E82" s="2">
        <v>27</v>
      </c>
      <c r="F82" s="2">
        <v>95</v>
      </c>
      <c r="G82" s="2">
        <v>15</v>
      </c>
      <c r="H82" s="2">
        <v>413</v>
      </c>
    </row>
    <row r="83" spans="4:8" x14ac:dyDescent="0.3">
      <c r="D83" s="13">
        <v>44249</v>
      </c>
      <c r="E83" s="2">
        <v>17</v>
      </c>
      <c r="F83" s="2">
        <v>89</v>
      </c>
      <c r="G83" s="2">
        <v>12</v>
      </c>
      <c r="H83" s="2">
        <v>484</v>
      </c>
    </row>
    <row r="84" spans="4:8" x14ac:dyDescent="0.3">
      <c r="D84" s="13">
        <v>44250</v>
      </c>
      <c r="E84" s="2">
        <v>16</v>
      </c>
      <c r="F84" s="2">
        <v>85</v>
      </c>
      <c r="G84" s="2">
        <v>11</v>
      </c>
      <c r="H84" s="2">
        <v>527</v>
      </c>
    </row>
    <row r="85" spans="4:8" x14ac:dyDescent="0.3">
      <c r="D85" s="13">
        <v>44251</v>
      </c>
      <c r="E85" s="2">
        <v>21</v>
      </c>
      <c r="F85" s="2">
        <v>74</v>
      </c>
      <c r="G85" s="2">
        <v>11</v>
      </c>
      <c r="H85" s="2">
        <v>577</v>
      </c>
    </row>
    <row r="86" spans="4:8" x14ac:dyDescent="0.3">
      <c r="D86" s="13">
        <v>44252</v>
      </c>
      <c r="E86" s="2">
        <v>13</v>
      </c>
      <c r="F86" s="2">
        <v>68</v>
      </c>
      <c r="G86" s="2">
        <v>10</v>
      </c>
      <c r="H86" s="2">
        <v>596</v>
      </c>
    </row>
    <row r="87" spans="4:8" x14ac:dyDescent="0.3">
      <c r="D87" s="13">
        <v>44253</v>
      </c>
      <c r="E87" s="2">
        <v>13</v>
      </c>
      <c r="F87" s="2">
        <v>65</v>
      </c>
      <c r="G87" s="2">
        <v>10</v>
      </c>
      <c r="H87" s="2">
        <v>659</v>
      </c>
    </row>
    <row r="88" spans="4:8" x14ac:dyDescent="0.3">
      <c r="D88" s="13">
        <v>44254</v>
      </c>
      <c r="E88" s="2">
        <v>8</v>
      </c>
      <c r="F88" s="2">
        <v>63</v>
      </c>
      <c r="G88" s="2">
        <v>8</v>
      </c>
      <c r="H88" s="2">
        <v>757</v>
      </c>
    </row>
    <row r="89" spans="4:8" x14ac:dyDescent="0.3">
      <c r="D89" s="13">
        <v>44255</v>
      </c>
      <c r="E89" s="2">
        <v>8</v>
      </c>
      <c r="F89" s="2">
        <v>63</v>
      </c>
      <c r="G89" s="2">
        <v>8</v>
      </c>
      <c r="H89" s="2">
        <v>833</v>
      </c>
    </row>
    <row r="90" spans="4:8" x14ac:dyDescent="0.3">
      <c r="D90" s="13">
        <v>44256</v>
      </c>
      <c r="E90" s="2">
        <v>6</v>
      </c>
      <c r="F90" s="2">
        <v>47</v>
      </c>
      <c r="G90" s="2">
        <v>7</v>
      </c>
      <c r="H90" s="2">
        <v>823</v>
      </c>
    </row>
    <row r="91" spans="4:8" x14ac:dyDescent="0.3">
      <c r="D91" s="13">
        <v>44257</v>
      </c>
      <c r="E91" s="2">
        <v>7</v>
      </c>
      <c r="F91" s="2">
        <v>41</v>
      </c>
      <c r="G91" s="2">
        <v>7</v>
      </c>
      <c r="H91" s="2">
        <v>966</v>
      </c>
    </row>
    <row r="92" spans="4:8" x14ac:dyDescent="0.3">
      <c r="D92" s="13">
        <v>44258</v>
      </c>
      <c r="E92" s="2">
        <v>17</v>
      </c>
      <c r="F92" s="2">
        <v>37</v>
      </c>
      <c r="G92" s="2">
        <v>7</v>
      </c>
      <c r="H92" s="2">
        <v>772</v>
      </c>
    </row>
    <row r="93" spans="4:8" x14ac:dyDescent="0.3">
      <c r="D93" s="13">
        <v>44259</v>
      </c>
      <c r="E93" s="2">
        <v>12</v>
      </c>
      <c r="F93" s="2">
        <v>35</v>
      </c>
      <c r="G93" s="2">
        <v>6</v>
      </c>
      <c r="H93" s="2">
        <v>875</v>
      </c>
    </row>
    <row r="94" spans="4:8" x14ac:dyDescent="0.3">
      <c r="D94" s="13">
        <v>44260</v>
      </c>
      <c r="E94" s="2">
        <v>18</v>
      </c>
      <c r="F94" s="2">
        <v>34</v>
      </c>
      <c r="G94" s="2">
        <v>6</v>
      </c>
      <c r="H94" s="2">
        <v>786</v>
      </c>
    </row>
    <row r="95" spans="4:8" x14ac:dyDescent="0.3">
      <c r="D95" s="13">
        <v>44261</v>
      </c>
      <c r="E95" s="2">
        <v>11</v>
      </c>
      <c r="F95" s="2">
        <v>34</v>
      </c>
      <c r="G95" s="2">
        <v>6</v>
      </c>
      <c r="H95" s="2">
        <v>546</v>
      </c>
    </row>
    <row r="96" spans="4:8" x14ac:dyDescent="0.3">
      <c r="D96" s="13">
        <v>44262</v>
      </c>
      <c r="E96" s="2">
        <v>8</v>
      </c>
      <c r="F96" s="2">
        <v>36</v>
      </c>
      <c r="G96" s="2">
        <v>7</v>
      </c>
      <c r="H96" s="2">
        <v>349</v>
      </c>
    </row>
    <row r="97" spans="4:8" x14ac:dyDescent="0.3">
      <c r="D97" s="13">
        <v>44263</v>
      </c>
      <c r="E97" s="2">
        <v>13</v>
      </c>
      <c r="F97" s="2">
        <v>28</v>
      </c>
      <c r="G97" s="2">
        <v>5</v>
      </c>
      <c r="H97" s="2">
        <v>416</v>
      </c>
    </row>
    <row r="98" spans="4:8" x14ac:dyDescent="0.3">
      <c r="D98" s="13">
        <v>44264</v>
      </c>
      <c r="E98" s="2">
        <v>15</v>
      </c>
      <c r="F98" s="2">
        <v>28</v>
      </c>
      <c r="G98" s="2">
        <v>6</v>
      </c>
      <c r="H98" s="2">
        <v>510</v>
      </c>
    </row>
    <row r="99" spans="4:8" x14ac:dyDescent="0.3">
      <c r="D99" s="13">
        <v>44265</v>
      </c>
      <c r="E99" s="2">
        <v>9</v>
      </c>
      <c r="F99" s="2">
        <v>26</v>
      </c>
      <c r="G99" s="2">
        <v>7</v>
      </c>
      <c r="H99" s="2">
        <v>383</v>
      </c>
    </row>
    <row r="100" spans="4:8" x14ac:dyDescent="0.3">
      <c r="D100" s="13">
        <v>44266</v>
      </c>
      <c r="E100" s="2">
        <v>11</v>
      </c>
      <c r="F100" s="2">
        <v>24</v>
      </c>
      <c r="G100" s="2">
        <v>8</v>
      </c>
      <c r="H100" s="2">
        <v>367</v>
      </c>
    </row>
    <row r="101" spans="4:8" x14ac:dyDescent="0.3">
      <c r="D101" s="13">
        <v>44267</v>
      </c>
      <c r="E101" s="2">
        <v>24</v>
      </c>
      <c r="F101" s="2">
        <v>23</v>
      </c>
      <c r="G101" s="2">
        <v>9</v>
      </c>
      <c r="H101" s="2">
        <v>599</v>
      </c>
    </row>
    <row r="102" spans="4:8" x14ac:dyDescent="0.3">
      <c r="D102" s="13">
        <v>44268</v>
      </c>
      <c r="E102" s="2">
        <v>8</v>
      </c>
      <c r="F102" s="2">
        <v>24</v>
      </c>
      <c r="G102" s="2">
        <v>9</v>
      </c>
      <c r="H102" s="2">
        <v>314</v>
      </c>
    </row>
    <row r="103" spans="4:8" x14ac:dyDescent="0.3">
      <c r="D103" s="13">
        <v>44269</v>
      </c>
      <c r="E103" s="2">
        <v>18</v>
      </c>
      <c r="F103" s="2">
        <v>24</v>
      </c>
      <c r="G103" s="2">
        <v>9</v>
      </c>
      <c r="H103" s="2">
        <v>321</v>
      </c>
    </row>
    <row r="104" spans="4:8" x14ac:dyDescent="0.3">
      <c r="D104" s="13">
        <v>44270</v>
      </c>
      <c r="E104" s="2">
        <v>2</v>
      </c>
      <c r="F104" s="2">
        <v>23</v>
      </c>
      <c r="G104" s="2">
        <v>8</v>
      </c>
      <c r="H104" s="2">
        <v>459</v>
      </c>
    </row>
    <row r="105" spans="4:8" x14ac:dyDescent="0.3">
      <c r="D105" s="13">
        <v>44271</v>
      </c>
      <c r="E105" s="2">
        <v>6</v>
      </c>
      <c r="F105" s="2">
        <v>22</v>
      </c>
      <c r="G105" s="2">
        <v>8</v>
      </c>
      <c r="H105" s="2">
        <v>623</v>
      </c>
    </row>
    <row r="106" spans="4:8" x14ac:dyDescent="0.3">
      <c r="D106" s="13">
        <v>44272</v>
      </c>
      <c r="E106" s="2">
        <v>11</v>
      </c>
      <c r="F106" s="2">
        <v>20</v>
      </c>
      <c r="G106" s="2">
        <v>7</v>
      </c>
      <c r="H106" s="2">
        <v>555</v>
      </c>
    </row>
    <row r="107" spans="4:8" x14ac:dyDescent="0.3">
      <c r="D107" s="13">
        <v>44273</v>
      </c>
      <c r="E107" s="2">
        <v>15</v>
      </c>
      <c r="F107" s="2">
        <v>14</v>
      </c>
      <c r="G107" s="2">
        <v>6</v>
      </c>
      <c r="H107" s="2">
        <v>706</v>
      </c>
    </row>
    <row r="108" spans="4:8" x14ac:dyDescent="0.3">
      <c r="D108" s="13">
        <v>44274</v>
      </c>
      <c r="E108" s="2">
        <v>6</v>
      </c>
      <c r="F108" s="2">
        <v>14</v>
      </c>
      <c r="G108" s="2">
        <v>5</v>
      </c>
      <c r="H108" s="2">
        <v>518</v>
      </c>
    </row>
    <row r="109" spans="4:8" x14ac:dyDescent="0.3">
      <c r="D109" s="13">
        <v>44275</v>
      </c>
      <c r="E109" s="2">
        <v>6</v>
      </c>
      <c r="F109" s="2">
        <v>18</v>
      </c>
      <c r="G109" s="2">
        <v>3</v>
      </c>
      <c r="H109" s="2">
        <v>196</v>
      </c>
    </row>
    <row r="110" spans="4:8" x14ac:dyDescent="0.3">
      <c r="D110" s="13">
        <v>44276</v>
      </c>
      <c r="E110" s="2">
        <v>5</v>
      </c>
      <c r="F110" s="2">
        <v>17</v>
      </c>
      <c r="G110" s="2">
        <v>3</v>
      </c>
      <c r="H110" s="2">
        <v>202</v>
      </c>
    </row>
    <row r="111" spans="4:8" x14ac:dyDescent="0.3">
      <c r="D111" s="13">
        <v>44277</v>
      </c>
      <c r="E111" s="2">
        <v>8</v>
      </c>
      <c r="F111" s="2">
        <v>15</v>
      </c>
      <c r="G111" s="2">
        <v>2</v>
      </c>
      <c r="H111" s="2">
        <v>327</v>
      </c>
    </row>
    <row r="112" spans="4:8" x14ac:dyDescent="0.3">
      <c r="D112" s="13">
        <v>44278</v>
      </c>
      <c r="E112" s="2">
        <v>11</v>
      </c>
      <c r="F112" s="2">
        <v>16</v>
      </c>
      <c r="G112" s="2">
        <v>2</v>
      </c>
      <c r="H112" s="2">
        <v>696</v>
      </c>
    </row>
    <row r="113" spans="4:8" x14ac:dyDescent="0.3">
      <c r="D113" s="13">
        <v>44279</v>
      </c>
      <c r="E113" s="2">
        <v>11</v>
      </c>
      <c r="F113" s="2">
        <v>12</v>
      </c>
      <c r="G113" s="2">
        <v>2</v>
      </c>
      <c r="H113" s="2">
        <v>410</v>
      </c>
    </row>
    <row r="114" spans="4:8" x14ac:dyDescent="0.3">
      <c r="D114" s="13">
        <v>44280</v>
      </c>
      <c r="E114" s="2">
        <v>10</v>
      </c>
      <c r="F114" s="2">
        <v>12</v>
      </c>
      <c r="G114" s="2">
        <v>2</v>
      </c>
      <c r="H114" s="2">
        <v>394</v>
      </c>
    </row>
    <row r="115" spans="4:8" x14ac:dyDescent="0.3">
      <c r="D115" s="13">
        <v>44281</v>
      </c>
      <c r="E115" s="2">
        <v>3</v>
      </c>
      <c r="F115" s="2">
        <v>11</v>
      </c>
      <c r="G115" s="2">
        <v>0</v>
      </c>
      <c r="H115" s="2">
        <v>302</v>
      </c>
    </row>
    <row r="116" spans="4:8" x14ac:dyDescent="0.3">
      <c r="D116" s="13">
        <v>44282</v>
      </c>
      <c r="E116" s="2">
        <v>5</v>
      </c>
      <c r="F116" s="2">
        <v>12</v>
      </c>
      <c r="G116" s="2">
        <v>0</v>
      </c>
      <c r="H116" s="2">
        <v>538</v>
      </c>
    </row>
    <row r="117" spans="4:8" x14ac:dyDescent="0.3">
      <c r="D117" s="13">
        <v>44283</v>
      </c>
      <c r="E117" s="2">
        <v>4</v>
      </c>
      <c r="F117" s="2">
        <v>12</v>
      </c>
      <c r="G117" s="2">
        <v>0</v>
      </c>
      <c r="H117" s="2">
        <v>294</v>
      </c>
    </row>
    <row r="118" spans="4:8" x14ac:dyDescent="0.3">
      <c r="D118" s="13">
        <v>44284</v>
      </c>
      <c r="E118" s="2">
        <v>5</v>
      </c>
      <c r="F118" s="2">
        <v>10</v>
      </c>
      <c r="G118" s="2">
        <v>0</v>
      </c>
      <c r="H118" s="2">
        <v>276</v>
      </c>
    </row>
    <row r="119" spans="4:8" x14ac:dyDescent="0.3">
      <c r="D119" s="13">
        <v>44285</v>
      </c>
      <c r="E119" s="2">
        <v>4</v>
      </c>
      <c r="F119" s="2">
        <v>10</v>
      </c>
      <c r="G119" s="2">
        <v>2</v>
      </c>
      <c r="H119" s="2">
        <v>369</v>
      </c>
    </row>
    <row r="120" spans="4:8" x14ac:dyDescent="0.3">
      <c r="D120" s="12" t="s">
        <v>342</v>
      </c>
      <c r="E120" s="2">
        <v>4239</v>
      </c>
      <c r="F120" s="2">
        <v>6689</v>
      </c>
      <c r="G120" s="2">
        <v>1055</v>
      </c>
      <c r="H120" s="2">
        <v>62492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44197</v>
      </c>
      <c r="E31" s="2">
        <v>35</v>
      </c>
      <c r="F31" s="2">
        <v>14</v>
      </c>
      <c r="G31" s="2">
        <v>2</v>
      </c>
      <c r="H31" s="2">
        <v>583</v>
      </c>
    </row>
    <row r="32" spans="4:8" x14ac:dyDescent="0.3">
      <c r="D32" s="13">
        <v>44198</v>
      </c>
      <c r="E32" s="2">
        <v>33</v>
      </c>
      <c r="F32" s="2">
        <v>16</v>
      </c>
      <c r="G32" s="2">
        <v>2</v>
      </c>
      <c r="H32" s="2">
        <v>315</v>
      </c>
    </row>
    <row r="33" spans="4:8" x14ac:dyDescent="0.3">
      <c r="D33" s="13">
        <v>44199</v>
      </c>
      <c r="E33" s="2">
        <v>60</v>
      </c>
      <c r="F33" s="2">
        <v>17</v>
      </c>
      <c r="G33" s="2">
        <v>0</v>
      </c>
      <c r="H33" s="2">
        <v>968</v>
      </c>
    </row>
    <row r="34" spans="4:8" x14ac:dyDescent="0.3">
      <c r="D34" s="13">
        <v>44200</v>
      </c>
      <c r="E34" s="2">
        <v>45</v>
      </c>
      <c r="F34" s="2">
        <v>17</v>
      </c>
      <c r="G34" s="2">
        <v>0</v>
      </c>
      <c r="H34" s="2">
        <v>1151</v>
      </c>
    </row>
    <row r="35" spans="4:8" x14ac:dyDescent="0.3">
      <c r="D35" s="13">
        <v>44201</v>
      </c>
      <c r="E35" s="2">
        <v>63</v>
      </c>
      <c r="F35" s="2">
        <v>18</v>
      </c>
      <c r="G35" s="2">
        <v>0</v>
      </c>
      <c r="H35" s="2">
        <v>1138</v>
      </c>
    </row>
    <row r="36" spans="4:8" x14ac:dyDescent="0.3">
      <c r="D36" s="13">
        <v>44202</v>
      </c>
      <c r="E36" s="2">
        <v>69</v>
      </c>
      <c r="F36" s="2">
        <v>19</v>
      </c>
      <c r="G36" s="2">
        <v>0</v>
      </c>
      <c r="H36" s="2">
        <v>1251</v>
      </c>
    </row>
    <row r="37" spans="4:8" x14ac:dyDescent="0.3">
      <c r="D37" s="13">
        <v>44203</v>
      </c>
      <c r="E37" s="2">
        <v>42</v>
      </c>
      <c r="F37" s="2">
        <v>17</v>
      </c>
      <c r="G37" s="2">
        <v>0</v>
      </c>
      <c r="H37" s="2">
        <v>711</v>
      </c>
    </row>
    <row r="38" spans="4:8" x14ac:dyDescent="0.3">
      <c r="D38" s="13">
        <v>44204</v>
      </c>
      <c r="E38" s="2">
        <v>96</v>
      </c>
      <c r="F38" s="2">
        <v>18</v>
      </c>
      <c r="G38" s="2">
        <v>0</v>
      </c>
      <c r="H38" s="2">
        <v>1072</v>
      </c>
    </row>
    <row r="39" spans="4:8" x14ac:dyDescent="0.3">
      <c r="D39" s="13">
        <v>44205</v>
      </c>
      <c r="E39" s="2">
        <v>75</v>
      </c>
      <c r="F39" s="2">
        <v>20</v>
      </c>
      <c r="G39" s="2">
        <v>2</v>
      </c>
      <c r="H39" s="2">
        <v>975</v>
      </c>
    </row>
    <row r="40" spans="4:8" x14ac:dyDescent="0.3">
      <c r="D40" s="13">
        <v>44206</v>
      </c>
      <c r="E40" s="2">
        <v>57</v>
      </c>
      <c r="F40" s="2">
        <v>21</v>
      </c>
      <c r="G40" s="2">
        <v>3</v>
      </c>
      <c r="H40" s="2">
        <v>981</v>
      </c>
    </row>
    <row r="41" spans="4:8" x14ac:dyDescent="0.3">
      <c r="D41" s="13">
        <v>44207</v>
      </c>
      <c r="E41" s="2">
        <v>47</v>
      </c>
      <c r="F41" s="2">
        <v>25</v>
      </c>
      <c r="G41" s="2">
        <v>2</v>
      </c>
      <c r="H41" s="2">
        <v>1292</v>
      </c>
    </row>
    <row r="42" spans="4:8" x14ac:dyDescent="0.3">
      <c r="D42" s="13">
        <v>44208</v>
      </c>
      <c r="E42" s="2">
        <v>104</v>
      </c>
      <c r="F42" s="2">
        <v>28</v>
      </c>
      <c r="G42" s="2">
        <v>4</v>
      </c>
      <c r="H42" s="2">
        <v>1653</v>
      </c>
    </row>
    <row r="43" spans="4:8" x14ac:dyDescent="0.3">
      <c r="D43" s="13">
        <v>44209</v>
      </c>
      <c r="E43" s="2">
        <v>99</v>
      </c>
      <c r="F43" s="2">
        <v>31</v>
      </c>
      <c r="G43" s="2">
        <v>3</v>
      </c>
      <c r="H43" s="2">
        <v>1330</v>
      </c>
    </row>
    <row r="44" spans="4:8" x14ac:dyDescent="0.3">
      <c r="D44" s="13">
        <v>44210</v>
      </c>
      <c r="E44" s="2">
        <v>85</v>
      </c>
      <c r="F44" s="2">
        <v>32</v>
      </c>
      <c r="G44" s="2">
        <v>3</v>
      </c>
      <c r="H44" s="2">
        <v>1141</v>
      </c>
    </row>
    <row r="45" spans="4:8" x14ac:dyDescent="0.3">
      <c r="D45" s="13">
        <v>44211</v>
      </c>
      <c r="E45" s="2">
        <v>91</v>
      </c>
      <c r="F45" s="2">
        <v>35</v>
      </c>
      <c r="G45" s="2">
        <v>4</v>
      </c>
      <c r="H45" s="2">
        <v>1362</v>
      </c>
    </row>
    <row r="46" spans="4:8" x14ac:dyDescent="0.3">
      <c r="D46" s="13">
        <v>44212</v>
      </c>
      <c r="E46" s="2">
        <v>108</v>
      </c>
      <c r="F46" s="2">
        <v>37</v>
      </c>
      <c r="G46" s="2">
        <v>6</v>
      </c>
      <c r="H46" s="2">
        <v>1218</v>
      </c>
    </row>
    <row r="47" spans="4:8" x14ac:dyDescent="0.3">
      <c r="D47" s="13">
        <v>44213</v>
      </c>
      <c r="E47" s="2">
        <v>93</v>
      </c>
      <c r="F47" s="2">
        <v>43</v>
      </c>
      <c r="G47" s="2">
        <v>7</v>
      </c>
      <c r="H47" s="2">
        <v>1301</v>
      </c>
    </row>
    <row r="48" spans="4:8" x14ac:dyDescent="0.3">
      <c r="D48" s="13">
        <v>44214</v>
      </c>
      <c r="E48" s="2">
        <v>102</v>
      </c>
      <c r="F48" s="2">
        <v>39</v>
      </c>
      <c r="G48" s="2">
        <v>7</v>
      </c>
      <c r="H48" s="2">
        <v>1010</v>
      </c>
    </row>
    <row r="49" spans="4:8" x14ac:dyDescent="0.3">
      <c r="D49" s="13">
        <v>44215</v>
      </c>
      <c r="E49" s="2">
        <v>117</v>
      </c>
      <c r="F49" s="2">
        <v>37</v>
      </c>
      <c r="G49" s="2">
        <v>8</v>
      </c>
      <c r="H49" s="2">
        <v>1708</v>
      </c>
    </row>
    <row r="50" spans="4:8" x14ac:dyDescent="0.3">
      <c r="D50" s="13">
        <v>44216</v>
      </c>
      <c r="E50" s="2">
        <v>132</v>
      </c>
      <c r="F50" s="2">
        <v>39</v>
      </c>
      <c r="G50" s="2">
        <v>9</v>
      </c>
      <c r="H50" s="2">
        <v>1406</v>
      </c>
    </row>
    <row r="51" spans="4:8" x14ac:dyDescent="0.3">
      <c r="D51" s="13">
        <v>44217</v>
      </c>
      <c r="E51" s="2">
        <v>163</v>
      </c>
      <c r="F51" s="2">
        <v>36</v>
      </c>
      <c r="G51" s="2">
        <v>10</v>
      </c>
      <c r="H51" s="2">
        <v>1909</v>
      </c>
    </row>
    <row r="52" spans="4:8" x14ac:dyDescent="0.3">
      <c r="D52" s="13">
        <v>44218</v>
      </c>
      <c r="E52" s="2">
        <v>188</v>
      </c>
      <c r="F52" s="2">
        <v>41</v>
      </c>
      <c r="G52" s="2">
        <v>11</v>
      </c>
      <c r="H52" s="2">
        <v>1866</v>
      </c>
    </row>
    <row r="53" spans="4:8" x14ac:dyDescent="0.3">
      <c r="D53" s="13">
        <v>44219</v>
      </c>
      <c r="E53" s="2">
        <v>173</v>
      </c>
      <c r="F53" s="2">
        <v>48</v>
      </c>
      <c r="G53" s="2">
        <v>11</v>
      </c>
      <c r="H53" s="2">
        <v>1629</v>
      </c>
    </row>
    <row r="54" spans="4:8" x14ac:dyDescent="0.3">
      <c r="D54" s="13">
        <v>44220</v>
      </c>
      <c r="E54" s="2">
        <v>121</v>
      </c>
      <c r="F54" s="2">
        <v>51</v>
      </c>
      <c r="G54" s="2">
        <v>15</v>
      </c>
      <c r="H54" s="2">
        <v>1274</v>
      </c>
    </row>
    <row r="55" spans="4:8" x14ac:dyDescent="0.3">
      <c r="D55" s="13">
        <v>44221</v>
      </c>
      <c r="E55" s="2">
        <v>116</v>
      </c>
      <c r="F55" s="2">
        <v>57</v>
      </c>
      <c r="G55" s="2">
        <v>15</v>
      </c>
      <c r="H55" s="2">
        <v>1649</v>
      </c>
    </row>
    <row r="56" spans="4:8" x14ac:dyDescent="0.3">
      <c r="D56" s="13">
        <v>44222</v>
      </c>
      <c r="E56" s="2">
        <v>211</v>
      </c>
      <c r="F56" s="2">
        <v>58</v>
      </c>
      <c r="G56" s="2">
        <v>15</v>
      </c>
      <c r="H56" s="2">
        <v>2041</v>
      </c>
    </row>
    <row r="57" spans="4:8" x14ac:dyDescent="0.3">
      <c r="D57" s="13">
        <v>44223</v>
      </c>
      <c r="E57" s="2">
        <v>134</v>
      </c>
      <c r="F57" s="2">
        <v>57</v>
      </c>
      <c r="G57" s="2">
        <v>15</v>
      </c>
      <c r="H57" s="2">
        <v>1899</v>
      </c>
    </row>
    <row r="58" spans="4:8" x14ac:dyDescent="0.3">
      <c r="D58" s="13">
        <v>44224</v>
      </c>
      <c r="E58" s="2">
        <v>123</v>
      </c>
      <c r="F58" s="2">
        <v>56</v>
      </c>
      <c r="G58" s="2">
        <v>16</v>
      </c>
      <c r="H58" s="2">
        <v>1799</v>
      </c>
    </row>
    <row r="59" spans="4:8" x14ac:dyDescent="0.3">
      <c r="D59" s="13">
        <v>44225</v>
      </c>
      <c r="E59" s="2">
        <v>179</v>
      </c>
      <c r="F59" s="2">
        <v>57</v>
      </c>
      <c r="G59" s="2">
        <v>21</v>
      </c>
      <c r="H59" s="2">
        <v>2016</v>
      </c>
    </row>
    <row r="60" spans="4:8" x14ac:dyDescent="0.3">
      <c r="D60" s="13">
        <v>44226</v>
      </c>
      <c r="E60" s="2">
        <v>124</v>
      </c>
      <c r="F60" s="2">
        <v>54</v>
      </c>
      <c r="G60" s="2">
        <v>19</v>
      </c>
      <c r="H60" s="2">
        <v>1931</v>
      </c>
    </row>
    <row r="61" spans="4:8" x14ac:dyDescent="0.3">
      <c r="D61" s="13">
        <v>44227</v>
      </c>
      <c r="E61" s="2">
        <v>97</v>
      </c>
      <c r="F61" s="2">
        <v>67</v>
      </c>
      <c r="G61" s="2">
        <v>20</v>
      </c>
      <c r="H61" s="2">
        <v>1291</v>
      </c>
    </row>
    <row r="62" spans="4:8" x14ac:dyDescent="0.3">
      <c r="D62" s="13">
        <v>44228</v>
      </c>
      <c r="E62" s="2">
        <v>78</v>
      </c>
      <c r="F62" s="2">
        <v>70</v>
      </c>
      <c r="G62" s="2">
        <v>22</v>
      </c>
      <c r="H62" s="2">
        <v>1634</v>
      </c>
    </row>
    <row r="63" spans="4:8" x14ac:dyDescent="0.3">
      <c r="D63" s="13">
        <v>44229</v>
      </c>
      <c r="E63" s="2">
        <v>77</v>
      </c>
      <c r="F63" s="2">
        <v>70</v>
      </c>
      <c r="G63" s="2">
        <v>25</v>
      </c>
      <c r="H63" s="2">
        <v>1927</v>
      </c>
    </row>
    <row r="64" spans="4:8" x14ac:dyDescent="0.3">
      <c r="D64" s="13">
        <v>44230</v>
      </c>
      <c r="E64" s="2">
        <v>107</v>
      </c>
      <c r="F64" s="2">
        <v>65</v>
      </c>
      <c r="G64" s="2">
        <v>26</v>
      </c>
      <c r="H64" s="2">
        <v>1952</v>
      </c>
    </row>
    <row r="65" spans="4:8" x14ac:dyDescent="0.3">
      <c r="D65" s="13">
        <v>44231</v>
      </c>
      <c r="E65" s="2">
        <v>82</v>
      </c>
      <c r="F65" s="2">
        <v>64</v>
      </c>
      <c r="G65" s="2">
        <v>27</v>
      </c>
      <c r="H65" s="2">
        <v>2033</v>
      </c>
    </row>
    <row r="66" spans="4:8" x14ac:dyDescent="0.3">
      <c r="D66" s="13">
        <v>44232</v>
      </c>
      <c r="E66" s="2">
        <v>91</v>
      </c>
      <c r="F66" s="2">
        <v>67</v>
      </c>
      <c r="G66" s="2">
        <v>30</v>
      </c>
      <c r="H66" s="2">
        <v>1983</v>
      </c>
    </row>
    <row r="67" spans="4:8" x14ac:dyDescent="0.3">
      <c r="D67" s="13">
        <v>44233</v>
      </c>
      <c r="E67" s="2">
        <v>92</v>
      </c>
      <c r="F67" s="2">
        <v>67</v>
      </c>
      <c r="G67" s="2">
        <v>28</v>
      </c>
      <c r="H67" s="2">
        <v>1687</v>
      </c>
    </row>
    <row r="68" spans="4:8" x14ac:dyDescent="0.3">
      <c r="D68" s="13">
        <v>44234</v>
      </c>
      <c r="E68" s="2">
        <v>51</v>
      </c>
      <c r="F68" s="2">
        <v>68</v>
      </c>
      <c r="G68" s="2">
        <v>29</v>
      </c>
      <c r="H68" s="2">
        <v>1407</v>
      </c>
    </row>
    <row r="69" spans="4:8" x14ac:dyDescent="0.3">
      <c r="D69" s="13">
        <v>44235</v>
      </c>
      <c r="E69" s="2">
        <v>55</v>
      </c>
      <c r="F69" s="2">
        <v>72</v>
      </c>
      <c r="G69" s="2">
        <v>26</v>
      </c>
      <c r="H69" s="2">
        <v>1415</v>
      </c>
    </row>
    <row r="70" spans="4:8" x14ac:dyDescent="0.3">
      <c r="D70" s="13">
        <v>44236</v>
      </c>
      <c r="E70" s="2">
        <v>51</v>
      </c>
      <c r="F70" s="2">
        <v>66</v>
      </c>
      <c r="G70" s="2">
        <v>28</v>
      </c>
      <c r="H70" s="2">
        <v>2000</v>
      </c>
    </row>
    <row r="71" spans="4:8" x14ac:dyDescent="0.3">
      <c r="D71" s="13">
        <v>44237</v>
      </c>
      <c r="E71" s="2">
        <v>68</v>
      </c>
      <c r="F71" s="2">
        <v>71</v>
      </c>
      <c r="G71" s="2">
        <v>26</v>
      </c>
      <c r="H71" s="2">
        <v>1630</v>
      </c>
    </row>
    <row r="72" spans="4:8" x14ac:dyDescent="0.3">
      <c r="D72" s="13">
        <v>44238</v>
      </c>
      <c r="E72" s="2">
        <v>64</v>
      </c>
      <c r="F72" s="2">
        <v>66</v>
      </c>
      <c r="G72" s="2">
        <v>25</v>
      </c>
      <c r="H72" s="2">
        <v>1820</v>
      </c>
    </row>
    <row r="73" spans="4:8" x14ac:dyDescent="0.3">
      <c r="D73" s="13">
        <v>44239</v>
      </c>
      <c r="E73" s="2">
        <v>71</v>
      </c>
      <c r="F73" s="2">
        <v>61</v>
      </c>
      <c r="G73" s="2">
        <v>28</v>
      </c>
      <c r="H73" s="2">
        <v>2181</v>
      </c>
    </row>
    <row r="74" spans="4:8" x14ac:dyDescent="0.3">
      <c r="D74" s="13">
        <v>44240</v>
      </c>
      <c r="E74" s="2">
        <v>49</v>
      </c>
      <c r="F74" s="2">
        <v>62</v>
      </c>
      <c r="G74" s="2">
        <v>26</v>
      </c>
      <c r="H74" s="2">
        <v>1437</v>
      </c>
    </row>
    <row r="75" spans="4:8" x14ac:dyDescent="0.3">
      <c r="D75" s="13">
        <v>44241</v>
      </c>
      <c r="E75" s="2">
        <v>38</v>
      </c>
      <c r="F75" s="2">
        <v>61</v>
      </c>
      <c r="G75" s="2">
        <v>26</v>
      </c>
      <c r="H75" s="2">
        <v>904</v>
      </c>
    </row>
    <row r="76" spans="4:8" x14ac:dyDescent="0.3">
      <c r="D76" s="13">
        <v>44242</v>
      </c>
      <c r="E76" s="2">
        <v>36</v>
      </c>
      <c r="F76" s="2">
        <v>50</v>
      </c>
      <c r="G76" s="2">
        <v>26</v>
      </c>
      <c r="H76" s="2">
        <v>917</v>
      </c>
    </row>
    <row r="77" spans="4:8" x14ac:dyDescent="0.3">
      <c r="D77" s="13">
        <v>44243</v>
      </c>
      <c r="E77" s="2">
        <v>35</v>
      </c>
      <c r="F77" s="2">
        <v>53</v>
      </c>
      <c r="G77" s="2">
        <v>25</v>
      </c>
      <c r="H77" s="2">
        <v>977</v>
      </c>
    </row>
    <row r="78" spans="4:8" x14ac:dyDescent="0.3">
      <c r="D78" s="13">
        <v>44244</v>
      </c>
      <c r="E78" s="2">
        <v>36</v>
      </c>
      <c r="F78" s="2">
        <v>49</v>
      </c>
      <c r="G78" s="2">
        <v>22</v>
      </c>
      <c r="H78" s="2">
        <v>985</v>
      </c>
    </row>
    <row r="79" spans="4:8" x14ac:dyDescent="0.3">
      <c r="D79" s="13">
        <v>44245</v>
      </c>
      <c r="E79" s="2">
        <v>34</v>
      </c>
      <c r="F79" s="2">
        <v>41</v>
      </c>
      <c r="G79" s="2">
        <v>21</v>
      </c>
      <c r="H79" s="2">
        <v>1239</v>
      </c>
    </row>
    <row r="80" spans="4:8" x14ac:dyDescent="0.3">
      <c r="D80" s="13">
        <v>44246</v>
      </c>
      <c r="E80" s="2">
        <v>38</v>
      </c>
      <c r="F80" s="2">
        <v>38</v>
      </c>
      <c r="G80" s="2">
        <v>21</v>
      </c>
      <c r="H80" s="2">
        <v>1254</v>
      </c>
    </row>
    <row r="81" spans="4:8" x14ac:dyDescent="0.3">
      <c r="D81" s="13">
        <v>44247</v>
      </c>
      <c r="E81" s="2">
        <v>34</v>
      </c>
      <c r="F81" s="2">
        <v>43</v>
      </c>
      <c r="G81" s="2">
        <v>21</v>
      </c>
      <c r="H81" s="2">
        <v>964</v>
      </c>
    </row>
    <row r="82" spans="4:8" x14ac:dyDescent="0.3">
      <c r="D82" s="13">
        <v>44248</v>
      </c>
      <c r="E82" s="2">
        <v>35</v>
      </c>
      <c r="F82" s="2">
        <v>43</v>
      </c>
      <c r="G82" s="2">
        <v>21</v>
      </c>
      <c r="H82" s="2">
        <v>799</v>
      </c>
    </row>
    <row r="83" spans="4:8" x14ac:dyDescent="0.3">
      <c r="D83" s="13">
        <v>44249</v>
      </c>
      <c r="E83" s="2">
        <v>31</v>
      </c>
      <c r="F83" s="2">
        <v>43</v>
      </c>
      <c r="G83" s="2">
        <v>19</v>
      </c>
      <c r="H83" s="2">
        <v>949</v>
      </c>
    </row>
    <row r="84" spans="4:8" x14ac:dyDescent="0.3">
      <c r="D84" s="13">
        <v>44250</v>
      </c>
      <c r="E84" s="2">
        <v>27</v>
      </c>
      <c r="F84" s="2">
        <v>37</v>
      </c>
      <c r="G84" s="2">
        <v>16</v>
      </c>
      <c r="H84" s="2">
        <v>1235</v>
      </c>
    </row>
    <row r="85" spans="4:8" x14ac:dyDescent="0.3">
      <c r="D85" s="13">
        <v>44251</v>
      </c>
      <c r="E85" s="2">
        <v>33</v>
      </c>
      <c r="F85" s="2">
        <v>27</v>
      </c>
      <c r="G85" s="2">
        <v>13</v>
      </c>
      <c r="H85" s="2">
        <v>1206</v>
      </c>
    </row>
    <row r="86" spans="4:8" x14ac:dyDescent="0.3">
      <c r="D86" s="13">
        <v>44252</v>
      </c>
      <c r="E86" s="2">
        <v>13</v>
      </c>
      <c r="F86" s="2">
        <v>27</v>
      </c>
      <c r="G86" s="2">
        <v>13</v>
      </c>
      <c r="H86" s="2">
        <v>1247</v>
      </c>
    </row>
    <row r="87" spans="4:8" x14ac:dyDescent="0.3">
      <c r="D87" s="13">
        <v>44253</v>
      </c>
      <c r="E87" s="2">
        <v>23</v>
      </c>
      <c r="F87" s="2">
        <v>25</v>
      </c>
      <c r="G87" s="2">
        <v>13</v>
      </c>
      <c r="H87" s="2">
        <v>1004</v>
      </c>
    </row>
    <row r="88" spans="4:8" x14ac:dyDescent="0.3">
      <c r="D88" s="13">
        <v>44254</v>
      </c>
      <c r="E88" s="2">
        <v>8</v>
      </c>
      <c r="F88" s="2">
        <v>30</v>
      </c>
      <c r="G88" s="2">
        <v>13</v>
      </c>
      <c r="H88" s="2">
        <v>782</v>
      </c>
    </row>
    <row r="89" spans="4:8" x14ac:dyDescent="0.3">
      <c r="D89" s="13">
        <v>44255</v>
      </c>
      <c r="E89" s="2">
        <v>12</v>
      </c>
      <c r="F89" s="2">
        <v>29</v>
      </c>
      <c r="G89" s="2">
        <v>14</v>
      </c>
      <c r="H89" s="2">
        <v>701</v>
      </c>
    </row>
    <row r="90" spans="4:8" x14ac:dyDescent="0.3">
      <c r="D90" s="13">
        <v>44256</v>
      </c>
      <c r="E90" s="2">
        <v>10</v>
      </c>
      <c r="F90" s="2">
        <v>22</v>
      </c>
      <c r="G90" s="2">
        <v>14</v>
      </c>
      <c r="H90" s="2">
        <v>1515</v>
      </c>
    </row>
    <row r="91" spans="4:8" x14ac:dyDescent="0.3">
      <c r="D91" s="13">
        <v>44257</v>
      </c>
      <c r="E91" s="2">
        <v>13</v>
      </c>
      <c r="F91" s="2">
        <v>23</v>
      </c>
      <c r="G91" s="2">
        <v>14</v>
      </c>
      <c r="H91" s="2">
        <v>1972</v>
      </c>
    </row>
    <row r="92" spans="4:8" x14ac:dyDescent="0.3">
      <c r="D92" s="13">
        <v>44258</v>
      </c>
      <c r="E92" s="2">
        <v>10</v>
      </c>
      <c r="F92" s="2">
        <v>20</v>
      </c>
      <c r="G92" s="2">
        <v>14</v>
      </c>
      <c r="H92" s="2">
        <v>987</v>
      </c>
    </row>
    <row r="93" spans="4:8" x14ac:dyDescent="0.3">
      <c r="D93" s="13">
        <v>44259</v>
      </c>
      <c r="E93" s="2">
        <v>18</v>
      </c>
      <c r="F93" s="2">
        <v>20</v>
      </c>
      <c r="G93" s="2">
        <v>13</v>
      </c>
      <c r="H93" s="2">
        <v>878</v>
      </c>
    </row>
    <row r="94" spans="4:8" x14ac:dyDescent="0.3">
      <c r="D94" s="13">
        <v>44260</v>
      </c>
      <c r="E94" s="2">
        <v>10</v>
      </c>
      <c r="F94" s="2">
        <v>20</v>
      </c>
      <c r="G94" s="2">
        <v>10</v>
      </c>
      <c r="H94" s="2">
        <v>788</v>
      </c>
    </row>
    <row r="95" spans="4:8" x14ac:dyDescent="0.3">
      <c r="D95" s="13">
        <v>44261</v>
      </c>
      <c r="E95" s="2">
        <v>19</v>
      </c>
      <c r="F95" s="2">
        <v>24</v>
      </c>
      <c r="G95" s="2">
        <v>9</v>
      </c>
      <c r="H95" s="2">
        <v>567</v>
      </c>
    </row>
    <row r="96" spans="4:8" x14ac:dyDescent="0.3">
      <c r="D96" s="13">
        <v>44262</v>
      </c>
      <c r="E96" s="2">
        <v>3</v>
      </c>
      <c r="F96" s="2">
        <v>25</v>
      </c>
      <c r="G96" s="2">
        <v>8</v>
      </c>
      <c r="H96" s="2">
        <v>576</v>
      </c>
    </row>
    <row r="97" spans="4:8" x14ac:dyDescent="0.3">
      <c r="D97" s="13">
        <v>44263</v>
      </c>
      <c r="E97" s="2">
        <v>14</v>
      </c>
      <c r="F97" s="2">
        <v>22</v>
      </c>
      <c r="G97" s="2">
        <v>6</v>
      </c>
      <c r="H97" s="2">
        <v>667</v>
      </c>
    </row>
    <row r="98" spans="4:8" x14ac:dyDescent="0.3">
      <c r="D98" s="13">
        <v>44264</v>
      </c>
      <c r="E98" s="2">
        <v>5</v>
      </c>
      <c r="F98" s="2">
        <v>20</v>
      </c>
      <c r="G98" s="2">
        <v>6</v>
      </c>
      <c r="H98" s="2">
        <v>596</v>
      </c>
    </row>
    <row r="99" spans="4:8" x14ac:dyDescent="0.3">
      <c r="D99" s="13">
        <v>44265</v>
      </c>
      <c r="E99" s="2">
        <v>19</v>
      </c>
      <c r="F99" s="2">
        <v>18</v>
      </c>
      <c r="G99" s="2">
        <v>6</v>
      </c>
      <c r="H99" s="2">
        <v>775</v>
      </c>
    </row>
    <row r="100" spans="4:8" x14ac:dyDescent="0.3">
      <c r="D100" s="13">
        <v>44266</v>
      </c>
      <c r="E100" s="2">
        <v>8</v>
      </c>
      <c r="F100" s="2">
        <v>16</v>
      </c>
      <c r="G100" s="2">
        <v>6</v>
      </c>
      <c r="H100" s="2">
        <v>1007</v>
      </c>
    </row>
    <row r="101" spans="4:8" x14ac:dyDescent="0.3">
      <c r="D101" s="13">
        <v>44267</v>
      </c>
      <c r="E101" s="2">
        <v>24</v>
      </c>
      <c r="F101" s="2">
        <v>19</v>
      </c>
      <c r="G101" s="2">
        <v>6</v>
      </c>
      <c r="H101" s="2">
        <v>1081</v>
      </c>
    </row>
    <row r="102" spans="4:8" x14ac:dyDescent="0.3">
      <c r="D102" s="13">
        <v>44268</v>
      </c>
      <c r="E102" s="2">
        <v>12</v>
      </c>
      <c r="F102" s="2">
        <v>18</v>
      </c>
      <c r="G102" s="2">
        <v>6</v>
      </c>
      <c r="H102" s="2">
        <v>742</v>
      </c>
    </row>
    <row r="103" spans="4:8" x14ac:dyDescent="0.3">
      <c r="D103" s="13">
        <v>44269</v>
      </c>
      <c r="E103" s="2">
        <v>9</v>
      </c>
      <c r="F103" s="2">
        <v>19</v>
      </c>
      <c r="G103" s="2">
        <v>6</v>
      </c>
      <c r="H103" s="2">
        <v>1055</v>
      </c>
    </row>
    <row r="104" spans="4:8" x14ac:dyDescent="0.3">
      <c r="D104" s="13">
        <v>44270</v>
      </c>
      <c r="E104" s="2">
        <v>7</v>
      </c>
      <c r="F104" s="2">
        <v>19</v>
      </c>
      <c r="G104" s="2">
        <v>6</v>
      </c>
      <c r="H104" s="2">
        <v>773</v>
      </c>
    </row>
    <row r="105" spans="4:8" x14ac:dyDescent="0.3">
      <c r="D105" s="13">
        <v>44271</v>
      </c>
      <c r="E105" s="2">
        <v>11</v>
      </c>
      <c r="F105" s="2">
        <v>18</v>
      </c>
      <c r="G105" s="2">
        <v>5</v>
      </c>
      <c r="H105" s="2">
        <v>1051</v>
      </c>
    </row>
    <row r="106" spans="4:8" x14ac:dyDescent="0.3">
      <c r="D106" s="13">
        <v>44272</v>
      </c>
      <c r="E106" s="2">
        <v>7</v>
      </c>
      <c r="F106" s="2">
        <v>15</v>
      </c>
      <c r="G106" s="2">
        <v>5</v>
      </c>
      <c r="H106" s="2">
        <v>870</v>
      </c>
    </row>
    <row r="107" spans="4:8" x14ac:dyDescent="0.3">
      <c r="D107" s="13">
        <v>44273</v>
      </c>
      <c r="E107" s="2">
        <v>25</v>
      </c>
      <c r="F107" s="2">
        <v>15</v>
      </c>
      <c r="G107" s="2">
        <v>4</v>
      </c>
      <c r="H107" s="2">
        <v>930</v>
      </c>
    </row>
    <row r="108" spans="4:8" x14ac:dyDescent="0.3">
      <c r="D108" s="13">
        <v>44274</v>
      </c>
      <c r="E108" s="2">
        <v>20</v>
      </c>
      <c r="F108" s="2">
        <v>15</v>
      </c>
      <c r="G108" s="2">
        <v>3</v>
      </c>
      <c r="H108" s="2">
        <v>618</v>
      </c>
    </row>
    <row r="109" spans="4:8" x14ac:dyDescent="0.3">
      <c r="D109" s="13">
        <v>44275</v>
      </c>
      <c r="E109" s="2">
        <v>4</v>
      </c>
      <c r="F109" s="2">
        <v>13</v>
      </c>
      <c r="G109" s="2">
        <v>3</v>
      </c>
      <c r="H109" s="2">
        <v>531</v>
      </c>
    </row>
    <row r="110" spans="4:8" x14ac:dyDescent="0.3">
      <c r="D110" s="13">
        <v>44276</v>
      </c>
      <c r="E110" s="2">
        <v>3</v>
      </c>
      <c r="F110" s="2">
        <v>11</v>
      </c>
      <c r="G110" s="2">
        <v>3</v>
      </c>
      <c r="H110" s="2">
        <v>353</v>
      </c>
    </row>
    <row r="111" spans="4:8" x14ac:dyDescent="0.3">
      <c r="D111" s="13">
        <v>44277</v>
      </c>
      <c r="E111" s="2">
        <v>3</v>
      </c>
      <c r="F111" s="2">
        <v>9</v>
      </c>
      <c r="G111" s="2">
        <v>3</v>
      </c>
      <c r="H111" s="2">
        <v>858</v>
      </c>
    </row>
    <row r="112" spans="4:8" x14ac:dyDescent="0.3">
      <c r="D112" s="13">
        <v>44278</v>
      </c>
      <c r="E112" s="2">
        <v>5</v>
      </c>
      <c r="F112" s="2">
        <v>11</v>
      </c>
      <c r="G112" s="2">
        <v>2</v>
      </c>
      <c r="H112" s="2">
        <v>875</v>
      </c>
    </row>
    <row r="113" spans="4:8" x14ac:dyDescent="0.3">
      <c r="D113" s="13">
        <v>44279</v>
      </c>
      <c r="E113" s="2">
        <v>14</v>
      </c>
      <c r="F113" s="2">
        <v>11</v>
      </c>
      <c r="G113" s="2">
        <v>2</v>
      </c>
      <c r="H113" s="2">
        <v>915</v>
      </c>
    </row>
    <row r="114" spans="4:8" x14ac:dyDescent="0.3">
      <c r="D114" s="13">
        <v>44280</v>
      </c>
      <c r="E114" s="2">
        <v>5</v>
      </c>
      <c r="F114" s="2">
        <v>8</v>
      </c>
      <c r="G114" s="2">
        <v>3</v>
      </c>
      <c r="H114" s="2">
        <v>808</v>
      </c>
    </row>
    <row r="115" spans="4:8" x14ac:dyDescent="0.3">
      <c r="D115" s="13">
        <v>44281</v>
      </c>
      <c r="E115" s="2">
        <v>15</v>
      </c>
      <c r="F115" s="2">
        <v>11</v>
      </c>
      <c r="G115" s="2">
        <v>3</v>
      </c>
      <c r="H115" s="2">
        <v>1193</v>
      </c>
    </row>
    <row r="116" spans="4:8" x14ac:dyDescent="0.3">
      <c r="D116" s="13">
        <v>44282</v>
      </c>
      <c r="E116" s="2">
        <v>10</v>
      </c>
      <c r="F116" s="2">
        <v>11</v>
      </c>
      <c r="G116" s="2">
        <v>2</v>
      </c>
      <c r="H116" s="2">
        <v>868</v>
      </c>
    </row>
    <row r="117" spans="4:8" x14ac:dyDescent="0.3">
      <c r="D117" s="13">
        <v>44283</v>
      </c>
      <c r="E117" s="2">
        <v>19</v>
      </c>
      <c r="F117" s="2">
        <v>11</v>
      </c>
      <c r="G117" s="2">
        <v>2</v>
      </c>
      <c r="H117" s="2">
        <v>419</v>
      </c>
    </row>
    <row r="118" spans="4:8" x14ac:dyDescent="0.3">
      <c r="D118" s="13">
        <v>44284</v>
      </c>
      <c r="E118" s="2">
        <v>3</v>
      </c>
      <c r="F118" s="2">
        <v>12</v>
      </c>
      <c r="G118" s="2">
        <v>2</v>
      </c>
      <c r="H118" s="2">
        <v>649</v>
      </c>
    </row>
    <row r="119" spans="4:8" x14ac:dyDescent="0.3">
      <c r="D119" s="13">
        <v>44285</v>
      </c>
      <c r="E119" s="2">
        <v>15</v>
      </c>
      <c r="F119" s="2">
        <v>10</v>
      </c>
      <c r="G119" s="2">
        <v>2</v>
      </c>
      <c r="H119" s="2">
        <v>937</v>
      </c>
    </row>
    <row r="120" spans="4:8" x14ac:dyDescent="0.3">
      <c r="D120" s="12" t="s">
        <v>342</v>
      </c>
      <c r="E120" s="2">
        <v>4891</v>
      </c>
      <c r="F120" s="2">
        <v>3056</v>
      </c>
      <c r="G120" s="2">
        <v>1034</v>
      </c>
      <c r="H120" s="2">
        <v>105993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44197</v>
      </c>
      <c r="E31" s="2">
        <v>31</v>
      </c>
      <c r="F31" s="2">
        <v>22</v>
      </c>
      <c r="G31" s="2">
        <v>2</v>
      </c>
      <c r="H31" s="2">
        <v>479</v>
      </c>
    </row>
    <row r="32" spans="4:8" x14ac:dyDescent="0.3">
      <c r="D32" s="13">
        <v>44198</v>
      </c>
      <c r="E32" s="2">
        <v>30</v>
      </c>
      <c r="F32" s="2">
        <v>23</v>
      </c>
      <c r="G32" s="2">
        <v>3</v>
      </c>
      <c r="H32" s="2">
        <v>454</v>
      </c>
    </row>
    <row r="33" spans="4:8" x14ac:dyDescent="0.3">
      <c r="D33" s="13">
        <v>44199</v>
      </c>
      <c r="E33" s="2">
        <v>87</v>
      </c>
      <c r="F33" s="2">
        <v>25</v>
      </c>
      <c r="G33" s="2">
        <v>3</v>
      </c>
      <c r="H33" s="2">
        <v>797</v>
      </c>
    </row>
    <row r="34" spans="4:8" x14ac:dyDescent="0.3">
      <c r="D34" s="13">
        <v>44200</v>
      </c>
      <c r="E34" s="2">
        <v>62</v>
      </c>
      <c r="F34" s="2">
        <v>28</v>
      </c>
      <c r="G34" s="2">
        <v>2</v>
      </c>
      <c r="H34" s="2">
        <v>629</v>
      </c>
    </row>
    <row r="35" spans="4:8" x14ac:dyDescent="0.3">
      <c r="D35" s="13">
        <v>44201</v>
      </c>
      <c r="E35" s="2">
        <v>95</v>
      </c>
      <c r="F35" s="2">
        <v>31</v>
      </c>
      <c r="G35" s="2">
        <v>1</v>
      </c>
      <c r="H35" s="2">
        <v>1127</v>
      </c>
    </row>
    <row r="36" spans="4:8" x14ac:dyDescent="0.3">
      <c r="D36" s="13">
        <v>44202</v>
      </c>
      <c r="E36" s="2">
        <v>80</v>
      </c>
      <c r="F36" s="2">
        <v>32</v>
      </c>
      <c r="G36" s="2">
        <v>2</v>
      </c>
      <c r="H36" s="2">
        <v>938</v>
      </c>
    </row>
    <row r="37" spans="4:8" x14ac:dyDescent="0.3">
      <c r="D37" s="13">
        <v>44203</v>
      </c>
      <c r="E37" s="2">
        <v>102</v>
      </c>
      <c r="F37" s="2">
        <v>32</v>
      </c>
      <c r="G37" s="2">
        <v>2</v>
      </c>
      <c r="H37" s="2">
        <v>1016</v>
      </c>
    </row>
    <row r="38" spans="4:8" x14ac:dyDescent="0.3">
      <c r="D38" s="13">
        <v>44204</v>
      </c>
      <c r="E38" s="2">
        <v>100</v>
      </c>
      <c r="F38" s="2">
        <v>30</v>
      </c>
      <c r="G38" s="2">
        <v>3</v>
      </c>
      <c r="H38" s="2">
        <v>1492</v>
      </c>
    </row>
    <row r="39" spans="4:8" x14ac:dyDescent="0.3">
      <c r="D39" s="13">
        <v>44205</v>
      </c>
      <c r="E39" s="2">
        <v>110</v>
      </c>
      <c r="F39" s="2">
        <v>37</v>
      </c>
      <c r="G39" s="2">
        <v>3</v>
      </c>
      <c r="H39" s="2">
        <v>1378</v>
      </c>
    </row>
    <row r="40" spans="4:8" x14ac:dyDescent="0.3">
      <c r="D40" s="13">
        <v>44206</v>
      </c>
      <c r="E40" s="2">
        <v>114</v>
      </c>
      <c r="F40" s="2">
        <v>42</v>
      </c>
      <c r="G40" s="2">
        <v>3</v>
      </c>
      <c r="H40" s="2">
        <v>1473</v>
      </c>
    </row>
    <row r="41" spans="4:8" x14ac:dyDescent="0.3">
      <c r="D41" s="13">
        <v>44207</v>
      </c>
      <c r="E41" s="2">
        <v>124</v>
      </c>
      <c r="F41" s="2">
        <v>44</v>
      </c>
      <c r="G41" s="2">
        <v>4</v>
      </c>
      <c r="H41" s="2">
        <v>1281</v>
      </c>
    </row>
    <row r="42" spans="4:8" x14ac:dyDescent="0.3">
      <c r="D42" s="13">
        <v>44208</v>
      </c>
      <c r="E42" s="2">
        <v>135</v>
      </c>
      <c r="F42" s="2">
        <v>44</v>
      </c>
      <c r="G42" s="2">
        <v>4</v>
      </c>
      <c r="H42" s="2">
        <v>1668</v>
      </c>
    </row>
    <row r="43" spans="4:8" x14ac:dyDescent="0.3">
      <c r="D43" s="13">
        <v>44209</v>
      </c>
      <c r="E43" s="2">
        <v>164</v>
      </c>
      <c r="F43" s="2">
        <v>46</v>
      </c>
      <c r="G43" s="2">
        <v>7</v>
      </c>
      <c r="H43" s="2">
        <v>1797</v>
      </c>
    </row>
    <row r="44" spans="4:8" x14ac:dyDescent="0.3">
      <c r="D44" s="13">
        <v>44210</v>
      </c>
      <c r="E44" s="2">
        <v>194</v>
      </c>
      <c r="F44" s="2">
        <v>54</v>
      </c>
      <c r="G44" s="2">
        <v>9</v>
      </c>
      <c r="H44" s="2">
        <v>2077</v>
      </c>
    </row>
    <row r="45" spans="4:8" x14ac:dyDescent="0.3">
      <c r="D45" s="13">
        <v>44211</v>
      </c>
      <c r="E45" s="2">
        <v>187</v>
      </c>
      <c r="F45" s="2">
        <v>60</v>
      </c>
      <c r="G45" s="2">
        <v>9</v>
      </c>
      <c r="H45" s="2">
        <v>2289</v>
      </c>
    </row>
    <row r="46" spans="4:8" x14ac:dyDescent="0.3">
      <c r="D46" s="13">
        <v>44212</v>
      </c>
      <c r="E46" s="2">
        <v>167</v>
      </c>
      <c r="F46" s="2">
        <v>75</v>
      </c>
      <c r="G46" s="2">
        <v>7</v>
      </c>
      <c r="H46" s="2">
        <v>1598</v>
      </c>
    </row>
    <row r="47" spans="4:8" x14ac:dyDescent="0.3">
      <c r="D47" s="13">
        <v>44213</v>
      </c>
      <c r="E47" s="2">
        <v>131</v>
      </c>
      <c r="F47" s="2">
        <v>92</v>
      </c>
      <c r="G47" s="2">
        <v>6</v>
      </c>
      <c r="H47" s="2">
        <v>2165</v>
      </c>
    </row>
    <row r="48" spans="4:8" x14ac:dyDescent="0.3">
      <c r="D48" s="13">
        <v>44214</v>
      </c>
      <c r="E48" s="2">
        <v>207</v>
      </c>
      <c r="F48" s="2">
        <v>105</v>
      </c>
      <c r="G48" s="2">
        <v>8</v>
      </c>
      <c r="H48" s="2">
        <v>2472</v>
      </c>
    </row>
    <row r="49" spans="4:8" x14ac:dyDescent="0.3">
      <c r="D49" s="13">
        <v>44215</v>
      </c>
      <c r="E49" s="2">
        <v>205</v>
      </c>
      <c r="F49" s="2">
        <v>103</v>
      </c>
      <c r="G49" s="2">
        <v>10</v>
      </c>
      <c r="H49" s="2">
        <v>2228</v>
      </c>
    </row>
    <row r="50" spans="4:8" x14ac:dyDescent="0.3">
      <c r="D50" s="13">
        <v>44216</v>
      </c>
      <c r="E50" s="2">
        <v>242</v>
      </c>
      <c r="F50" s="2">
        <v>114</v>
      </c>
      <c r="G50" s="2">
        <v>10</v>
      </c>
      <c r="H50" s="2">
        <v>2060</v>
      </c>
    </row>
    <row r="51" spans="4:8" x14ac:dyDescent="0.3">
      <c r="D51" s="13">
        <v>44217</v>
      </c>
      <c r="E51" s="2">
        <v>253</v>
      </c>
      <c r="F51" s="2">
        <v>119</v>
      </c>
      <c r="G51" s="2">
        <v>10</v>
      </c>
      <c r="H51" s="2">
        <v>1577</v>
      </c>
    </row>
    <row r="52" spans="4:8" x14ac:dyDescent="0.3">
      <c r="D52" s="13">
        <v>44218</v>
      </c>
      <c r="E52" s="2">
        <v>264</v>
      </c>
      <c r="F52" s="2">
        <v>129</v>
      </c>
      <c r="G52" s="2">
        <v>12</v>
      </c>
      <c r="H52" s="2">
        <v>2398</v>
      </c>
    </row>
    <row r="53" spans="4:8" x14ac:dyDescent="0.3">
      <c r="D53" s="13">
        <v>44219</v>
      </c>
      <c r="E53" s="2">
        <v>231</v>
      </c>
      <c r="F53" s="2">
        <v>143</v>
      </c>
      <c r="G53" s="2">
        <v>12</v>
      </c>
      <c r="H53" s="2">
        <v>2181</v>
      </c>
    </row>
    <row r="54" spans="4:8" x14ac:dyDescent="0.3">
      <c r="D54" s="13">
        <v>44220</v>
      </c>
      <c r="E54" s="2">
        <v>150</v>
      </c>
      <c r="F54" s="2">
        <v>156</v>
      </c>
      <c r="G54" s="2">
        <v>12</v>
      </c>
      <c r="H54" s="2">
        <v>2483</v>
      </c>
    </row>
    <row r="55" spans="4:8" x14ac:dyDescent="0.3">
      <c r="D55" s="13">
        <v>44221</v>
      </c>
      <c r="E55" s="2">
        <v>211</v>
      </c>
      <c r="F55" s="2">
        <v>164</v>
      </c>
      <c r="G55" s="2">
        <v>12</v>
      </c>
      <c r="H55" s="2">
        <v>3638</v>
      </c>
    </row>
    <row r="56" spans="4:8" x14ac:dyDescent="0.3">
      <c r="D56" s="13">
        <v>44222</v>
      </c>
      <c r="E56" s="2">
        <v>218</v>
      </c>
      <c r="F56" s="2">
        <v>172</v>
      </c>
      <c r="G56" s="2">
        <v>14</v>
      </c>
      <c r="H56" s="2">
        <v>4427</v>
      </c>
    </row>
    <row r="57" spans="4:8" x14ac:dyDescent="0.3">
      <c r="D57" s="13">
        <v>44223</v>
      </c>
      <c r="E57" s="2">
        <v>171</v>
      </c>
      <c r="F57" s="2">
        <v>177</v>
      </c>
      <c r="G57" s="2">
        <v>14</v>
      </c>
      <c r="H57" s="2">
        <v>1897</v>
      </c>
    </row>
    <row r="58" spans="4:8" x14ac:dyDescent="0.3">
      <c r="D58" s="13">
        <v>44224</v>
      </c>
      <c r="E58" s="2">
        <v>190</v>
      </c>
      <c r="F58" s="2">
        <v>178</v>
      </c>
      <c r="G58" s="2">
        <v>12</v>
      </c>
      <c r="H58" s="2">
        <v>2860</v>
      </c>
    </row>
    <row r="59" spans="4:8" x14ac:dyDescent="0.3">
      <c r="D59" s="13">
        <v>44225</v>
      </c>
      <c r="E59" s="2">
        <v>136</v>
      </c>
      <c r="F59" s="2">
        <v>168</v>
      </c>
      <c r="G59" s="2">
        <v>14</v>
      </c>
      <c r="H59" s="2">
        <v>2846</v>
      </c>
    </row>
    <row r="60" spans="4:8" x14ac:dyDescent="0.3">
      <c r="D60" s="13">
        <v>44226</v>
      </c>
      <c r="E60" s="2">
        <v>156</v>
      </c>
      <c r="F60" s="2">
        <v>171</v>
      </c>
      <c r="G60" s="2">
        <v>13</v>
      </c>
      <c r="H60" s="2">
        <v>1890</v>
      </c>
    </row>
    <row r="61" spans="4:8" x14ac:dyDescent="0.3">
      <c r="D61" s="13">
        <v>44227</v>
      </c>
      <c r="E61" s="2">
        <v>132</v>
      </c>
      <c r="F61" s="2">
        <v>185</v>
      </c>
      <c r="G61" s="2">
        <v>13</v>
      </c>
      <c r="H61" s="2">
        <v>1725</v>
      </c>
    </row>
    <row r="62" spans="4:8" x14ac:dyDescent="0.3">
      <c r="D62" s="13">
        <v>44228</v>
      </c>
      <c r="E62" s="2">
        <v>119</v>
      </c>
      <c r="F62" s="2">
        <v>184</v>
      </c>
      <c r="G62" s="2">
        <v>13</v>
      </c>
      <c r="H62" s="2">
        <v>2263</v>
      </c>
    </row>
    <row r="63" spans="4:8" x14ac:dyDescent="0.3">
      <c r="D63" s="13">
        <v>44229</v>
      </c>
      <c r="E63" s="2">
        <v>114</v>
      </c>
      <c r="F63" s="2">
        <v>176</v>
      </c>
      <c r="G63" s="2">
        <v>14</v>
      </c>
      <c r="H63" s="2">
        <v>2074</v>
      </c>
    </row>
    <row r="64" spans="4:8" x14ac:dyDescent="0.3">
      <c r="D64" s="13">
        <v>44230</v>
      </c>
      <c r="E64" s="2">
        <v>121</v>
      </c>
      <c r="F64" s="2">
        <v>156</v>
      </c>
      <c r="G64" s="2">
        <v>15</v>
      </c>
      <c r="H64" s="2">
        <v>1849</v>
      </c>
    </row>
    <row r="65" spans="4:8" x14ac:dyDescent="0.3">
      <c r="D65" s="13">
        <v>44231</v>
      </c>
      <c r="E65" s="2">
        <v>112</v>
      </c>
      <c r="F65" s="2">
        <v>154</v>
      </c>
      <c r="G65" s="2">
        <v>18</v>
      </c>
      <c r="H65" s="2">
        <v>1997</v>
      </c>
    </row>
    <row r="66" spans="4:8" x14ac:dyDescent="0.3">
      <c r="D66" s="13">
        <v>44232</v>
      </c>
      <c r="E66" s="2">
        <v>77</v>
      </c>
      <c r="F66" s="2">
        <v>145</v>
      </c>
      <c r="G66" s="2">
        <v>17</v>
      </c>
      <c r="H66" s="2">
        <v>3302</v>
      </c>
    </row>
    <row r="67" spans="4:8" x14ac:dyDescent="0.3">
      <c r="D67" s="13">
        <v>44233</v>
      </c>
      <c r="E67" s="2">
        <v>81</v>
      </c>
      <c r="F67" s="2">
        <v>153</v>
      </c>
      <c r="G67" s="2">
        <v>18</v>
      </c>
      <c r="H67" s="2">
        <v>2917</v>
      </c>
    </row>
    <row r="68" spans="4:8" x14ac:dyDescent="0.3">
      <c r="D68" s="13">
        <v>44234</v>
      </c>
      <c r="E68" s="2">
        <v>44</v>
      </c>
      <c r="F68" s="2">
        <v>161</v>
      </c>
      <c r="G68" s="2">
        <v>20</v>
      </c>
      <c r="H68" s="2">
        <v>2468</v>
      </c>
    </row>
    <row r="69" spans="4:8" x14ac:dyDescent="0.3">
      <c r="D69" s="13">
        <v>44235</v>
      </c>
      <c r="E69" s="2">
        <v>51</v>
      </c>
      <c r="F69" s="2">
        <v>151</v>
      </c>
      <c r="G69" s="2">
        <v>20</v>
      </c>
      <c r="H69" s="2">
        <v>4809</v>
      </c>
    </row>
    <row r="70" spans="4:8" x14ac:dyDescent="0.3">
      <c r="D70" s="13">
        <v>44236</v>
      </c>
      <c r="E70" s="2">
        <v>79</v>
      </c>
      <c r="F70" s="2">
        <v>148</v>
      </c>
      <c r="G70" s="2">
        <v>18</v>
      </c>
      <c r="H70" s="2">
        <v>2315</v>
      </c>
    </row>
    <row r="71" spans="4:8" x14ac:dyDescent="0.3">
      <c r="D71" s="13">
        <v>44237</v>
      </c>
      <c r="E71" s="2">
        <v>65</v>
      </c>
      <c r="F71" s="2">
        <v>140</v>
      </c>
      <c r="G71" s="2">
        <v>18</v>
      </c>
      <c r="H71" s="2">
        <v>2527</v>
      </c>
    </row>
    <row r="72" spans="4:8" x14ac:dyDescent="0.3">
      <c r="D72" s="13">
        <v>44238</v>
      </c>
      <c r="E72" s="2">
        <v>52</v>
      </c>
      <c r="F72" s="2">
        <v>137</v>
      </c>
      <c r="G72" s="2">
        <v>18</v>
      </c>
      <c r="H72" s="2">
        <v>1943</v>
      </c>
    </row>
    <row r="73" spans="4:8" x14ac:dyDescent="0.3">
      <c r="D73" s="13">
        <v>44239</v>
      </c>
      <c r="E73" s="2">
        <v>40</v>
      </c>
      <c r="F73" s="2">
        <v>112</v>
      </c>
      <c r="G73" s="2">
        <v>13</v>
      </c>
      <c r="H73" s="2">
        <v>1160</v>
      </c>
    </row>
    <row r="74" spans="4:8" x14ac:dyDescent="0.3">
      <c r="D74" s="13">
        <v>44240</v>
      </c>
      <c r="E74" s="2">
        <v>31</v>
      </c>
      <c r="F74" s="2">
        <v>108</v>
      </c>
      <c r="G74" s="2">
        <v>13</v>
      </c>
      <c r="H74" s="2">
        <v>1120</v>
      </c>
    </row>
    <row r="75" spans="4:8" x14ac:dyDescent="0.3">
      <c r="D75" s="13">
        <v>44241</v>
      </c>
      <c r="E75" s="2">
        <v>30</v>
      </c>
      <c r="F75" s="2">
        <v>103</v>
      </c>
      <c r="G75" s="2">
        <v>15</v>
      </c>
      <c r="H75" s="2">
        <v>895</v>
      </c>
    </row>
    <row r="76" spans="4:8" x14ac:dyDescent="0.3">
      <c r="D76" s="13">
        <v>44242</v>
      </c>
      <c r="E76" s="2">
        <v>22</v>
      </c>
      <c r="F76" s="2">
        <v>91</v>
      </c>
      <c r="G76" s="2">
        <v>16</v>
      </c>
      <c r="H76" s="2">
        <v>977</v>
      </c>
    </row>
    <row r="77" spans="4:8" x14ac:dyDescent="0.3">
      <c r="D77" s="13">
        <v>44243</v>
      </c>
      <c r="E77" s="2">
        <v>17</v>
      </c>
      <c r="F77" s="2">
        <v>93</v>
      </c>
      <c r="G77" s="2">
        <v>15</v>
      </c>
      <c r="H77" s="2">
        <v>846</v>
      </c>
    </row>
    <row r="78" spans="4:8" x14ac:dyDescent="0.3">
      <c r="D78" s="13">
        <v>44244</v>
      </c>
      <c r="E78" s="2">
        <v>20</v>
      </c>
      <c r="F78" s="2">
        <v>91</v>
      </c>
      <c r="G78" s="2">
        <v>13</v>
      </c>
      <c r="H78" s="2">
        <v>1665</v>
      </c>
    </row>
    <row r="79" spans="4:8" x14ac:dyDescent="0.3">
      <c r="D79" s="13">
        <v>44245</v>
      </c>
      <c r="E79" s="2">
        <v>23</v>
      </c>
      <c r="F79" s="2">
        <v>83</v>
      </c>
      <c r="G79" s="2">
        <v>13</v>
      </c>
      <c r="H79" s="2">
        <v>1486</v>
      </c>
    </row>
    <row r="80" spans="4:8" x14ac:dyDescent="0.3">
      <c r="D80" s="13">
        <v>44246</v>
      </c>
      <c r="E80" s="2">
        <v>25</v>
      </c>
      <c r="F80" s="2">
        <v>60</v>
      </c>
      <c r="G80" s="2">
        <v>8</v>
      </c>
      <c r="H80" s="2">
        <v>1125</v>
      </c>
    </row>
    <row r="81" spans="4:8" x14ac:dyDescent="0.3">
      <c r="D81" s="13">
        <v>44247</v>
      </c>
      <c r="E81" s="2">
        <v>18</v>
      </c>
      <c r="F81" s="2">
        <v>65</v>
      </c>
      <c r="G81" s="2">
        <v>6</v>
      </c>
      <c r="H81" s="2">
        <v>788</v>
      </c>
    </row>
    <row r="82" spans="4:8" x14ac:dyDescent="0.3">
      <c r="D82" s="13">
        <v>44248</v>
      </c>
      <c r="E82" s="2">
        <v>15</v>
      </c>
      <c r="F82" s="2">
        <v>67</v>
      </c>
      <c r="G82" s="2">
        <v>6</v>
      </c>
      <c r="H82" s="2">
        <v>669</v>
      </c>
    </row>
    <row r="83" spans="4:8" x14ac:dyDescent="0.3">
      <c r="D83" s="13">
        <v>44249</v>
      </c>
      <c r="E83" s="2">
        <v>16</v>
      </c>
      <c r="F83" s="2">
        <v>59</v>
      </c>
      <c r="G83" s="2">
        <v>8</v>
      </c>
      <c r="H83" s="2">
        <v>872</v>
      </c>
    </row>
    <row r="84" spans="4:8" x14ac:dyDescent="0.3">
      <c r="D84" s="13">
        <v>44250</v>
      </c>
      <c r="E84" s="2">
        <v>9</v>
      </c>
      <c r="F84" s="2">
        <v>56</v>
      </c>
      <c r="G84" s="2">
        <v>8</v>
      </c>
      <c r="H84" s="2">
        <v>757</v>
      </c>
    </row>
    <row r="85" spans="4:8" x14ac:dyDescent="0.3">
      <c r="D85" s="13">
        <v>44251</v>
      </c>
      <c r="E85" s="2">
        <v>18</v>
      </c>
      <c r="F85" s="2">
        <v>47</v>
      </c>
      <c r="G85" s="2">
        <v>5</v>
      </c>
      <c r="H85" s="2">
        <v>810</v>
      </c>
    </row>
    <row r="86" spans="4:8" x14ac:dyDescent="0.3">
      <c r="D86" s="13">
        <v>44252</v>
      </c>
      <c r="E86" s="2">
        <v>8</v>
      </c>
      <c r="F86" s="2">
        <v>44</v>
      </c>
      <c r="G86" s="2">
        <v>5</v>
      </c>
      <c r="H86" s="2">
        <v>847</v>
      </c>
    </row>
    <row r="87" spans="4:8" x14ac:dyDescent="0.3">
      <c r="D87" s="13">
        <v>44253</v>
      </c>
      <c r="E87" s="2">
        <v>20</v>
      </c>
      <c r="F87" s="2">
        <v>38</v>
      </c>
      <c r="G87" s="2">
        <v>5</v>
      </c>
      <c r="H87" s="2">
        <v>1033</v>
      </c>
    </row>
    <row r="88" spans="4:8" x14ac:dyDescent="0.3">
      <c r="D88" s="13">
        <v>44254</v>
      </c>
      <c r="E88" s="2">
        <v>9</v>
      </c>
      <c r="F88" s="2">
        <v>34</v>
      </c>
      <c r="G88" s="2">
        <v>3</v>
      </c>
      <c r="H88" s="2">
        <v>1266</v>
      </c>
    </row>
    <row r="89" spans="4:8" x14ac:dyDescent="0.3">
      <c r="D89" s="13">
        <v>44255</v>
      </c>
      <c r="E89" s="2">
        <v>7</v>
      </c>
      <c r="F89" s="2">
        <v>36</v>
      </c>
      <c r="G89" s="2">
        <v>3</v>
      </c>
      <c r="H89" s="2">
        <v>1445</v>
      </c>
    </row>
    <row r="90" spans="4:8" x14ac:dyDescent="0.3">
      <c r="D90" s="13">
        <v>44256</v>
      </c>
      <c r="E90" s="2">
        <v>7</v>
      </c>
      <c r="F90" s="2">
        <v>35</v>
      </c>
      <c r="G90" s="2">
        <v>3</v>
      </c>
      <c r="H90" s="2">
        <v>2014</v>
      </c>
    </row>
    <row r="91" spans="4:8" x14ac:dyDescent="0.3">
      <c r="D91" s="13">
        <v>44257</v>
      </c>
      <c r="E91" s="2">
        <v>31</v>
      </c>
      <c r="F91" s="2">
        <v>34</v>
      </c>
      <c r="G91" s="2">
        <v>2</v>
      </c>
      <c r="H91" s="2">
        <v>857</v>
      </c>
    </row>
    <row r="92" spans="4:8" x14ac:dyDescent="0.3">
      <c r="D92" s="13">
        <v>44258</v>
      </c>
      <c r="E92" s="2">
        <v>11</v>
      </c>
      <c r="F92" s="2">
        <v>34</v>
      </c>
      <c r="G92" s="2">
        <v>2</v>
      </c>
      <c r="H92" s="2">
        <v>614</v>
      </c>
    </row>
    <row r="93" spans="4:8" x14ac:dyDescent="0.3">
      <c r="D93" s="13">
        <v>44259</v>
      </c>
      <c r="E93" s="2">
        <v>17</v>
      </c>
      <c r="F93" s="2">
        <v>25</v>
      </c>
      <c r="G93" s="2">
        <v>3</v>
      </c>
      <c r="H93" s="2">
        <v>1307</v>
      </c>
    </row>
    <row r="94" spans="4:8" x14ac:dyDescent="0.3">
      <c r="D94" s="13">
        <v>44260</v>
      </c>
      <c r="E94" s="2">
        <v>18</v>
      </c>
      <c r="F94" s="2">
        <v>27</v>
      </c>
      <c r="G94" s="2">
        <v>2</v>
      </c>
      <c r="H94" s="2">
        <v>778</v>
      </c>
    </row>
    <row r="95" spans="4:8" x14ac:dyDescent="0.3">
      <c r="D95" s="13">
        <v>44261</v>
      </c>
      <c r="E95" s="2">
        <v>13</v>
      </c>
      <c r="F95" s="2">
        <v>25</v>
      </c>
      <c r="G95" s="2">
        <v>3</v>
      </c>
      <c r="H95" s="2">
        <v>1364</v>
      </c>
    </row>
    <row r="96" spans="4:8" x14ac:dyDescent="0.3">
      <c r="D96" s="13">
        <v>44262</v>
      </c>
      <c r="E96" s="2">
        <v>5</v>
      </c>
      <c r="F96" s="2">
        <v>27</v>
      </c>
      <c r="G96" s="2">
        <v>4</v>
      </c>
      <c r="H96" s="2">
        <v>666</v>
      </c>
    </row>
    <row r="97" spans="4:8" x14ac:dyDescent="0.3">
      <c r="D97" s="13">
        <v>44263</v>
      </c>
      <c r="E97" s="2">
        <v>4</v>
      </c>
      <c r="F97" s="2">
        <v>23</v>
      </c>
      <c r="G97" s="2">
        <v>4</v>
      </c>
      <c r="H97" s="2">
        <v>551</v>
      </c>
    </row>
    <row r="98" spans="4:8" x14ac:dyDescent="0.3">
      <c r="D98" s="13">
        <v>44264</v>
      </c>
      <c r="E98" s="2">
        <v>6</v>
      </c>
      <c r="F98" s="2">
        <v>22</v>
      </c>
      <c r="G98" s="2">
        <v>4</v>
      </c>
      <c r="H98" s="2">
        <v>811</v>
      </c>
    </row>
    <row r="99" spans="4:8" x14ac:dyDescent="0.3">
      <c r="D99" s="13">
        <v>44265</v>
      </c>
      <c r="E99" s="2">
        <v>15</v>
      </c>
      <c r="F99" s="2">
        <v>19</v>
      </c>
      <c r="G99" s="2">
        <v>4</v>
      </c>
      <c r="H99" s="2">
        <v>750</v>
      </c>
    </row>
    <row r="100" spans="4:8" x14ac:dyDescent="0.3">
      <c r="D100" s="13">
        <v>44266</v>
      </c>
      <c r="E100" s="2">
        <v>6</v>
      </c>
      <c r="F100" s="2">
        <v>20</v>
      </c>
      <c r="G100" s="2">
        <v>4</v>
      </c>
      <c r="H100" s="2">
        <v>594</v>
      </c>
    </row>
    <row r="101" spans="4:8" x14ac:dyDescent="0.3">
      <c r="D101" s="13">
        <v>44267</v>
      </c>
      <c r="E101" s="2">
        <v>11</v>
      </c>
      <c r="F101" s="2">
        <v>17</v>
      </c>
      <c r="G101" s="2">
        <v>4</v>
      </c>
      <c r="H101" s="2">
        <v>1145</v>
      </c>
    </row>
    <row r="102" spans="4:8" x14ac:dyDescent="0.3">
      <c r="D102" s="13">
        <v>44268</v>
      </c>
      <c r="E102" s="2">
        <v>13</v>
      </c>
      <c r="F102" s="2">
        <v>18</v>
      </c>
      <c r="G102" s="2">
        <v>3</v>
      </c>
      <c r="H102" s="2">
        <v>1183</v>
      </c>
    </row>
    <row r="103" spans="4:8" x14ac:dyDescent="0.3">
      <c r="D103" s="13">
        <v>44269</v>
      </c>
      <c r="E103" s="2">
        <v>8</v>
      </c>
      <c r="F103" s="2">
        <v>22</v>
      </c>
      <c r="G103" s="2">
        <v>3</v>
      </c>
      <c r="H103" s="2">
        <v>719</v>
      </c>
    </row>
    <row r="104" spans="4:8" x14ac:dyDescent="0.3">
      <c r="D104" s="13">
        <v>44270</v>
      </c>
      <c r="E104" s="2">
        <v>5</v>
      </c>
      <c r="F104" s="2">
        <v>18</v>
      </c>
      <c r="G104" s="2">
        <v>2</v>
      </c>
      <c r="H104" s="2">
        <v>791</v>
      </c>
    </row>
    <row r="105" spans="4:8" x14ac:dyDescent="0.3">
      <c r="D105" s="13">
        <v>44271</v>
      </c>
      <c r="E105" s="2">
        <v>17</v>
      </c>
      <c r="F105" s="2">
        <v>21</v>
      </c>
      <c r="G105" s="2">
        <v>2</v>
      </c>
      <c r="H105" s="2">
        <v>1053</v>
      </c>
    </row>
    <row r="106" spans="4:8" x14ac:dyDescent="0.3">
      <c r="D106" s="13">
        <v>44272</v>
      </c>
      <c r="E106" s="2">
        <v>5</v>
      </c>
      <c r="F106" s="2">
        <v>17</v>
      </c>
      <c r="G106" s="2">
        <v>2</v>
      </c>
      <c r="H106" s="2">
        <v>529</v>
      </c>
    </row>
    <row r="107" spans="4:8" x14ac:dyDescent="0.3">
      <c r="D107" s="13">
        <v>44273</v>
      </c>
      <c r="E107" s="2">
        <v>17</v>
      </c>
      <c r="F107" s="2">
        <v>20</v>
      </c>
      <c r="G107" s="2">
        <v>2</v>
      </c>
      <c r="H107" s="2">
        <v>790</v>
      </c>
    </row>
    <row r="108" spans="4:8" x14ac:dyDescent="0.3">
      <c r="D108" s="13">
        <v>44274</v>
      </c>
      <c r="E108" s="2">
        <v>14</v>
      </c>
      <c r="F108" s="2">
        <v>22</v>
      </c>
      <c r="G108" s="2">
        <v>2</v>
      </c>
      <c r="H108" s="2">
        <v>1134</v>
      </c>
    </row>
    <row r="109" spans="4:8" x14ac:dyDescent="0.3">
      <c r="D109" s="13">
        <v>44275</v>
      </c>
      <c r="E109" s="2">
        <v>9</v>
      </c>
      <c r="F109" s="2">
        <v>22</v>
      </c>
      <c r="G109" s="2">
        <v>2</v>
      </c>
      <c r="H109" s="2">
        <v>403</v>
      </c>
    </row>
    <row r="110" spans="4:8" x14ac:dyDescent="0.3">
      <c r="D110" s="13">
        <v>44276</v>
      </c>
      <c r="E110" s="2">
        <v>9</v>
      </c>
      <c r="F110" s="2">
        <v>24</v>
      </c>
      <c r="G110" s="2">
        <v>2</v>
      </c>
      <c r="H110" s="2">
        <v>752</v>
      </c>
    </row>
    <row r="111" spans="4:8" x14ac:dyDescent="0.3">
      <c r="D111" s="13">
        <v>44277</v>
      </c>
      <c r="E111" s="2">
        <v>8</v>
      </c>
      <c r="F111" s="2">
        <v>22</v>
      </c>
      <c r="G111" s="2">
        <v>2</v>
      </c>
      <c r="H111" s="2">
        <v>675</v>
      </c>
    </row>
    <row r="112" spans="4:8" x14ac:dyDescent="0.3">
      <c r="D112" s="13">
        <v>44278</v>
      </c>
      <c r="E112" s="2">
        <v>7</v>
      </c>
      <c r="F112" s="2">
        <v>23</v>
      </c>
      <c r="G112" s="2">
        <v>2</v>
      </c>
      <c r="H112" s="2">
        <v>818</v>
      </c>
    </row>
    <row r="113" spans="4:8" x14ac:dyDescent="0.3">
      <c r="D113" s="13">
        <v>44279</v>
      </c>
      <c r="E113" s="2">
        <v>8</v>
      </c>
      <c r="F113" s="2">
        <v>20</v>
      </c>
      <c r="G113" s="2">
        <v>2</v>
      </c>
      <c r="H113" s="2">
        <v>759</v>
      </c>
    </row>
    <row r="114" spans="4:8" x14ac:dyDescent="0.3">
      <c r="D114" s="13">
        <v>44280</v>
      </c>
      <c r="E114" s="2">
        <v>4</v>
      </c>
      <c r="F114" s="2">
        <v>16</v>
      </c>
      <c r="G114" s="2">
        <v>2</v>
      </c>
      <c r="H114" s="2">
        <v>961</v>
      </c>
    </row>
    <row r="115" spans="4:8" x14ac:dyDescent="0.3">
      <c r="D115" s="13">
        <v>44281</v>
      </c>
      <c r="E115" s="2">
        <v>5</v>
      </c>
      <c r="F115" s="2">
        <v>15</v>
      </c>
      <c r="G115" s="2">
        <v>1</v>
      </c>
      <c r="H115" s="2">
        <v>994</v>
      </c>
    </row>
    <row r="116" spans="4:8" x14ac:dyDescent="0.3">
      <c r="D116" s="13">
        <v>44282</v>
      </c>
      <c r="E116" s="2">
        <v>4</v>
      </c>
      <c r="F116" s="2">
        <v>17</v>
      </c>
      <c r="G116" s="2">
        <v>1</v>
      </c>
      <c r="H116" s="2">
        <v>713</v>
      </c>
    </row>
    <row r="117" spans="4:8" x14ac:dyDescent="0.3">
      <c r="D117" s="13">
        <v>44283</v>
      </c>
      <c r="E117" s="2">
        <v>4</v>
      </c>
      <c r="F117" s="2">
        <v>20</v>
      </c>
      <c r="G117" s="2">
        <v>1</v>
      </c>
      <c r="H117" s="2">
        <v>1365</v>
      </c>
    </row>
    <row r="118" spans="4:8" x14ac:dyDescent="0.3">
      <c r="D118" s="13">
        <v>44284</v>
      </c>
      <c r="E118" s="2">
        <v>9</v>
      </c>
      <c r="F118" s="2">
        <v>20</v>
      </c>
      <c r="G118" s="2">
        <v>2</v>
      </c>
      <c r="H118" s="2">
        <v>602</v>
      </c>
    </row>
    <row r="119" spans="4:8" x14ac:dyDescent="0.3">
      <c r="D119" s="13">
        <v>44285</v>
      </c>
      <c r="E119" s="2">
        <v>18</v>
      </c>
      <c r="F119" s="2">
        <v>18</v>
      </c>
      <c r="G119" s="2">
        <v>2</v>
      </c>
      <c r="H119" s="2">
        <v>787</v>
      </c>
    </row>
    <row r="120" spans="4:8" x14ac:dyDescent="0.3">
      <c r="D120" s="12" t="s">
        <v>342</v>
      </c>
      <c r="E120" s="2">
        <v>6230</v>
      </c>
      <c r="F120" s="2">
        <v>6356</v>
      </c>
      <c r="G120" s="2">
        <v>654</v>
      </c>
      <c r="H120" s="2">
        <v>130044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44197</v>
      </c>
      <c r="E31" s="2">
        <v>46</v>
      </c>
      <c r="F31" s="2">
        <v>32</v>
      </c>
      <c r="G31" s="2">
        <v>12</v>
      </c>
      <c r="H31" s="2">
        <v>403</v>
      </c>
    </row>
    <row r="32" spans="4:8" x14ac:dyDescent="0.3">
      <c r="D32" s="13">
        <v>44198</v>
      </c>
      <c r="E32" s="2">
        <v>26</v>
      </c>
      <c r="F32" s="2">
        <v>35</v>
      </c>
      <c r="G32" s="2">
        <v>9</v>
      </c>
      <c r="H32" s="2">
        <v>376</v>
      </c>
    </row>
    <row r="33" spans="4:8" x14ac:dyDescent="0.3">
      <c r="D33" s="13">
        <v>44199</v>
      </c>
      <c r="E33" s="2">
        <v>59</v>
      </c>
      <c r="F33" s="2">
        <v>39</v>
      </c>
      <c r="G33" s="2">
        <v>8</v>
      </c>
      <c r="H33" s="2">
        <v>412</v>
      </c>
    </row>
    <row r="34" spans="4:8" x14ac:dyDescent="0.3">
      <c r="D34" s="13">
        <v>44200</v>
      </c>
      <c r="E34" s="2">
        <v>44</v>
      </c>
      <c r="F34" s="2">
        <v>37</v>
      </c>
      <c r="G34" s="2">
        <v>11</v>
      </c>
      <c r="H34" s="2">
        <v>710</v>
      </c>
    </row>
    <row r="35" spans="4:8" x14ac:dyDescent="0.3">
      <c r="D35" s="13">
        <v>44201</v>
      </c>
      <c r="E35" s="2">
        <v>33</v>
      </c>
      <c r="F35" s="2">
        <v>44</v>
      </c>
      <c r="G35" s="2">
        <v>11</v>
      </c>
      <c r="H35" s="2">
        <v>885</v>
      </c>
    </row>
    <row r="36" spans="4:8" x14ac:dyDescent="0.3">
      <c r="D36" s="13">
        <v>44202</v>
      </c>
      <c r="E36" s="2">
        <v>50</v>
      </c>
      <c r="F36" s="2">
        <v>46</v>
      </c>
      <c r="G36" s="2">
        <v>10</v>
      </c>
      <c r="H36" s="2">
        <v>819</v>
      </c>
    </row>
    <row r="37" spans="4:8" x14ac:dyDescent="0.3">
      <c r="D37" s="13">
        <v>44203</v>
      </c>
      <c r="E37" s="2">
        <v>55</v>
      </c>
      <c r="F37" s="2">
        <v>39</v>
      </c>
      <c r="G37" s="2">
        <v>12</v>
      </c>
      <c r="H37" s="2">
        <v>576</v>
      </c>
    </row>
    <row r="38" spans="4:8" x14ac:dyDescent="0.3">
      <c r="D38" s="13">
        <v>44204</v>
      </c>
      <c r="E38" s="2">
        <v>63</v>
      </c>
      <c r="F38" s="2">
        <v>40</v>
      </c>
      <c r="G38" s="2">
        <v>12</v>
      </c>
      <c r="H38" s="2">
        <v>623</v>
      </c>
    </row>
    <row r="39" spans="4:8" x14ac:dyDescent="0.3">
      <c r="D39" s="13">
        <v>44205</v>
      </c>
      <c r="E39" s="2">
        <v>50</v>
      </c>
      <c r="F39" s="2">
        <v>38</v>
      </c>
      <c r="G39" s="2">
        <v>12</v>
      </c>
      <c r="H39" s="2">
        <v>771</v>
      </c>
    </row>
    <row r="40" spans="4:8" x14ac:dyDescent="0.3">
      <c r="D40" s="13">
        <v>44206</v>
      </c>
      <c r="E40" s="2">
        <v>67</v>
      </c>
      <c r="F40" s="2">
        <v>44</v>
      </c>
      <c r="G40" s="2">
        <v>11</v>
      </c>
      <c r="H40" s="2">
        <v>425</v>
      </c>
    </row>
    <row r="41" spans="4:8" x14ac:dyDescent="0.3">
      <c r="D41" s="13">
        <v>44207</v>
      </c>
      <c r="E41" s="2">
        <v>95</v>
      </c>
      <c r="F41" s="2">
        <v>45</v>
      </c>
      <c r="G41" s="2">
        <v>10</v>
      </c>
      <c r="H41" s="2">
        <v>581</v>
      </c>
    </row>
    <row r="42" spans="4:8" x14ac:dyDescent="0.3">
      <c r="D42" s="13">
        <v>44208</v>
      </c>
      <c r="E42" s="2">
        <v>62</v>
      </c>
      <c r="F42" s="2">
        <v>47</v>
      </c>
      <c r="G42" s="2">
        <v>10</v>
      </c>
      <c r="H42" s="2">
        <v>767</v>
      </c>
    </row>
    <row r="43" spans="4:8" x14ac:dyDescent="0.3">
      <c r="D43" s="13">
        <v>44209</v>
      </c>
      <c r="E43" s="2">
        <v>85</v>
      </c>
      <c r="F43" s="2">
        <v>51</v>
      </c>
      <c r="G43" s="2">
        <v>9</v>
      </c>
      <c r="H43" s="2">
        <v>911</v>
      </c>
    </row>
    <row r="44" spans="4:8" x14ac:dyDescent="0.3">
      <c r="D44" s="13">
        <v>44210</v>
      </c>
      <c r="E44" s="2">
        <v>81</v>
      </c>
      <c r="F44" s="2">
        <v>54</v>
      </c>
      <c r="G44" s="2">
        <v>11</v>
      </c>
      <c r="H44" s="2">
        <v>919</v>
      </c>
    </row>
    <row r="45" spans="4:8" x14ac:dyDescent="0.3">
      <c r="D45" s="13">
        <v>44211</v>
      </c>
      <c r="E45" s="2">
        <v>100</v>
      </c>
      <c r="F45" s="2">
        <v>54</v>
      </c>
      <c r="G45" s="2">
        <v>12</v>
      </c>
      <c r="H45" s="2">
        <v>804</v>
      </c>
    </row>
    <row r="46" spans="4:8" x14ac:dyDescent="0.3">
      <c r="D46" s="13">
        <v>44212</v>
      </c>
      <c r="E46" s="2">
        <v>92</v>
      </c>
      <c r="F46" s="2">
        <v>56</v>
      </c>
      <c r="G46" s="2">
        <v>12</v>
      </c>
      <c r="H46" s="2">
        <v>753</v>
      </c>
    </row>
    <row r="47" spans="4:8" x14ac:dyDescent="0.3">
      <c r="D47" s="13">
        <v>44213</v>
      </c>
      <c r="E47" s="2">
        <v>126</v>
      </c>
      <c r="F47" s="2">
        <v>64</v>
      </c>
      <c r="G47" s="2">
        <v>13</v>
      </c>
      <c r="H47" s="2">
        <v>970</v>
      </c>
    </row>
    <row r="48" spans="4:8" x14ac:dyDescent="0.3">
      <c r="D48" s="13">
        <v>44214</v>
      </c>
      <c r="E48" s="2">
        <v>100</v>
      </c>
      <c r="F48" s="2">
        <v>67</v>
      </c>
      <c r="G48" s="2">
        <v>11</v>
      </c>
      <c r="H48" s="2">
        <v>1018</v>
      </c>
    </row>
    <row r="49" spans="4:8" x14ac:dyDescent="0.3">
      <c r="D49" s="13">
        <v>44215</v>
      </c>
      <c r="E49" s="2">
        <v>88</v>
      </c>
      <c r="F49" s="2">
        <v>62</v>
      </c>
      <c r="G49" s="2">
        <v>14</v>
      </c>
      <c r="H49" s="2">
        <v>1391</v>
      </c>
    </row>
    <row r="50" spans="4:8" x14ac:dyDescent="0.3">
      <c r="D50" s="13">
        <v>44216</v>
      </c>
      <c r="E50" s="2">
        <v>214</v>
      </c>
      <c r="F50" s="2">
        <v>74</v>
      </c>
      <c r="G50" s="2">
        <v>14</v>
      </c>
      <c r="H50" s="2">
        <v>1526</v>
      </c>
    </row>
    <row r="51" spans="4:8" x14ac:dyDescent="0.3">
      <c r="D51" s="13">
        <v>44217</v>
      </c>
      <c r="E51" s="2">
        <v>162</v>
      </c>
      <c r="F51" s="2">
        <v>83</v>
      </c>
      <c r="G51" s="2">
        <v>14</v>
      </c>
      <c r="H51" s="2">
        <v>1753</v>
      </c>
    </row>
    <row r="52" spans="4:8" x14ac:dyDescent="0.3">
      <c r="D52" s="13">
        <v>44218</v>
      </c>
      <c r="E52" s="2">
        <v>154</v>
      </c>
      <c r="F52" s="2">
        <v>84</v>
      </c>
      <c r="G52" s="2">
        <v>13</v>
      </c>
      <c r="H52" s="2">
        <v>1854</v>
      </c>
    </row>
    <row r="53" spans="4:8" x14ac:dyDescent="0.3">
      <c r="D53" s="13">
        <v>44219</v>
      </c>
      <c r="E53" s="2">
        <v>134</v>
      </c>
      <c r="F53" s="2">
        <v>102</v>
      </c>
      <c r="G53" s="2">
        <v>15</v>
      </c>
      <c r="H53" s="2">
        <v>1393</v>
      </c>
    </row>
    <row r="54" spans="4:8" x14ac:dyDescent="0.3">
      <c r="D54" s="13">
        <v>44220</v>
      </c>
      <c r="E54" s="2">
        <v>201</v>
      </c>
      <c r="F54" s="2">
        <v>107</v>
      </c>
      <c r="G54" s="2">
        <v>15</v>
      </c>
      <c r="H54" s="2">
        <v>1553</v>
      </c>
    </row>
    <row r="55" spans="4:8" x14ac:dyDescent="0.3">
      <c r="D55" s="13">
        <v>44221</v>
      </c>
      <c r="E55" s="2">
        <v>216</v>
      </c>
      <c r="F55" s="2">
        <v>113</v>
      </c>
      <c r="G55" s="2">
        <v>15</v>
      </c>
      <c r="H55" s="2">
        <v>1764</v>
      </c>
    </row>
    <row r="56" spans="4:8" x14ac:dyDescent="0.3">
      <c r="D56" s="13">
        <v>44222</v>
      </c>
      <c r="E56" s="2">
        <v>165</v>
      </c>
      <c r="F56" s="2">
        <v>118</v>
      </c>
      <c r="G56" s="2">
        <v>16</v>
      </c>
      <c r="H56" s="2">
        <v>1599</v>
      </c>
    </row>
    <row r="57" spans="4:8" x14ac:dyDescent="0.3">
      <c r="D57" s="13">
        <v>44223</v>
      </c>
      <c r="E57" s="2">
        <v>187</v>
      </c>
      <c r="F57" s="2">
        <v>116</v>
      </c>
      <c r="G57" s="2">
        <v>17</v>
      </c>
      <c r="H57" s="2">
        <v>1882</v>
      </c>
    </row>
    <row r="58" spans="4:8" x14ac:dyDescent="0.3">
      <c r="D58" s="13">
        <v>44224</v>
      </c>
      <c r="E58" s="2">
        <v>170</v>
      </c>
      <c r="F58" s="2">
        <v>119</v>
      </c>
      <c r="G58" s="2">
        <v>25</v>
      </c>
      <c r="H58" s="2">
        <v>1782</v>
      </c>
    </row>
    <row r="59" spans="4:8" x14ac:dyDescent="0.3">
      <c r="D59" s="13">
        <v>44225</v>
      </c>
      <c r="E59" s="2">
        <v>208</v>
      </c>
      <c r="F59" s="2">
        <v>112</v>
      </c>
      <c r="G59" s="2">
        <v>29</v>
      </c>
      <c r="H59" s="2">
        <v>2453</v>
      </c>
    </row>
    <row r="60" spans="4:8" x14ac:dyDescent="0.3">
      <c r="D60" s="13">
        <v>44226</v>
      </c>
      <c r="E60" s="2">
        <v>168</v>
      </c>
      <c r="F60" s="2">
        <v>124</v>
      </c>
      <c r="G60" s="2">
        <v>30</v>
      </c>
      <c r="H60" s="2">
        <v>2248</v>
      </c>
    </row>
    <row r="61" spans="4:8" x14ac:dyDescent="0.3">
      <c r="D61" s="13">
        <v>44227</v>
      </c>
      <c r="E61" s="2">
        <v>119</v>
      </c>
      <c r="F61" s="2">
        <v>131</v>
      </c>
      <c r="G61" s="2">
        <v>31</v>
      </c>
      <c r="H61" s="2">
        <v>1129</v>
      </c>
    </row>
    <row r="62" spans="4:8" x14ac:dyDescent="0.3">
      <c r="D62" s="13">
        <v>44228</v>
      </c>
      <c r="E62" s="2">
        <v>154</v>
      </c>
      <c r="F62" s="2">
        <v>130</v>
      </c>
      <c r="G62" s="2">
        <v>30</v>
      </c>
      <c r="H62" s="2">
        <v>1308</v>
      </c>
    </row>
    <row r="63" spans="4:8" x14ac:dyDescent="0.3">
      <c r="D63" s="13">
        <v>44229</v>
      </c>
      <c r="E63" s="2">
        <v>179</v>
      </c>
      <c r="F63" s="2">
        <v>117</v>
      </c>
      <c r="G63" s="2">
        <v>29</v>
      </c>
      <c r="H63" s="2">
        <v>1681</v>
      </c>
    </row>
    <row r="64" spans="4:8" x14ac:dyDescent="0.3">
      <c r="D64" s="13">
        <v>44230</v>
      </c>
      <c r="E64" s="2">
        <v>115</v>
      </c>
      <c r="F64" s="2">
        <v>113</v>
      </c>
      <c r="G64" s="2">
        <v>27</v>
      </c>
      <c r="H64" s="2">
        <v>2692</v>
      </c>
    </row>
    <row r="65" spans="4:8" x14ac:dyDescent="0.3">
      <c r="D65" s="13">
        <v>44231</v>
      </c>
      <c r="E65" s="2">
        <v>163</v>
      </c>
      <c r="F65" s="2">
        <v>112</v>
      </c>
      <c r="G65" s="2">
        <v>27</v>
      </c>
      <c r="H65" s="2">
        <v>3430</v>
      </c>
    </row>
    <row r="66" spans="4:8" x14ac:dyDescent="0.3">
      <c r="D66" s="13">
        <v>44232</v>
      </c>
      <c r="E66" s="2">
        <v>114</v>
      </c>
      <c r="F66" s="2">
        <v>106</v>
      </c>
      <c r="G66" s="2">
        <v>24</v>
      </c>
      <c r="H66" s="2">
        <v>3397</v>
      </c>
    </row>
    <row r="67" spans="4:8" x14ac:dyDescent="0.3">
      <c r="D67" s="13">
        <v>44233</v>
      </c>
      <c r="E67" s="2">
        <v>112</v>
      </c>
      <c r="F67" s="2">
        <v>105</v>
      </c>
      <c r="G67" s="2">
        <v>23</v>
      </c>
      <c r="H67" s="2">
        <v>2503</v>
      </c>
    </row>
    <row r="68" spans="4:8" x14ac:dyDescent="0.3">
      <c r="D68" s="13">
        <v>44234</v>
      </c>
      <c r="E68" s="2">
        <v>59</v>
      </c>
      <c r="F68" s="2">
        <v>111</v>
      </c>
      <c r="G68" s="2">
        <v>21</v>
      </c>
      <c r="H68" s="2">
        <v>1121</v>
      </c>
    </row>
    <row r="69" spans="4:8" x14ac:dyDescent="0.3">
      <c r="D69" s="13">
        <v>44235</v>
      </c>
      <c r="E69" s="2">
        <v>91</v>
      </c>
      <c r="F69" s="2">
        <v>110</v>
      </c>
      <c r="G69" s="2">
        <v>20</v>
      </c>
      <c r="H69" s="2">
        <v>1481</v>
      </c>
    </row>
    <row r="70" spans="4:8" x14ac:dyDescent="0.3">
      <c r="D70" s="13">
        <v>44236</v>
      </c>
      <c r="E70" s="2">
        <v>78</v>
      </c>
      <c r="F70" s="2">
        <v>109</v>
      </c>
      <c r="G70" s="2">
        <v>20</v>
      </c>
      <c r="H70" s="2">
        <v>1830</v>
      </c>
    </row>
    <row r="71" spans="4:8" x14ac:dyDescent="0.3">
      <c r="D71" s="13">
        <v>44237</v>
      </c>
      <c r="E71" s="2">
        <v>68</v>
      </c>
      <c r="F71" s="2">
        <v>114</v>
      </c>
      <c r="G71" s="2">
        <v>20</v>
      </c>
      <c r="H71" s="2">
        <v>2814</v>
      </c>
    </row>
    <row r="72" spans="4:8" x14ac:dyDescent="0.3">
      <c r="D72" s="13">
        <v>44238</v>
      </c>
      <c r="E72" s="2">
        <v>83</v>
      </c>
      <c r="F72" s="2">
        <v>100</v>
      </c>
      <c r="G72" s="2">
        <v>20</v>
      </c>
      <c r="H72" s="2">
        <v>2276</v>
      </c>
    </row>
    <row r="73" spans="4:8" x14ac:dyDescent="0.3">
      <c r="D73" s="13">
        <v>44239</v>
      </c>
      <c r="E73" s="2">
        <v>66</v>
      </c>
      <c r="F73" s="2">
        <v>84</v>
      </c>
      <c r="G73" s="2">
        <v>20</v>
      </c>
      <c r="H73" s="2">
        <v>2533</v>
      </c>
    </row>
    <row r="74" spans="4:8" x14ac:dyDescent="0.3">
      <c r="D74" s="13">
        <v>44240</v>
      </c>
      <c r="E74" s="2">
        <v>61</v>
      </c>
      <c r="F74" s="2">
        <v>80</v>
      </c>
      <c r="G74" s="2">
        <v>21</v>
      </c>
      <c r="H74" s="2">
        <v>2871</v>
      </c>
    </row>
    <row r="75" spans="4:8" x14ac:dyDescent="0.3">
      <c r="D75" s="13">
        <v>44241</v>
      </c>
      <c r="E75" s="2">
        <v>54</v>
      </c>
      <c r="F75" s="2">
        <v>83</v>
      </c>
      <c r="G75" s="2">
        <v>22</v>
      </c>
      <c r="H75" s="2">
        <v>1030</v>
      </c>
    </row>
    <row r="76" spans="4:8" x14ac:dyDescent="0.3">
      <c r="D76" s="13">
        <v>44242</v>
      </c>
      <c r="E76" s="2">
        <v>49</v>
      </c>
      <c r="F76" s="2">
        <v>86</v>
      </c>
      <c r="G76" s="2">
        <v>17</v>
      </c>
      <c r="H76" s="2">
        <v>1409</v>
      </c>
    </row>
    <row r="77" spans="4:8" x14ac:dyDescent="0.3">
      <c r="D77" s="13">
        <v>44243</v>
      </c>
      <c r="E77" s="2">
        <v>49</v>
      </c>
      <c r="F77" s="2">
        <v>81</v>
      </c>
      <c r="G77" s="2">
        <v>15</v>
      </c>
      <c r="H77" s="2">
        <v>1853</v>
      </c>
    </row>
    <row r="78" spans="4:8" x14ac:dyDescent="0.3">
      <c r="D78" s="13">
        <v>44244</v>
      </c>
      <c r="E78" s="2">
        <v>51</v>
      </c>
      <c r="F78" s="2">
        <v>77</v>
      </c>
      <c r="G78" s="2">
        <v>15</v>
      </c>
      <c r="H78" s="2">
        <v>2183</v>
      </c>
    </row>
    <row r="79" spans="4:8" x14ac:dyDescent="0.3">
      <c r="D79" s="13">
        <v>44245</v>
      </c>
      <c r="E79" s="2">
        <v>59</v>
      </c>
      <c r="F79" s="2">
        <v>78</v>
      </c>
      <c r="G79" s="2">
        <v>16</v>
      </c>
      <c r="H79" s="2">
        <v>1396</v>
      </c>
    </row>
    <row r="80" spans="4:8" x14ac:dyDescent="0.3">
      <c r="D80" s="13">
        <v>44246</v>
      </c>
      <c r="E80" s="2">
        <v>52</v>
      </c>
      <c r="F80" s="2">
        <v>69</v>
      </c>
      <c r="G80" s="2">
        <v>20</v>
      </c>
      <c r="H80" s="2">
        <v>1252</v>
      </c>
    </row>
    <row r="81" spans="4:8" x14ac:dyDescent="0.3">
      <c r="D81" s="13">
        <v>44247</v>
      </c>
      <c r="E81" s="2">
        <v>30</v>
      </c>
      <c r="F81" s="2">
        <v>67</v>
      </c>
      <c r="G81" s="2">
        <v>21</v>
      </c>
      <c r="H81" s="2">
        <v>1858</v>
      </c>
    </row>
    <row r="82" spans="4:8" x14ac:dyDescent="0.3">
      <c r="D82" s="13">
        <v>44248</v>
      </c>
      <c r="E82" s="2">
        <v>29</v>
      </c>
      <c r="F82" s="2">
        <v>64</v>
      </c>
      <c r="G82" s="2">
        <v>17</v>
      </c>
      <c r="H82" s="2">
        <v>1010</v>
      </c>
    </row>
    <row r="83" spans="4:8" x14ac:dyDescent="0.3">
      <c r="D83" s="13">
        <v>44249</v>
      </c>
      <c r="E83" s="2">
        <v>17</v>
      </c>
      <c r="F83" s="2">
        <v>62</v>
      </c>
      <c r="G83" s="2">
        <v>17</v>
      </c>
      <c r="H83" s="2">
        <v>1081</v>
      </c>
    </row>
    <row r="84" spans="4:8" x14ac:dyDescent="0.3">
      <c r="D84" s="13">
        <v>44250</v>
      </c>
      <c r="E84" s="2">
        <v>44</v>
      </c>
      <c r="F84" s="2">
        <v>55</v>
      </c>
      <c r="G84" s="2">
        <v>17</v>
      </c>
      <c r="H84" s="2">
        <v>1751</v>
      </c>
    </row>
    <row r="85" spans="4:8" x14ac:dyDescent="0.3">
      <c r="D85" s="13">
        <v>44251</v>
      </c>
      <c r="E85" s="2">
        <v>54</v>
      </c>
      <c r="F85" s="2">
        <v>49</v>
      </c>
      <c r="G85" s="2">
        <v>16</v>
      </c>
      <c r="H85" s="2">
        <v>1404</v>
      </c>
    </row>
    <row r="86" spans="4:8" x14ac:dyDescent="0.3">
      <c r="D86" s="13">
        <v>44252</v>
      </c>
      <c r="E86" s="2">
        <v>41</v>
      </c>
      <c r="F86" s="2">
        <v>49</v>
      </c>
      <c r="G86" s="2">
        <v>14</v>
      </c>
      <c r="H86" s="2">
        <v>1105</v>
      </c>
    </row>
    <row r="87" spans="4:8" x14ac:dyDescent="0.3">
      <c r="D87" s="13">
        <v>44253</v>
      </c>
      <c r="E87" s="2">
        <v>43</v>
      </c>
      <c r="F87" s="2">
        <v>44</v>
      </c>
      <c r="G87" s="2">
        <v>13</v>
      </c>
      <c r="H87" s="2">
        <v>892</v>
      </c>
    </row>
    <row r="88" spans="4:8" x14ac:dyDescent="0.3">
      <c r="D88" s="13">
        <v>44254</v>
      </c>
      <c r="E88" s="2">
        <v>33</v>
      </c>
      <c r="F88" s="2">
        <v>45</v>
      </c>
      <c r="G88" s="2">
        <v>14</v>
      </c>
      <c r="H88" s="2">
        <v>1184</v>
      </c>
    </row>
    <row r="89" spans="4:8" x14ac:dyDescent="0.3">
      <c r="D89" s="13">
        <v>44255</v>
      </c>
      <c r="E89" s="2">
        <v>23</v>
      </c>
      <c r="F89" s="2">
        <v>48</v>
      </c>
      <c r="G89" s="2">
        <v>12</v>
      </c>
      <c r="H89" s="2">
        <v>879</v>
      </c>
    </row>
    <row r="90" spans="4:8" x14ac:dyDescent="0.3">
      <c r="D90" s="13">
        <v>44256</v>
      </c>
      <c r="E90" s="2">
        <v>20</v>
      </c>
      <c r="F90" s="2">
        <v>44</v>
      </c>
      <c r="G90" s="2">
        <v>11</v>
      </c>
      <c r="H90" s="2">
        <v>1368</v>
      </c>
    </row>
    <row r="91" spans="4:8" x14ac:dyDescent="0.3">
      <c r="D91" s="13">
        <v>44257</v>
      </c>
      <c r="E91" s="2">
        <v>12</v>
      </c>
      <c r="F91" s="2">
        <v>39</v>
      </c>
      <c r="G91" s="2">
        <v>11</v>
      </c>
      <c r="H91" s="2">
        <v>1900</v>
      </c>
    </row>
    <row r="92" spans="4:8" x14ac:dyDescent="0.3">
      <c r="D92" s="13">
        <v>44258</v>
      </c>
      <c r="E92" s="2">
        <v>19</v>
      </c>
      <c r="F92" s="2">
        <v>32</v>
      </c>
      <c r="G92" s="2">
        <v>11</v>
      </c>
      <c r="H92" s="2">
        <v>1240</v>
      </c>
    </row>
    <row r="93" spans="4:8" x14ac:dyDescent="0.3">
      <c r="D93" s="13">
        <v>44259</v>
      </c>
      <c r="E93" s="2">
        <v>17</v>
      </c>
      <c r="F93" s="2">
        <v>29</v>
      </c>
      <c r="G93" s="2">
        <v>9</v>
      </c>
      <c r="H93" s="2">
        <v>1381</v>
      </c>
    </row>
    <row r="94" spans="4:8" x14ac:dyDescent="0.3">
      <c r="D94" s="13">
        <v>44260</v>
      </c>
      <c r="E94" s="2">
        <v>11</v>
      </c>
      <c r="F94" s="2">
        <v>27</v>
      </c>
      <c r="G94" s="2">
        <v>8</v>
      </c>
      <c r="H94" s="2">
        <v>1303</v>
      </c>
    </row>
    <row r="95" spans="4:8" x14ac:dyDescent="0.3">
      <c r="D95" s="13">
        <v>44261</v>
      </c>
      <c r="E95" s="2">
        <v>7</v>
      </c>
      <c r="F95" s="2">
        <v>22</v>
      </c>
      <c r="G95" s="2">
        <v>7</v>
      </c>
      <c r="H95" s="2">
        <v>1169</v>
      </c>
    </row>
    <row r="96" spans="4:8" x14ac:dyDescent="0.3">
      <c r="D96" s="13">
        <v>44262</v>
      </c>
      <c r="E96" s="2">
        <v>3</v>
      </c>
      <c r="F96" s="2">
        <v>22</v>
      </c>
      <c r="G96" s="2">
        <v>8</v>
      </c>
      <c r="H96" s="2">
        <v>614</v>
      </c>
    </row>
    <row r="97" spans="4:8" x14ac:dyDescent="0.3">
      <c r="D97" s="13">
        <v>44263</v>
      </c>
      <c r="E97" s="2">
        <v>14</v>
      </c>
      <c r="F97" s="2">
        <v>20</v>
      </c>
      <c r="G97" s="2">
        <v>9</v>
      </c>
      <c r="H97" s="2">
        <v>796</v>
      </c>
    </row>
    <row r="98" spans="4:8" x14ac:dyDescent="0.3">
      <c r="D98" s="13">
        <v>44264</v>
      </c>
      <c r="E98" s="2">
        <v>17</v>
      </c>
      <c r="F98" s="2">
        <v>23</v>
      </c>
      <c r="G98" s="2">
        <v>9</v>
      </c>
      <c r="H98" s="2">
        <v>1392</v>
      </c>
    </row>
    <row r="99" spans="4:8" x14ac:dyDescent="0.3">
      <c r="D99" s="13">
        <v>44265</v>
      </c>
      <c r="E99" s="2">
        <v>11</v>
      </c>
      <c r="F99" s="2">
        <v>25</v>
      </c>
      <c r="G99" s="2">
        <v>8</v>
      </c>
      <c r="H99" s="2">
        <v>1237</v>
      </c>
    </row>
    <row r="100" spans="4:8" x14ac:dyDescent="0.3">
      <c r="D100" s="13">
        <v>44266</v>
      </c>
      <c r="E100" s="2">
        <v>10</v>
      </c>
      <c r="F100" s="2">
        <v>22</v>
      </c>
      <c r="G100" s="2">
        <v>7</v>
      </c>
      <c r="H100" s="2">
        <v>1653</v>
      </c>
    </row>
    <row r="101" spans="4:8" x14ac:dyDescent="0.3">
      <c r="D101" s="13">
        <v>44267</v>
      </c>
      <c r="E101" s="2">
        <v>17</v>
      </c>
      <c r="F101" s="2">
        <v>18</v>
      </c>
      <c r="G101" s="2">
        <v>8</v>
      </c>
      <c r="H101" s="2">
        <v>1047</v>
      </c>
    </row>
    <row r="102" spans="4:8" x14ac:dyDescent="0.3">
      <c r="D102" s="13">
        <v>44268</v>
      </c>
      <c r="E102" s="2">
        <v>7</v>
      </c>
      <c r="F102" s="2">
        <v>17</v>
      </c>
      <c r="G102" s="2">
        <v>8</v>
      </c>
      <c r="H102" s="2">
        <v>1031</v>
      </c>
    </row>
    <row r="103" spans="4:8" x14ac:dyDescent="0.3">
      <c r="D103" s="13">
        <v>44269</v>
      </c>
      <c r="E103" s="2">
        <v>5</v>
      </c>
      <c r="F103" s="2">
        <v>17</v>
      </c>
      <c r="G103" s="2">
        <v>8</v>
      </c>
      <c r="H103" s="2">
        <v>926</v>
      </c>
    </row>
    <row r="104" spans="4:8" x14ac:dyDescent="0.3">
      <c r="D104" s="13">
        <v>44270</v>
      </c>
      <c r="E104" s="2">
        <v>8</v>
      </c>
      <c r="F104" s="2">
        <v>15</v>
      </c>
      <c r="G104" s="2">
        <v>7</v>
      </c>
      <c r="H104" s="2">
        <v>835</v>
      </c>
    </row>
    <row r="105" spans="4:8" x14ac:dyDescent="0.3">
      <c r="D105" s="13">
        <v>44271</v>
      </c>
      <c r="E105" s="2">
        <v>12</v>
      </c>
      <c r="F105" s="2">
        <v>13</v>
      </c>
      <c r="G105" s="2">
        <v>7</v>
      </c>
      <c r="H105" s="2">
        <v>1151</v>
      </c>
    </row>
    <row r="106" spans="4:8" x14ac:dyDescent="0.3">
      <c r="D106" s="13">
        <v>44272</v>
      </c>
      <c r="E106" s="2">
        <v>11</v>
      </c>
      <c r="F106" s="2">
        <v>11</v>
      </c>
      <c r="G106" s="2">
        <v>7</v>
      </c>
      <c r="H106" s="2">
        <v>1006</v>
      </c>
    </row>
    <row r="107" spans="4:8" x14ac:dyDescent="0.3">
      <c r="D107" s="13">
        <v>44273</v>
      </c>
      <c r="E107" s="2">
        <v>16</v>
      </c>
      <c r="F107" s="2">
        <v>11</v>
      </c>
      <c r="G107" s="2">
        <v>6</v>
      </c>
      <c r="H107" s="2">
        <v>1120</v>
      </c>
    </row>
    <row r="108" spans="4:8" x14ac:dyDescent="0.3">
      <c r="D108" s="13">
        <v>44274</v>
      </c>
      <c r="E108" s="2">
        <v>27</v>
      </c>
      <c r="F108" s="2">
        <v>12</v>
      </c>
      <c r="G108" s="2">
        <v>4</v>
      </c>
      <c r="H108" s="2">
        <v>728</v>
      </c>
    </row>
    <row r="109" spans="4:8" x14ac:dyDescent="0.3">
      <c r="D109" s="13">
        <v>44275</v>
      </c>
      <c r="E109" s="2">
        <v>10</v>
      </c>
      <c r="F109" s="2">
        <v>13</v>
      </c>
      <c r="G109" s="2">
        <v>4</v>
      </c>
      <c r="H109" s="2">
        <v>621</v>
      </c>
    </row>
    <row r="110" spans="4:8" x14ac:dyDescent="0.3">
      <c r="D110" s="13">
        <v>44276</v>
      </c>
      <c r="E110" s="2">
        <v>12</v>
      </c>
      <c r="F110" s="2">
        <v>13</v>
      </c>
      <c r="G110" s="2">
        <v>5</v>
      </c>
      <c r="H110" s="2">
        <v>627</v>
      </c>
    </row>
    <row r="111" spans="4:8" x14ac:dyDescent="0.3">
      <c r="D111" s="13">
        <v>44277</v>
      </c>
      <c r="E111" s="2">
        <v>9</v>
      </c>
      <c r="F111" s="2">
        <v>13</v>
      </c>
      <c r="G111" s="2">
        <v>5</v>
      </c>
      <c r="H111" s="2">
        <v>745</v>
      </c>
    </row>
    <row r="112" spans="4:8" x14ac:dyDescent="0.3">
      <c r="D112" s="13">
        <v>44278</v>
      </c>
      <c r="E112" s="2">
        <v>10</v>
      </c>
      <c r="F112" s="2">
        <v>13</v>
      </c>
      <c r="G112" s="2">
        <v>4</v>
      </c>
      <c r="H112" s="2">
        <v>755</v>
      </c>
    </row>
    <row r="113" spans="4:8" x14ac:dyDescent="0.3">
      <c r="D113" s="13">
        <v>44279</v>
      </c>
      <c r="E113" s="2">
        <v>15</v>
      </c>
      <c r="F113" s="2">
        <v>14</v>
      </c>
      <c r="G113" s="2">
        <v>2</v>
      </c>
      <c r="H113" s="2">
        <v>855</v>
      </c>
    </row>
    <row r="114" spans="4:8" x14ac:dyDescent="0.3">
      <c r="D114" s="13">
        <v>44280</v>
      </c>
      <c r="E114" s="2">
        <v>20</v>
      </c>
      <c r="F114" s="2">
        <v>17</v>
      </c>
      <c r="G114" s="2">
        <v>3</v>
      </c>
      <c r="H114" s="2">
        <v>915</v>
      </c>
    </row>
    <row r="115" spans="4:8" x14ac:dyDescent="0.3">
      <c r="D115" s="13">
        <v>44281</v>
      </c>
      <c r="E115" s="2">
        <v>9</v>
      </c>
      <c r="F115" s="2">
        <v>18</v>
      </c>
      <c r="G115" s="2">
        <v>1</v>
      </c>
      <c r="H115" s="2">
        <v>1269</v>
      </c>
    </row>
    <row r="116" spans="4:8" x14ac:dyDescent="0.3">
      <c r="D116" s="13">
        <v>44282</v>
      </c>
      <c r="E116" s="2">
        <v>6</v>
      </c>
      <c r="F116" s="2">
        <v>18</v>
      </c>
      <c r="G116" s="2">
        <v>1</v>
      </c>
      <c r="H116" s="2">
        <v>934</v>
      </c>
    </row>
    <row r="117" spans="4:8" x14ac:dyDescent="0.3">
      <c r="D117" s="13">
        <v>44283</v>
      </c>
      <c r="E117" s="2">
        <v>15</v>
      </c>
      <c r="F117" s="2">
        <v>20</v>
      </c>
      <c r="G117" s="2">
        <v>1</v>
      </c>
      <c r="H117" s="2">
        <v>1030</v>
      </c>
    </row>
    <row r="118" spans="4:8" x14ac:dyDescent="0.3">
      <c r="D118" s="13">
        <v>44284</v>
      </c>
      <c r="E118" s="2">
        <v>16</v>
      </c>
      <c r="F118" s="2">
        <v>19</v>
      </c>
      <c r="G118" s="2">
        <v>1</v>
      </c>
      <c r="H118" s="2">
        <v>724</v>
      </c>
    </row>
    <row r="119" spans="4:8" x14ac:dyDescent="0.3">
      <c r="D119" s="13">
        <v>44285</v>
      </c>
      <c r="E119" s="2">
        <v>18</v>
      </c>
      <c r="F119" s="2">
        <v>18</v>
      </c>
      <c r="G119" s="2">
        <v>2</v>
      </c>
      <c r="H119" s="2">
        <v>825</v>
      </c>
    </row>
    <row r="120" spans="4:8" x14ac:dyDescent="0.3">
      <c r="D120" s="12" t="s">
        <v>342</v>
      </c>
      <c r="E120" s="2">
        <v>5775</v>
      </c>
      <c r="F120" s="2">
        <v>5120</v>
      </c>
      <c r="G120" s="2">
        <v>1174</v>
      </c>
      <c r="H120" s="2">
        <v>116471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44197</v>
      </c>
      <c r="E31" s="2">
        <v>122</v>
      </c>
      <c r="F31" s="2">
        <v>79</v>
      </c>
      <c r="G31" s="2">
        <v>8</v>
      </c>
      <c r="H31" s="2">
        <v>1044</v>
      </c>
    </row>
    <row r="32" spans="4:8" x14ac:dyDescent="0.3">
      <c r="D32" s="13">
        <v>44198</v>
      </c>
      <c r="E32" s="2">
        <v>66</v>
      </c>
      <c r="F32" s="2">
        <v>76</v>
      </c>
      <c r="G32" s="2">
        <v>11</v>
      </c>
      <c r="H32" s="2">
        <v>735</v>
      </c>
    </row>
    <row r="33" spans="4:8" x14ac:dyDescent="0.3">
      <c r="D33" s="13">
        <v>44199</v>
      </c>
      <c r="E33" s="2">
        <v>53</v>
      </c>
      <c r="F33" s="2">
        <v>74</v>
      </c>
      <c r="G33" s="2">
        <v>12</v>
      </c>
      <c r="H33" s="2">
        <v>979</v>
      </c>
    </row>
    <row r="34" spans="4:8" x14ac:dyDescent="0.3">
      <c r="D34" s="13">
        <v>44200</v>
      </c>
      <c r="E34" s="2">
        <v>60</v>
      </c>
      <c r="F34" s="2">
        <v>80</v>
      </c>
      <c r="G34" s="2">
        <v>13</v>
      </c>
      <c r="H34" s="2">
        <v>814</v>
      </c>
    </row>
    <row r="35" spans="4:8" x14ac:dyDescent="0.3">
      <c r="D35" s="13">
        <v>44201</v>
      </c>
      <c r="E35" s="2">
        <v>156</v>
      </c>
      <c r="F35" s="2">
        <v>83</v>
      </c>
      <c r="G35" s="2">
        <v>13</v>
      </c>
      <c r="H35" s="2">
        <v>2273</v>
      </c>
    </row>
    <row r="36" spans="4:8" x14ac:dyDescent="0.3">
      <c r="D36" s="13">
        <v>44202</v>
      </c>
      <c r="E36" s="2">
        <v>106</v>
      </c>
      <c r="F36" s="2">
        <v>91</v>
      </c>
      <c r="G36" s="2">
        <v>9</v>
      </c>
      <c r="H36" s="2">
        <v>2202</v>
      </c>
    </row>
    <row r="37" spans="4:8" x14ac:dyDescent="0.3">
      <c r="D37" s="13">
        <v>44203</v>
      </c>
      <c r="E37" s="2">
        <v>179</v>
      </c>
      <c r="F37" s="2">
        <v>92</v>
      </c>
      <c r="G37" s="2">
        <v>9</v>
      </c>
      <c r="H37" s="2">
        <v>2867</v>
      </c>
    </row>
    <row r="38" spans="4:8" x14ac:dyDescent="0.3">
      <c r="D38" s="13">
        <v>44204</v>
      </c>
      <c r="E38" s="2">
        <v>203</v>
      </c>
      <c r="F38" s="2">
        <v>94</v>
      </c>
      <c r="G38" s="2">
        <v>8</v>
      </c>
      <c r="H38" s="2">
        <v>2658</v>
      </c>
    </row>
    <row r="39" spans="4:8" x14ac:dyDescent="0.3">
      <c r="D39" s="13">
        <v>44205</v>
      </c>
      <c r="E39" s="2">
        <v>98</v>
      </c>
      <c r="F39" s="2">
        <v>98</v>
      </c>
      <c r="G39" s="2">
        <v>7</v>
      </c>
      <c r="H39" s="2">
        <v>2487</v>
      </c>
    </row>
    <row r="40" spans="4:8" x14ac:dyDescent="0.3">
      <c r="D40" s="13">
        <v>44206</v>
      </c>
      <c r="E40" s="2">
        <v>99</v>
      </c>
      <c r="F40" s="2">
        <v>101</v>
      </c>
      <c r="G40" s="2">
        <v>8</v>
      </c>
      <c r="H40" s="2">
        <v>2090</v>
      </c>
    </row>
    <row r="41" spans="4:8" x14ac:dyDescent="0.3">
      <c r="D41" s="13">
        <v>44207</v>
      </c>
      <c r="E41" s="2">
        <v>200</v>
      </c>
      <c r="F41" s="2">
        <v>105</v>
      </c>
      <c r="G41" s="2">
        <v>7</v>
      </c>
      <c r="H41" s="2">
        <v>1307</v>
      </c>
    </row>
    <row r="42" spans="4:8" x14ac:dyDescent="0.3">
      <c r="D42" s="13">
        <v>44208</v>
      </c>
      <c r="E42" s="2">
        <v>195</v>
      </c>
      <c r="F42" s="2">
        <v>93</v>
      </c>
      <c r="G42" s="2">
        <v>6</v>
      </c>
      <c r="H42" s="2">
        <v>2689</v>
      </c>
    </row>
    <row r="43" spans="4:8" x14ac:dyDescent="0.3">
      <c r="D43" s="13">
        <v>44209</v>
      </c>
      <c r="E43" s="2">
        <v>231</v>
      </c>
      <c r="F43" s="2">
        <v>92</v>
      </c>
      <c r="G43" s="2">
        <v>8</v>
      </c>
      <c r="H43" s="2">
        <v>2474</v>
      </c>
    </row>
    <row r="44" spans="4:8" x14ac:dyDescent="0.3">
      <c r="D44" s="13">
        <v>44210</v>
      </c>
      <c r="E44" s="2">
        <v>210</v>
      </c>
      <c r="F44" s="2">
        <v>94</v>
      </c>
      <c r="G44" s="2">
        <v>10</v>
      </c>
      <c r="H44" s="2">
        <v>2174</v>
      </c>
    </row>
    <row r="45" spans="4:8" x14ac:dyDescent="0.3">
      <c r="D45" s="13">
        <v>44211</v>
      </c>
      <c r="E45" s="2">
        <v>211</v>
      </c>
      <c r="F45" s="2">
        <v>97</v>
      </c>
      <c r="G45" s="2">
        <v>12</v>
      </c>
      <c r="H45" s="2">
        <v>2242</v>
      </c>
    </row>
    <row r="46" spans="4:8" x14ac:dyDescent="0.3">
      <c r="D46" s="13">
        <v>44212</v>
      </c>
      <c r="E46" s="2">
        <v>177</v>
      </c>
      <c r="F46" s="2">
        <v>95</v>
      </c>
      <c r="G46" s="2">
        <v>14</v>
      </c>
      <c r="H46" s="2">
        <v>1812</v>
      </c>
    </row>
    <row r="47" spans="4:8" x14ac:dyDescent="0.3">
      <c r="D47" s="13">
        <v>44213</v>
      </c>
      <c r="E47" s="2">
        <v>140</v>
      </c>
      <c r="F47" s="2">
        <v>99</v>
      </c>
      <c r="G47" s="2">
        <v>16</v>
      </c>
      <c r="H47" s="2">
        <v>1698</v>
      </c>
    </row>
    <row r="48" spans="4:8" x14ac:dyDescent="0.3">
      <c r="D48" s="13">
        <v>44214</v>
      </c>
      <c r="E48" s="2">
        <v>206</v>
      </c>
      <c r="F48" s="2">
        <v>100</v>
      </c>
      <c r="G48" s="2">
        <v>20</v>
      </c>
      <c r="H48" s="2">
        <v>2275</v>
      </c>
    </row>
    <row r="49" spans="4:8" x14ac:dyDescent="0.3">
      <c r="D49" s="13">
        <v>44215</v>
      </c>
      <c r="E49" s="2">
        <v>190</v>
      </c>
      <c r="F49" s="2">
        <v>106</v>
      </c>
      <c r="G49" s="2">
        <v>26</v>
      </c>
      <c r="H49" s="2">
        <v>2535</v>
      </c>
    </row>
    <row r="50" spans="4:8" x14ac:dyDescent="0.3">
      <c r="D50" s="13">
        <v>44216</v>
      </c>
      <c r="E50" s="2">
        <v>233</v>
      </c>
      <c r="F50" s="2">
        <v>108</v>
      </c>
      <c r="G50" s="2">
        <v>28</v>
      </c>
      <c r="H50" s="2">
        <v>2509</v>
      </c>
    </row>
    <row r="51" spans="4:8" x14ac:dyDescent="0.3">
      <c r="D51" s="13">
        <v>44217</v>
      </c>
      <c r="E51" s="2">
        <v>295</v>
      </c>
      <c r="F51" s="2">
        <v>114</v>
      </c>
      <c r="G51" s="2">
        <v>28</v>
      </c>
      <c r="H51" s="2">
        <v>2698</v>
      </c>
    </row>
    <row r="52" spans="4:8" x14ac:dyDescent="0.3">
      <c r="D52" s="13">
        <v>44218</v>
      </c>
      <c r="E52" s="2">
        <v>253</v>
      </c>
      <c r="F52" s="2">
        <v>106</v>
      </c>
      <c r="G52" s="2">
        <v>27</v>
      </c>
      <c r="H52" s="2">
        <v>2298</v>
      </c>
    </row>
    <row r="53" spans="4:8" x14ac:dyDescent="0.3">
      <c r="D53" s="13">
        <v>44219</v>
      </c>
      <c r="E53" s="2">
        <v>159</v>
      </c>
      <c r="F53" s="2">
        <v>112</v>
      </c>
      <c r="G53" s="2">
        <v>29</v>
      </c>
      <c r="H53" s="2">
        <v>2076</v>
      </c>
    </row>
    <row r="54" spans="4:8" x14ac:dyDescent="0.3">
      <c r="D54" s="13">
        <v>44220</v>
      </c>
      <c r="E54" s="2">
        <v>294</v>
      </c>
      <c r="F54" s="2">
        <v>122</v>
      </c>
      <c r="G54" s="2">
        <v>32</v>
      </c>
      <c r="H54" s="2">
        <v>2797</v>
      </c>
    </row>
    <row r="55" spans="4:8" x14ac:dyDescent="0.3">
      <c r="D55" s="13">
        <v>44221</v>
      </c>
      <c r="E55" s="2">
        <v>239</v>
      </c>
      <c r="F55" s="2">
        <v>124</v>
      </c>
      <c r="G55" s="2">
        <v>34</v>
      </c>
      <c r="H55" s="2">
        <v>2737</v>
      </c>
    </row>
    <row r="56" spans="4:8" x14ac:dyDescent="0.3">
      <c r="D56" s="13">
        <v>44222</v>
      </c>
      <c r="E56" s="2">
        <v>225</v>
      </c>
      <c r="F56" s="2">
        <v>126</v>
      </c>
      <c r="G56" s="2">
        <v>36</v>
      </c>
      <c r="H56" s="2">
        <v>2622</v>
      </c>
    </row>
    <row r="57" spans="4:8" x14ac:dyDescent="0.3">
      <c r="D57" s="13">
        <v>44223</v>
      </c>
      <c r="E57" s="2">
        <v>197</v>
      </c>
      <c r="F57" s="2">
        <v>119</v>
      </c>
      <c r="G57" s="2">
        <v>35</v>
      </c>
      <c r="H57" s="2">
        <v>2987</v>
      </c>
    </row>
    <row r="58" spans="4:8" x14ac:dyDescent="0.3">
      <c r="D58" s="13">
        <v>44224</v>
      </c>
      <c r="E58" s="2">
        <v>301</v>
      </c>
      <c r="F58" s="2">
        <v>133</v>
      </c>
      <c r="G58" s="2">
        <v>40</v>
      </c>
      <c r="H58" s="2">
        <v>3301</v>
      </c>
    </row>
    <row r="59" spans="4:8" x14ac:dyDescent="0.3">
      <c r="D59" s="13">
        <v>44225</v>
      </c>
      <c r="E59" s="2">
        <v>266</v>
      </c>
      <c r="F59" s="2">
        <v>131</v>
      </c>
      <c r="G59" s="2">
        <v>40</v>
      </c>
      <c r="H59" s="2">
        <v>4126</v>
      </c>
    </row>
    <row r="60" spans="4:8" x14ac:dyDescent="0.3">
      <c r="D60" s="13">
        <v>44226</v>
      </c>
      <c r="E60" s="2">
        <v>176</v>
      </c>
      <c r="F60" s="2">
        <v>141</v>
      </c>
      <c r="G60" s="2">
        <v>42</v>
      </c>
      <c r="H60" s="2">
        <v>3852</v>
      </c>
    </row>
    <row r="61" spans="4:8" x14ac:dyDescent="0.3">
      <c r="D61" s="13">
        <v>44227</v>
      </c>
      <c r="E61" s="2">
        <v>148</v>
      </c>
      <c r="F61" s="2">
        <v>156</v>
      </c>
      <c r="G61" s="2">
        <v>44</v>
      </c>
      <c r="H61" s="2">
        <v>4024</v>
      </c>
    </row>
    <row r="62" spans="4:8" x14ac:dyDescent="0.3">
      <c r="D62" s="13">
        <v>44228</v>
      </c>
      <c r="E62" s="2">
        <v>169</v>
      </c>
      <c r="F62" s="2">
        <v>141</v>
      </c>
      <c r="G62" s="2">
        <v>47</v>
      </c>
      <c r="H62" s="2">
        <v>4434</v>
      </c>
    </row>
    <row r="63" spans="4:8" x14ac:dyDescent="0.3">
      <c r="D63" s="13">
        <v>44229</v>
      </c>
      <c r="E63" s="2">
        <v>129</v>
      </c>
      <c r="F63" s="2">
        <v>125</v>
      </c>
      <c r="G63" s="2">
        <v>43</v>
      </c>
      <c r="H63" s="2">
        <v>5173</v>
      </c>
    </row>
    <row r="64" spans="4:8" x14ac:dyDescent="0.3">
      <c r="D64" s="13">
        <v>44230</v>
      </c>
      <c r="E64" s="2">
        <v>242</v>
      </c>
      <c r="F64" s="2">
        <v>128</v>
      </c>
      <c r="G64" s="2">
        <v>42</v>
      </c>
      <c r="H64" s="2">
        <v>4266</v>
      </c>
    </row>
    <row r="65" spans="4:8" x14ac:dyDescent="0.3">
      <c r="D65" s="13">
        <v>44231</v>
      </c>
      <c r="E65" s="2">
        <v>172</v>
      </c>
      <c r="F65" s="2">
        <v>131</v>
      </c>
      <c r="G65" s="2">
        <v>43</v>
      </c>
      <c r="H65" s="2">
        <v>4548</v>
      </c>
    </row>
    <row r="66" spans="4:8" x14ac:dyDescent="0.3">
      <c r="D66" s="13">
        <v>44232</v>
      </c>
      <c r="E66" s="2">
        <v>130</v>
      </c>
      <c r="F66" s="2">
        <v>136</v>
      </c>
      <c r="G66" s="2">
        <v>44</v>
      </c>
      <c r="H66" s="2">
        <v>3966</v>
      </c>
    </row>
    <row r="67" spans="4:8" x14ac:dyDescent="0.3">
      <c r="D67" s="13">
        <v>44233</v>
      </c>
      <c r="E67" s="2">
        <v>108</v>
      </c>
      <c r="F67" s="2">
        <v>129</v>
      </c>
      <c r="G67" s="2">
        <v>44</v>
      </c>
      <c r="H67" s="2">
        <v>6597</v>
      </c>
    </row>
    <row r="68" spans="4:8" x14ac:dyDescent="0.3">
      <c r="D68" s="13">
        <v>44234</v>
      </c>
      <c r="E68" s="2">
        <v>73</v>
      </c>
      <c r="F68" s="2">
        <v>133</v>
      </c>
      <c r="G68" s="2">
        <v>47</v>
      </c>
      <c r="H68" s="2">
        <v>6779</v>
      </c>
    </row>
    <row r="69" spans="4:8" x14ac:dyDescent="0.3">
      <c r="D69" s="13">
        <v>44235</v>
      </c>
      <c r="E69" s="2">
        <v>61</v>
      </c>
      <c r="F69" s="2">
        <v>123</v>
      </c>
      <c r="G69" s="2">
        <v>45</v>
      </c>
      <c r="H69" s="2">
        <v>2872</v>
      </c>
    </row>
    <row r="70" spans="4:8" x14ac:dyDescent="0.3">
      <c r="D70" s="13">
        <v>44236</v>
      </c>
      <c r="E70" s="2">
        <v>91</v>
      </c>
      <c r="F70" s="2">
        <v>119</v>
      </c>
      <c r="G70" s="2">
        <v>46</v>
      </c>
      <c r="H70" s="2">
        <v>2726</v>
      </c>
    </row>
    <row r="71" spans="4:8" x14ac:dyDescent="0.3">
      <c r="D71" s="13">
        <v>44237</v>
      </c>
      <c r="E71" s="2">
        <v>75</v>
      </c>
      <c r="F71" s="2">
        <v>102</v>
      </c>
      <c r="G71" s="2">
        <v>46</v>
      </c>
      <c r="H71" s="2">
        <v>3023</v>
      </c>
    </row>
    <row r="72" spans="4:8" x14ac:dyDescent="0.3">
      <c r="D72" s="13">
        <v>44238</v>
      </c>
      <c r="E72" s="2">
        <v>65</v>
      </c>
      <c r="F72" s="2">
        <v>97</v>
      </c>
      <c r="G72" s="2">
        <v>40</v>
      </c>
      <c r="H72" s="2">
        <v>2563</v>
      </c>
    </row>
    <row r="73" spans="4:8" x14ac:dyDescent="0.3">
      <c r="D73" s="13">
        <v>44239</v>
      </c>
      <c r="E73" s="2">
        <v>64</v>
      </c>
      <c r="F73" s="2">
        <v>100</v>
      </c>
      <c r="G73" s="2">
        <v>36</v>
      </c>
      <c r="H73" s="2">
        <v>2503</v>
      </c>
    </row>
    <row r="74" spans="4:8" x14ac:dyDescent="0.3">
      <c r="D74" s="13">
        <v>44240</v>
      </c>
      <c r="E74" s="2">
        <v>48</v>
      </c>
      <c r="F74" s="2">
        <v>102</v>
      </c>
      <c r="G74" s="2">
        <v>35</v>
      </c>
      <c r="H74" s="2">
        <v>1700</v>
      </c>
    </row>
    <row r="75" spans="4:8" x14ac:dyDescent="0.3">
      <c r="D75" s="13">
        <v>44241</v>
      </c>
      <c r="E75" s="2">
        <v>26</v>
      </c>
      <c r="F75" s="2">
        <v>105</v>
      </c>
      <c r="G75" s="2">
        <v>36</v>
      </c>
      <c r="H75" s="2">
        <v>1074</v>
      </c>
    </row>
    <row r="76" spans="4:8" x14ac:dyDescent="0.3">
      <c r="D76" s="13">
        <v>44242</v>
      </c>
      <c r="E76" s="2">
        <v>39</v>
      </c>
      <c r="F76" s="2">
        <v>101</v>
      </c>
      <c r="G76" s="2">
        <v>30</v>
      </c>
      <c r="H76" s="2">
        <v>1522</v>
      </c>
    </row>
    <row r="77" spans="4:8" x14ac:dyDescent="0.3">
      <c r="D77" s="13">
        <v>44243</v>
      </c>
      <c r="E77" s="2">
        <v>62</v>
      </c>
      <c r="F77" s="2">
        <v>99</v>
      </c>
      <c r="G77" s="2">
        <v>26</v>
      </c>
      <c r="H77" s="2">
        <v>1722</v>
      </c>
    </row>
    <row r="78" spans="4:8" x14ac:dyDescent="0.3">
      <c r="D78" s="13">
        <v>44244</v>
      </c>
      <c r="E78" s="2">
        <v>40</v>
      </c>
      <c r="F78" s="2">
        <v>94</v>
      </c>
      <c r="G78" s="2">
        <v>25</v>
      </c>
      <c r="H78" s="2">
        <v>1392</v>
      </c>
    </row>
    <row r="79" spans="4:8" x14ac:dyDescent="0.3">
      <c r="D79" s="13">
        <v>44245</v>
      </c>
      <c r="E79" s="2">
        <v>38</v>
      </c>
      <c r="F79" s="2">
        <v>85</v>
      </c>
      <c r="G79" s="2">
        <v>24</v>
      </c>
      <c r="H79" s="2">
        <v>1771</v>
      </c>
    </row>
    <row r="80" spans="4:8" x14ac:dyDescent="0.3">
      <c r="D80" s="13">
        <v>44246</v>
      </c>
      <c r="E80" s="2">
        <v>50</v>
      </c>
      <c r="F80" s="2">
        <v>77</v>
      </c>
      <c r="G80" s="2">
        <v>23</v>
      </c>
      <c r="H80" s="2">
        <v>1507</v>
      </c>
    </row>
    <row r="81" spans="4:8" x14ac:dyDescent="0.3">
      <c r="D81" s="13">
        <v>44247</v>
      </c>
      <c r="E81" s="2">
        <v>33</v>
      </c>
      <c r="F81" s="2">
        <v>81</v>
      </c>
      <c r="G81" s="2">
        <v>19</v>
      </c>
      <c r="H81" s="2">
        <v>901</v>
      </c>
    </row>
    <row r="82" spans="4:8" x14ac:dyDescent="0.3">
      <c r="D82" s="13">
        <v>44248</v>
      </c>
      <c r="E82" s="2">
        <v>21</v>
      </c>
      <c r="F82" s="2">
        <v>82</v>
      </c>
      <c r="G82" s="2">
        <v>20</v>
      </c>
      <c r="H82" s="2">
        <v>975</v>
      </c>
    </row>
    <row r="83" spans="4:8" x14ac:dyDescent="0.3">
      <c r="D83" s="13">
        <v>44249</v>
      </c>
      <c r="E83" s="2">
        <v>35</v>
      </c>
      <c r="F83" s="2">
        <v>65</v>
      </c>
      <c r="G83" s="2">
        <v>19</v>
      </c>
      <c r="H83" s="2">
        <v>872</v>
      </c>
    </row>
    <row r="84" spans="4:8" x14ac:dyDescent="0.3">
      <c r="D84" s="13">
        <v>44250</v>
      </c>
      <c r="E84" s="2">
        <v>49</v>
      </c>
      <c r="F84" s="2">
        <v>70</v>
      </c>
      <c r="G84" s="2">
        <v>18</v>
      </c>
      <c r="H84" s="2">
        <v>1755</v>
      </c>
    </row>
    <row r="85" spans="4:8" x14ac:dyDescent="0.3">
      <c r="D85" s="13">
        <v>44251</v>
      </c>
      <c r="E85" s="2">
        <v>43</v>
      </c>
      <c r="F85" s="2">
        <v>70</v>
      </c>
      <c r="G85" s="2">
        <v>16</v>
      </c>
      <c r="H85" s="2">
        <v>1147</v>
      </c>
    </row>
    <row r="86" spans="4:8" x14ac:dyDescent="0.3">
      <c r="D86" s="13">
        <v>44252</v>
      </c>
      <c r="E86" s="2">
        <v>38</v>
      </c>
      <c r="F86" s="2">
        <v>62</v>
      </c>
      <c r="G86" s="2">
        <v>17</v>
      </c>
      <c r="H86" s="2">
        <v>1404</v>
      </c>
    </row>
    <row r="87" spans="4:8" x14ac:dyDescent="0.3">
      <c r="D87" s="13">
        <v>44253</v>
      </c>
      <c r="E87" s="2">
        <v>17</v>
      </c>
      <c r="F87" s="2">
        <v>57</v>
      </c>
      <c r="G87" s="2">
        <v>17</v>
      </c>
      <c r="H87" s="2">
        <v>969</v>
      </c>
    </row>
    <row r="88" spans="4:8" x14ac:dyDescent="0.3">
      <c r="D88" s="13">
        <v>44254</v>
      </c>
      <c r="E88" s="2">
        <v>15</v>
      </c>
      <c r="F88" s="2">
        <v>55</v>
      </c>
      <c r="G88" s="2">
        <v>17</v>
      </c>
      <c r="H88" s="2">
        <v>791</v>
      </c>
    </row>
    <row r="89" spans="4:8" x14ac:dyDescent="0.3">
      <c r="D89" s="13">
        <v>44255</v>
      </c>
      <c r="E89" s="2">
        <v>15</v>
      </c>
      <c r="F89" s="2">
        <v>50</v>
      </c>
      <c r="G89" s="2">
        <v>18</v>
      </c>
      <c r="H89" s="2">
        <v>859</v>
      </c>
    </row>
    <row r="90" spans="4:8" x14ac:dyDescent="0.3">
      <c r="D90" s="13">
        <v>44256</v>
      </c>
      <c r="E90" s="2">
        <v>9</v>
      </c>
      <c r="F90" s="2">
        <v>38</v>
      </c>
      <c r="G90" s="2">
        <v>18</v>
      </c>
      <c r="H90" s="2">
        <v>2061</v>
      </c>
    </row>
    <row r="91" spans="4:8" x14ac:dyDescent="0.3">
      <c r="D91" s="13">
        <v>44257</v>
      </c>
      <c r="E91" s="2">
        <v>17</v>
      </c>
      <c r="F91" s="2">
        <v>45</v>
      </c>
      <c r="G91" s="2">
        <v>15</v>
      </c>
      <c r="H91" s="2">
        <v>3276</v>
      </c>
    </row>
    <row r="92" spans="4:8" x14ac:dyDescent="0.3">
      <c r="D92" s="13">
        <v>44258</v>
      </c>
      <c r="E92" s="2">
        <v>19</v>
      </c>
      <c r="F92" s="2">
        <v>44</v>
      </c>
      <c r="G92" s="2">
        <v>14</v>
      </c>
      <c r="H92" s="2">
        <v>3826</v>
      </c>
    </row>
    <row r="93" spans="4:8" x14ac:dyDescent="0.3">
      <c r="D93" s="13">
        <v>44259</v>
      </c>
      <c r="E93" s="2">
        <v>29</v>
      </c>
      <c r="F93" s="2">
        <v>49</v>
      </c>
      <c r="G93" s="2">
        <v>14</v>
      </c>
      <c r="H93" s="2">
        <v>3150</v>
      </c>
    </row>
    <row r="94" spans="4:8" x14ac:dyDescent="0.3">
      <c r="D94" s="13">
        <v>44260</v>
      </c>
      <c r="E94" s="2">
        <v>21</v>
      </c>
      <c r="F94" s="2">
        <v>49</v>
      </c>
      <c r="G94" s="2">
        <v>13</v>
      </c>
      <c r="H94" s="2">
        <v>1655</v>
      </c>
    </row>
    <row r="95" spans="4:8" x14ac:dyDescent="0.3">
      <c r="D95" s="13">
        <v>44261</v>
      </c>
      <c r="E95" s="2">
        <v>15</v>
      </c>
      <c r="F95" s="2">
        <v>47</v>
      </c>
      <c r="G95" s="2">
        <v>11</v>
      </c>
      <c r="H95" s="2">
        <v>1740</v>
      </c>
    </row>
    <row r="96" spans="4:8" x14ac:dyDescent="0.3">
      <c r="D96" s="13">
        <v>44262</v>
      </c>
      <c r="E96" s="2">
        <v>11</v>
      </c>
      <c r="F96" s="2">
        <v>51</v>
      </c>
      <c r="G96" s="2">
        <v>8</v>
      </c>
      <c r="H96" s="2">
        <v>1231</v>
      </c>
    </row>
    <row r="97" spans="4:8" x14ac:dyDescent="0.3">
      <c r="D97" s="13">
        <v>44263</v>
      </c>
      <c r="E97" s="2">
        <v>13</v>
      </c>
      <c r="F97" s="2">
        <v>45</v>
      </c>
      <c r="G97" s="2">
        <v>7</v>
      </c>
      <c r="H97" s="2">
        <v>924</v>
      </c>
    </row>
    <row r="98" spans="4:8" x14ac:dyDescent="0.3">
      <c r="D98" s="13">
        <v>44264</v>
      </c>
      <c r="E98" s="2">
        <v>18</v>
      </c>
      <c r="F98" s="2">
        <v>40</v>
      </c>
      <c r="G98" s="2">
        <v>7</v>
      </c>
      <c r="H98" s="2">
        <v>1032</v>
      </c>
    </row>
    <row r="99" spans="4:8" x14ac:dyDescent="0.3">
      <c r="D99" s="13">
        <v>44265</v>
      </c>
      <c r="E99" s="2">
        <v>12</v>
      </c>
      <c r="F99" s="2">
        <v>41</v>
      </c>
      <c r="G99" s="2">
        <v>8</v>
      </c>
      <c r="H99" s="2">
        <v>882</v>
      </c>
    </row>
    <row r="100" spans="4:8" x14ac:dyDescent="0.3">
      <c r="D100" s="13">
        <v>44266</v>
      </c>
      <c r="E100" s="2">
        <v>24</v>
      </c>
      <c r="F100" s="2">
        <v>39</v>
      </c>
      <c r="G100" s="2">
        <v>7</v>
      </c>
      <c r="H100" s="2">
        <v>614</v>
      </c>
    </row>
    <row r="101" spans="4:8" x14ac:dyDescent="0.3">
      <c r="D101" s="13">
        <v>44267</v>
      </c>
      <c r="E101" s="2">
        <v>97</v>
      </c>
      <c r="F101" s="2">
        <v>31</v>
      </c>
      <c r="G101" s="2">
        <v>8</v>
      </c>
      <c r="H101" s="2">
        <v>1172</v>
      </c>
    </row>
    <row r="102" spans="4:8" x14ac:dyDescent="0.3">
      <c r="D102" s="13">
        <v>44268</v>
      </c>
      <c r="E102" s="2">
        <v>8</v>
      </c>
      <c r="F102" s="2">
        <v>29</v>
      </c>
      <c r="G102" s="2">
        <v>7</v>
      </c>
      <c r="H102" s="2">
        <v>840</v>
      </c>
    </row>
    <row r="103" spans="4:8" x14ac:dyDescent="0.3">
      <c r="D103" s="13">
        <v>44269</v>
      </c>
      <c r="E103" s="2">
        <v>7</v>
      </c>
      <c r="F103" s="2">
        <v>27</v>
      </c>
      <c r="G103" s="2">
        <v>7</v>
      </c>
      <c r="H103" s="2">
        <v>798</v>
      </c>
    </row>
    <row r="104" spans="4:8" x14ac:dyDescent="0.3">
      <c r="D104" s="13">
        <v>44270</v>
      </c>
      <c r="E104" s="2">
        <v>8</v>
      </c>
      <c r="F104" s="2">
        <v>24</v>
      </c>
      <c r="G104" s="2">
        <v>7</v>
      </c>
      <c r="H104" s="2">
        <v>831</v>
      </c>
    </row>
    <row r="105" spans="4:8" x14ac:dyDescent="0.3">
      <c r="D105" s="13">
        <v>44271</v>
      </c>
      <c r="E105" s="2">
        <v>6</v>
      </c>
      <c r="F105" s="2">
        <v>23</v>
      </c>
      <c r="G105" s="2">
        <v>7</v>
      </c>
      <c r="H105" s="2">
        <v>804</v>
      </c>
    </row>
    <row r="106" spans="4:8" x14ac:dyDescent="0.3">
      <c r="D106" s="13">
        <v>44272</v>
      </c>
      <c r="E106" s="2">
        <v>12</v>
      </c>
      <c r="F106" s="2">
        <v>21</v>
      </c>
      <c r="G106" s="2">
        <v>6</v>
      </c>
      <c r="H106" s="2">
        <v>845</v>
      </c>
    </row>
    <row r="107" spans="4:8" x14ac:dyDescent="0.3">
      <c r="D107" s="13">
        <v>44273</v>
      </c>
      <c r="E107" s="2">
        <v>10</v>
      </c>
      <c r="F107" s="2">
        <v>19</v>
      </c>
      <c r="G107" s="2">
        <v>5</v>
      </c>
      <c r="H107" s="2">
        <v>692</v>
      </c>
    </row>
    <row r="108" spans="4:8" x14ac:dyDescent="0.3">
      <c r="D108" s="13">
        <v>44274</v>
      </c>
      <c r="E108" s="2">
        <v>14</v>
      </c>
      <c r="F108" s="2">
        <v>19</v>
      </c>
      <c r="G108" s="2">
        <v>6</v>
      </c>
      <c r="H108" s="2">
        <v>766</v>
      </c>
    </row>
    <row r="109" spans="4:8" x14ac:dyDescent="0.3">
      <c r="D109" s="13">
        <v>44275</v>
      </c>
      <c r="E109" s="2">
        <v>20</v>
      </c>
      <c r="F109" s="2">
        <v>19</v>
      </c>
      <c r="G109" s="2">
        <v>5</v>
      </c>
      <c r="H109" s="2">
        <v>647</v>
      </c>
    </row>
    <row r="110" spans="4:8" x14ac:dyDescent="0.3">
      <c r="D110" s="13">
        <v>44276</v>
      </c>
      <c r="E110" s="2">
        <v>10</v>
      </c>
      <c r="F110" s="2">
        <v>19</v>
      </c>
      <c r="G110" s="2">
        <v>5</v>
      </c>
      <c r="H110" s="2">
        <v>613</v>
      </c>
    </row>
    <row r="111" spans="4:8" x14ac:dyDescent="0.3">
      <c r="D111" s="13">
        <v>44277</v>
      </c>
      <c r="E111" s="2">
        <v>12</v>
      </c>
      <c r="F111" s="2">
        <v>19</v>
      </c>
      <c r="G111" s="2">
        <v>5</v>
      </c>
      <c r="H111" s="2">
        <v>702</v>
      </c>
    </row>
    <row r="112" spans="4:8" x14ac:dyDescent="0.3">
      <c r="D112" s="13">
        <v>44278</v>
      </c>
      <c r="E112" s="2">
        <v>13</v>
      </c>
      <c r="F112" s="2">
        <v>24</v>
      </c>
      <c r="G112" s="2">
        <v>3</v>
      </c>
      <c r="H112" s="2">
        <v>992</v>
      </c>
    </row>
    <row r="113" spans="4:8" x14ac:dyDescent="0.3">
      <c r="D113" s="13">
        <v>44279</v>
      </c>
      <c r="E113" s="2">
        <v>16</v>
      </c>
      <c r="F113" s="2">
        <v>22</v>
      </c>
      <c r="G113" s="2">
        <v>3</v>
      </c>
      <c r="H113" s="2">
        <v>958</v>
      </c>
    </row>
    <row r="114" spans="4:8" x14ac:dyDescent="0.3">
      <c r="D114" s="13">
        <v>44280</v>
      </c>
      <c r="E114" s="2">
        <v>8</v>
      </c>
      <c r="F114" s="2">
        <v>18</v>
      </c>
      <c r="G114" s="2">
        <v>3</v>
      </c>
      <c r="H114" s="2">
        <v>765</v>
      </c>
    </row>
    <row r="115" spans="4:8" x14ac:dyDescent="0.3">
      <c r="D115" s="13">
        <v>44281</v>
      </c>
      <c r="E115" s="2">
        <v>12</v>
      </c>
      <c r="F115" s="2">
        <v>20</v>
      </c>
      <c r="G115" s="2">
        <v>2</v>
      </c>
      <c r="H115" s="2">
        <v>866</v>
      </c>
    </row>
    <row r="116" spans="4:8" x14ac:dyDescent="0.3">
      <c r="D116" s="13">
        <v>44282</v>
      </c>
      <c r="E116" s="2">
        <v>19</v>
      </c>
      <c r="F116" s="2">
        <v>17</v>
      </c>
      <c r="G116" s="2">
        <v>2</v>
      </c>
      <c r="H116" s="2">
        <v>882</v>
      </c>
    </row>
    <row r="117" spans="4:8" x14ac:dyDescent="0.3">
      <c r="D117" s="13">
        <v>44283</v>
      </c>
      <c r="E117" s="2">
        <v>23</v>
      </c>
      <c r="F117" s="2">
        <v>15</v>
      </c>
      <c r="G117" s="2">
        <v>3</v>
      </c>
      <c r="H117" s="2">
        <v>565</v>
      </c>
    </row>
    <row r="118" spans="4:8" x14ac:dyDescent="0.3">
      <c r="D118" s="13">
        <v>44284</v>
      </c>
      <c r="E118" s="2">
        <v>15</v>
      </c>
      <c r="F118" s="2">
        <v>18</v>
      </c>
      <c r="G118" s="2">
        <v>2</v>
      </c>
      <c r="H118" s="2">
        <v>940</v>
      </c>
    </row>
    <row r="119" spans="4:8" x14ac:dyDescent="0.3">
      <c r="D119" s="13">
        <v>44285</v>
      </c>
      <c r="E119" s="2">
        <v>23</v>
      </c>
      <c r="F119" s="2">
        <v>15</v>
      </c>
      <c r="G119" s="2">
        <v>2</v>
      </c>
      <c r="H119" s="2">
        <v>838</v>
      </c>
    </row>
    <row r="120" spans="4:8" x14ac:dyDescent="0.3">
      <c r="D120" s="12" t="s">
        <v>342</v>
      </c>
      <c r="E120" s="2">
        <v>8157</v>
      </c>
      <c r="F120" s="2">
        <v>6847</v>
      </c>
      <c r="G120" s="2">
        <v>1725</v>
      </c>
      <c r="H120" s="2">
        <v>179100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370</v>
      </c>
      <c r="F30" t="s">
        <v>371</v>
      </c>
      <c r="G30" t="s">
        <v>361</v>
      </c>
      <c r="H30" t="s">
        <v>372</v>
      </c>
    </row>
    <row r="31" spans="4:8" x14ac:dyDescent="0.3">
      <c r="D31" s="13">
        <v>44197</v>
      </c>
      <c r="E31" s="2">
        <v>71</v>
      </c>
      <c r="F31" s="2">
        <v>41</v>
      </c>
      <c r="G31" s="2">
        <v>11</v>
      </c>
      <c r="H31" s="2">
        <v>890</v>
      </c>
    </row>
    <row r="32" spans="4:8" x14ac:dyDescent="0.3">
      <c r="D32" s="13">
        <v>44198</v>
      </c>
      <c r="E32" s="2">
        <v>85</v>
      </c>
      <c r="F32" s="2">
        <v>43</v>
      </c>
      <c r="G32" s="2">
        <v>12</v>
      </c>
      <c r="H32" s="2">
        <v>1114</v>
      </c>
    </row>
    <row r="33" spans="4:8" x14ac:dyDescent="0.3">
      <c r="D33" s="13">
        <v>44199</v>
      </c>
      <c r="E33" s="2">
        <v>33</v>
      </c>
      <c r="F33" s="2">
        <v>51</v>
      </c>
      <c r="G33" s="2">
        <v>11</v>
      </c>
      <c r="H33" s="2">
        <v>1212</v>
      </c>
    </row>
    <row r="34" spans="4:8" x14ac:dyDescent="0.3">
      <c r="D34" s="13">
        <v>44200</v>
      </c>
      <c r="E34" s="2">
        <v>32</v>
      </c>
      <c r="F34" s="2">
        <v>49</v>
      </c>
      <c r="G34" s="2">
        <v>12</v>
      </c>
      <c r="H34" s="2">
        <v>834</v>
      </c>
    </row>
    <row r="35" spans="4:8" x14ac:dyDescent="0.3">
      <c r="D35" s="13">
        <v>44201</v>
      </c>
      <c r="E35" s="2">
        <v>95</v>
      </c>
      <c r="F35" s="2">
        <v>41</v>
      </c>
      <c r="G35" s="2">
        <v>13</v>
      </c>
      <c r="H35" s="2">
        <v>1445</v>
      </c>
    </row>
    <row r="36" spans="4:8" x14ac:dyDescent="0.3">
      <c r="D36" s="13">
        <v>44202</v>
      </c>
      <c r="E36" s="2">
        <v>184</v>
      </c>
      <c r="F36" s="2">
        <v>45</v>
      </c>
      <c r="G36" s="2">
        <v>14</v>
      </c>
      <c r="H36" s="2">
        <v>1566</v>
      </c>
    </row>
    <row r="37" spans="4:8" x14ac:dyDescent="0.3">
      <c r="D37" s="13">
        <v>44203</v>
      </c>
      <c r="E37" s="2">
        <v>78</v>
      </c>
      <c r="F37" s="2">
        <v>39</v>
      </c>
      <c r="G37" s="2">
        <v>16</v>
      </c>
      <c r="H37" s="2">
        <v>759</v>
      </c>
    </row>
    <row r="38" spans="4:8" x14ac:dyDescent="0.3">
      <c r="D38" s="13">
        <v>44204</v>
      </c>
      <c r="E38" s="2">
        <v>220</v>
      </c>
      <c r="F38" s="2">
        <v>41</v>
      </c>
      <c r="G38" s="2">
        <v>18</v>
      </c>
      <c r="H38" s="2">
        <v>2056</v>
      </c>
    </row>
    <row r="39" spans="4:8" x14ac:dyDescent="0.3">
      <c r="D39" s="13">
        <v>44205</v>
      </c>
      <c r="E39" s="2">
        <v>136</v>
      </c>
      <c r="F39" s="2">
        <v>41</v>
      </c>
      <c r="G39" s="2">
        <v>16</v>
      </c>
      <c r="H39" s="2">
        <v>1826</v>
      </c>
    </row>
    <row r="40" spans="4:8" x14ac:dyDescent="0.3">
      <c r="D40" s="13">
        <v>44206</v>
      </c>
      <c r="E40" s="2">
        <v>120</v>
      </c>
      <c r="F40" s="2">
        <v>42</v>
      </c>
      <c r="G40" s="2">
        <v>19</v>
      </c>
      <c r="H40" s="2">
        <v>1741</v>
      </c>
    </row>
    <row r="41" spans="4:8" x14ac:dyDescent="0.3">
      <c r="D41" s="13">
        <v>44207</v>
      </c>
      <c r="E41" s="2">
        <v>148</v>
      </c>
      <c r="F41" s="2">
        <v>45</v>
      </c>
      <c r="G41" s="2">
        <v>20</v>
      </c>
      <c r="H41" s="2">
        <v>1422</v>
      </c>
    </row>
    <row r="42" spans="4:8" x14ac:dyDescent="0.3">
      <c r="D42" s="13">
        <v>44208</v>
      </c>
      <c r="E42" s="2">
        <v>221</v>
      </c>
      <c r="F42" s="2">
        <v>44</v>
      </c>
      <c r="G42" s="2">
        <v>22</v>
      </c>
      <c r="H42" s="2">
        <v>2193</v>
      </c>
    </row>
    <row r="43" spans="4:8" x14ac:dyDescent="0.3">
      <c r="D43" s="13">
        <v>44209</v>
      </c>
      <c r="E43" s="2">
        <v>244</v>
      </c>
      <c r="F43" s="2">
        <v>47</v>
      </c>
      <c r="G43" s="2">
        <v>22</v>
      </c>
      <c r="H43" s="2">
        <v>2551</v>
      </c>
    </row>
    <row r="44" spans="4:8" x14ac:dyDescent="0.3">
      <c r="D44" s="13">
        <v>44210</v>
      </c>
      <c r="E44" s="2">
        <v>191</v>
      </c>
      <c r="F44" s="2">
        <v>56</v>
      </c>
      <c r="G44" s="2">
        <v>22</v>
      </c>
      <c r="H44" s="2">
        <v>2453</v>
      </c>
    </row>
    <row r="45" spans="4:8" x14ac:dyDescent="0.3">
      <c r="D45" s="13">
        <v>44211</v>
      </c>
      <c r="E45" s="2">
        <v>278</v>
      </c>
      <c r="F45" s="2">
        <v>50</v>
      </c>
      <c r="G45" s="2">
        <v>19</v>
      </c>
      <c r="H45" s="2">
        <v>2554</v>
      </c>
    </row>
    <row r="46" spans="4:8" x14ac:dyDescent="0.3">
      <c r="D46" s="13">
        <v>44212</v>
      </c>
      <c r="E46" s="2">
        <v>256</v>
      </c>
      <c r="F46" s="2">
        <v>66</v>
      </c>
      <c r="G46" s="2">
        <v>18</v>
      </c>
      <c r="H46" s="2">
        <v>2618</v>
      </c>
    </row>
    <row r="47" spans="4:8" x14ac:dyDescent="0.3">
      <c r="D47" s="13">
        <v>44213</v>
      </c>
      <c r="E47" s="2">
        <v>154</v>
      </c>
      <c r="F47" s="2">
        <v>85</v>
      </c>
      <c r="G47" s="2">
        <v>20</v>
      </c>
      <c r="H47" s="2">
        <v>1593</v>
      </c>
    </row>
    <row r="48" spans="4:8" x14ac:dyDescent="0.3">
      <c r="D48" s="13">
        <v>44214</v>
      </c>
      <c r="E48" s="2">
        <v>187</v>
      </c>
      <c r="F48" s="2">
        <v>90</v>
      </c>
      <c r="G48" s="2">
        <v>21</v>
      </c>
      <c r="H48" s="2">
        <v>2865</v>
      </c>
    </row>
    <row r="49" spans="4:8" x14ac:dyDescent="0.3">
      <c r="D49" s="13">
        <v>44215</v>
      </c>
      <c r="E49" s="2">
        <v>239</v>
      </c>
      <c r="F49" s="2">
        <v>112</v>
      </c>
      <c r="G49" s="2">
        <v>22</v>
      </c>
      <c r="H49" s="2">
        <v>2839</v>
      </c>
    </row>
    <row r="50" spans="4:8" x14ac:dyDescent="0.3">
      <c r="D50" s="13">
        <v>44216</v>
      </c>
      <c r="E50" s="2">
        <v>323</v>
      </c>
      <c r="F50" s="2">
        <v>117</v>
      </c>
      <c r="G50" s="2">
        <v>22</v>
      </c>
      <c r="H50" s="2">
        <v>3665</v>
      </c>
    </row>
    <row r="51" spans="4:8" x14ac:dyDescent="0.3">
      <c r="D51" s="13">
        <v>44217</v>
      </c>
      <c r="E51" s="2">
        <v>354</v>
      </c>
      <c r="F51" s="2">
        <v>116</v>
      </c>
      <c r="G51" s="2">
        <v>21</v>
      </c>
      <c r="H51" s="2">
        <v>3193</v>
      </c>
    </row>
    <row r="52" spans="4:8" x14ac:dyDescent="0.3">
      <c r="D52" s="13">
        <v>44218</v>
      </c>
      <c r="E52" s="2">
        <v>331</v>
      </c>
      <c r="F52" s="2">
        <v>126</v>
      </c>
      <c r="G52" s="2">
        <v>22</v>
      </c>
      <c r="H52" s="2">
        <v>2345</v>
      </c>
    </row>
    <row r="53" spans="4:8" x14ac:dyDescent="0.3">
      <c r="D53" s="13">
        <v>44219</v>
      </c>
      <c r="E53" s="2">
        <v>275</v>
      </c>
      <c r="F53" s="2">
        <v>139</v>
      </c>
      <c r="G53" s="2">
        <v>23</v>
      </c>
      <c r="H53" s="2">
        <v>3113</v>
      </c>
    </row>
    <row r="54" spans="4:8" x14ac:dyDescent="0.3">
      <c r="D54" s="13">
        <v>44220</v>
      </c>
      <c r="E54" s="2">
        <v>230</v>
      </c>
      <c r="F54" s="2">
        <v>154</v>
      </c>
      <c r="G54" s="2">
        <v>21</v>
      </c>
      <c r="H54" s="2">
        <v>2925</v>
      </c>
    </row>
    <row r="55" spans="4:8" x14ac:dyDescent="0.3">
      <c r="D55" s="13">
        <v>44221</v>
      </c>
      <c r="E55" s="2">
        <v>177</v>
      </c>
      <c r="F55" s="2">
        <v>159</v>
      </c>
      <c r="G55" s="2">
        <v>23</v>
      </c>
      <c r="H55" s="2">
        <v>2092</v>
      </c>
    </row>
    <row r="56" spans="4:8" x14ac:dyDescent="0.3">
      <c r="D56" s="13">
        <v>44222</v>
      </c>
      <c r="E56" s="2">
        <v>225</v>
      </c>
      <c r="F56" s="2">
        <v>178</v>
      </c>
      <c r="G56" s="2">
        <v>23</v>
      </c>
      <c r="H56" s="2">
        <v>3024</v>
      </c>
    </row>
    <row r="57" spans="4:8" x14ac:dyDescent="0.3">
      <c r="D57" s="13">
        <v>44223</v>
      </c>
      <c r="E57" s="2">
        <v>255</v>
      </c>
      <c r="F57" s="2">
        <v>172</v>
      </c>
      <c r="G57" s="2">
        <v>23</v>
      </c>
      <c r="H57" s="2">
        <v>2703</v>
      </c>
    </row>
    <row r="58" spans="4:8" x14ac:dyDescent="0.3">
      <c r="D58" s="13">
        <v>44224</v>
      </c>
      <c r="E58" s="2">
        <v>349</v>
      </c>
      <c r="F58" s="2">
        <v>164</v>
      </c>
      <c r="G58" s="2">
        <v>23</v>
      </c>
      <c r="H58" s="2">
        <v>3311</v>
      </c>
    </row>
    <row r="59" spans="4:8" x14ac:dyDescent="0.3">
      <c r="D59" s="13">
        <v>44225</v>
      </c>
      <c r="E59" s="2">
        <v>251</v>
      </c>
      <c r="F59" s="2">
        <v>153</v>
      </c>
      <c r="G59" s="2">
        <v>21</v>
      </c>
      <c r="H59" s="2">
        <v>2874</v>
      </c>
    </row>
    <row r="60" spans="4:8" x14ac:dyDescent="0.3">
      <c r="D60" s="13">
        <v>44226</v>
      </c>
      <c r="E60" s="2">
        <v>277</v>
      </c>
      <c r="F60" s="2">
        <v>154</v>
      </c>
      <c r="G60" s="2">
        <v>21</v>
      </c>
      <c r="H60" s="2">
        <v>3267</v>
      </c>
    </row>
    <row r="61" spans="4:8" x14ac:dyDescent="0.3">
      <c r="D61" s="13">
        <v>44227</v>
      </c>
      <c r="E61" s="2">
        <v>153</v>
      </c>
      <c r="F61" s="2">
        <v>166</v>
      </c>
      <c r="G61" s="2">
        <v>24</v>
      </c>
      <c r="H61" s="2">
        <v>6618</v>
      </c>
    </row>
    <row r="62" spans="4:8" x14ac:dyDescent="0.3">
      <c r="D62" s="13">
        <v>44228</v>
      </c>
      <c r="E62" s="2">
        <v>135</v>
      </c>
      <c r="F62" s="2">
        <v>172</v>
      </c>
      <c r="G62" s="2">
        <v>25</v>
      </c>
      <c r="H62" s="2">
        <v>6059</v>
      </c>
    </row>
    <row r="63" spans="4:8" x14ac:dyDescent="0.3">
      <c r="D63" s="13">
        <v>44229</v>
      </c>
      <c r="E63" s="2">
        <v>239</v>
      </c>
      <c r="F63" s="2">
        <v>165</v>
      </c>
      <c r="G63" s="2">
        <v>24</v>
      </c>
      <c r="H63" s="2">
        <v>7097</v>
      </c>
    </row>
    <row r="64" spans="4:8" x14ac:dyDescent="0.3">
      <c r="D64" s="13">
        <v>44230</v>
      </c>
      <c r="E64" s="2">
        <v>204</v>
      </c>
      <c r="F64" s="2">
        <v>153</v>
      </c>
      <c r="G64" s="2">
        <v>25</v>
      </c>
      <c r="H64" s="2">
        <v>7130</v>
      </c>
    </row>
    <row r="65" spans="4:8" x14ac:dyDescent="0.3">
      <c r="D65" s="13">
        <v>44231</v>
      </c>
      <c r="E65" s="2">
        <v>135</v>
      </c>
      <c r="F65" s="2">
        <v>136</v>
      </c>
      <c r="G65" s="2">
        <v>26</v>
      </c>
      <c r="H65" s="2">
        <v>6457</v>
      </c>
    </row>
    <row r="66" spans="4:8" x14ac:dyDescent="0.3">
      <c r="D66" s="13">
        <v>44232</v>
      </c>
      <c r="E66" s="2">
        <v>156</v>
      </c>
      <c r="F66" s="2">
        <v>135</v>
      </c>
      <c r="G66" s="2">
        <v>26</v>
      </c>
      <c r="H66" s="2">
        <v>2728</v>
      </c>
    </row>
    <row r="67" spans="4:8" x14ac:dyDescent="0.3">
      <c r="D67" s="13">
        <v>44233</v>
      </c>
      <c r="E67" s="2">
        <v>103</v>
      </c>
      <c r="F67" s="2">
        <v>136</v>
      </c>
      <c r="G67" s="2">
        <v>30</v>
      </c>
      <c r="H67" s="2">
        <v>3602</v>
      </c>
    </row>
    <row r="68" spans="4:8" x14ac:dyDescent="0.3">
      <c r="D68" s="13">
        <v>44234</v>
      </c>
      <c r="E68" s="2">
        <v>71</v>
      </c>
      <c r="F68" s="2">
        <v>145</v>
      </c>
      <c r="G68" s="2">
        <v>29</v>
      </c>
      <c r="H68" s="2">
        <v>2194</v>
      </c>
    </row>
    <row r="69" spans="4:8" x14ac:dyDescent="0.3">
      <c r="D69" s="13">
        <v>44235</v>
      </c>
      <c r="E69" s="2">
        <v>91</v>
      </c>
      <c r="F69" s="2">
        <v>139</v>
      </c>
      <c r="G69" s="2">
        <v>29</v>
      </c>
      <c r="H69" s="2">
        <v>4192</v>
      </c>
    </row>
    <row r="70" spans="4:8" x14ac:dyDescent="0.3">
      <c r="D70" s="13">
        <v>44236</v>
      </c>
      <c r="E70" s="2">
        <v>130</v>
      </c>
      <c r="F70" s="2">
        <v>135</v>
      </c>
      <c r="G70" s="2">
        <v>28</v>
      </c>
      <c r="H70" s="2">
        <v>4115</v>
      </c>
    </row>
    <row r="71" spans="4:8" x14ac:dyDescent="0.3">
      <c r="D71" s="13">
        <v>44237</v>
      </c>
      <c r="E71" s="2">
        <v>91</v>
      </c>
      <c r="F71" s="2">
        <v>117</v>
      </c>
      <c r="G71" s="2">
        <v>27</v>
      </c>
      <c r="H71" s="2">
        <v>4250</v>
      </c>
    </row>
    <row r="72" spans="4:8" x14ac:dyDescent="0.3">
      <c r="D72" s="13">
        <v>44238</v>
      </c>
      <c r="E72" s="2">
        <v>91</v>
      </c>
      <c r="F72" s="2">
        <v>122</v>
      </c>
      <c r="G72" s="2">
        <v>27</v>
      </c>
      <c r="H72" s="2">
        <v>2120</v>
      </c>
    </row>
    <row r="73" spans="4:8" x14ac:dyDescent="0.3">
      <c r="D73" s="13">
        <v>44239</v>
      </c>
      <c r="E73" s="2">
        <v>69</v>
      </c>
      <c r="F73" s="2">
        <v>116</v>
      </c>
      <c r="G73" s="2">
        <v>25</v>
      </c>
      <c r="H73" s="2">
        <v>1945</v>
      </c>
    </row>
    <row r="74" spans="4:8" x14ac:dyDescent="0.3">
      <c r="D74" s="13">
        <v>44240</v>
      </c>
      <c r="E74" s="2">
        <v>86</v>
      </c>
      <c r="F74" s="2">
        <v>115</v>
      </c>
      <c r="G74" s="2">
        <v>25</v>
      </c>
      <c r="H74" s="2">
        <v>2559</v>
      </c>
    </row>
    <row r="75" spans="4:8" x14ac:dyDescent="0.3">
      <c r="D75" s="13">
        <v>44241</v>
      </c>
      <c r="E75" s="2">
        <v>58</v>
      </c>
      <c r="F75" s="2">
        <v>117</v>
      </c>
      <c r="G75" s="2">
        <v>25</v>
      </c>
      <c r="H75" s="2">
        <v>1773</v>
      </c>
    </row>
    <row r="76" spans="4:8" x14ac:dyDescent="0.3">
      <c r="D76" s="13">
        <v>44242</v>
      </c>
      <c r="E76" s="2">
        <v>76</v>
      </c>
      <c r="F76" s="2">
        <v>109</v>
      </c>
      <c r="G76" s="2">
        <v>24</v>
      </c>
      <c r="H76" s="2">
        <v>2066</v>
      </c>
    </row>
    <row r="77" spans="4:8" x14ac:dyDescent="0.3">
      <c r="D77" s="13">
        <v>44243</v>
      </c>
      <c r="E77" s="2">
        <v>67</v>
      </c>
      <c r="F77" s="2">
        <v>102</v>
      </c>
      <c r="G77" s="2">
        <v>24</v>
      </c>
      <c r="H77" s="2">
        <v>2013</v>
      </c>
    </row>
    <row r="78" spans="4:8" x14ac:dyDescent="0.3">
      <c r="D78" s="13">
        <v>44244</v>
      </c>
      <c r="E78" s="2">
        <v>56</v>
      </c>
      <c r="F78" s="2">
        <v>88</v>
      </c>
      <c r="G78" s="2">
        <v>23</v>
      </c>
      <c r="H78" s="2">
        <v>1959</v>
      </c>
    </row>
    <row r="79" spans="4:8" x14ac:dyDescent="0.3">
      <c r="D79" s="13">
        <v>44245</v>
      </c>
      <c r="E79" s="2">
        <v>77</v>
      </c>
      <c r="F79" s="2">
        <v>71</v>
      </c>
      <c r="G79" s="2">
        <v>20</v>
      </c>
      <c r="H79" s="2">
        <v>1918</v>
      </c>
    </row>
    <row r="80" spans="4:8" x14ac:dyDescent="0.3">
      <c r="D80" s="13">
        <v>44246</v>
      </c>
      <c r="E80" s="2">
        <v>68</v>
      </c>
      <c r="F80" s="2">
        <v>64</v>
      </c>
      <c r="G80" s="2">
        <v>19</v>
      </c>
      <c r="H80" s="2">
        <v>2102</v>
      </c>
    </row>
    <row r="81" spans="4:8" x14ac:dyDescent="0.3">
      <c r="D81" s="13">
        <v>44247</v>
      </c>
      <c r="E81" s="2">
        <v>50</v>
      </c>
      <c r="F81" s="2">
        <v>63</v>
      </c>
      <c r="G81" s="2">
        <v>20</v>
      </c>
      <c r="H81" s="2">
        <v>1965</v>
      </c>
    </row>
    <row r="82" spans="4:8" x14ac:dyDescent="0.3">
      <c r="D82" s="13">
        <v>44248</v>
      </c>
      <c r="E82" s="2">
        <v>21</v>
      </c>
      <c r="F82" s="2">
        <v>61</v>
      </c>
      <c r="G82" s="2">
        <v>21</v>
      </c>
      <c r="H82" s="2">
        <v>2639</v>
      </c>
    </row>
    <row r="83" spans="4:8" x14ac:dyDescent="0.3">
      <c r="D83" s="13">
        <v>44249</v>
      </c>
      <c r="E83" s="2">
        <v>28</v>
      </c>
      <c r="F83" s="2">
        <v>61</v>
      </c>
      <c r="G83" s="2">
        <v>23</v>
      </c>
      <c r="H83" s="2">
        <v>1576</v>
      </c>
    </row>
    <row r="84" spans="4:8" x14ac:dyDescent="0.3">
      <c r="D84" s="13">
        <v>44250</v>
      </c>
      <c r="E84" s="2">
        <v>55</v>
      </c>
      <c r="F84" s="2">
        <v>55</v>
      </c>
      <c r="G84" s="2">
        <v>21</v>
      </c>
      <c r="H84" s="2">
        <v>1615</v>
      </c>
    </row>
    <row r="85" spans="4:8" x14ac:dyDescent="0.3">
      <c r="D85" s="13">
        <v>44251</v>
      </c>
      <c r="E85" s="2">
        <v>63</v>
      </c>
      <c r="F85" s="2">
        <v>53</v>
      </c>
      <c r="G85" s="2">
        <v>18</v>
      </c>
      <c r="H85" s="2">
        <v>1398</v>
      </c>
    </row>
    <row r="86" spans="4:8" x14ac:dyDescent="0.3">
      <c r="D86" s="13">
        <v>44252</v>
      </c>
      <c r="E86" s="2">
        <v>71</v>
      </c>
      <c r="F86" s="2">
        <v>52</v>
      </c>
      <c r="G86" s="2">
        <v>16</v>
      </c>
      <c r="H86" s="2">
        <v>1672</v>
      </c>
    </row>
    <row r="87" spans="4:8" x14ac:dyDescent="0.3">
      <c r="D87" s="13">
        <v>44253</v>
      </c>
      <c r="E87" s="2">
        <v>46</v>
      </c>
      <c r="F87" s="2">
        <v>53</v>
      </c>
      <c r="G87" s="2">
        <v>16</v>
      </c>
      <c r="H87" s="2">
        <v>1015</v>
      </c>
    </row>
    <row r="88" spans="4:8" x14ac:dyDescent="0.3">
      <c r="D88" s="13">
        <v>44254</v>
      </c>
      <c r="E88" s="2">
        <v>45</v>
      </c>
      <c r="F88" s="2">
        <v>59</v>
      </c>
      <c r="G88" s="2">
        <v>15</v>
      </c>
      <c r="H88" s="2">
        <v>1739</v>
      </c>
    </row>
    <row r="89" spans="4:8" x14ac:dyDescent="0.3">
      <c r="D89" s="13">
        <v>44255</v>
      </c>
      <c r="E89" s="2">
        <v>21</v>
      </c>
      <c r="F89" s="2">
        <v>63</v>
      </c>
      <c r="G89" s="2">
        <v>16</v>
      </c>
      <c r="H89" s="2">
        <v>595</v>
      </c>
    </row>
    <row r="90" spans="4:8" x14ac:dyDescent="0.3">
      <c r="D90" s="13">
        <v>44256</v>
      </c>
      <c r="E90" s="2">
        <v>35</v>
      </c>
      <c r="F90" s="2">
        <v>60</v>
      </c>
      <c r="G90" s="2">
        <v>15</v>
      </c>
      <c r="H90" s="2">
        <v>935</v>
      </c>
    </row>
    <row r="91" spans="4:8" x14ac:dyDescent="0.3">
      <c r="D91" s="13">
        <v>44257</v>
      </c>
      <c r="E91" s="2">
        <v>23</v>
      </c>
      <c r="F91" s="2">
        <v>64</v>
      </c>
      <c r="G91" s="2">
        <v>14</v>
      </c>
      <c r="H91" s="2">
        <v>4355</v>
      </c>
    </row>
    <row r="92" spans="4:8" x14ac:dyDescent="0.3">
      <c r="D92" s="13">
        <v>44258</v>
      </c>
      <c r="E92" s="2">
        <v>39</v>
      </c>
      <c r="F92" s="2">
        <v>62</v>
      </c>
      <c r="G92" s="2">
        <v>12</v>
      </c>
      <c r="H92" s="2">
        <v>4813</v>
      </c>
    </row>
    <row r="93" spans="4:8" x14ac:dyDescent="0.3">
      <c r="D93" s="13">
        <v>44259</v>
      </c>
      <c r="E93" s="2">
        <v>35</v>
      </c>
      <c r="F93" s="2">
        <v>56</v>
      </c>
      <c r="G93" s="2">
        <v>13</v>
      </c>
      <c r="H93" s="2">
        <v>4481</v>
      </c>
    </row>
    <row r="94" spans="4:8" x14ac:dyDescent="0.3">
      <c r="D94" s="13">
        <v>44260</v>
      </c>
      <c r="E94" s="2">
        <v>23</v>
      </c>
      <c r="F94" s="2">
        <v>49</v>
      </c>
      <c r="G94" s="2">
        <v>14</v>
      </c>
      <c r="H94" s="2">
        <v>1559</v>
      </c>
    </row>
    <row r="95" spans="4:8" x14ac:dyDescent="0.3">
      <c r="D95" s="13">
        <v>44261</v>
      </c>
      <c r="E95" s="2">
        <v>22</v>
      </c>
      <c r="F95" s="2">
        <v>44</v>
      </c>
      <c r="G95" s="2">
        <v>15</v>
      </c>
      <c r="H95" s="2">
        <v>1442</v>
      </c>
    </row>
    <row r="96" spans="4:8" x14ac:dyDescent="0.3">
      <c r="D96" s="13">
        <v>44262</v>
      </c>
      <c r="E96" s="2">
        <v>22</v>
      </c>
      <c r="F96" s="2">
        <v>45</v>
      </c>
      <c r="G96" s="2">
        <v>14</v>
      </c>
      <c r="H96" s="2">
        <v>1541</v>
      </c>
    </row>
    <row r="97" spans="4:8" x14ac:dyDescent="0.3">
      <c r="D97" s="13">
        <v>44263</v>
      </c>
      <c r="E97" s="2">
        <v>23</v>
      </c>
      <c r="F97" s="2">
        <v>45</v>
      </c>
      <c r="G97" s="2">
        <v>16</v>
      </c>
      <c r="H97" s="2">
        <v>1899</v>
      </c>
    </row>
    <row r="98" spans="4:8" x14ac:dyDescent="0.3">
      <c r="D98" s="13">
        <v>44264</v>
      </c>
      <c r="E98" s="2">
        <v>25</v>
      </c>
      <c r="F98" s="2">
        <v>44</v>
      </c>
      <c r="G98" s="2">
        <v>16</v>
      </c>
      <c r="H98" s="2">
        <v>2358</v>
      </c>
    </row>
    <row r="99" spans="4:8" x14ac:dyDescent="0.3">
      <c r="D99" s="13">
        <v>44265</v>
      </c>
      <c r="E99" s="2">
        <v>36</v>
      </c>
      <c r="F99" s="2">
        <v>41</v>
      </c>
      <c r="G99" s="2">
        <v>16</v>
      </c>
      <c r="H99" s="2">
        <v>2765</v>
      </c>
    </row>
    <row r="100" spans="4:8" x14ac:dyDescent="0.3">
      <c r="D100" s="13">
        <v>44266</v>
      </c>
      <c r="E100" s="2">
        <v>31</v>
      </c>
      <c r="F100" s="2">
        <v>41</v>
      </c>
      <c r="G100" s="2">
        <v>16</v>
      </c>
      <c r="H100" s="2">
        <v>1526</v>
      </c>
    </row>
    <row r="101" spans="4:8" x14ac:dyDescent="0.3">
      <c r="D101" s="13">
        <v>44267</v>
      </c>
      <c r="E101" s="2">
        <v>34</v>
      </c>
      <c r="F101" s="2">
        <v>43</v>
      </c>
      <c r="G101" s="2">
        <v>17</v>
      </c>
      <c r="H101" s="2">
        <v>1673</v>
      </c>
    </row>
    <row r="102" spans="4:8" x14ac:dyDescent="0.3">
      <c r="D102" s="13">
        <v>44268</v>
      </c>
      <c r="E102" s="2">
        <v>22</v>
      </c>
      <c r="F102" s="2">
        <v>44</v>
      </c>
      <c r="G102" s="2">
        <v>14</v>
      </c>
      <c r="H102" s="2">
        <v>1596</v>
      </c>
    </row>
    <row r="103" spans="4:8" x14ac:dyDescent="0.3">
      <c r="D103" s="13">
        <v>44269</v>
      </c>
      <c r="E103" s="2">
        <v>12</v>
      </c>
      <c r="F103" s="2">
        <v>45</v>
      </c>
      <c r="G103" s="2">
        <v>14</v>
      </c>
      <c r="H103" s="2">
        <v>905</v>
      </c>
    </row>
    <row r="104" spans="4:8" x14ac:dyDescent="0.3">
      <c r="D104" s="13">
        <v>44270</v>
      </c>
      <c r="E104" s="2">
        <v>32</v>
      </c>
      <c r="F104" s="2">
        <v>49</v>
      </c>
      <c r="G104" s="2">
        <v>13</v>
      </c>
      <c r="H104" s="2">
        <v>1472</v>
      </c>
    </row>
    <row r="105" spans="4:8" x14ac:dyDescent="0.3">
      <c r="D105" s="13">
        <v>44271</v>
      </c>
      <c r="E105" s="2">
        <v>51</v>
      </c>
      <c r="F105" s="2">
        <v>48</v>
      </c>
      <c r="G105" s="2">
        <v>10</v>
      </c>
      <c r="H105" s="2">
        <v>1928</v>
      </c>
    </row>
    <row r="106" spans="4:8" x14ac:dyDescent="0.3">
      <c r="D106" s="13">
        <v>44272</v>
      </c>
      <c r="E106" s="2">
        <v>47</v>
      </c>
      <c r="F106" s="2">
        <v>47</v>
      </c>
      <c r="G106" s="2">
        <v>10</v>
      </c>
      <c r="H106" s="2">
        <v>2069</v>
      </c>
    </row>
    <row r="107" spans="4:8" x14ac:dyDescent="0.3">
      <c r="D107" s="13">
        <v>44273</v>
      </c>
      <c r="E107" s="2">
        <v>46</v>
      </c>
      <c r="F107" s="2">
        <v>43</v>
      </c>
      <c r="G107" s="2">
        <v>12</v>
      </c>
      <c r="H107" s="2">
        <v>1764</v>
      </c>
    </row>
    <row r="108" spans="4:8" x14ac:dyDescent="0.3">
      <c r="D108" s="13">
        <v>44274</v>
      </c>
      <c r="E108" s="2">
        <v>25</v>
      </c>
      <c r="F108" s="2">
        <v>49</v>
      </c>
      <c r="G108" s="2">
        <v>12</v>
      </c>
      <c r="H108" s="2">
        <v>1869</v>
      </c>
    </row>
    <row r="109" spans="4:8" x14ac:dyDescent="0.3">
      <c r="D109" s="13">
        <v>44275</v>
      </c>
      <c r="E109" s="2">
        <v>24</v>
      </c>
      <c r="F109" s="2">
        <v>53</v>
      </c>
      <c r="G109" s="2">
        <v>12</v>
      </c>
      <c r="H109" s="2">
        <v>927</v>
      </c>
    </row>
    <row r="110" spans="4:8" x14ac:dyDescent="0.3">
      <c r="D110" s="13">
        <v>44276</v>
      </c>
      <c r="E110" s="2">
        <v>35</v>
      </c>
      <c r="F110" s="2">
        <v>55</v>
      </c>
      <c r="G110" s="2">
        <v>11</v>
      </c>
      <c r="H110" s="2">
        <v>803</v>
      </c>
    </row>
    <row r="111" spans="4:8" x14ac:dyDescent="0.3">
      <c r="D111" s="13">
        <v>44277</v>
      </c>
      <c r="E111" s="2">
        <v>20</v>
      </c>
      <c r="F111" s="2">
        <v>53</v>
      </c>
      <c r="G111" s="2">
        <v>9</v>
      </c>
      <c r="H111" s="2">
        <v>976</v>
      </c>
    </row>
    <row r="112" spans="4:8" x14ac:dyDescent="0.3">
      <c r="D112" s="13">
        <v>44278</v>
      </c>
      <c r="E112" s="2">
        <v>48</v>
      </c>
      <c r="F112" s="2">
        <v>44</v>
      </c>
      <c r="G112" s="2">
        <v>8</v>
      </c>
      <c r="H112" s="2">
        <v>1717</v>
      </c>
    </row>
    <row r="113" spans="4:8" x14ac:dyDescent="0.3">
      <c r="D113" s="13">
        <v>44279</v>
      </c>
      <c r="E113" s="2">
        <v>45</v>
      </c>
      <c r="F113" s="2">
        <v>43</v>
      </c>
      <c r="G113" s="2">
        <v>8</v>
      </c>
      <c r="H113" s="2">
        <v>1702</v>
      </c>
    </row>
    <row r="114" spans="4:8" x14ac:dyDescent="0.3">
      <c r="D114" s="13">
        <v>44280</v>
      </c>
      <c r="E114" s="2">
        <v>33</v>
      </c>
      <c r="F114" s="2">
        <v>44</v>
      </c>
      <c r="G114" s="2">
        <v>7</v>
      </c>
      <c r="H114" s="2">
        <v>1253</v>
      </c>
    </row>
    <row r="115" spans="4:8" x14ac:dyDescent="0.3">
      <c r="D115" s="13">
        <v>44281</v>
      </c>
      <c r="E115" s="2">
        <v>57</v>
      </c>
      <c r="F115" s="2">
        <v>43</v>
      </c>
      <c r="G115" s="2">
        <v>6</v>
      </c>
      <c r="H115" s="2">
        <v>1490</v>
      </c>
    </row>
    <row r="116" spans="4:8" x14ac:dyDescent="0.3">
      <c r="D116" s="13">
        <v>44282</v>
      </c>
      <c r="E116" s="2">
        <v>52</v>
      </c>
      <c r="F116" s="2">
        <v>40</v>
      </c>
      <c r="G116" s="2">
        <v>5</v>
      </c>
      <c r="H116" s="2">
        <v>1809</v>
      </c>
    </row>
    <row r="117" spans="4:8" x14ac:dyDescent="0.3">
      <c r="D117" s="13">
        <v>44283</v>
      </c>
      <c r="E117" s="2">
        <v>32</v>
      </c>
      <c r="F117" s="2">
        <v>38</v>
      </c>
      <c r="G117" s="2">
        <v>6</v>
      </c>
      <c r="H117" s="2">
        <v>931</v>
      </c>
    </row>
    <row r="118" spans="4:8" x14ac:dyDescent="0.3">
      <c r="D118" s="13">
        <v>44284</v>
      </c>
      <c r="E118" s="2">
        <v>24</v>
      </c>
      <c r="F118" s="2">
        <v>41</v>
      </c>
      <c r="G118" s="2">
        <v>4</v>
      </c>
      <c r="H118" s="2">
        <v>2856</v>
      </c>
    </row>
    <row r="119" spans="4:8" x14ac:dyDescent="0.3">
      <c r="D119" s="13">
        <v>44285</v>
      </c>
      <c r="E119" s="2">
        <v>63</v>
      </c>
      <c r="F119" s="2">
        <v>39</v>
      </c>
      <c r="G119" s="2">
        <v>5</v>
      </c>
      <c r="H119" s="2">
        <v>2060</v>
      </c>
    </row>
    <row r="120" spans="4:8" x14ac:dyDescent="0.3">
      <c r="D120" s="12" t="s">
        <v>342</v>
      </c>
      <c r="E120" s="2">
        <v>9591</v>
      </c>
      <c r="F120" s="2">
        <v>7095</v>
      </c>
      <c r="G120" s="2">
        <v>1586</v>
      </c>
      <c r="H120" s="2">
        <v>211628</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363</v>
      </c>
      <c r="B1" t="s">
        <v>1</v>
      </c>
      <c r="C1" t="s">
        <v>478</v>
      </c>
      <c r="D1" t="s">
        <v>364</v>
      </c>
      <c r="E1" t="s">
        <v>398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c r="X1" t="s">
        <v>477</v>
      </c>
    </row>
    <row r="2" spans="1:24" x14ac:dyDescent="0.3">
      <c r="A2" s="2" t="s">
        <v>345</v>
      </c>
      <c r="B2" s="2" t="s">
        <v>4</v>
      </c>
      <c r="C2">
        <v>116</v>
      </c>
      <c r="D2">
        <v>118</v>
      </c>
      <c r="E2">
        <v>314</v>
      </c>
      <c r="F2">
        <v>1091</v>
      </c>
      <c r="G2">
        <v>12377</v>
      </c>
      <c r="H2">
        <v>67</v>
      </c>
      <c r="I2">
        <v>20</v>
      </c>
      <c r="J2">
        <v>234308</v>
      </c>
      <c r="K2">
        <v>77433</v>
      </c>
      <c r="L2">
        <v>312</v>
      </c>
      <c r="M2">
        <v>59</v>
      </c>
      <c r="N2">
        <v>72</v>
      </c>
      <c r="O2">
        <v>20</v>
      </c>
      <c r="P2">
        <v>1110</v>
      </c>
      <c r="Q2">
        <v>95</v>
      </c>
      <c r="R2">
        <v>1.0540788267644363</v>
      </c>
      <c r="S2">
        <v>57</v>
      </c>
      <c r="T2" t="s">
        <v>345</v>
      </c>
      <c r="U2">
        <v>1205</v>
      </c>
      <c r="V2">
        <v>9.7925311203319501E-2</v>
      </c>
      <c r="W2">
        <v>2</v>
      </c>
      <c r="X2" s="2" t="e">
        <f>AS_Coruna[[#This Row],[historico_CifrasTotales.Pacientes_Sin_Alta]]-F1+AS_Coruna[[#This Row],[historico_CifrasTotales.Pacientes_Con_Alta]]-G1+AS_Coruna[[#This Row],[FallecidosAcumOld]]-L1</f>
        <v>#VALUE!</v>
      </c>
    </row>
    <row r="3" spans="1:24" x14ac:dyDescent="0.3">
      <c r="A3" s="2" t="s">
        <v>346</v>
      </c>
      <c r="B3" s="2" t="s">
        <v>4</v>
      </c>
      <c r="C3">
        <v>43</v>
      </c>
      <c r="D3">
        <v>46</v>
      </c>
      <c r="E3">
        <v>314</v>
      </c>
      <c r="F3">
        <v>1150</v>
      </c>
      <c r="G3">
        <v>12434</v>
      </c>
      <c r="H3">
        <v>72</v>
      </c>
      <c r="I3">
        <v>20</v>
      </c>
      <c r="J3">
        <v>235418</v>
      </c>
      <c r="K3">
        <v>77528</v>
      </c>
      <c r="L3">
        <v>314</v>
      </c>
      <c r="M3">
        <v>-16</v>
      </c>
      <c r="N3">
        <v>77</v>
      </c>
      <c r="O3">
        <v>18</v>
      </c>
      <c r="P3">
        <v>588</v>
      </c>
      <c r="Q3">
        <v>123</v>
      </c>
      <c r="R3">
        <v>0.98608695652173917</v>
      </c>
      <c r="S3">
        <v>62</v>
      </c>
      <c r="T3" t="s">
        <v>346</v>
      </c>
      <c r="U3">
        <v>711</v>
      </c>
      <c r="V3">
        <v>6.4697609001406503E-2</v>
      </c>
      <c r="W3">
        <v>0</v>
      </c>
      <c r="X3" s="2">
        <f>AS_Coruna[[#This Row],[historico_CifrasTotales.Pacientes_Sin_Alta]]-F2+AS_Coruna[[#This Row],[historico_CifrasTotales.Pacientes_Con_Alta]]-G2+AS_Coruna[[#This Row],[FallecidosAcumOld]]-L2</f>
        <v>118</v>
      </c>
    </row>
    <row r="4" spans="1:24" x14ac:dyDescent="0.3">
      <c r="A4" s="2" t="s">
        <v>347</v>
      </c>
      <c r="B4" s="2" t="s">
        <v>4</v>
      </c>
      <c r="C4">
        <v>103</v>
      </c>
      <c r="D4">
        <v>118</v>
      </c>
      <c r="E4">
        <v>315</v>
      </c>
      <c r="F4">
        <v>1134</v>
      </c>
      <c r="G4">
        <v>12496</v>
      </c>
      <c r="H4">
        <v>77</v>
      </c>
      <c r="I4">
        <v>18</v>
      </c>
      <c r="J4">
        <v>236006</v>
      </c>
      <c r="K4">
        <v>77651</v>
      </c>
      <c r="L4">
        <v>314</v>
      </c>
      <c r="M4">
        <v>59</v>
      </c>
      <c r="N4">
        <v>83</v>
      </c>
      <c r="O4">
        <v>19</v>
      </c>
      <c r="P4">
        <v>826</v>
      </c>
      <c r="Q4">
        <v>119</v>
      </c>
      <c r="R4">
        <v>1.0520282186948853</v>
      </c>
      <c r="S4">
        <v>58</v>
      </c>
      <c r="T4" t="s">
        <v>347</v>
      </c>
      <c r="U4">
        <v>945</v>
      </c>
      <c r="V4">
        <v>0.124867724867725</v>
      </c>
      <c r="W4">
        <v>1</v>
      </c>
      <c r="X4" s="2">
        <f>AS_Coruna[[#This Row],[historico_CifrasTotales.Pacientes_Sin_Alta]]-F3+AS_Coruna[[#This Row],[historico_CifrasTotales.Pacientes_Con_Alta]]-G3+AS_Coruna[[#This Row],[FallecidosAcumOld]]-L3</f>
        <v>46</v>
      </c>
    </row>
    <row r="5" spans="1:24" x14ac:dyDescent="0.3">
      <c r="A5" s="2" t="s">
        <v>348</v>
      </c>
      <c r="B5" s="2" t="s">
        <v>4</v>
      </c>
      <c r="C5">
        <v>71</v>
      </c>
      <c r="D5">
        <v>86</v>
      </c>
      <c r="E5">
        <v>321</v>
      </c>
      <c r="F5">
        <v>1193</v>
      </c>
      <c r="G5">
        <v>12554</v>
      </c>
      <c r="H5">
        <v>83</v>
      </c>
      <c r="I5">
        <v>19</v>
      </c>
      <c r="J5">
        <v>236832</v>
      </c>
      <c r="K5">
        <v>77770</v>
      </c>
      <c r="L5">
        <v>315</v>
      </c>
      <c r="M5">
        <v>31</v>
      </c>
      <c r="N5">
        <v>81</v>
      </c>
      <c r="O5">
        <v>17</v>
      </c>
      <c r="P5">
        <v>484</v>
      </c>
      <c r="Q5">
        <v>149</v>
      </c>
      <c r="R5">
        <v>1.0259849119865885</v>
      </c>
      <c r="S5">
        <v>50</v>
      </c>
      <c r="T5" t="s">
        <v>348</v>
      </c>
      <c r="U5">
        <v>633</v>
      </c>
      <c r="V5">
        <v>0.13586097946287501</v>
      </c>
      <c r="W5">
        <v>6</v>
      </c>
      <c r="X5" s="2">
        <f>AS_Coruna[[#This Row],[historico_CifrasTotales.Pacientes_Sin_Alta]]-F4+AS_Coruna[[#This Row],[historico_CifrasTotales.Pacientes_Con_Alta]]-G4+AS_Coruna[[#This Row],[FallecidosAcumOld]]-L4</f>
        <v>118</v>
      </c>
    </row>
    <row r="6" spans="1:24" x14ac:dyDescent="0.3">
      <c r="A6" s="2" t="s">
        <v>349</v>
      </c>
      <c r="B6" s="2" t="s">
        <v>4</v>
      </c>
      <c r="C6">
        <v>166</v>
      </c>
      <c r="D6">
        <v>187</v>
      </c>
      <c r="E6">
        <v>322</v>
      </c>
      <c r="F6">
        <v>1224</v>
      </c>
      <c r="G6">
        <v>12604</v>
      </c>
      <c r="H6">
        <v>81</v>
      </c>
      <c r="I6">
        <v>17</v>
      </c>
      <c r="J6">
        <v>237316</v>
      </c>
      <c r="K6">
        <v>77919</v>
      </c>
      <c r="L6">
        <v>321</v>
      </c>
      <c r="M6">
        <v>153</v>
      </c>
      <c r="N6">
        <v>79</v>
      </c>
      <c r="O6">
        <v>18</v>
      </c>
      <c r="P6">
        <v>1264</v>
      </c>
      <c r="Q6">
        <v>241</v>
      </c>
      <c r="R6">
        <v>1.125</v>
      </c>
      <c r="S6">
        <v>33</v>
      </c>
      <c r="T6" t="s">
        <v>349</v>
      </c>
      <c r="U6">
        <v>1505</v>
      </c>
      <c r="V6">
        <v>0.124252491694352</v>
      </c>
      <c r="W6">
        <v>1</v>
      </c>
      <c r="X6" s="2">
        <f>AS_Coruna[[#This Row],[historico_CifrasTotales.Pacientes_Sin_Alta]]-F5+AS_Coruna[[#This Row],[historico_CifrasTotales.Pacientes_Con_Alta]]-G5+AS_Coruna[[#This Row],[FallecidosAcumOld]]-L5</f>
        <v>87</v>
      </c>
    </row>
    <row r="7" spans="1:24" x14ac:dyDescent="0.3">
      <c r="A7" s="2" t="s">
        <v>350</v>
      </c>
      <c r="B7" s="2" t="s">
        <v>4</v>
      </c>
      <c r="C7">
        <v>157</v>
      </c>
      <c r="D7">
        <v>158</v>
      </c>
      <c r="E7">
        <v>324</v>
      </c>
      <c r="F7">
        <v>1377</v>
      </c>
      <c r="G7">
        <v>12637</v>
      </c>
      <c r="H7">
        <v>79</v>
      </c>
      <c r="I7">
        <v>18</v>
      </c>
      <c r="J7">
        <v>238580</v>
      </c>
      <c r="K7">
        <v>78160</v>
      </c>
      <c r="L7">
        <v>322</v>
      </c>
      <c r="M7">
        <v>93</v>
      </c>
      <c r="N7">
        <v>85</v>
      </c>
      <c r="O7">
        <v>19</v>
      </c>
      <c r="P7">
        <v>1138</v>
      </c>
      <c r="Q7">
        <v>89</v>
      </c>
      <c r="R7">
        <v>1.0675381263616557</v>
      </c>
      <c r="S7">
        <v>63</v>
      </c>
      <c r="T7" t="s">
        <v>350</v>
      </c>
      <c r="U7">
        <v>1227</v>
      </c>
      <c r="V7">
        <v>0.12876935615321899</v>
      </c>
      <c r="W7">
        <v>2</v>
      </c>
      <c r="X7" s="2">
        <f>AS_Coruna[[#This Row],[historico_CifrasTotales.Pacientes_Sin_Alta]]-F6+AS_Coruna[[#This Row],[historico_CifrasTotales.Pacientes_Con_Alta]]-G6+AS_Coruna[[#This Row],[FallecidosAcumOld]]-L6</f>
        <v>187</v>
      </c>
    </row>
    <row r="8" spans="1:24" x14ac:dyDescent="0.3">
      <c r="A8" s="2" t="s">
        <v>362</v>
      </c>
      <c r="B8" s="2" t="s">
        <v>4</v>
      </c>
      <c r="C8">
        <v>124</v>
      </c>
      <c r="D8">
        <v>151</v>
      </c>
      <c r="E8">
        <v>324</v>
      </c>
      <c r="F8">
        <v>1470</v>
      </c>
      <c r="G8">
        <v>12700</v>
      </c>
      <c r="H8">
        <v>85</v>
      </c>
      <c r="I8">
        <v>19</v>
      </c>
      <c r="J8">
        <v>239718</v>
      </c>
      <c r="K8">
        <v>78249</v>
      </c>
      <c r="L8">
        <v>324</v>
      </c>
      <c r="M8">
        <v>87</v>
      </c>
      <c r="N8">
        <v>88</v>
      </c>
      <c r="O8">
        <v>21</v>
      </c>
      <c r="P8">
        <v>856</v>
      </c>
      <c r="Q8">
        <v>201</v>
      </c>
      <c r="R8">
        <v>1.0591836734693878</v>
      </c>
      <c r="S8">
        <v>64</v>
      </c>
      <c r="T8" t="s">
        <v>362</v>
      </c>
      <c r="U8">
        <v>1057</v>
      </c>
      <c r="V8">
        <v>0.14285714285714299</v>
      </c>
      <c r="W8">
        <v>0</v>
      </c>
      <c r="X8" s="2">
        <f>AS_Coruna[[#This Row],[historico_CifrasTotales.Pacientes_Sin_Alta]]-F7+AS_Coruna[[#This Row],[historico_CifrasTotales.Pacientes_Con_Alta]]-G7+AS_Coruna[[#This Row],[FallecidosAcumOld]]-L7</f>
        <v>158</v>
      </c>
    </row>
    <row r="9" spans="1:24" x14ac:dyDescent="0.3">
      <c r="A9" s="2" t="s">
        <v>373</v>
      </c>
      <c r="B9" s="2" t="s">
        <v>4</v>
      </c>
      <c r="C9">
        <v>171</v>
      </c>
      <c r="D9">
        <v>199</v>
      </c>
      <c r="E9">
        <v>326</v>
      </c>
      <c r="F9">
        <v>1557</v>
      </c>
      <c r="G9">
        <v>12764</v>
      </c>
      <c r="H9">
        <v>88</v>
      </c>
      <c r="I9">
        <v>21</v>
      </c>
      <c r="J9">
        <v>240574</v>
      </c>
      <c r="K9">
        <v>78450</v>
      </c>
      <c r="L9">
        <v>324</v>
      </c>
      <c r="M9">
        <v>139</v>
      </c>
      <c r="N9">
        <v>84</v>
      </c>
      <c r="O9">
        <v>18</v>
      </c>
      <c r="P9">
        <v>1494</v>
      </c>
      <c r="Q9">
        <v>268</v>
      </c>
      <c r="R9">
        <v>1.0892742453436095</v>
      </c>
      <c r="S9">
        <v>58</v>
      </c>
      <c r="T9" t="s">
        <v>373</v>
      </c>
      <c r="U9">
        <v>1762</v>
      </c>
      <c r="V9">
        <v>0.11293984108967101</v>
      </c>
      <c r="W9">
        <v>2</v>
      </c>
      <c r="X9" s="2">
        <f>AS_Coruna[[#This Row],[historico_CifrasTotales.Pacientes_Sin_Alta]]-F8+AS_Coruna[[#This Row],[historico_CifrasTotales.Pacientes_Con_Alta]]-G8+AS_Coruna[[#This Row],[FallecidosAcumOld]]-L8</f>
        <v>151</v>
      </c>
    </row>
    <row r="10" spans="1:24" x14ac:dyDescent="0.3">
      <c r="A10" s="2" t="s">
        <v>374</v>
      </c>
      <c r="B10" s="2" t="s">
        <v>4</v>
      </c>
      <c r="C10">
        <v>177</v>
      </c>
      <c r="D10">
        <v>184</v>
      </c>
      <c r="E10">
        <v>327</v>
      </c>
      <c r="F10">
        <v>1696</v>
      </c>
      <c r="G10">
        <v>12822</v>
      </c>
      <c r="H10">
        <v>84</v>
      </c>
      <c r="I10">
        <v>18</v>
      </c>
      <c r="J10">
        <v>242068</v>
      </c>
      <c r="K10">
        <v>78718</v>
      </c>
      <c r="L10">
        <v>326</v>
      </c>
      <c r="M10">
        <v>135</v>
      </c>
      <c r="N10">
        <v>83</v>
      </c>
      <c r="O10">
        <v>18</v>
      </c>
      <c r="P10">
        <v>1395</v>
      </c>
      <c r="Q10">
        <v>94</v>
      </c>
      <c r="R10">
        <v>1.0795990566037736</v>
      </c>
      <c r="S10">
        <v>49</v>
      </c>
      <c r="T10" t="s">
        <v>374</v>
      </c>
      <c r="U10">
        <v>1489</v>
      </c>
      <c r="V10">
        <v>0.123572867696441</v>
      </c>
      <c r="W10">
        <v>1</v>
      </c>
      <c r="X10" s="2">
        <f>AS_Coruna[[#This Row],[historico_CifrasTotales.Pacientes_Sin_Alta]]-F9+AS_Coruna[[#This Row],[historico_CifrasTotales.Pacientes_Con_Alta]]-G9+AS_Coruna[[#This Row],[FallecidosAcumOld]]-L9</f>
        <v>199</v>
      </c>
    </row>
    <row r="11" spans="1:24" x14ac:dyDescent="0.3">
      <c r="A11" s="2" t="s">
        <v>375</v>
      </c>
      <c r="B11" s="2" t="s">
        <v>4</v>
      </c>
      <c r="C11">
        <v>151</v>
      </c>
      <c r="D11">
        <v>158</v>
      </c>
      <c r="E11">
        <v>327</v>
      </c>
      <c r="F11">
        <v>1831</v>
      </c>
      <c r="G11">
        <v>12871</v>
      </c>
      <c r="H11">
        <v>83</v>
      </c>
      <c r="I11">
        <v>18</v>
      </c>
      <c r="J11">
        <v>243463</v>
      </c>
      <c r="K11">
        <v>78812</v>
      </c>
      <c r="L11">
        <v>327</v>
      </c>
      <c r="M11">
        <v>113</v>
      </c>
      <c r="N11">
        <v>93</v>
      </c>
      <c r="O11">
        <v>21</v>
      </c>
      <c r="P11">
        <v>1104</v>
      </c>
      <c r="Q11">
        <v>151</v>
      </c>
      <c r="R11">
        <v>1.0617149098853085</v>
      </c>
      <c r="S11">
        <v>45</v>
      </c>
      <c r="T11" t="s">
        <v>375</v>
      </c>
      <c r="U11">
        <v>1255</v>
      </c>
      <c r="V11">
        <v>0.12589641434262999</v>
      </c>
      <c r="W11">
        <v>0</v>
      </c>
      <c r="X11" s="2">
        <f>AS_Coruna[[#This Row],[historico_CifrasTotales.Pacientes_Sin_Alta]]-F10+AS_Coruna[[#This Row],[historico_CifrasTotales.Pacientes_Con_Alta]]-G10+AS_Coruna[[#This Row],[FallecidosAcumOld]]-L10</f>
        <v>185</v>
      </c>
    </row>
    <row r="12" spans="1:24" x14ac:dyDescent="0.3">
      <c r="A12" s="2" t="s">
        <v>376</v>
      </c>
      <c r="B12" s="2" t="s">
        <v>4</v>
      </c>
      <c r="C12">
        <v>144</v>
      </c>
      <c r="D12">
        <v>179</v>
      </c>
      <c r="E12">
        <v>329</v>
      </c>
      <c r="F12">
        <v>1944</v>
      </c>
      <c r="G12">
        <v>12916</v>
      </c>
      <c r="H12">
        <v>93</v>
      </c>
      <c r="I12">
        <v>21</v>
      </c>
      <c r="J12">
        <v>244567</v>
      </c>
      <c r="K12">
        <v>78963</v>
      </c>
      <c r="L12">
        <v>327</v>
      </c>
      <c r="M12">
        <v>120</v>
      </c>
      <c r="N12">
        <v>95</v>
      </c>
      <c r="O12">
        <v>22</v>
      </c>
      <c r="P12">
        <v>823</v>
      </c>
      <c r="Q12">
        <v>450</v>
      </c>
      <c r="R12">
        <v>1.0617283950617284</v>
      </c>
      <c r="S12">
        <v>57</v>
      </c>
      <c r="T12" t="s">
        <v>376</v>
      </c>
      <c r="U12">
        <v>1273</v>
      </c>
      <c r="V12">
        <v>0.14061272584446199</v>
      </c>
      <c r="W12">
        <v>2</v>
      </c>
      <c r="X12" s="2">
        <f>AS_Coruna[[#This Row],[historico_CifrasTotales.Pacientes_Sin_Alta]]-F11+AS_Coruna[[#This Row],[historico_CifrasTotales.Pacientes_Con_Alta]]-G11+AS_Coruna[[#This Row],[FallecidosAcumOld]]-L11</f>
        <v>158</v>
      </c>
    </row>
    <row r="13" spans="1:24" x14ac:dyDescent="0.3">
      <c r="A13" s="2" t="s">
        <v>378</v>
      </c>
      <c r="B13" s="2" t="s">
        <v>4</v>
      </c>
      <c r="C13">
        <v>229</v>
      </c>
      <c r="D13">
        <v>256</v>
      </c>
      <c r="E13">
        <v>331</v>
      </c>
      <c r="F13">
        <v>2064</v>
      </c>
      <c r="G13">
        <v>12973</v>
      </c>
      <c r="H13">
        <v>95</v>
      </c>
      <c r="I13">
        <v>22</v>
      </c>
      <c r="J13">
        <v>245390</v>
      </c>
      <c r="K13">
        <v>79413</v>
      </c>
      <c r="L13">
        <v>329</v>
      </c>
      <c r="M13">
        <v>196</v>
      </c>
      <c r="N13">
        <v>108</v>
      </c>
      <c r="O13">
        <v>22</v>
      </c>
      <c r="P13">
        <v>1724</v>
      </c>
      <c r="Q13">
        <v>278</v>
      </c>
      <c r="R13">
        <v>1.0949612403100775</v>
      </c>
      <c r="S13">
        <v>58</v>
      </c>
      <c r="T13" t="s">
        <v>378</v>
      </c>
      <c r="U13">
        <v>2002</v>
      </c>
      <c r="V13">
        <v>0.12787212787212801</v>
      </c>
      <c r="W13">
        <v>2</v>
      </c>
      <c r="X13" s="2">
        <f>AS_Coruna[[#This Row],[historico_CifrasTotales.Pacientes_Sin_Alta]]-F12+AS_Coruna[[#This Row],[historico_CifrasTotales.Pacientes_Con_Alta]]-G12+AS_Coruna[[#This Row],[FallecidosAcumOld]]-L12</f>
        <v>179</v>
      </c>
    </row>
    <row r="14" spans="1:24" x14ac:dyDescent="0.3">
      <c r="A14" s="2" t="s">
        <v>379</v>
      </c>
      <c r="B14" s="2" t="s">
        <v>4</v>
      </c>
      <c r="C14">
        <v>256</v>
      </c>
      <c r="D14">
        <v>298</v>
      </c>
      <c r="E14">
        <v>333</v>
      </c>
      <c r="F14">
        <v>2260</v>
      </c>
      <c r="G14">
        <v>13031</v>
      </c>
      <c r="H14">
        <v>108</v>
      </c>
      <c r="I14">
        <v>22</v>
      </c>
      <c r="J14">
        <v>247114</v>
      </c>
      <c r="K14">
        <v>79691</v>
      </c>
      <c r="L14">
        <v>331</v>
      </c>
      <c r="M14">
        <v>209</v>
      </c>
      <c r="N14">
        <v>123</v>
      </c>
      <c r="O14">
        <v>27</v>
      </c>
      <c r="P14">
        <v>2254</v>
      </c>
      <c r="Q14">
        <v>408</v>
      </c>
      <c r="R14">
        <v>1.0924778761061946</v>
      </c>
      <c r="S14">
        <v>88</v>
      </c>
      <c r="T14" t="s">
        <v>379</v>
      </c>
      <c r="U14">
        <v>2662</v>
      </c>
      <c r="V14">
        <v>0.111945905334335</v>
      </c>
      <c r="W14">
        <v>2</v>
      </c>
      <c r="X14" s="2">
        <f>AS_Coruna[[#This Row],[historico_CifrasTotales.Pacientes_Sin_Alta]]-F13+AS_Coruna[[#This Row],[historico_CifrasTotales.Pacientes_Con_Alta]]-G13+AS_Coruna[[#This Row],[FallecidosAcumOld]]-L13</f>
        <v>256</v>
      </c>
    </row>
    <row r="15" spans="1:24" x14ac:dyDescent="0.3">
      <c r="A15" s="2" t="s">
        <v>380</v>
      </c>
      <c r="B15" s="2" t="s">
        <v>4</v>
      </c>
      <c r="C15">
        <v>251</v>
      </c>
      <c r="D15">
        <v>295</v>
      </c>
      <c r="E15">
        <v>333</v>
      </c>
      <c r="F15">
        <v>2469</v>
      </c>
      <c r="G15">
        <v>13119</v>
      </c>
      <c r="H15">
        <v>123</v>
      </c>
      <c r="I15">
        <v>27</v>
      </c>
      <c r="J15">
        <v>249368</v>
      </c>
      <c r="K15">
        <v>80099</v>
      </c>
      <c r="L15">
        <v>333</v>
      </c>
      <c r="M15">
        <v>166</v>
      </c>
      <c r="N15">
        <v>138</v>
      </c>
      <c r="O15">
        <v>26</v>
      </c>
      <c r="P15">
        <v>2360</v>
      </c>
      <c r="Q15">
        <v>416</v>
      </c>
      <c r="R15">
        <v>1.0672336978533818</v>
      </c>
      <c r="S15">
        <v>129</v>
      </c>
      <c r="T15" t="s">
        <v>380</v>
      </c>
      <c r="U15">
        <v>2776</v>
      </c>
      <c r="V15">
        <v>0.106268011527378</v>
      </c>
      <c r="W15">
        <v>0</v>
      </c>
      <c r="X15" s="2">
        <f>AS_Coruna[[#This Row],[historico_CifrasTotales.Pacientes_Sin_Alta]]-F14+AS_Coruna[[#This Row],[historico_CifrasTotales.Pacientes_Con_Alta]]-G14+AS_Coruna[[#This Row],[FallecidosAcumOld]]-L14</f>
        <v>299</v>
      </c>
    </row>
    <row r="16" spans="1:24" x14ac:dyDescent="0.3">
      <c r="A16" s="2" t="s">
        <v>381</v>
      </c>
      <c r="B16" s="2" t="s">
        <v>4</v>
      </c>
      <c r="C16">
        <v>261</v>
      </c>
      <c r="D16">
        <v>330</v>
      </c>
      <c r="E16">
        <v>337</v>
      </c>
      <c r="F16">
        <v>2635</v>
      </c>
      <c r="G16">
        <v>13248</v>
      </c>
      <c r="H16">
        <v>138</v>
      </c>
      <c r="I16">
        <v>26</v>
      </c>
      <c r="J16">
        <v>251728</v>
      </c>
      <c r="K16">
        <v>80515</v>
      </c>
      <c r="L16">
        <v>333</v>
      </c>
      <c r="M16">
        <v>208</v>
      </c>
      <c r="N16">
        <v>130</v>
      </c>
      <c r="O16">
        <v>26</v>
      </c>
      <c r="P16">
        <v>2145</v>
      </c>
      <c r="Q16">
        <v>352</v>
      </c>
      <c r="R16">
        <v>1.0789373814041745</v>
      </c>
      <c r="S16">
        <v>118</v>
      </c>
      <c r="T16" t="s">
        <v>381</v>
      </c>
      <c r="U16">
        <v>2497</v>
      </c>
      <c r="V16">
        <v>0.13215859030836999</v>
      </c>
      <c r="W16">
        <v>4</v>
      </c>
      <c r="X16" s="2">
        <f>AS_Coruna[[#This Row],[historico_CifrasTotales.Pacientes_Sin_Alta]]-F15+AS_Coruna[[#This Row],[historico_CifrasTotales.Pacientes_Con_Alta]]-G15+AS_Coruna[[#This Row],[FallecidosAcumOld]]-L15</f>
        <v>295</v>
      </c>
    </row>
    <row r="17" spans="1:24" x14ac:dyDescent="0.3">
      <c r="A17" s="2" t="s">
        <v>382</v>
      </c>
      <c r="B17" s="2" t="s">
        <v>4</v>
      </c>
      <c r="C17">
        <v>337</v>
      </c>
      <c r="D17">
        <v>360</v>
      </c>
      <c r="E17">
        <v>337</v>
      </c>
      <c r="F17">
        <v>2843</v>
      </c>
      <c r="G17">
        <v>13366</v>
      </c>
      <c r="H17">
        <v>130</v>
      </c>
      <c r="I17">
        <v>26</v>
      </c>
      <c r="J17">
        <v>253873</v>
      </c>
      <c r="K17">
        <v>80867</v>
      </c>
      <c r="L17">
        <v>337</v>
      </c>
      <c r="M17">
        <v>286</v>
      </c>
      <c r="N17">
        <v>145</v>
      </c>
      <c r="O17">
        <v>28</v>
      </c>
      <c r="P17">
        <v>2091</v>
      </c>
      <c r="Q17">
        <v>212</v>
      </c>
      <c r="R17">
        <v>1.1005979599015125</v>
      </c>
      <c r="S17">
        <v>74</v>
      </c>
      <c r="T17" t="s">
        <v>382</v>
      </c>
      <c r="U17">
        <v>2303</v>
      </c>
      <c r="V17">
        <v>0.15631784628745099</v>
      </c>
      <c r="W17">
        <v>0</v>
      </c>
      <c r="X17" s="2">
        <f>AS_Coruna[[#This Row],[historico_CifrasTotales.Pacientes_Sin_Alta]]-F16+AS_Coruna[[#This Row],[historico_CifrasTotales.Pacientes_Con_Alta]]-G16+AS_Coruna[[#This Row],[FallecidosAcumOld]]-L16</f>
        <v>330</v>
      </c>
    </row>
    <row r="18" spans="1:24" x14ac:dyDescent="0.3">
      <c r="A18" s="2" t="s">
        <v>383</v>
      </c>
      <c r="B18" s="2" t="s">
        <v>4</v>
      </c>
      <c r="C18">
        <v>242</v>
      </c>
      <c r="D18">
        <v>282</v>
      </c>
      <c r="E18">
        <v>340</v>
      </c>
      <c r="F18">
        <v>3129</v>
      </c>
      <c r="G18">
        <v>13440</v>
      </c>
      <c r="H18">
        <v>145</v>
      </c>
      <c r="I18">
        <v>28</v>
      </c>
      <c r="J18">
        <v>255964</v>
      </c>
      <c r="K18">
        <v>81079</v>
      </c>
      <c r="L18">
        <v>337</v>
      </c>
      <c r="M18">
        <v>217</v>
      </c>
      <c r="N18">
        <v>163</v>
      </c>
      <c r="O18">
        <v>31</v>
      </c>
      <c r="P18">
        <v>1627</v>
      </c>
      <c r="Q18">
        <v>161</v>
      </c>
      <c r="R18">
        <v>1.0693512304250559</v>
      </c>
      <c r="S18">
        <v>62</v>
      </c>
      <c r="T18" t="s">
        <v>383</v>
      </c>
      <c r="U18">
        <v>1788</v>
      </c>
      <c r="V18">
        <v>0.15771812080536901</v>
      </c>
      <c r="W18">
        <v>3</v>
      </c>
      <c r="X18" s="2">
        <f>AS_Coruna[[#This Row],[historico_CifrasTotales.Pacientes_Sin_Alta]]-F17+AS_Coruna[[#This Row],[historico_CifrasTotales.Pacientes_Con_Alta]]-G17+AS_Coruna[[#This Row],[FallecidosAcumOld]]-L17</f>
        <v>360</v>
      </c>
    </row>
    <row r="19" spans="1:24" x14ac:dyDescent="0.3">
      <c r="A19" s="2" t="s">
        <v>384</v>
      </c>
      <c r="B19" s="2" t="s">
        <v>4</v>
      </c>
      <c r="C19">
        <v>205</v>
      </c>
      <c r="D19">
        <v>277</v>
      </c>
      <c r="E19">
        <v>347</v>
      </c>
      <c r="F19">
        <v>3346</v>
      </c>
      <c r="G19">
        <v>13502</v>
      </c>
      <c r="H19">
        <v>163</v>
      </c>
      <c r="I19">
        <v>31</v>
      </c>
      <c r="J19">
        <v>257591</v>
      </c>
      <c r="K19">
        <v>81240</v>
      </c>
      <c r="L19">
        <v>340</v>
      </c>
      <c r="M19">
        <v>187</v>
      </c>
      <c r="N19">
        <v>167</v>
      </c>
      <c r="O19">
        <v>36</v>
      </c>
      <c r="P19">
        <v>1255</v>
      </c>
      <c r="Q19">
        <v>462</v>
      </c>
      <c r="R19">
        <v>1.0558876270173341</v>
      </c>
      <c r="S19">
        <v>82</v>
      </c>
      <c r="T19" t="s">
        <v>384</v>
      </c>
      <c r="U19">
        <v>1717</v>
      </c>
      <c r="V19">
        <v>0.16132789749563201</v>
      </c>
      <c r="W19">
        <v>7</v>
      </c>
      <c r="X19" s="2">
        <f>AS_Coruna[[#This Row],[historico_CifrasTotales.Pacientes_Sin_Alta]]-F18+AS_Coruna[[#This Row],[historico_CifrasTotales.Pacientes_Con_Alta]]-G18+AS_Coruna[[#This Row],[FallecidosAcumOld]]-L18</f>
        <v>282</v>
      </c>
    </row>
    <row r="20" spans="1:24" x14ac:dyDescent="0.3">
      <c r="A20" s="2" t="s">
        <v>385</v>
      </c>
      <c r="B20" s="2" t="s">
        <v>4</v>
      </c>
      <c r="C20">
        <v>348</v>
      </c>
      <c r="D20">
        <v>435</v>
      </c>
      <c r="E20">
        <v>349</v>
      </c>
      <c r="F20">
        <v>3533</v>
      </c>
      <c r="G20">
        <v>13584</v>
      </c>
      <c r="H20">
        <v>167</v>
      </c>
      <c r="I20">
        <v>36</v>
      </c>
      <c r="J20">
        <v>258846</v>
      </c>
      <c r="K20">
        <v>81702</v>
      </c>
      <c r="L20">
        <v>347</v>
      </c>
      <c r="M20">
        <v>306</v>
      </c>
      <c r="N20">
        <v>179</v>
      </c>
      <c r="O20">
        <v>39</v>
      </c>
      <c r="P20">
        <v>2362</v>
      </c>
      <c r="Q20">
        <v>654</v>
      </c>
      <c r="R20">
        <v>1.0866119445230682</v>
      </c>
      <c r="S20">
        <v>127</v>
      </c>
      <c r="T20" t="s">
        <v>385</v>
      </c>
      <c r="U20">
        <v>3016</v>
      </c>
      <c r="V20">
        <v>0.144230769230769</v>
      </c>
      <c r="W20">
        <v>2</v>
      </c>
      <c r="X20" s="2">
        <f>AS_Coruna[[#This Row],[historico_CifrasTotales.Pacientes_Sin_Alta]]-F19+AS_Coruna[[#This Row],[historico_CifrasTotales.Pacientes_Con_Alta]]-G19+AS_Coruna[[#This Row],[FallecidosAcumOld]]-L19</f>
        <v>276</v>
      </c>
    </row>
    <row r="21" spans="1:24" x14ac:dyDescent="0.3">
      <c r="A21" s="2" t="s">
        <v>386</v>
      </c>
      <c r="B21" s="2" t="s">
        <v>4</v>
      </c>
      <c r="C21">
        <v>281</v>
      </c>
      <c r="D21">
        <v>442</v>
      </c>
      <c r="E21">
        <v>350</v>
      </c>
      <c r="F21">
        <v>3839</v>
      </c>
      <c r="G21">
        <v>13711</v>
      </c>
      <c r="H21">
        <v>179</v>
      </c>
      <c r="I21">
        <v>39</v>
      </c>
      <c r="J21">
        <v>261208</v>
      </c>
      <c r="K21">
        <v>82356</v>
      </c>
      <c r="L21">
        <v>349</v>
      </c>
      <c r="M21">
        <v>285</v>
      </c>
      <c r="N21">
        <v>188</v>
      </c>
      <c r="O21">
        <v>38</v>
      </c>
      <c r="P21">
        <v>2407</v>
      </c>
      <c r="Q21">
        <v>1527</v>
      </c>
      <c r="R21">
        <v>1.0742380828340714</v>
      </c>
      <c r="S21">
        <v>156</v>
      </c>
      <c r="T21" t="s">
        <v>386</v>
      </c>
      <c r="U21">
        <v>3934</v>
      </c>
      <c r="V21">
        <v>0.11235383833248599</v>
      </c>
      <c r="W21">
        <v>1</v>
      </c>
      <c r="X21" s="2">
        <f>AS_Coruna[[#This Row],[historico_CifrasTotales.Pacientes_Sin_Alta]]-F20+AS_Coruna[[#This Row],[historico_CifrasTotales.Pacientes_Con_Alta]]-G20+AS_Coruna[[#This Row],[FallecidosAcumOld]]-L20</f>
        <v>435</v>
      </c>
    </row>
    <row r="22" spans="1:24" x14ac:dyDescent="0.3">
      <c r="A22" s="2" t="s">
        <v>397</v>
      </c>
      <c r="B22" s="2" t="s">
        <v>4</v>
      </c>
      <c r="C22">
        <v>346</v>
      </c>
      <c r="D22">
        <v>446</v>
      </c>
      <c r="E22">
        <v>353</v>
      </c>
      <c r="F22">
        <v>4124</v>
      </c>
      <c r="G22">
        <v>13867</v>
      </c>
      <c r="H22">
        <v>188</v>
      </c>
      <c r="I22">
        <v>38</v>
      </c>
      <c r="J22">
        <v>263615</v>
      </c>
      <c r="K22">
        <v>83883</v>
      </c>
      <c r="L22">
        <v>350</v>
      </c>
      <c r="M22">
        <v>290</v>
      </c>
      <c r="N22">
        <v>210</v>
      </c>
      <c r="O22">
        <v>38</v>
      </c>
      <c r="P22">
        <v>2654</v>
      </c>
      <c r="Q22">
        <v>649</v>
      </c>
      <c r="R22">
        <v>1.0703200775945685</v>
      </c>
      <c r="S22">
        <v>152</v>
      </c>
      <c r="T22" t="s">
        <v>397</v>
      </c>
      <c r="U22">
        <v>3303</v>
      </c>
      <c r="V22">
        <v>0.13502876173175901</v>
      </c>
      <c r="W22">
        <v>3</v>
      </c>
      <c r="X22" s="2">
        <f>AS_Coruna[[#This Row],[historico_CifrasTotales.Pacientes_Sin_Alta]]-F21+AS_Coruna[[#This Row],[historico_CifrasTotales.Pacientes_Con_Alta]]-G21+AS_Coruna[[#This Row],[FallecidosAcumOld]]-L21</f>
        <v>442</v>
      </c>
    </row>
    <row r="23" spans="1:24" x14ac:dyDescent="0.3">
      <c r="A23" s="2" t="s">
        <v>416</v>
      </c>
      <c r="B23" s="2" t="s">
        <v>4</v>
      </c>
      <c r="C23">
        <v>433</v>
      </c>
      <c r="D23">
        <v>549</v>
      </c>
      <c r="E23">
        <v>358</v>
      </c>
      <c r="F23">
        <v>4414</v>
      </c>
      <c r="G23">
        <v>14019</v>
      </c>
      <c r="H23">
        <v>210</v>
      </c>
      <c r="I23">
        <v>38</v>
      </c>
      <c r="J23">
        <v>266269</v>
      </c>
      <c r="K23">
        <v>84532</v>
      </c>
      <c r="L23">
        <v>353</v>
      </c>
      <c r="M23">
        <v>412</v>
      </c>
      <c r="N23">
        <v>226</v>
      </c>
      <c r="O23">
        <v>38</v>
      </c>
      <c r="P23">
        <v>3166</v>
      </c>
      <c r="Q23">
        <v>959</v>
      </c>
      <c r="R23">
        <v>1.0933393747168101</v>
      </c>
      <c r="S23">
        <v>132</v>
      </c>
      <c r="T23" t="s">
        <v>416</v>
      </c>
      <c r="U23">
        <v>4125</v>
      </c>
      <c r="V23">
        <v>0.13309090909090901</v>
      </c>
      <c r="W23">
        <v>5</v>
      </c>
      <c r="X23" s="2">
        <f>AS_Coruna[[#This Row],[historico_CifrasTotales.Pacientes_Sin_Alta]]-F22+AS_Coruna[[#This Row],[historico_CifrasTotales.Pacientes_Con_Alta]]-G22+AS_Coruna[[#This Row],[FallecidosAcumOld]]-L22</f>
        <v>445</v>
      </c>
    </row>
    <row r="24" spans="1:24" x14ac:dyDescent="0.3">
      <c r="A24" s="2" t="s">
        <v>417</v>
      </c>
      <c r="B24" s="2" t="s">
        <v>4</v>
      </c>
      <c r="C24">
        <v>390</v>
      </c>
      <c r="D24">
        <v>449</v>
      </c>
      <c r="E24">
        <v>359</v>
      </c>
      <c r="F24">
        <v>4826</v>
      </c>
      <c r="G24">
        <v>14151</v>
      </c>
      <c r="H24">
        <v>226</v>
      </c>
      <c r="I24">
        <v>38</v>
      </c>
      <c r="J24">
        <v>269435</v>
      </c>
      <c r="K24">
        <v>85491</v>
      </c>
      <c r="L24">
        <v>358</v>
      </c>
      <c r="M24">
        <v>231</v>
      </c>
      <c r="N24">
        <v>248</v>
      </c>
      <c r="O24">
        <v>39</v>
      </c>
      <c r="P24">
        <v>2748</v>
      </c>
      <c r="Q24">
        <v>949</v>
      </c>
      <c r="R24">
        <v>1.047865727310402</v>
      </c>
      <c r="S24">
        <v>217</v>
      </c>
      <c r="T24" t="s">
        <v>417</v>
      </c>
      <c r="U24">
        <v>3697</v>
      </c>
      <c r="V24">
        <v>0.121449824181769</v>
      </c>
      <c r="W24">
        <v>1</v>
      </c>
      <c r="X24" s="2">
        <f>AS_Coruna[[#This Row],[historico_CifrasTotales.Pacientes_Sin_Alta]]-F23+AS_Coruna[[#This Row],[historico_CifrasTotales.Pacientes_Con_Alta]]-G23+AS_Coruna[[#This Row],[FallecidosAcumOld]]-L23</f>
        <v>549</v>
      </c>
    </row>
    <row r="25" spans="1:24" x14ac:dyDescent="0.3">
      <c r="A25" s="2" t="s">
        <v>436</v>
      </c>
      <c r="B25" s="2" t="s">
        <v>4</v>
      </c>
      <c r="C25">
        <v>251</v>
      </c>
      <c r="D25">
        <v>300</v>
      </c>
      <c r="E25">
        <v>367</v>
      </c>
      <c r="F25">
        <v>5057</v>
      </c>
      <c r="G25">
        <v>14368</v>
      </c>
      <c r="H25">
        <v>248</v>
      </c>
      <c r="I25">
        <v>39</v>
      </c>
      <c r="J25">
        <v>272183</v>
      </c>
      <c r="K25">
        <v>86440</v>
      </c>
      <c r="L25">
        <v>359</v>
      </c>
      <c r="M25">
        <v>168</v>
      </c>
      <c r="N25">
        <v>272</v>
      </c>
      <c r="O25">
        <v>43</v>
      </c>
      <c r="P25">
        <v>2065</v>
      </c>
      <c r="Q25">
        <v>472</v>
      </c>
      <c r="R25">
        <v>1.0332212774372158</v>
      </c>
      <c r="S25">
        <v>124</v>
      </c>
      <c r="T25" t="s">
        <v>436</v>
      </c>
      <c r="U25">
        <v>2537</v>
      </c>
      <c r="V25">
        <v>0.118249901458415</v>
      </c>
      <c r="W25">
        <v>8</v>
      </c>
      <c r="X25" s="2">
        <f>AS_Coruna[[#This Row],[historico_CifrasTotales.Pacientes_Sin_Alta]]-F24+AS_Coruna[[#This Row],[historico_CifrasTotales.Pacientes_Con_Alta]]-G24+AS_Coruna[[#This Row],[FallecidosAcumOld]]-L24</f>
        <v>449</v>
      </c>
    </row>
    <row r="26" spans="1:24" x14ac:dyDescent="0.3">
      <c r="A26" s="2" t="s">
        <v>437</v>
      </c>
      <c r="B26" s="2" t="s">
        <v>4</v>
      </c>
      <c r="C26">
        <v>252</v>
      </c>
      <c r="D26">
        <v>347</v>
      </c>
      <c r="E26">
        <v>376</v>
      </c>
      <c r="F26">
        <v>5225</v>
      </c>
      <c r="G26">
        <v>14492</v>
      </c>
      <c r="H26">
        <v>272</v>
      </c>
      <c r="I26">
        <v>43</v>
      </c>
      <c r="J26">
        <v>274248</v>
      </c>
      <c r="K26">
        <v>86912</v>
      </c>
      <c r="L26">
        <v>367</v>
      </c>
      <c r="M26">
        <v>164</v>
      </c>
      <c r="N26">
        <v>282</v>
      </c>
      <c r="O26">
        <v>47</v>
      </c>
      <c r="P26">
        <v>1579</v>
      </c>
      <c r="Q26">
        <v>686</v>
      </c>
      <c r="R26">
        <v>1.0313875598086124</v>
      </c>
      <c r="S26">
        <v>176</v>
      </c>
      <c r="T26" t="s">
        <v>437</v>
      </c>
      <c r="U26">
        <v>2265</v>
      </c>
      <c r="V26">
        <v>0.15320088300220799</v>
      </c>
      <c r="W26">
        <v>9</v>
      </c>
      <c r="X26" s="2">
        <f>AS_Coruna[[#This Row],[historico_CifrasTotales.Pacientes_Sin_Alta]]-F25+AS_Coruna[[#This Row],[historico_CifrasTotales.Pacientes_Con_Alta]]-G25+AS_Coruna[[#This Row],[FallecidosAcumOld]]-L25</f>
        <v>300</v>
      </c>
    </row>
    <row r="27" spans="1:24" x14ac:dyDescent="0.3">
      <c r="A27" s="2" t="s">
        <v>438</v>
      </c>
      <c r="B27" s="2" t="s">
        <v>4</v>
      </c>
      <c r="C27">
        <v>366</v>
      </c>
      <c r="D27">
        <v>446</v>
      </c>
      <c r="E27">
        <v>379</v>
      </c>
      <c r="F27">
        <v>5389</v>
      </c>
      <c r="G27">
        <v>14668</v>
      </c>
      <c r="H27">
        <v>282</v>
      </c>
      <c r="I27">
        <v>47</v>
      </c>
      <c r="J27">
        <v>275827</v>
      </c>
      <c r="K27">
        <v>87598</v>
      </c>
      <c r="L27">
        <v>376</v>
      </c>
      <c r="M27">
        <v>290</v>
      </c>
      <c r="N27">
        <v>305</v>
      </c>
      <c r="O27">
        <v>48</v>
      </c>
      <c r="P27">
        <v>2659</v>
      </c>
      <c r="Q27">
        <v>841</v>
      </c>
      <c r="R27">
        <v>1.0538133234366303</v>
      </c>
      <c r="S27">
        <v>153</v>
      </c>
      <c r="T27" t="s">
        <v>438</v>
      </c>
      <c r="U27">
        <v>3500</v>
      </c>
      <c r="V27">
        <v>0.127428571428571</v>
      </c>
      <c r="W27">
        <v>3</v>
      </c>
      <c r="X27" s="2">
        <f>AS_Coruna[[#This Row],[historico_CifrasTotales.Pacientes_Sin_Alta]]-F26+AS_Coruna[[#This Row],[historico_CifrasTotales.Pacientes_Con_Alta]]-G26+AS_Coruna[[#This Row],[FallecidosAcumOld]]-L26</f>
        <v>349</v>
      </c>
    </row>
    <row r="28" spans="1:24" x14ac:dyDescent="0.3">
      <c r="A28" s="2" t="s">
        <v>443</v>
      </c>
      <c r="B28" s="2" t="s">
        <v>4</v>
      </c>
      <c r="C28">
        <v>277</v>
      </c>
      <c r="D28">
        <v>409</v>
      </c>
      <c r="E28">
        <v>391</v>
      </c>
      <c r="F28">
        <v>5679</v>
      </c>
      <c r="G28">
        <v>14821</v>
      </c>
      <c r="H28">
        <v>305</v>
      </c>
      <c r="I28">
        <v>48</v>
      </c>
      <c r="J28">
        <v>278486</v>
      </c>
      <c r="K28">
        <v>88439</v>
      </c>
      <c r="L28">
        <v>379</v>
      </c>
      <c r="M28">
        <v>176</v>
      </c>
      <c r="N28">
        <v>310</v>
      </c>
      <c r="O28">
        <v>59</v>
      </c>
      <c r="P28">
        <v>3282</v>
      </c>
      <c r="Q28">
        <v>1198</v>
      </c>
      <c r="R28">
        <v>1.0309913717203734</v>
      </c>
      <c r="S28">
        <v>222</v>
      </c>
      <c r="T28" t="s">
        <v>443</v>
      </c>
      <c r="U28">
        <v>4480</v>
      </c>
      <c r="V28">
        <v>9.1294642857142894E-2</v>
      </c>
      <c r="W28">
        <v>12</v>
      </c>
      <c r="X28" s="2">
        <f>AS_Coruna[[#This Row],[historico_CifrasTotales.Pacientes_Sin_Alta]]-F27+AS_Coruna[[#This Row],[historico_CifrasTotales.Pacientes_Con_Alta]]-G27+AS_Coruna[[#This Row],[FallecidosAcumOld]]-L27</f>
        <v>446</v>
      </c>
    </row>
    <row r="29" spans="1:24" x14ac:dyDescent="0.3">
      <c r="A29" s="2" t="s">
        <v>445</v>
      </c>
      <c r="B29" s="2" t="s">
        <v>4</v>
      </c>
      <c r="C29">
        <v>250</v>
      </c>
      <c r="D29">
        <v>365</v>
      </c>
      <c r="E29">
        <v>400</v>
      </c>
      <c r="F29">
        <v>5855</v>
      </c>
      <c r="G29">
        <v>15043</v>
      </c>
      <c r="H29">
        <v>310</v>
      </c>
      <c r="I29">
        <v>59</v>
      </c>
      <c r="J29">
        <v>281768</v>
      </c>
      <c r="K29">
        <v>89637</v>
      </c>
      <c r="L29">
        <v>391</v>
      </c>
      <c r="M29">
        <v>57</v>
      </c>
      <c r="N29">
        <v>321</v>
      </c>
      <c r="O29">
        <v>69</v>
      </c>
      <c r="P29">
        <v>3101</v>
      </c>
      <c r="Q29">
        <v>1864</v>
      </c>
      <c r="R29">
        <v>1.0097352690008539</v>
      </c>
      <c r="S29">
        <v>300</v>
      </c>
      <c r="T29" t="s">
        <v>445</v>
      </c>
      <c r="U29">
        <v>4965</v>
      </c>
      <c r="V29">
        <v>7.3514602215508595E-2</v>
      </c>
      <c r="W29">
        <v>9</v>
      </c>
      <c r="X29" s="2">
        <f>AS_Coruna[[#This Row],[historico_CifrasTotales.Pacientes_Sin_Alta]]-F28+AS_Coruna[[#This Row],[historico_CifrasTotales.Pacientes_Con_Alta]]-G28+AS_Coruna[[#This Row],[FallecidosAcumOld]]-L28</f>
        <v>410</v>
      </c>
    </row>
    <row r="30" spans="1:24" x14ac:dyDescent="0.3">
      <c r="A30" s="2" t="s">
        <v>446</v>
      </c>
      <c r="B30" s="2" t="s">
        <v>4</v>
      </c>
      <c r="C30">
        <v>251</v>
      </c>
      <c r="D30">
        <v>320</v>
      </c>
      <c r="E30">
        <v>412</v>
      </c>
      <c r="F30">
        <v>5912</v>
      </c>
      <c r="G30">
        <v>15343</v>
      </c>
      <c r="H30">
        <v>321</v>
      </c>
      <c r="I30">
        <v>69</v>
      </c>
      <c r="J30">
        <v>284869</v>
      </c>
      <c r="K30">
        <v>91501</v>
      </c>
      <c r="L30">
        <v>400</v>
      </c>
      <c r="M30">
        <v>72</v>
      </c>
      <c r="N30">
        <v>313</v>
      </c>
      <c r="O30">
        <v>79</v>
      </c>
      <c r="P30">
        <v>3180</v>
      </c>
      <c r="Q30">
        <v>1711</v>
      </c>
      <c r="R30">
        <v>1.0121786197564275</v>
      </c>
      <c r="S30">
        <v>237</v>
      </c>
      <c r="T30" t="s">
        <v>446</v>
      </c>
      <c r="U30">
        <v>4891</v>
      </c>
      <c r="V30">
        <v>6.5426293191576404E-2</v>
      </c>
      <c r="W30">
        <v>12</v>
      </c>
      <c r="X30" s="2">
        <f>AS_Coruna[[#This Row],[historico_CifrasTotales.Pacientes_Sin_Alta]]-F29+AS_Coruna[[#This Row],[historico_CifrasTotales.Pacientes_Con_Alta]]-G29+AS_Coruna[[#This Row],[FallecidosAcumOld]]-L29</f>
        <v>366</v>
      </c>
    </row>
    <row r="31" spans="1:24" x14ac:dyDescent="0.3">
      <c r="A31" s="2" t="s">
        <v>447</v>
      </c>
      <c r="B31" s="2" t="s">
        <v>4</v>
      </c>
      <c r="C31">
        <v>293</v>
      </c>
      <c r="D31">
        <v>339</v>
      </c>
      <c r="E31">
        <v>419</v>
      </c>
      <c r="F31">
        <v>5984</v>
      </c>
      <c r="G31">
        <v>15580</v>
      </c>
      <c r="H31">
        <v>313</v>
      </c>
      <c r="I31">
        <v>79</v>
      </c>
      <c r="J31">
        <v>288049</v>
      </c>
      <c r="K31">
        <v>93212</v>
      </c>
      <c r="L31">
        <v>412</v>
      </c>
      <c r="M31">
        <v>36</v>
      </c>
      <c r="N31">
        <v>326</v>
      </c>
      <c r="O31">
        <v>82</v>
      </c>
      <c r="P31">
        <v>2696</v>
      </c>
      <c r="Q31">
        <v>3750</v>
      </c>
      <c r="R31">
        <v>1.0060160427807487</v>
      </c>
      <c r="S31">
        <v>296</v>
      </c>
      <c r="T31" t="s">
        <v>447</v>
      </c>
      <c r="U31">
        <v>6446</v>
      </c>
      <c r="V31">
        <v>5.2590753955941698E-2</v>
      </c>
      <c r="W31">
        <v>7</v>
      </c>
      <c r="X31" s="2">
        <f>AS_Coruna[[#This Row],[historico_CifrasTotales.Pacientes_Sin_Alta]]-F30+AS_Coruna[[#This Row],[historico_CifrasTotales.Pacientes_Con_Alta]]-G30+AS_Coruna[[#This Row],[FallecidosAcumOld]]-L30</f>
        <v>321</v>
      </c>
    </row>
    <row r="32" spans="1:24" x14ac:dyDescent="0.3">
      <c r="A32" s="2" t="s">
        <v>448</v>
      </c>
      <c r="B32" s="2" t="s">
        <v>4</v>
      </c>
      <c r="C32">
        <v>182</v>
      </c>
      <c r="D32">
        <v>214</v>
      </c>
      <c r="E32">
        <v>420</v>
      </c>
      <c r="F32">
        <v>6020</v>
      </c>
      <c r="G32">
        <v>15876</v>
      </c>
      <c r="H32">
        <v>326</v>
      </c>
      <c r="I32">
        <v>82</v>
      </c>
      <c r="J32">
        <v>290745</v>
      </c>
      <c r="K32">
        <v>96962</v>
      </c>
      <c r="L32">
        <v>419</v>
      </c>
      <c r="M32">
        <v>-86</v>
      </c>
      <c r="N32">
        <v>341</v>
      </c>
      <c r="O32">
        <v>86</v>
      </c>
      <c r="P32">
        <v>2415</v>
      </c>
      <c r="Q32">
        <v>3514</v>
      </c>
      <c r="R32">
        <v>0.98571428571428577</v>
      </c>
      <c r="S32">
        <v>299</v>
      </c>
      <c r="T32" t="s">
        <v>448</v>
      </c>
      <c r="U32">
        <v>5929</v>
      </c>
      <c r="V32">
        <v>3.6093776353516599E-2</v>
      </c>
      <c r="W32">
        <v>1</v>
      </c>
      <c r="X32" s="2">
        <f>AS_Coruna[[#This Row],[historico_CifrasTotales.Pacientes_Sin_Alta]]-F31+AS_Coruna[[#This Row],[historico_CifrasTotales.Pacientes_Con_Alta]]-G31+AS_Coruna[[#This Row],[FallecidosAcumOld]]-L31</f>
        <v>339</v>
      </c>
    </row>
    <row r="33" spans="1:24" x14ac:dyDescent="0.3">
      <c r="A33" s="2" t="s">
        <v>452</v>
      </c>
      <c r="B33" s="2" t="s">
        <v>4</v>
      </c>
      <c r="C33">
        <v>172</v>
      </c>
      <c r="D33">
        <v>232</v>
      </c>
      <c r="E33">
        <v>435</v>
      </c>
      <c r="F33">
        <v>5934</v>
      </c>
      <c r="G33">
        <v>16175</v>
      </c>
      <c r="H33">
        <v>341</v>
      </c>
      <c r="I33">
        <v>86</v>
      </c>
      <c r="J33">
        <v>293160</v>
      </c>
      <c r="K33">
        <v>100476</v>
      </c>
      <c r="L33">
        <v>420</v>
      </c>
      <c r="M33">
        <v>-51</v>
      </c>
      <c r="N33">
        <v>323</v>
      </c>
      <c r="O33">
        <v>93</v>
      </c>
      <c r="P33">
        <v>1414</v>
      </c>
      <c r="Q33">
        <v>3456</v>
      </c>
      <c r="R33">
        <v>0.99140546006066732</v>
      </c>
      <c r="S33">
        <v>268</v>
      </c>
      <c r="T33" t="s">
        <v>452</v>
      </c>
      <c r="U33">
        <v>4870</v>
      </c>
      <c r="V33">
        <v>4.7638603696098597E-2</v>
      </c>
      <c r="W33">
        <v>15</v>
      </c>
      <c r="X33" s="2">
        <f>AS_Coruna[[#This Row],[historico_CifrasTotales.Pacientes_Sin_Alta]]-F32+AS_Coruna[[#This Row],[historico_CifrasTotales.Pacientes_Con_Alta]]-G32+AS_Coruna[[#This Row],[FallecidosAcumOld]]-L32</f>
        <v>214</v>
      </c>
    </row>
    <row r="34" spans="1:24" x14ac:dyDescent="0.3">
      <c r="A34" s="2" t="s">
        <v>453</v>
      </c>
      <c r="B34" s="2" t="s">
        <v>4</v>
      </c>
      <c r="C34">
        <v>203</v>
      </c>
      <c r="D34">
        <v>293</v>
      </c>
      <c r="E34">
        <v>444</v>
      </c>
      <c r="F34">
        <v>5883</v>
      </c>
      <c r="G34">
        <v>16443</v>
      </c>
      <c r="H34">
        <v>323</v>
      </c>
      <c r="I34">
        <v>93</v>
      </c>
      <c r="J34">
        <v>294574</v>
      </c>
      <c r="K34">
        <v>103932</v>
      </c>
      <c r="L34">
        <v>435</v>
      </c>
      <c r="M34">
        <v>6</v>
      </c>
      <c r="N34">
        <v>306</v>
      </c>
      <c r="O34">
        <v>85</v>
      </c>
      <c r="P34">
        <v>2122</v>
      </c>
      <c r="Q34">
        <v>4105</v>
      </c>
      <c r="R34">
        <v>1.0010198878123406</v>
      </c>
      <c r="S34">
        <v>278</v>
      </c>
      <c r="T34" t="s">
        <v>453</v>
      </c>
      <c r="U34">
        <v>6227</v>
      </c>
      <c r="V34">
        <v>4.70531556126546E-2</v>
      </c>
      <c r="W34">
        <v>9</v>
      </c>
      <c r="X34" s="2">
        <f>AS_Coruna[[#This Row],[historico_CifrasTotales.Pacientes_Sin_Alta]]-F33+AS_Coruna[[#This Row],[historico_CifrasTotales.Pacientes_Con_Alta]]-G33+AS_Coruna[[#This Row],[FallecidosAcumOld]]-L33</f>
        <v>232</v>
      </c>
    </row>
    <row r="35" spans="1:24" x14ac:dyDescent="0.3">
      <c r="A35" s="2" t="s">
        <v>454</v>
      </c>
      <c r="B35" s="2" t="s">
        <v>4</v>
      </c>
      <c r="C35">
        <v>278</v>
      </c>
      <c r="D35">
        <v>297</v>
      </c>
      <c r="E35">
        <v>455</v>
      </c>
      <c r="F35">
        <v>5889</v>
      </c>
      <c r="G35">
        <v>16721</v>
      </c>
      <c r="H35">
        <v>306</v>
      </c>
      <c r="I35">
        <v>85</v>
      </c>
      <c r="J35">
        <v>296696</v>
      </c>
      <c r="K35">
        <v>108037</v>
      </c>
      <c r="L35">
        <v>444</v>
      </c>
      <c r="M35">
        <v>-44</v>
      </c>
      <c r="N35">
        <v>282</v>
      </c>
      <c r="O35">
        <v>87</v>
      </c>
      <c r="P35">
        <v>2881</v>
      </c>
      <c r="Q35">
        <v>4252</v>
      </c>
      <c r="R35">
        <v>0.99252844285956865</v>
      </c>
      <c r="S35">
        <v>331</v>
      </c>
      <c r="T35" t="s">
        <v>454</v>
      </c>
      <c r="U35">
        <v>7133</v>
      </c>
      <c r="V35">
        <v>4.1637459694378202E-2</v>
      </c>
      <c r="W35">
        <v>11</v>
      </c>
      <c r="X35" s="2">
        <f>AS_Coruna[[#This Row],[historico_CifrasTotales.Pacientes_Sin_Alta]]-F34+AS_Coruna[[#This Row],[historico_CifrasTotales.Pacientes_Con_Alta]]-G34+AS_Coruna[[#This Row],[FallecidosAcumOld]]-L34</f>
        <v>293</v>
      </c>
    </row>
    <row r="36" spans="1:24" x14ac:dyDescent="0.3">
      <c r="A36" s="2" t="s">
        <v>455</v>
      </c>
      <c r="B36" s="2" t="s">
        <v>4</v>
      </c>
      <c r="C36">
        <v>207</v>
      </c>
      <c r="D36">
        <v>259</v>
      </c>
      <c r="E36">
        <v>459</v>
      </c>
      <c r="F36">
        <v>5845</v>
      </c>
      <c r="G36">
        <v>17052</v>
      </c>
      <c r="H36">
        <v>282</v>
      </c>
      <c r="I36">
        <v>87</v>
      </c>
      <c r="J36">
        <v>299577</v>
      </c>
      <c r="K36">
        <v>112289</v>
      </c>
      <c r="L36">
        <v>455</v>
      </c>
      <c r="M36">
        <v>-132</v>
      </c>
      <c r="N36">
        <v>276</v>
      </c>
      <c r="O36">
        <v>85</v>
      </c>
      <c r="P36">
        <v>2545</v>
      </c>
      <c r="Q36">
        <v>4207</v>
      </c>
      <c r="R36">
        <v>0.97741659538066727</v>
      </c>
      <c r="S36">
        <v>386</v>
      </c>
      <c r="T36" t="s">
        <v>455</v>
      </c>
      <c r="U36">
        <v>6752</v>
      </c>
      <c r="V36">
        <v>3.8359004739336497E-2</v>
      </c>
      <c r="W36">
        <v>4</v>
      </c>
      <c r="X36" s="2">
        <f>AS_Coruna[[#This Row],[historico_CifrasTotales.Pacientes_Sin_Alta]]-F35+AS_Coruna[[#This Row],[historico_CifrasTotales.Pacientes_Con_Alta]]-G35+AS_Coruna[[#This Row],[FallecidosAcumOld]]-L35</f>
        <v>298</v>
      </c>
    </row>
    <row r="37" spans="1:24" x14ac:dyDescent="0.3">
      <c r="A37" s="2" t="s">
        <v>456</v>
      </c>
      <c r="B37" s="2" t="s">
        <v>4</v>
      </c>
      <c r="C37">
        <v>218</v>
      </c>
      <c r="D37">
        <v>261</v>
      </c>
      <c r="E37">
        <v>469</v>
      </c>
      <c r="F37">
        <v>5713</v>
      </c>
      <c r="G37">
        <v>17438</v>
      </c>
      <c r="H37">
        <v>276</v>
      </c>
      <c r="I37">
        <v>85</v>
      </c>
      <c r="J37">
        <v>302122</v>
      </c>
      <c r="K37">
        <v>116496</v>
      </c>
      <c r="L37">
        <v>459</v>
      </c>
      <c r="M37">
        <v>-171</v>
      </c>
      <c r="N37">
        <v>287</v>
      </c>
      <c r="O37">
        <v>81</v>
      </c>
      <c r="P37">
        <v>3711</v>
      </c>
      <c r="Q37">
        <v>6224</v>
      </c>
      <c r="R37">
        <v>0.97006826535970592</v>
      </c>
      <c r="S37">
        <v>422</v>
      </c>
      <c r="T37" t="s">
        <v>456</v>
      </c>
      <c r="U37">
        <v>9935</v>
      </c>
      <c r="V37">
        <v>2.62707599396074E-2</v>
      </c>
      <c r="W37">
        <v>10</v>
      </c>
      <c r="X37" s="2">
        <f>AS_Coruna[[#This Row],[historico_CifrasTotales.Pacientes_Sin_Alta]]-F36+AS_Coruna[[#This Row],[historico_CifrasTotales.Pacientes_Con_Alta]]-G36+AS_Coruna[[#This Row],[FallecidosAcumOld]]-L36</f>
        <v>258</v>
      </c>
    </row>
    <row r="38" spans="1:24" x14ac:dyDescent="0.3">
      <c r="A38" s="2" t="s">
        <v>457</v>
      </c>
      <c r="B38" s="2" t="s">
        <v>4</v>
      </c>
      <c r="C38">
        <v>264</v>
      </c>
      <c r="D38">
        <v>285</v>
      </c>
      <c r="E38">
        <v>477</v>
      </c>
      <c r="F38">
        <v>5542</v>
      </c>
      <c r="G38">
        <v>17860</v>
      </c>
      <c r="H38">
        <v>287</v>
      </c>
      <c r="I38">
        <v>81</v>
      </c>
      <c r="J38">
        <v>305833</v>
      </c>
      <c r="K38">
        <v>122720</v>
      </c>
      <c r="L38">
        <v>469</v>
      </c>
      <c r="M38">
        <v>-223</v>
      </c>
      <c r="N38">
        <v>286</v>
      </c>
      <c r="O38">
        <v>81</v>
      </c>
      <c r="P38">
        <v>2353</v>
      </c>
      <c r="Q38">
        <v>5234</v>
      </c>
      <c r="R38">
        <v>0.95976181883796463</v>
      </c>
      <c r="S38">
        <v>500</v>
      </c>
      <c r="T38" t="s">
        <v>457</v>
      </c>
      <c r="U38">
        <v>7587</v>
      </c>
      <c r="V38">
        <v>3.7564254646105202E-2</v>
      </c>
      <c r="W38">
        <v>8</v>
      </c>
      <c r="X38" s="2">
        <f>AS_Coruna[[#This Row],[historico_CifrasTotales.Pacientes_Sin_Alta]]-F37+AS_Coruna[[#This Row],[historico_CifrasTotales.Pacientes_Con_Alta]]-G37+AS_Coruna[[#This Row],[FallecidosAcumOld]]-L37</f>
        <v>261</v>
      </c>
    </row>
    <row r="39" spans="1:24" x14ac:dyDescent="0.3">
      <c r="A39" s="2" t="s">
        <v>458</v>
      </c>
      <c r="B39" s="2" t="s">
        <v>4</v>
      </c>
      <c r="C39">
        <v>166</v>
      </c>
      <c r="D39">
        <v>177</v>
      </c>
      <c r="E39">
        <v>482</v>
      </c>
      <c r="F39">
        <v>5319</v>
      </c>
      <c r="G39">
        <v>18360</v>
      </c>
      <c r="H39">
        <v>286</v>
      </c>
      <c r="I39">
        <v>81</v>
      </c>
      <c r="J39">
        <v>308186</v>
      </c>
      <c r="K39">
        <v>127954</v>
      </c>
      <c r="L39">
        <v>477</v>
      </c>
      <c r="M39">
        <v>-158</v>
      </c>
      <c r="N39">
        <v>287</v>
      </c>
      <c r="O39">
        <v>85</v>
      </c>
      <c r="P39">
        <v>2960</v>
      </c>
      <c r="Q39">
        <v>5133</v>
      </c>
      <c r="R39">
        <v>0.97029516826471141</v>
      </c>
      <c r="S39">
        <v>331</v>
      </c>
      <c r="T39" t="s">
        <v>458</v>
      </c>
      <c r="U39">
        <v>8093</v>
      </c>
      <c r="V39">
        <v>2.1870752502162399E-2</v>
      </c>
      <c r="W39">
        <v>5</v>
      </c>
      <c r="X39" s="2">
        <f>AS_Coruna[[#This Row],[historico_CifrasTotales.Pacientes_Sin_Alta]]-F38+AS_Coruna[[#This Row],[historico_CifrasTotales.Pacientes_Con_Alta]]-G38+AS_Coruna[[#This Row],[FallecidosAcumOld]]-L38</f>
        <v>285</v>
      </c>
    </row>
    <row r="40" spans="1:24" x14ac:dyDescent="0.3">
      <c r="A40" s="2" t="s">
        <v>459</v>
      </c>
      <c r="B40" s="2" t="s">
        <v>4</v>
      </c>
      <c r="C40">
        <v>172</v>
      </c>
      <c r="D40">
        <v>200</v>
      </c>
      <c r="E40">
        <v>486</v>
      </c>
      <c r="F40">
        <v>5161</v>
      </c>
      <c r="G40">
        <v>18691</v>
      </c>
      <c r="H40">
        <v>287</v>
      </c>
      <c r="I40">
        <v>85</v>
      </c>
      <c r="J40">
        <v>311146</v>
      </c>
      <c r="K40">
        <v>133087</v>
      </c>
      <c r="L40">
        <v>482</v>
      </c>
      <c r="M40">
        <v>-58</v>
      </c>
      <c r="N40">
        <v>276</v>
      </c>
      <c r="O40">
        <v>86</v>
      </c>
      <c r="P40">
        <v>1787</v>
      </c>
      <c r="Q40">
        <v>5202</v>
      </c>
      <c r="R40">
        <v>0.98876186785506681</v>
      </c>
      <c r="S40">
        <v>254</v>
      </c>
      <c r="T40" t="s">
        <v>459</v>
      </c>
      <c r="U40">
        <v>6989</v>
      </c>
      <c r="V40">
        <v>2.8616397195593099E-2</v>
      </c>
      <c r="W40">
        <v>4</v>
      </c>
      <c r="X40" s="2">
        <f>AS_Coruna[[#This Row],[historico_CifrasTotales.Pacientes_Sin_Alta]]-F39+AS_Coruna[[#This Row],[historico_CifrasTotales.Pacientes_Con_Alta]]-G39+AS_Coruna[[#This Row],[FallecidosAcumOld]]-L39</f>
        <v>178</v>
      </c>
    </row>
    <row r="41" spans="1:24" x14ac:dyDescent="0.3">
      <c r="A41" s="2" t="s">
        <v>460</v>
      </c>
      <c r="B41" s="2" t="s">
        <v>4</v>
      </c>
      <c r="C41">
        <v>203</v>
      </c>
      <c r="D41">
        <v>221</v>
      </c>
      <c r="E41">
        <v>492</v>
      </c>
      <c r="F41">
        <v>5103</v>
      </c>
      <c r="G41">
        <v>18945</v>
      </c>
      <c r="H41">
        <v>276</v>
      </c>
      <c r="I41">
        <v>86</v>
      </c>
      <c r="J41">
        <v>312933</v>
      </c>
      <c r="K41">
        <v>138289</v>
      </c>
      <c r="L41">
        <v>486</v>
      </c>
      <c r="M41">
        <v>-251</v>
      </c>
      <c r="N41">
        <v>254</v>
      </c>
      <c r="O41">
        <v>80</v>
      </c>
      <c r="P41">
        <v>2394</v>
      </c>
      <c r="Q41">
        <v>5753</v>
      </c>
      <c r="R41">
        <v>0.9508132471095434</v>
      </c>
      <c r="S41">
        <v>466</v>
      </c>
      <c r="T41" t="s">
        <v>460</v>
      </c>
      <c r="U41">
        <v>8147</v>
      </c>
      <c r="V41">
        <v>2.7126549650178002E-2</v>
      </c>
      <c r="W41">
        <v>6</v>
      </c>
      <c r="X41" s="2">
        <f>AS_Coruna[[#This Row],[historico_CifrasTotales.Pacientes_Sin_Alta]]-F40+AS_Coruna[[#This Row],[historico_CifrasTotales.Pacientes_Con_Alta]]-G40+AS_Coruna[[#This Row],[FallecidosAcumOld]]-L40</f>
        <v>200</v>
      </c>
    </row>
    <row r="42" spans="1:24" x14ac:dyDescent="0.3">
      <c r="A42" s="2" t="s">
        <v>461</v>
      </c>
      <c r="B42" s="2" t="s">
        <v>4</v>
      </c>
      <c r="C42">
        <v>245</v>
      </c>
      <c r="D42">
        <v>260</v>
      </c>
      <c r="E42">
        <v>498</v>
      </c>
      <c r="F42">
        <v>4852</v>
      </c>
      <c r="G42">
        <v>19411</v>
      </c>
      <c r="H42">
        <v>254</v>
      </c>
      <c r="I42">
        <v>80</v>
      </c>
      <c r="J42">
        <v>315327</v>
      </c>
      <c r="K42">
        <v>144042</v>
      </c>
      <c r="L42">
        <v>492</v>
      </c>
      <c r="M42">
        <v>-179</v>
      </c>
      <c r="N42">
        <v>234</v>
      </c>
      <c r="O42">
        <v>76</v>
      </c>
      <c r="P42">
        <v>3071</v>
      </c>
      <c r="Q42">
        <v>6188</v>
      </c>
      <c r="R42">
        <v>0.96310799670239078</v>
      </c>
      <c r="S42">
        <v>432</v>
      </c>
      <c r="T42" t="s">
        <v>461</v>
      </c>
      <c r="U42">
        <v>9259</v>
      </c>
      <c r="V42">
        <v>2.8080786262015298E-2</v>
      </c>
      <c r="W42">
        <v>6</v>
      </c>
      <c r="X42" s="2">
        <f>AS_Coruna[[#This Row],[historico_CifrasTotales.Pacientes_Sin_Alta]]-F41+AS_Coruna[[#This Row],[historico_CifrasTotales.Pacientes_Con_Alta]]-G41+AS_Coruna[[#This Row],[FallecidosAcumOld]]-L41</f>
        <v>221</v>
      </c>
    </row>
    <row r="43" spans="1:24" x14ac:dyDescent="0.3">
      <c r="A43" s="2" t="s">
        <v>462</v>
      </c>
      <c r="B43" s="2" t="s">
        <v>4</v>
      </c>
      <c r="C43">
        <v>232</v>
      </c>
      <c r="D43">
        <v>239</v>
      </c>
      <c r="E43">
        <v>502</v>
      </c>
      <c r="F43">
        <v>4673</v>
      </c>
      <c r="G43">
        <v>19843</v>
      </c>
      <c r="H43">
        <v>234</v>
      </c>
      <c r="I43">
        <v>76</v>
      </c>
      <c r="J43">
        <v>318398</v>
      </c>
      <c r="K43">
        <v>150230</v>
      </c>
      <c r="L43">
        <v>498</v>
      </c>
      <c r="M43">
        <v>-83</v>
      </c>
      <c r="N43">
        <v>215</v>
      </c>
      <c r="O43">
        <v>75</v>
      </c>
      <c r="P43">
        <v>2600</v>
      </c>
      <c r="Q43">
        <v>6474</v>
      </c>
      <c r="R43">
        <v>0.98223839075540342</v>
      </c>
      <c r="S43">
        <v>318</v>
      </c>
      <c r="T43" t="s">
        <v>462</v>
      </c>
      <c r="U43">
        <v>9074</v>
      </c>
      <c r="V43">
        <v>2.63389905223716E-2</v>
      </c>
      <c r="W43">
        <v>4</v>
      </c>
      <c r="X43" s="2">
        <f>AS_Coruna[[#This Row],[historico_CifrasTotales.Pacientes_Sin_Alta]]-F42+AS_Coruna[[#This Row],[historico_CifrasTotales.Pacientes_Con_Alta]]-G42+AS_Coruna[[#This Row],[FallecidosAcumOld]]-L42</f>
        <v>259</v>
      </c>
    </row>
    <row r="44" spans="1:24" x14ac:dyDescent="0.3">
      <c r="A44" s="2" t="s">
        <v>463</v>
      </c>
      <c r="B44" s="2" t="s">
        <v>4</v>
      </c>
      <c r="C44">
        <v>134</v>
      </c>
      <c r="D44">
        <v>155</v>
      </c>
      <c r="E44">
        <v>503</v>
      </c>
      <c r="F44">
        <v>4590</v>
      </c>
      <c r="G44">
        <v>20161</v>
      </c>
      <c r="H44">
        <v>215</v>
      </c>
      <c r="I44">
        <v>75</v>
      </c>
      <c r="J44">
        <v>320998</v>
      </c>
      <c r="K44">
        <v>156704</v>
      </c>
      <c r="L44">
        <v>502</v>
      </c>
      <c r="M44">
        <v>-185</v>
      </c>
      <c r="N44">
        <v>198</v>
      </c>
      <c r="O44">
        <v>72</v>
      </c>
      <c r="P44">
        <v>1846</v>
      </c>
      <c r="Q44">
        <v>6784</v>
      </c>
      <c r="R44">
        <v>0.95969498910675377</v>
      </c>
      <c r="S44">
        <v>339</v>
      </c>
      <c r="T44" t="s">
        <v>463</v>
      </c>
      <c r="U44">
        <v>8630</v>
      </c>
      <c r="V44">
        <v>1.79606025492468E-2</v>
      </c>
      <c r="W44">
        <v>1</v>
      </c>
      <c r="X44" s="2">
        <f>AS_Coruna[[#This Row],[historico_CifrasTotales.Pacientes_Sin_Alta]]-F43+AS_Coruna[[#This Row],[historico_CifrasTotales.Pacientes_Con_Alta]]-G43+AS_Coruna[[#This Row],[FallecidosAcumOld]]-L43</f>
        <v>239</v>
      </c>
    </row>
    <row r="45" spans="1:24" x14ac:dyDescent="0.3">
      <c r="A45" s="2" t="s">
        <v>464</v>
      </c>
      <c r="B45" s="2" t="s">
        <v>4</v>
      </c>
      <c r="C45">
        <v>76</v>
      </c>
      <c r="D45">
        <v>94</v>
      </c>
      <c r="E45">
        <v>503</v>
      </c>
      <c r="F45">
        <v>4405</v>
      </c>
      <c r="G45">
        <v>20500</v>
      </c>
      <c r="H45">
        <v>198</v>
      </c>
      <c r="I45">
        <v>72</v>
      </c>
      <c r="J45">
        <v>322844</v>
      </c>
      <c r="K45">
        <v>163488</v>
      </c>
      <c r="L45">
        <v>503</v>
      </c>
      <c r="M45">
        <v>-259</v>
      </c>
      <c r="N45">
        <v>200</v>
      </c>
      <c r="O45">
        <v>76</v>
      </c>
      <c r="P45">
        <v>1122</v>
      </c>
      <c r="Q45">
        <v>6284</v>
      </c>
      <c r="R45">
        <v>0.94120317820658339</v>
      </c>
      <c r="S45">
        <v>353</v>
      </c>
      <c r="T45" t="s">
        <v>464</v>
      </c>
      <c r="U45">
        <v>7406</v>
      </c>
      <c r="V45">
        <v>1.2692411558196099E-2</v>
      </c>
      <c r="W45">
        <v>0</v>
      </c>
      <c r="X45" s="2">
        <f>AS_Coruna[[#This Row],[historico_CifrasTotales.Pacientes_Sin_Alta]]-F44+AS_Coruna[[#This Row],[historico_CifrasTotales.Pacientes_Con_Alta]]-G44+AS_Coruna[[#This Row],[FallecidosAcumOld]]-L44</f>
        <v>155</v>
      </c>
    </row>
    <row r="46" spans="1:24" x14ac:dyDescent="0.3">
      <c r="A46" s="2" t="s">
        <v>466</v>
      </c>
      <c r="B46" s="2" t="s">
        <v>4</v>
      </c>
      <c r="C46">
        <v>123</v>
      </c>
      <c r="D46">
        <v>131</v>
      </c>
      <c r="E46">
        <v>508</v>
      </c>
      <c r="F46">
        <v>4146</v>
      </c>
      <c r="G46">
        <v>20853</v>
      </c>
      <c r="H46">
        <v>200</v>
      </c>
      <c r="I46">
        <v>76</v>
      </c>
      <c r="J46">
        <v>323966</v>
      </c>
      <c r="K46">
        <v>169772</v>
      </c>
      <c r="L46">
        <v>503</v>
      </c>
      <c r="M46">
        <v>-182</v>
      </c>
      <c r="N46">
        <v>208</v>
      </c>
      <c r="O46">
        <v>75</v>
      </c>
      <c r="P46">
        <v>1121</v>
      </c>
      <c r="Q46">
        <v>3934</v>
      </c>
      <c r="R46">
        <v>0.95610226724553782</v>
      </c>
      <c r="S46">
        <v>308</v>
      </c>
      <c r="T46" t="s">
        <v>466</v>
      </c>
      <c r="U46">
        <v>5055</v>
      </c>
      <c r="V46">
        <v>2.5914935707220602E-2</v>
      </c>
      <c r="W46">
        <v>5</v>
      </c>
      <c r="X46" s="2">
        <f>AS_Coruna[[#This Row],[historico_CifrasTotales.Pacientes_Sin_Alta]]-F45+AS_Coruna[[#This Row],[historico_CifrasTotales.Pacientes_Con_Alta]]-G45+AS_Coruna[[#This Row],[FallecidosAcumOld]]-L45</f>
        <v>94</v>
      </c>
    </row>
    <row r="47" spans="1:24" x14ac:dyDescent="0.3">
      <c r="A47" s="2" t="s">
        <v>467</v>
      </c>
      <c r="B47" s="2" t="s">
        <v>4</v>
      </c>
      <c r="C47">
        <v>85</v>
      </c>
      <c r="D47">
        <v>106</v>
      </c>
      <c r="E47">
        <v>513</v>
      </c>
      <c r="F47">
        <v>3964</v>
      </c>
      <c r="G47">
        <v>21161</v>
      </c>
      <c r="H47">
        <v>208</v>
      </c>
      <c r="I47">
        <v>75</v>
      </c>
      <c r="J47">
        <v>325087</v>
      </c>
      <c r="K47">
        <v>173706</v>
      </c>
      <c r="L47">
        <v>508</v>
      </c>
      <c r="M47">
        <v>-120</v>
      </c>
      <c r="N47">
        <v>201</v>
      </c>
      <c r="O47">
        <v>69</v>
      </c>
      <c r="P47">
        <v>1020</v>
      </c>
      <c r="Q47">
        <v>3148</v>
      </c>
      <c r="R47">
        <v>0.96972754793138249</v>
      </c>
      <c r="S47">
        <v>222</v>
      </c>
      <c r="T47" t="s">
        <v>467</v>
      </c>
      <c r="U47">
        <v>4168</v>
      </c>
      <c r="V47">
        <v>2.5431861804222598E-2</v>
      </c>
      <c r="W47">
        <v>5</v>
      </c>
      <c r="X47" s="2">
        <f>AS_Coruna[[#This Row],[historico_CifrasTotales.Pacientes_Sin_Alta]]-F46+AS_Coruna[[#This Row],[historico_CifrasTotales.Pacientes_Con_Alta]]-G46+AS_Coruna[[#This Row],[FallecidosAcumOld]]-L46</f>
        <v>131</v>
      </c>
    </row>
    <row r="48" spans="1:24" x14ac:dyDescent="0.3">
      <c r="A48" s="2" t="s">
        <v>468</v>
      </c>
      <c r="B48" s="2" t="s">
        <v>4</v>
      </c>
      <c r="C48">
        <v>83</v>
      </c>
      <c r="D48">
        <v>90</v>
      </c>
      <c r="E48">
        <v>516</v>
      </c>
      <c r="F48">
        <v>3844</v>
      </c>
      <c r="G48">
        <v>21383</v>
      </c>
      <c r="H48">
        <v>201</v>
      </c>
      <c r="I48">
        <v>69</v>
      </c>
      <c r="J48">
        <v>326107</v>
      </c>
      <c r="K48">
        <v>176854</v>
      </c>
      <c r="L48">
        <v>513</v>
      </c>
      <c r="M48">
        <v>-168</v>
      </c>
      <c r="N48">
        <v>203</v>
      </c>
      <c r="O48">
        <v>62</v>
      </c>
      <c r="P48">
        <v>1371</v>
      </c>
      <c r="Q48">
        <v>3435</v>
      </c>
      <c r="R48">
        <v>0.95629552549427677</v>
      </c>
      <c r="S48">
        <v>255</v>
      </c>
      <c r="T48" t="s">
        <v>468</v>
      </c>
      <c r="U48">
        <v>4806</v>
      </c>
      <c r="V48">
        <v>1.8726591760299598E-2</v>
      </c>
      <c r="W48">
        <v>3</v>
      </c>
      <c r="X48" s="2">
        <f>AS_Coruna[[#This Row],[historico_CifrasTotales.Pacientes_Sin_Alta]]-F47+AS_Coruna[[#This Row],[historico_CifrasTotales.Pacientes_Con_Alta]]-G47+AS_Coruna[[#This Row],[FallecidosAcumOld]]-L47</f>
        <v>107</v>
      </c>
    </row>
    <row r="49" spans="1:24" x14ac:dyDescent="0.3">
      <c r="A49" s="2" t="s">
        <v>469</v>
      </c>
      <c r="B49" s="2" t="s">
        <v>4</v>
      </c>
      <c r="C49">
        <v>100</v>
      </c>
      <c r="D49">
        <v>110</v>
      </c>
      <c r="E49">
        <v>518</v>
      </c>
      <c r="F49">
        <v>3676</v>
      </c>
      <c r="G49">
        <v>21638</v>
      </c>
      <c r="H49">
        <v>203</v>
      </c>
      <c r="I49">
        <v>62</v>
      </c>
      <c r="J49">
        <v>327478</v>
      </c>
      <c r="K49">
        <v>180289</v>
      </c>
      <c r="L49">
        <v>516</v>
      </c>
      <c r="M49">
        <v>-208</v>
      </c>
      <c r="N49">
        <v>186</v>
      </c>
      <c r="O49">
        <v>63</v>
      </c>
      <c r="P49">
        <v>1476</v>
      </c>
      <c r="Q49">
        <v>3191</v>
      </c>
      <c r="R49">
        <v>0.94341675734494013</v>
      </c>
      <c r="S49">
        <v>316</v>
      </c>
      <c r="T49" t="s">
        <v>469</v>
      </c>
      <c r="U49">
        <v>4667</v>
      </c>
      <c r="V49">
        <v>2.3569745018213E-2</v>
      </c>
      <c r="W49">
        <v>2</v>
      </c>
      <c r="X49" s="2">
        <f>AS_Coruna[[#This Row],[historico_CifrasTotales.Pacientes_Sin_Alta]]-F48+AS_Coruna[[#This Row],[historico_CifrasTotales.Pacientes_Con_Alta]]-G48+AS_Coruna[[#This Row],[FallecidosAcumOld]]-L48</f>
        <v>90</v>
      </c>
    </row>
    <row r="50" spans="1:24" x14ac:dyDescent="0.3">
      <c r="A50" s="2" t="s">
        <v>470</v>
      </c>
      <c r="B50" s="2" t="s">
        <v>4</v>
      </c>
      <c r="C50">
        <v>84</v>
      </c>
      <c r="D50">
        <v>87</v>
      </c>
      <c r="E50">
        <v>518</v>
      </c>
      <c r="F50">
        <v>3468</v>
      </c>
      <c r="G50">
        <v>21954</v>
      </c>
      <c r="H50">
        <v>186</v>
      </c>
      <c r="I50">
        <v>63</v>
      </c>
      <c r="J50">
        <v>328954</v>
      </c>
      <c r="K50">
        <v>183480</v>
      </c>
      <c r="L50">
        <v>518</v>
      </c>
      <c r="M50">
        <v>-206</v>
      </c>
      <c r="N50">
        <v>188</v>
      </c>
      <c r="O50">
        <v>59</v>
      </c>
      <c r="P50">
        <v>1143</v>
      </c>
      <c r="Q50">
        <v>2565</v>
      </c>
      <c r="R50">
        <v>0.94059976931949252</v>
      </c>
      <c r="S50">
        <v>294</v>
      </c>
      <c r="T50" t="s">
        <v>470</v>
      </c>
      <c r="U50">
        <v>3708</v>
      </c>
      <c r="V50">
        <v>2.3462783171521E-2</v>
      </c>
      <c r="W50">
        <v>0</v>
      </c>
      <c r="X50" s="2">
        <f>AS_Coruna[[#This Row],[historico_CifrasTotales.Pacientes_Sin_Alta]]-F49+AS_Coruna[[#This Row],[historico_CifrasTotales.Pacientes_Con_Alta]]-G49+AS_Coruna[[#This Row],[FallecidosAcumOld]]-L49</f>
        <v>110</v>
      </c>
    </row>
    <row r="51" spans="1:24" x14ac:dyDescent="0.3">
      <c r="A51" s="2" t="s">
        <v>471</v>
      </c>
      <c r="B51" s="2" t="s">
        <v>4</v>
      </c>
      <c r="C51">
        <v>71</v>
      </c>
      <c r="D51">
        <v>150</v>
      </c>
      <c r="E51">
        <v>518</v>
      </c>
      <c r="F51">
        <v>3262</v>
      </c>
      <c r="G51">
        <v>22248</v>
      </c>
      <c r="H51">
        <v>188</v>
      </c>
      <c r="I51">
        <v>59</v>
      </c>
      <c r="J51">
        <v>330097</v>
      </c>
      <c r="K51">
        <v>186045</v>
      </c>
      <c r="L51">
        <v>518</v>
      </c>
      <c r="M51">
        <v>-230</v>
      </c>
      <c r="N51">
        <v>177</v>
      </c>
      <c r="O51">
        <v>56</v>
      </c>
      <c r="P51">
        <v>2076</v>
      </c>
      <c r="Q51">
        <v>4339</v>
      </c>
      <c r="R51">
        <v>0.92949110974862048</v>
      </c>
      <c r="S51">
        <v>379</v>
      </c>
      <c r="T51" t="s">
        <v>471</v>
      </c>
      <c r="U51">
        <v>6415</v>
      </c>
      <c r="V51">
        <v>2.3382696804364798E-2</v>
      </c>
      <c r="W51">
        <v>0</v>
      </c>
      <c r="X51" s="2">
        <f>AS_Coruna[[#This Row],[historico_CifrasTotales.Pacientes_Sin_Alta]]-F50+AS_Coruna[[#This Row],[historico_CifrasTotales.Pacientes_Con_Alta]]-G50+AS_Coruna[[#This Row],[FallecidosAcumOld]]-L50</f>
        <v>88</v>
      </c>
    </row>
    <row r="52" spans="1:24" x14ac:dyDescent="0.3">
      <c r="A52" s="2" t="s">
        <v>480</v>
      </c>
      <c r="B52" s="2" t="s">
        <v>4</v>
      </c>
      <c r="C52">
        <v>79</v>
      </c>
      <c r="D52">
        <v>87</v>
      </c>
      <c r="E52">
        <v>520</v>
      </c>
      <c r="F52">
        <v>3032</v>
      </c>
      <c r="G52">
        <v>22627</v>
      </c>
      <c r="H52">
        <v>177</v>
      </c>
      <c r="I52">
        <v>56</v>
      </c>
      <c r="J52">
        <v>332173</v>
      </c>
      <c r="K52">
        <v>190384</v>
      </c>
      <c r="L52">
        <v>518</v>
      </c>
      <c r="M52">
        <v>-163</v>
      </c>
      <c r="N52">
        <v>168</v>
      </c>
      <c r="O52">
        <v>53</v>
      </c>
      <c r="P52">
        <v>2145</v>
      </c>
      <c r="Q52">
        <v>1905</v>
      </c>
      <c r="R52">
        <v>0.9462401055408971</v>
      </c>
      <c r="S52">
        <v>248</v>
      </c>
      <c r="T52" t="s">
        <v>480</v>
      </c>
      <c r="U52">
        <v>4050</v>
      </c>
      <c r="V52">
        <v>2.1481481481481501E-2</v>
      </c>
      <c r="W52">
        <v>2</v>
      </c>
      <c r="X52" s="2">
        <f>AS_Coruna[[#This Row],[historico_CifrasTotales.Pacientes_Sin_Alta]]-F51+AS_Coruna[[#This Row],[historico_CifrasTotales.Pacientes_Con_Alta]]-G51+AS_Coruna[[#This Row],[FallecidosAcumOld]]-L51</f>
        <v>149</v>
      </c>
    </row>
    <row r="53" spans="1:24" x14ac:dyDescent="0.3">
      <c r="A53" s="2" t="s">
        <v>481</v>
      </c>
      <c r="B53" s="2" t="s">
        <v>4</v>
      </c>
      <c r="C53">
        <v>63</v>
      </c>
      <c r="D53">
        <v>65</v>
      </c>
      <c r="E53">
        <v>520</v>
      </c>
      <c r="F53">
        <v>2869</v>
      </c>
      <c r="G53">
        <v>22875</v>
      </c>
      <c r="H53">
        <v>168</v>
      </c>
      <c r="I53">
        <v>53</v>
      </c>
      <c r="J53">
        <v>334318</v>
      </c>
      <c r="K53">
        <v>192289</v>
      </c>
      <c r="L53">
        <v>520</v>
      </c>
      <c r="M53">
        <v>-222</v>
      </c>
      <c r="N53">
        <v>171</v>
      </c>
      <c r="O53">
        <v>46</v>
      </c>
      <c r="P53">
        <v>1622</v>
      </c>
      <c r="Q53">
        <v>3004</v>
      </c>
      <c r="R53">
        <v>0.92262112234227955</v>
      </c>
      <c r="S53">
        <v>287</v>
      </c>
      <c r="T53" t="s">
        <v>481</v>
      </c>
      <c r="U53">
        <v>4626</v>
      </c>
      <c r="V53">
        <v>1.4051015996541299E-2</v>
      </c>
      <c r="W53">
        <v>0</v>
      </c>
      <c r="X53" s="2">
        <f>AS_Coruna[[#This Row],[historico_CifrasTotales.Pacientes_Sin_Alta]]-F52+AS_Coruna[[#This Row],[historico_CifrasTotales.Pacientes_Con_Alta]]-G52+AS_Coruna[[#This Row],[FallecidosAcumOld]]-L52</f>
        <v>87</v>
      </c>
    </row>
    <row r="54" spans="1:24" x14ac:dyDescent="0.3">
      <c r="A54" s="2" t="s">
        <v>482</v>
      </c>
      <c r="B54" s="2" t="s">
        <v>4</v>
      </c>
      <c r="C54">
        <v>61</v>
      </c>
      <c r="D54">
        <v>72</v>
      </c>
      <c r="E54">
        <v>525</v>
      </c>
      <c r="F54">
        <v>2647</v>
      </c>
      <c r="G54">
        <v>23162</v>
      </c>
      <c r="H54">
        <v>171</v>
      </c>
      <c r="I54">
        <v>46</v>
      </c>
      <c r="J54">
        <v>335940</v>
      </c>
      <c r="K54">
        <v>195293</v>
      </c>
      <c r="L54">
        <v>520</v>
      </c>
      <c r="M54">
        <v>-123</v>
      </c>
      <c r="N54">
        <v>168</v>
      </c>
      <c r="O54">
        <v>48</v>
      </c>
      <c r="P54">
        <v>1658</v>
      </c>
      <c r="Q54">
        <v>2054</v>
      </c>
      <c r="R54">
        <v>0.95353230071779371</v>
      </c>
      <c r="S54">
        <v>191</v>
      </c>
      <c r="T54" t="s">
        <v>482</v>
      </c>
      <c r="U54">
        <v>3712</v>
      </c>
      <c r="V54">
        <v>1.93965517241379E-2</v>
      </c>
      <c r="W54">
        <v>5</v>
      </c>
      <c r="X54" s="2">
        <f>AS_Coruna[[#This Row],[historico_CifrasTotales.Pacientes_Sin_Alta]]-F53+AS_Coruna[[#This Row],[historico_CifrasTotales.Pacientes_Con_Alta]]-G53+AS_Coruna[[#This Row],[FallecidosAcumOld]]-L53</f>
        <v>65</v>
      </c>
    </row>
    <row r="55" spans="1:24" x14ac:dyDescent="0.3">
      <c r="A55" s="2" t="s">
        <v>483</v>
      </c>
      <c r="B55" s="2" t="s">
        <v>4</v>
      </c>
      <c r="C55">
        <v>58</v>
      </c>
      <c r="D55">
        <v>79</v>
      </c>
      <c r="E55">
        <v>530</v>
      </c>
      <c r="F55">
        <v>2524</v>
      </c>
      <c r="G55">
        <v>23353</v>
      </c>
      <c r="H55">
        <v>168</v>
      </c>
      <c r="I55">
        <v>48</v>
      </c>
      <c r="J55">
        <v>337598</v>
      </c>
      <c r="K55">
        <v>197347</v>
      </c>
      <c r="L55">
        <v>525</v>
      </c>
      <c r="M55">
        <v>-173</v>
      </c>
      <c r="N55">
        <v>143</v>
      </c>
      <c r="O55">
        <v>42</v>
      </c>
      <c r="P55">
        <v>1290</v>
      </c>
      <c r="Q55">
        <v>530</v>
      </c>
      <c r="R55">
        <v>0.93145800316957206</v>
      </c>
      <c r="S55">
        <v>247</v>
      </c>
      <c r="T55" t="s">
        <v>483</v>
      </c>
      <c r="U55">
        <v>1820</v>
      </c>
      <c r="V55">
        <v>4.3406593406593398E-2</v>
      </c>
      <c r="W55">
        <v>5</v>
      </c>
      <c r="X55" s="2">
        <f>AS_Coruna[[#This Row],[historico_CifrasTotales.Pacientes_Sin_Alta]]-F54+AS_Coruna[[#This Row],[historico_CifrasTotales.Pacientes_Con_Alta]]-G54+AS_Coruna[[#This Row],[FallecidosAcumOld]]-L54</f>
        <v>73</v>
      </c>
    </row>
    <row r="56" spans="1:24" x14ac:dyDescent="0.3">
      <c r="A56" s="2" t="s">
        <v>484</v>
      </c>
      <c r="B56" s="2" t="s">
        <v>4</v>
      </c>
      <c r="C56">
        <v>76</v>
      </c>
      <c r="D56">
        <v>88</v>
      </c>
      <c r="E56">
        <v>531</v>
      </c>
      <c r="F56">
        <v>2351</v>
      </c>
      <c r="G56">
        <v>23600</v>
      </c>
      <c r="H56">
        <v>143</v>
      </c>
      <c r="I56">
        <v>42</v>
      </c>
      <c r="J56">
        <v>338888</v>
      </c>
      <c r="K56">
        <v>197877</v>
      </c>
      <c r="L56">
        <v>530</v>
      </c>
      <c r="M56">
        <v>-166</v>
      </c>
      <c r="N56">
        <v>145</v>
      </c>
      <c r="O56">
        <v>42</v>
      </c>
      <c r="P56">
        <v>1435</v>
      </c>
      <c r="Q56">
        <v>468</v>
      </c>
      <c r="R56">
        <v>0.92939174819225856</v>
      </c>
      <c r="S56">
        <v>253</v>
      </c>
      <c r="T56" t="s">
        <v>484</v>
      </c>
      <c r="U56">
        <v>1903</v>
      </c>
      <c r="V56">
        <v>4.6242774566474E-2</v>
      </c>
      <c r="W56">
        <v>1</v>
      </c>
      <c r="X56" s="2">
        <f>AS_Coruna[[#This Row],[historico_CifrasTotales.Pacientes_Sin_Alta]]-F55+AS_Coruna[[#This Row],[historico_CifrasTotales.Pacientes_Con_Alta]]-G55+AS_Coruna[[#This Row],[FallecidosAcumOld]]-L55</f>
        <v>79</v>
      </c>
    </row>
    <row r="57" spans="1:24" x14ac:dyDescent="0.3">
      <c r="A57" s="2" t="s">
        <v>485</v>
      </c>
      <c r="B57" s="2" t="s">
        <v>4</v>
      </c>
      <c r="C57">
        <v>70</v>
      </c>
      <c r="D57">
        <v>88</v>
      </c>
      <c r="E57">
        <v>534</v>
      </c>
      <c r="F57">
        <v>2185</v>
      </c>
      <c r="G57">
        <v>23853</v>
      </c>
      <c r="H57">
        <v>145</v>
      </c>
      <c r="I57">
        <v>42</v>
      </c>
      <c r="J57">
        <v>340323</v>
      </c>
      <c r="K57">
        <v>198345</v>
      </c>
      <c r="L57">
        <v>531</v>
      </c>
      <c r="M57">
        <v>-166</v>
      </c>
      <c r="N57">
        <v>145</v>
      </c>
      <c r="O57">
        <v>42</v>
      </c>
      <c r="P57">
        <v>1864</v>
      </c>
      <c r="Q57">
        <v>489</v>
      </c>
      <c r="R57">
        <v>0.92402745995423341</v>
      </c>
      <c r="S57">
        <v>251</v>
      </c>
      <c r="T57" t="s">
        <v>485</v>
      </c>
      <c r="U57">
        <v>2353</v>
      </c>
      <c r="V57">
        <v>3.7399065023374402E-2</v>
      </c>
      <c r="W57">
        <v>3</v>
      </c>
      <c r="X57" s="2">
        <f>AS_Coruna[[#This Row],[historico_CifrasTotales.Pacientes_Sin_Alta]]-F56+AS_Coruna[[#This Row],[historico_CifrasTotales.Pacientes_Con_Alta]]-G56+AS_Coruna[[#This Row],[FallecidosAcumOld]]-L56</f>
        <v>88</v>
      </c>
    </row>
    <row r="58" spans="1:24" x14ac:dyDescent="0.3">
      <c r="A58" s="2" t="s">
        <v>486</v>
      </c>
      <c r="B58" s="2" t="s">
        <v>4</v>
      </c>
      <c r="C58">
        <v>98</v>
      </c>
      <c r="D58">
        <v>110</v>
      </c>
      <c r="E58">
        <v>537</v>
      </c>
      <c r="F58">
        <v>2019</v>
      </c>
      <c r="G58">
        <v>24104</v>
      </c>
      <c r="H58">
        <v>145</v>
      </c>
      <c r="I58">
        <v>42</v>
      </c>
      <c r="J58">
        <v>342187</v>
      </c>
      <c r="K58">
        <v>198834</v>
      </c>
      <c r="L58">
        <v>534</v>
      </c>
      <c r="M58">
        <v>-129</v>
      </c>
      <c r="N58">
        <v>137</v>
      </c>
      <c r="O58">
        <v>40</v>
      </c>
      <c r="P58">
        <v>1901</v>
      </c>
      <c r="Q58">
        <v>604</v>
      </c>
      <c r="R58">
        <v>0.93610698365527489</v>
      </c>
      <c r="S58">
        <v>236</v>
      </c>
      <c r="T58" t="s">
        <v>486</v>
      </c>
      <c r="U58">
        <v>2505</v>
      </c>
      <c r="V58">
        <v>4.3912175648702603E-2</v>
      </c>
      <c r="W58">
        <v>3</v>
      </c>
      <c r="X58" s="2">
        <f>AS_Coruna[[#This Row],[historico_CifrasTotales.Pacientes_Sin_Alta]]-F57+AS_Coruna[[#This Row],[historico_CifrasTotales.Pacientes_Con_Alta]]-G57+AS_Coruna[[#This Row],[FallecidosAcumOld]]-L57</f>
        <v>88</v>
      </c>
    </row>
    <row r="59" spans="1:24" x14ac:dyDescent="0.3">
      <c r="A59" s="2" t="s">
        <v>487</v>
      </c>
      <c r="B59" s="2" t="s">
        <v>4</v>
      </c>
      <c r="C59">
        <v>86</v>
      </c>
      <c r="D59">
        <v>90</v>
      </c>
      <c r="E59">
        <v>538</v>
      </c>
      <c r="F59">
        <v>1890</v>
      </c>
      <c r="G59">
        <v>24340</v>
      </c>
      <c r="H59">
        <v>137</v>
      </c>
      <c r="I59">
        <v>40</v>
      </c>
      <c r="J59">
        <v>344088</v>
      </c>
      <c r="K59">
        <v>199438</v>
      </c>
      <c r="L59">
        <v>537</v>
      </c>
      <c r="M59">
        <v>-80</v>
      </c>
      <c r="N59">
        <v>138</v>
      </c>
      <c r="O59">
        <v>38</v>
      </c>
      <c r="P59">
        <v>1258</v>
      </c>
      <c r="Q59">
        <v>1040</v>
      </c>
      <c r="R59">
        <v>0.95767195767195767</v>
      </c>
      <c r="S59">
        <v>168</v>
      </c>
      <c r="T59" t="s">
        <v>487</v>
      </c>
      <c r="U59">
        <v>2298</v>
      </c>
      <c r="V59">
        <v>3.91644908616188E-2</v>
      </c>
      <c r="W59">
        <v>1</v>
      </c>
      <c r="X59" s="2">
        <f>AS_Coruna[[#This Row],[historico_CifrasTotales.Pacientes_Sin_Alta]]-F58+AS_Coruna[[#This Row],[historico_CifrasTotales.Pacientes_Con_Alta]]-G58+AS_Coruna[[#This Row],[FallecidosAcumOld]]-L58</f>
        <v>110</v>
      </c>
    </row>
    <row r="60" spans="1:24" x14ac:dyDescent="0.3">
      <c r="A60" s="2" t="s">
        <v>488</v>
      </c>
      <c r="B60" s="2" t="s">
        <v>4</v>
      </c>
      <c r="C60">
        <v>17</v>
      </c>
      <c r="D60">
        <v>17</v>
      </c>
      <c r="E60">
        <v>542</v>
      </c>
      <c r="F60">
        <v>1810</v>
      </c>
      <c r="G60">
        <v>24508</v>
      </c>
      <c r="H60">
        <v>138</v>
      </c>
      <c r="I60">
        <v>38</v>
      </c>
      <c r="J60">
        <v>345346</v>
      </c>
      <c r="K60">
        <v>200478</v>
      </c>
      <c r="L60">
        <v>538</v>
      </c>
      <c r="M60">
        <v>-99</v>
      </c>
      <c r="N60">
        <v>142</v>
      </c>
      <c r="O60">
        <v>34</v>
      </c>
      <c r="P60">
        <v>1594</v>
      </c>
      <c r="Q60">
        <v>1018</v>
      </c>
      <c r="R60">
        <v>0.94530386740331496</v>
      </c>
      <c r="S60">
        <v>112</v>
      </c>
      <c r="T60" t="s">
        <v>488</v>
      </c>
      <c r="U60">
        <v>2612</v>
      </c>
      <c r="V60">
        <v>6.5084226646248099E-3</v>
      </c>
      <c r="W60">
        <v>4</v>
      </c>
      <c r="X60" s="2">
        <f>AS_Coruna[[#This Row],[historico_CifrasTotales.Pacientes_Sin_Alta]]-F59+AS_Coruna[[#This Row],[historico_CifrasTotales.Pacientes_Con_Alta]]-G59+AS_Coruna[[#This Row],[FallecidosAcumOld]]-L59</f>
        <v>89</v>
      </c>
    </row>
    <row r="61" spans="1:24" x14ac:dyDescent="0.3">
      <c r="A61" s="2" t="s">
        <v>489</v>
      </c>
      <c r="B61" s="2" t="s">
        <v>4</v>
      </c>
      <c r="C61">
        <v>12</v>
      </c>
      <c r="D61">
        <v>30</v>
      </c>
      <c r="E61">
        <v>547</v>
      </c>
      <c r="F61">
        <v>1711</v>
      </c>
      <c r="G61">
        <v>24620</v>
      </c>
      <c r="H61">
        <v>142</v>
      </c>
      <c r="I61">
        <v>34</v>
      </c>
      <c r="J61">
        <v>346940</v>
      </c>
      <c r="K61">
        <v>201496</v>
      </c>
      <c r="L61">
        <v>542</v>
      </c>
      <c r="M61">
        <v>-99</v>
      </c>
      <c r="N61">
        <v>137</v>
      </c>
      <c r="O61">
        <v>37</v>
      </c>
      <c r="P61">
        <v>1368</v>
      </c>
      <c r="Q61">
        <v>2044</v>
      </c>
      <c r="R61">
        <v>0.94213909994155465</v>
      </c>
      <c r="S61">
        <v>125</v>
      </c>
      <c r="T61" t="s">
        <v>489</v>
      </c>
      <c r="U61">
        <v>3412</v>
      </c>
      <c r="V61">
        <v>8.7924970691676402E-3</v>
      </c>
      <c r="W61">
        <v>5</v>
      </c>
      <c r="X61" s="2">
        <f>AS_Coruna[[#This Row],[historico_CifrasTotales.Pacientes_Sin_Alta]]-F60+AS_Coruna[[#This Row],[historico_CifrasTotales.Pacientes_Con_Alta]]-G60+AS_Coruna[[#This Row],[FallecidosAcumOld]]-L60</f>
        <v>17</v>
      </c>
    </row>
    <row r="62" spans="1:24" x14ac:dyDescent="0.3">
      <c r="A62" s="2" t="s">
        <v>490</v>
      </c>
      <c r="B62" s="2" t="s">
        <v>4</v>
      </c>
      <c r="C62">
        <v>62</v>
      </c>
      <c r="D62">
        <v>70</v>
      </c>
      <c r="E62">
        <v>548</v>
      </c>
      <c r="F62">
        <v>1612</v>
      </c>
      <c r="G62">
        <v>24745</v>
      </c>
      <c r="H62">
        <v>137</v>
      </c>
      <c r="I62">
        <v>37</v>
      </c>
      <c r="J62">
        <v>348308</v>
      </c>
      <c r="K62">
        <v>203540</v>
      </c>
      <c r="L62">
        <v>547</v>
      </c>
      <c r="M62">
        <v>-69</v>
      </c>
      <c r="N62">
        <v>129</v>
      </c>
      <c r="O62">
        <v>34</v>
      </c>
      <c r="P62">
        <v>2650</v>
      </c>
      <c r="Q62">
        <v>2999</v>
      </c>
      <c r="R62">
        <v>0.95719602977667495</v>
      </c>
      <c r="S62">
        <v>138</v>
      </c>
      <c r="T62" t="s">
        <v>490</v>
      </c>
      <c r="U62">
        <v>5649</v>
      </c>
      <c r="V62">
        <v>1.23915737298637E-2</v>
      </c>
      <c r="W62">
        <v>1</v>
      </c>
      <c r="X62" s="2">
        <f>AS_Coruna[[#This Row],[historico_CifrasTotales.Pacientes_Sin_Alta]]-F61+AS_Coruna[[#This Row],[historico_CifrasTotales.Pacientes_Con_Alta]]-G61+AS_Coruna[[#This Row],[FallecidosAcumOld]]-L61</f>
        <v>31</v>
      </c>
    </row>
    <row r="63" spans="1:24" x14ac:dyDescent="0.3">
      <c r="A63" s="2" t="s">
        <v>491</v>
      </c>
      <c r="B63" s="2" t="s">
        <v>4</v>
      </c>
      <c r="C63">
        <v>63</v>
      </c>
      <c r="D63">
        <v>76</v>
      </c>
      <c r="E63">
        <v>548</v>
      </c>
      <c r="F63">
        <v>1543</v>
      </c>
      <c r="G63">
        <v>24883</v>
      </c>
      <c r="H63">
        <v>129</v>
      </c>
      <c r="I63">
        <v>34</v>
      </c>
      <c r="J63">
        <v>350958</v>
      </c>
      <c r="K63">
        <v>206539</v>
      </c>
      <c r="L63">
        <v>548</v>
      </c>
      <c r="M63">
        <v>-51</v>
      </c>
      <c r="N63">
        <v>126</v>
      </c>
      <c r="O63">
        <v>33</v>
      </c>
      <c r="P63">
        <v>1829</v>
      </c>
      <c r="Q63">
        <v>2571</v>
      </c>
      <c r="R63">
        <v>0.96694750486066106</v>
      </c>
      <c r="S63">
        <v>127</v>
      </c>
      <c r="T63" t="s">
        <v>491</v>
      </c>
      <c r="U63">
        <v>4400</v>
      </c>
      <c r="V63">
        <v>1.7272727272727301E-2</v>
      </c>
      <c r="W63">
        <v>0</v>
      </c>
      <c r="X63" s="2">
        <f>AS_Coruna[[#This Row],[historico_CifrasTotales.Pacientes_Sin_Alta]]-F62+AS_Coruna[[#This Row],[historico_CifrasTotales.Pacientes_Con_Alta]]-G62+AS_Coruna[[#This Row],[FallecidosAcumOld]]-L62</f>
        <v>70</v>
      </c>
    </row>
    <row r="64" spans="1:24" x14ac:dyDescent="0.3">
      <c r="A64" s="2" t="s">
        <v>492</v>
      </c>
      <c r="B64" s="2" t="s">
        <v>4</v>
      </c>
      <c r="C64">
        <v>71</v>
      </c>
      <c r="D64">
        <v>82</v>
      </c>
      <c r="E64">
        <v>550</v>
      </c>
      <c r="F64">
        <v>1492</v>
      </c>
      <c r="G64">
        <v>25010</v>
      </c>
      <c r="H64">
        <v>126</v>
      </c>
      <c r="I64">
        <v>33</v>
      </c>
      <c r="J64">
        <v>352787</v>
      </c>
      <c r="K64">
        <v>209110</v>
      </c>
      <c r="L64">
        <v>548</v>
      </c>
      <c r="M64">
        <v>-104</v>
      </c>
      <c r="N64">
        <v>97</v>
      </c>
      <c r="O64">
        <v>31</v>
      </c>
      <c r="P64">
        <v>2013</v>
      </c>
      <c r="Q64">
        <v>985</v>
      </c>
      <c r="R64">
        <v>0.93029490616621979</v>
      </c>
      <c r="S64">
        <v>184</v>
      </c>
      <c r="T64" t="s">
        <v>492</v>
      </c>
      <c r="U64">
        <v>2998</v>
      </c>
      <c r="V64">
        <v>2.7351567711807901E-2</v>
      </c>
      <c r="W64">
        <v>2</v>
      </c>
      <c r="X64" s="2">
        <f>AS_Coruna[[#This Row],[historico_CifrasTotales.Pacientes_Sin_Alta]]-F63+AS_Coruna[[#This Row],[historico_CifrasTotales.Pacientes_Con_Alta]]-G63+AS_Coruna[[#This Row],[FallecidosAcumOld]]-L63</f>
        <v>76</v>
      </c>
    </row>
    <row r="65" spans="1:24" x14ac:dyDescent="0.3">
      <c r="A65" s="2" t="s">
        <v>493</v>
      </c>
      <c r="B65" s="2" t="s">
        <v>4</v>
      </c>
      <c r="C65">
        <v>62</v>
      </c>
      <c r="D65">
        <v>83</v>
      </c>
      <c r="E65">
        <v>550</v>
      </c>
      <c r="F65">
        <v>1388</v>
      </c>
      <c r="G65">
        <v>25194</v>
      </c>
      <c r="H65">
        <v>97</v>
      </c>
      <c r="I65">
        <v>31</v>
      </c>
      <c r="J65">
        <v>354800</v>
      </c>
      <c r="K65">
        <v>210095</v>
      </c>
      <c r="L65">
        <v>550</v>
      </c>
      <c r="M65">
        <v>-46</v>
      </c>
      <c r="N65">
        <v>104</v>
      </c>
      <c r="O65">
        <v>29</v>
      </c>
      <c r="P65">
        <v>2404</v>
      </c>
      <c r="Q65">
        <v>2358</v>
      </c>
      <c r="R65">
        <v>0.9668587896253602</v>
      </c>
      <c r="S65">
        <v>129</v>
      </c>
      <c r="T65" t="s">
        <v>493</v>
      </c>
      <c r="U65">
        <v>4762</v>
      </c>
      <c r="V65">
        <v>1.7429651406971901E-2</v>
      </c>
      <c r="W65">
        <v>0</v>
      </c>
      <c r="X65" s="2">
        <f>AS_Coruna[[#This Row],[historico_CifrasTotales.Pacientes_Sin_Alta]]-F64+AS_Coruna[[#This Row],[historico_CifrasTotales.Pacientes_Con_Alta]]-G64+AS_Coruna[[#This Row],[FallecidosAcumOld]]-L64</f>
        <v>82</v>
      </c>
    </row>
    <row r="66" spans="1:24" x14ac:dyDescent="0.3">
      <c r="A66" s="2" t="s">
        <v>494</v>
      </c>
      <c r="B66" s="2" t="s">
        <v>4</v>
      </c>
      <c r="C66">
        <v>40</v>
      </c>
      <c r="D66">
        <v>50</v>
      </c>
      <c r="E66">
        <v>551</v>
      </c>
      <c r="F66">
        <v>1342</v>
      </c>
      <c r="G66">
        <v>25323</v>
      </c>
      <c r="H66">
        <v>104</v>
      </c>
      <c r="I66">
        <v>29</v>
      </c>
      <c r="J66">
        <v>357204</v>
      </c>
      <c r="K66">
        <v>212453</v>
      </c>
      <c r="L66">
        <v>550</v>
      </c>
      <c r="M66">
        <v>-72</v>
      </c>
      <c r="N66">
        <v>106</v>
      </c>
      <c r="O66">
        <v>29</v>
      </c>
      <c r="P66">
        <v>1916</v>
      </c>
      <c r="Q66">
        <v>2058</v>
      </c>
      <c r="R66">
        <v>0.94634873323397917</v>
      </c>
      <c r="S66">
        <v>121</v>
      </c>
      <c r="T66" t="s">
        <v>494</v>
      </c>
      <c r="U66">
        <v>3974</v>
      </c>
      <c r="V66">
        <v>1.25817815802718E-2</v>
      </c>
      <c r="W66">
        <v>1</v>
      </c>
      <c r="X66" s="2">
        <f>AS_Coruna[[#This Row],[historico_CifrasTotales.Pacientes_Sin_Alta]]-F65+AS_Coruna[[#This Row],[historico_CifrasTotales.Pacientes_Con_Alta]]-G65+AS_Coruna[[#This Row],[FallecidosAcumOld]]-L65</f>
        <v>83</v>
      </c>
    </row>
    <row r="67" spans="1:24" x14ac:dyDescent="0.3">
      <c r="A67" s="2" t="s">
        <v>495</v>
      </c>
      <c r="B67" s="2" t="s">
        <v>4</v>
      </c>
      <c r="C67">
        <v>36</v>
      </c>
      <c r="D67">
        <v>36</v>
      </c>
      <c r="E67">
        <v>555</v>
      </c>
      <c r="F67">
        <v>1270</v>
      </c>
      <c r="G67">
        <v>25444</v>
      </c>
      <c r="H67">
        <v>106</v>
      </c>
      <c r="I67">
        <v>29</v>
      </c>
      <c r="J67">
        <v>359120</v>
      </c>
      <c r="K67">
        <v>214511</v>
      </c>
      <c r="L67">
        <v>551</v>
      </c>
      <c r="M67">
        <v>-23</v>
      </c>
      <c r="N67">
        <v>113</v>
      </c>
      <c r="O67">
        <v>30</v>
      </c>
      <c r="P67">
        <v>2493</v>
      </c>
      <c r="Q67">
        <v>2223</v>
      </c>
      <c r="R67">
        <v>0.98188976377952752</v>
      </c>
      <c r="S67">
        <v>56</v>
      </c>
      <c r="T67" t="s">
        <v>495</v>
      </c>
      <c r="U67">
        <v>4716</v>
      </c>
      <c r="V67">
        <v>7.63358778625954E-3</v>
      </c>
      <c r="W67">
        <v>4</v>
      </c>
      <c r="X67" s="2">
        <f>AS_Coruna[[#This Row],[historico_CifrasTotales.Pacientes_Sin_Alta]]-F66+AS_Coruna[[#This Row],[historico_CifrasTotales.Pacientes_Con_Alta]]-G66+AS_Coruna[[#This Row],[FallecidosAcumOld]]-L66</f>
        <v>50</v>
      </c>
    </row>
    <row r="68" spans="1:24" x14ac:dyDescent="0.3">
      <c r="A68" s="2" t="s">
        <v>496</v>
      </c>
      <c r="B68" s="2" t="s">
        <v>4</v>
      </c>
      <c r="C68">
        <v>45</v>
      </c>
      <c r="D68">
        <v>71</v>
      </c>
      <c r="E68">
        <v>555</v>
      </c>
      <c r="F68">
        <v>1247</v>
      </c>
      <c r="G68">
        <v>25500</v>
      </c>
      <c r="H68">
        <v>113</v>
      </c>
      <c r="I68">
        <v>30</v>
      </c>
      <c r="J68">
        <v>361613</v>
      </c>
      <c r="K68">
        <v>216734</v>
      </c>
      <c r="L68">
        <v>555</v>
      </c>
      <c r="M68">
        <v>-36</v>
      </c>
      <c r="N68">
        <v>109</v>
      </c>
      <c r="O68">
        <v>30</v>
      </c>
      <c r="P68">
        <v>1654</v>
      </c>
      <c r="Q68">
        <v>2271</v>
      </c>
      <c r="R68">
        <v>0.97113071371291093</v>
      </c>
      <c r="S68">
        <v>107</v>
      </c>
      <c r="T68" t="s">
        <v>496</v>
      </c>
      <c r="U68">
        <v>3925</v>
      </c>
      <c r="V68">
        <v>1.8089171974522301E-2</v>
      </c>
      <c r="W68">
        <v>0</v>
      </c>
      <c r="X68" s="2">
        <f>AS_Coruna[[#This Row],[historico_CifrasTotales.Pacientes_Sin_Alta]]-F67+AS_Coruna[[#This Row],[historico_CifrasTotales.Pacientes_Con_Alta]]-G67+AS_Coruna[[#This Row],[FallecidosAcumOld]]-L67</f>
        <v>37</v>
      </c>
    </row>
    <row r="69" spans="1:24" x14ac:dyDescent="0.3">
      <c r="A69" s="2" t="s">
        <v>497</v>
      </c>
      <c r="B69" s="2" t="s">
        <v>4</v>
      </c>
      <c r="C69">
        <v>68</v>
      </c>
      <c r="D69">
        <v>82</v>
      </c>
      <c r="E69">
        <v>555</v>
      </c>
      <c r="F69">
        <v>1211</v>
      </c>
      <c r="G69">
        <v>25607</v>
      </c>
      <c r="H69">
        <v>109</v>
      </c>
      <c r="I69">
        <v>30</v>
      </c>
      <c r="J69">
        <v>363267</v>
      </c>
      <c r="K69">
        <v>219005</v>
      </c>
      <c r="L69">
        <v>555</v>
      </c>
      <c r="M69">
        <v>-15</v>
      </c>
      <c r="N69">
        <v>112</v>
      </c>
      <c r="O69">
        <v>29</v>
      </c>
      <c r="P69">
        <v>1902</v>
      </c>
      <c r="Q69">
        <v>2221</v>
      </c>
      <c r="R69">
        <v>0.98761354252683731</v>
      </c>
      <c r="S69">
        <v>97</v>
      </c>
      <c r="T69" t="s">
        <v>497</v>
      </c>
      <c r="U69">
        <v>4123</v>
      </c>
      <c r="V69">
        <v>1.98884307543051E-2</v>
      </c>
      <c r="W69">
        <v>0</v>
      </c>
      <c r="X69" s="2">
        <f>AS_Coruna[[#This Row],[historico_CifrasTotales.Pacientes_Sin_Alta]]-F68+AS_Coruna[[#This Row],[historico_CifrasTotales.Pacientes_Con_Alta]]-G68+AS_Coruna[[#This Row],[FallecidosAcumOld]]-L68</f>
        <v>71</v>
      </c>
    </row>
    <row r="70" spans="1:24" x14ac:dyDescent="0.3">
      <c r="A70" s="2" t="s">
        <v>498</v>
      </c>
      <c r="B70" s="2" t="s">
        <v>4</v>
      </c>
      <c r="C70">
        <v>40</v>
      </c>
      <c r="D70">
        <v>56</v>
      </c>
      <c r="E70">
        <v>556</v>
      </c>
      <c r="F70">
        <v>1196</v>
      </c>
      <c r="G70">
        <v>25704</v>
      </c>
      <c r="H70">
        <v>112</v>
      </c>
      <c r="I70">
        <v>29</v>
      </c>
      <c r="J70">
        <v>365169</v>
      </c>
      <c r="K70">
        <v>221226</v>
      </c>
      <c r="L70">
        <v>555</v>
      </c>
      <c r="M70">
        <v>-63</v>
      </c>
      <c r="N70">
        <v>101</v>
      </c>
      <c r="O70">
        <v>28</v>
      </c>
      <c r="P70">
        <v>1886</v>
      </c>
      <c r="Q70">
        <v>1565</v>
      </c>
      <c r="R70">
        <v>0.94732441471571904</v>
      </c>
      <c r="S70">
        <v>118</v>
      </c>
      <c r="T70" t="s">
        <v>498</v>
      </c>
      <c r="U70">
        <v>3451</v>
      </c>
      <c r="V70">
        <v>1.6227180527383402E-2</v>
      </c>
      <c r="W70">
        <v>1</v>
      </c>
      <c r="X70" s="2">
        <f>AS_Coruna[[#This Row],[historico_CifrasTotales.Pacientes_Sin_Alta]]-F69+AS_Coruna[[#This Row],[historico_CifrasTotales.Pacientes_Con_Alta]]-G69+AS_Coruna[[#This Row],[FallecidosAcumOld]]-L69</f>
        <v>82</v>
      </c>
    </row>
    <row r="71" spans="1:24" x14ac:dyDescent="0.3">
      <c r="A71" s="2" t="s">
        <v>499</v>
      </c>
      <c r="B71" s="2" t="s">
        <v>4</v>
      </c>
      <c r="C71">
        <v>57</v>
      </c>
      <c r="D71">
        <v>77</v>
      </c>
      <c r="E71">
        <v>557</v>
      </c>
      <c r="F71">
        <v>1133</v>
      </c>
      <c r="G71">
        <v>25822</v>
      </c>
      <c r="H71">
        <v>101</v>
      </c>
      <c r="I71">
        <v>28</v>
      </c>
      <c r="J71">
        <v>367055</v>
      </c>
      <c r="K71">
        <v>222791</v>
      </c>
      <c r="L71">
        <v>556</v>
      </c>
      <c r="M71">
        <v>-27</v>
      </c>
      <c r="N71">
        <v>95</v>
      </c>
      <c r="O71">
        <v>25</v>
      </c>
      <c r="P71">
        <v>1797</v>
      </c>
      <c r="Q71">
        <v>383</v>
      </c>
      <c r="R71">
        <v>0.97616946160635476</v>
      </c>
      <c r="S71">
        <v>103</v>
      </c>
      <c r="T71" t="s">
        <v>499</v>
      </c>
      <c r="U71">
        <v>2180</v>
      </c>
      <c r="V71">
        <v>3.5321100917431202E-2</v>
      </c>
      <c r="W71">
        <v>1</v>
      </c>
      <c r="X71" s="2">
        <f>AS_Coruna[[#This Row],[historico_CifrasTotales.Pacientes_Sin_Alta]]-F70+AS_Coruna[[#This Row],[historico_CifrasTotales.Pacientes_Con_Alta]]-G70+AS_Coruna[[#This Row],[FallecidosAcumOld]]-L70</f>
        <v>56</v>
      </c>
    </row>
    <row r="72" spans="1:24" x14ac:dyDescent="0.3">
      <c r="A72" s="2" t="s">
        <v>500</v>
      </c>
      <c r="B72" s="2" t="s">
        <v>4</v>
      </c>
      <c r="C72">
        <v>57</v>
      </c>
      <c r="D72">
        <v>70</v>
      </c>
      <c r="E72">
        <v>557</v>
      </c>
      <c r="F72">
        <v>1106</v>
      </c>
      <c r="G72">
        <v>25925</v>
      </c>
      <c r="H72">
        <v>95</v>
      </c>
      <c r="I72">
        <v>25</v>
      </c>
      <c r="J72">
        <v>368852</v>
      </c>
      <c r="K72">
        <v>223174</v>
      </c>
      <c r="L72">
        <v>557</v>
      </c>
      <c r="M72">
        <v>-22</v>
      </c>
      <c r="N72">
        <v>94</v>
      </c>
      <c r="O72">
        <v>26</v>
      </c>
      <c r="P72">
        <v>1425</v>
      </c>
      <c r="Q72">
        <v>310</v>
      </c>
      <c r="R72">
        <v>0.98010849909584086</v>
      </c>
      <c r="S72">
        <v>92</v>
      </c>
      <c r="T72" t="s">
        <v>500</v>
      </c>
      <c r="U72">
        <v>1735</v>
      </c>
      <c r="V72">
        <v>4.0345821325648401E-2</v>
      </c>
      <c r="W72">
        <v>0</v>
      </c>
      <c r="X72" s="2">
        <f>AS_Coruna[[#This Row],[historico_CifrasTotales.Pacientes_Sin_Alta]]-F71+AS_Coruna[[#This Row],[historico_CifrasTotales.Pacientes_Con_Alta]]-G71+AS_Coruna[[#This Row],[FallecidosAcumOld]]-L71</f>
        <v>77</v>
      </c>
    </row>
    <row r="73" spans="1:24" x14ac:dyDescent="0.3">
      <c r="A73" s="2" t="s">
        <v>501</v>
      </c>
      <c r="B73" s="2" t="s">
        <v>4</v>
      </c>
      <c r="C73">
        <v>33</v>
      </c>
      <c r="D73">
        <v>42</v>
      </c>
      <c r="E73">
        <v>557</v>
      </c>
      <c r="F73">
        <v>1084</v>
      </c>
      <c r="G73">
        <v>26017</v>
      </c>
      <c r="H73">
        <v>94</v>
      </c>
      <c r="I73">
        <v>26</v>
      </c>
      <c r="J73">
        <v>370277</v>
      </c>
      <c r="K73">
        <v>223484</v>
      </c>
      <c r="L73">
        <v>557</v>
      </c>
      <c r="M73">
        <v>-34</v>
      </c>
      <c r="N73">
        <v>95</v>
      </c>
      <c r="O73">
        <v>28</v>
      </c>
      <c r="P73">
        <v>1655</v>
      </c>
      <c r="Q73">
        <v>245</v>
      </c>
      <c r="R73">
        <v>0.96863468634686345</v>
      </c>
      <c r="S73">
        <v>76</v>
      </c>
      <c r="T73" t="s">
        <v>501</v>
      </c>
      <c r="U73">
        <v>1900</v>
      </c>
      <c r="V73">
        <v>2.2105263157894701E-2</v>
      </c>
      <c r="W73">
        <v>0</v>
      </c>
      <c r="X73" s="2">
        <f>AS_Coruna[[#This Row],[historico_CifrasTotales.Pacientes_Sin_Alta]]-F72+AS_Coruna[[#This Row],[historico_CifrasTotales.Pacientes_Con_Alta]]-G72+AS_Coruna[[#This Row],[FallecidosAcumOld]]-L72</f>
        <v>70</v>
      </c>
    </row>
    <row r="74" spans="1:24" x14ac:dyDescent="0.3">
      <c r="A74" s="2" t="s">
        <v>502</v>
      </c>
      <c r="B74" s="2" t="s">
        <v>4</v>
      </c>
      <c r="C74">
        <v>45</v>
      </c>
      <c r="D74">
        <v>53</v>
      </c>
      <c r="E74">
        <v>558</v>
      </c>
      <c r="F74">
        <v>1050</v>
      </c>
      <c r="G74">
        <v>26093</v>
      </c>
      <c r="H74">
        <v>95</v>
      </c>
      <c r="I74">
        <v>28</v>
      </c>
      <c r="J74">
        <v>371932</v>
      </c>
      <c r="K74">
        <v>223729</v>
      </c>
      <c r="L74">
        <v>557</v>
      </c>
      <c r="M74">
        <v>3</v>
      </c>
      <c r="N74">
        <v>97</v>
      </c>
      <c r="O74">
        <v>27</v>
      </c>
      <c r="P74">
        <v>1484</v>
      </c>
      <c r="Q74">
        <v>245</v>
      </c>
      <c r="R74">
        <v>1.0028571428571429</v>
      </c>
      <c r="S74">
        <v>49</v>
      </c>
      <c r="T74" t="s">
        <v>502</v>
      </c>
      <c r="U74">
        <v>1729</v>
      </c>
      <c r="V74">
        <v>3.06535569693464E-2</v>
      </c>
      <c r="W74">
        <v>1</v>
      </c>
      <c r="X74" s="2">
        <f>AS_Coruna[[#This Row],[historico_CifrasTotales.Pacientes_Sin_Alta]]-F73+AS_Coruna[[#This Row],[historico_CifrasTotales.Pacientes_Con_Alta]]-G73+AS_Coruna[[#This Row],[FallecidosAcumOld]]-L73</f>
        <v>42</v>
      </c>
    </row>
    <row r="75" spans="1:24" x14ac:dyDescent="0.3">
      <c r="A75" s="2" t="s">
        <v>503</v>
      </c>
      <c r="B75" s="2" t="s">
        <v>4</v>
      </c>
      <c r="C75">
        <v>55</v>
      </c>
      <c r="D75">
        <v>60</v>
      </c>
      <c r="E75">
        <v>559</v>
      </c>
      <c r="F75">
        <v>1053</v>
      </c>
      <c r="G75">
        <v>26142</v>
      </c>
      <c r="H75">
        <v>97</v>
      </c>
      <c r="I75">
        <v>27</v>
      </c>
      <c r="J75">
        <v>373416</v>
      </c>
      <c r="K75">
        <v>223974</v>
      </c>
      <c r="L75">
        <v>558</v>
      </c>
      <c r="M75">
        <v>23</v>
      </c>
      <c r="N75">
        <v>100</v>
      </c>
      <c r="O75">
        <v>22</v>
      </c>
      <c r="P75">
        <v>1633</v>
      </c>
      <c r="Q75">
        <v>353</v>
      </c>
      <c r="R75">
        <v>1.0218423551756886</v>
      </c>
      <c r="S75">
        <v>36</v>
      </c>
      <c r="T75" t="s">
        <v>503</v>
      </c>
      <c r="U75">
        <v>1986</v>
      </c>
      <c r="V75">
        <v>3.0211480362537801E-2</v>
      </c>
      <c r="W75">
        <v>1</v>
      </c>
      <c r="X75" s="2">
        <f>AS_Coruna[[#This Row],[historico_CifrasTotales.Pacientes_Sin_Alta]]-F74+AS_Coruna[[#This Row],[historico_CifrasTotales.Pacientes_Con_Alta]]-G74+AS_Coruna[[#This Row],[FallecidosAcumOld]]-L74</f>
        <v>53</v>
      </c>
    </row>
    <row r="76" spans="1:24" x14ac:dyDescent="0.3">
      <c r="A76" s="2" t="s">
        <v>504</v>
      </c>
      <c r="B76" s="2" t="s">
        <v>4</v>
      </c>
      <c r="C76">
        <v>35</v>
      </c>
      <c r="D76">
        <v>45</v>
      </c>
      <c r="E76">
        <v>559</v>
      </c>
      <c r="F76">
        <v>1076</v>
      </c>
      <c r="G76">
        <v>26178</v>
      </c>
      <c r="H76">
        <v>100</v>
      </c>
      <c r="I76">
        <v>22</v>
      </c>
      <c r="J76">
        <v>375049</v>
      </c>
      <c r="K76">
        <v>224327</v>
      </c>
      <c r="L76">
        <v>559</v>
      </c>
      <c r="M76">
        <v>-12</v>
      </c>
      <c r="N76">
        <v>90</v>
      </c>
      <c r="O76">
        <v>19</v>
      </c>
      <c r="P76">
        <v>1713</v>
      </c>
      <c r="Q76">
        <v>482</v>
      </c>
      <c r="R76">
        <v>0.98884758364312264</v>
      </c>
      <c r="S76">
        <v>57</v>
      </c>
      <c r="T76" t="s">
        <v>504</v>
      </c>
      <c r="U76">
        <v>2195</v>
      </c>
      <c r="V76">
        <v>2.0501138952163999E-2</v>
      </c>
      <c r="W76">
        <v>0</v>
      </c>
      <c r="X76" s="2">
        <f>AS_Coruna[[#This Row],[historico_CifrasTotales.Pacientes_Sin_Alta]]-F75+AS_Coruna[[#This Row],[historico_CifrasTotales.Pacientes_Con_Alta]]-G75+AS_Coruna[[#This Row],[FallecidosAcumOld]]-L75</f>
        <v>60</v>
      </c>
    </row>
    <row r="77" spans="1:24" x14ac:dyDescent="0.3">
      <c r="A77" s="2" t="s">
        <v>505</v>
      </c>
      <c r="B77" s="2" t="s">
        <v>4</v>
      </c>
      <c r="C77">
        <v>46</v>
      </c>
      <c r="D77">
        <v>53</v>
      </c>
      <c r="E77">
        <v>562</v>
      </c>
      <c r="F77">
        <v>1064</v>
      </c>
      <c r="G77">
        <v>26235</v>
      </c>
      <c r="H77">
        <v>90</v>
      </c>
      <c r="I77">
        <v>19</v>
      </c>
      <c r="J77">
        <v>376762</v>
      </c>
      <c r="K77">
        <v>224809</v>
      </c>
      <c r="L77">
        <v>559</v>
      </c>
      <c r="M77">
        <v>-36</v>
      </c>
      <c r="N77">
        <v>83</v>
      </c>
      <c r="O77">
        <v>20</v>
      </c>
      <c r="P77">
        <v>2114</v>
      </c>
      <c r="Q77">
        <v>433</v>
      </c>
      <c r="R77">
        <v>0.96616541353383456</v>
      </c>
      <c r="S77">
        <v>86</v>
      </c>
      <c r="T77" t="s">
        <v>505</v>
      </c>
      <c r="U77">
        <v>2547</v>
      </c>
      <c r="V77">
        <v>2.0808794660384801E-2</v>
      </c>
      <c r="W77">
        <v>3</v>
      </c>
      <c r="X77" s="2">
        <f>AS_Coruna[[#This Row],[historico_CifrasTotales.Pacientes_Sin_Alta]]-F76+AS_Coruna[[#This Row],[historico_CifrasTotales.Pacientes_Con_Alta]]-G76+AS_Coruna[[#This Row],[FallecidosAcumOld]]-L76</f>
        <v>45</v>
      </c>
    </row>
    <row r="78" spans="1:24" x14ac:dyDescent="0.3">
      <c r="A78" s="2" t="s">
        <v>506</v>
      </c>
      <c r="B78" s="2" t="s">
        <v>4</v>
      </c>
      <c r="C78">
        <v>59</v>
      </c>
      <c r="D78">
        <v>59</v>
      </c>
      <c r="E78">
        <v>564</v>
      </c>
      <c r="F78">
        <v>1028</v>
      </c>
      <c r="G78">
        <v>26321</v>
      </c>
      <c r="H78">
        <v>83</v>
      </c>
      <c r="I78">
        <v>20</v>
      </c>
      <c r="J78">
        <v>378876</v>
      </c>
      <c r="K78">
        <v>225242</v>
      </c>
      <c r="L78">
        <v>562</v>
      </c>
      <c r="M78">
        <v>-11</v>
      </c>
      <c r="N78">
        <v>75</v>
      </c>
      <c r="O78">
        <v>20</v>
      </c>
      <c r="P78">
        <v>2497</v>
      </c>
      <c r="Q78">
        <v>361</v>
      </c>
      <c r="R78">
        <v>0.98929961089494167</v>
      </c>
      <c r="S78">
        <v>68</v>
      </c>
      <c r="T78" t="s">
        <v>506</v>
      </c>
      <c r="U78">
        <v>2858</v>
      </c>
      <c r="V78">
        <v>2.06438068579426E-2</v>
      </c>
      <c r="W78">
        <v>2</v>
      </c>
      <c r="X78" s="2">
        <f>AS_Coruna[[#This Row],[historico_CifrasTotales.Pacientes_Sin_Alta]]-F77+AS_Coruna[[#This Row],[historico_CifrasTotales.Pacientes_Con_Alta]]-G77+AS_Coruna[[#This Row],[FallecidosAcumOld]]-L77</f>
        <v>53</v>
      </c>
    </row>
    <row r="79" spans="1:24" x14ac:dyDescent="0.3">
      <c r="A79" s="2" t="s">
        <v>507</v>
      </c>
      <c r="B79" s="2" t="s">
        <v>4</v>
      </c>
      <c r="C79">
        <v>51</v>
      </c>
      <c r="D79">
        <v>55</v>
      </c>
      <c r="E79">
        <v>565</v>
      </c>
      <c r="F79">
        <v>1017</v>
      </c>
      <c r="G79">
        <v>26389</v>
      </c>
      <c r="H79">
        <v>75</v>
      </c>
      <c r="I79">
        <v>20</v>
      </c>
      <c r="J79">
        <v>381373</v>
      </c>
      <c r="K79">
        <v>225603</v>
      </c>
      <c r="L79">
        <v>564</v>
      </c>
      <c r="M79">
        <v>-10</v>
      </c>
      <c r="N79">
        <v>74</v>
      </c>
      <c r="O79">
        <v>21</v>
      </c>
      <c r="P79">
        <v>2098</v>
      </c>
      <c r="Q79">
        <v>254</v>
      </c>
      <c r="R79">
        <v>0.99016715830875124</v>
      </c>
      <c r="S79">
        <v>64</v>
      </c>
      <c r="T79" t="s">
        <v>507</v>
      </c>
      <c r="U79">
        <v>2352</v>
      </c>
      <c r="V79">
        <v>2.33843537414966E-2</v>
      </c>
      <c r="W79">
        <v>1</v>
      </c>
      <c r="X79" s="2">
        <f>AS_Coruna[[#This Row],[historico_CifrasTotales.Pacientes_Sin_Alta]]-F78+AS_Coruna[[#This Row],[historico_CifrasTotales.Pacientes_Con_Alta]]-G78+AS_Coruna[[#This Row],[FallecidosAcumOld]]-L78</f>
        <v>59</v>
      </c>
    </row>
    <row r="80" spans="1:24" x14ac:dyDescent="0.3">
      <c r="A80" s="2" t="s">
        <v>508</v>
      </c>
      <c r="B80" s="2" t="s">
        <v>4</v>
      </c>
      <c r="C80">
        <v>27</v>
      </c>
      <c r="D80">
        <v>34</v>
      </c>
      <c r="E80">
        <v>565</v>
      </c>
      <c r="F80">
        <v>1007</v>
      </c>
      <c r="G80">
        <v>26453</v>
      </c>
      <c r="H80">
        <v>74</v>
      </c>
      <c r="I80">
        <v>21</v>
      </c>
      <c r="J80">
        <v>383471</v>
      </c>
      <c r="K80">
        <v>225857</v>
      </c>
      <c r="L80">
        <v>565</v>
      </c>
      <c r="M80">
        <v>-9</v>
      </c>
      <c r="N80">
        <v>77</v>
      </c>
      <c r="O80">
        <v>22</v>
      </c>
      <c r="P80">
        <v>792</v>
      </c>
      <c r="Q80">
        <v>325</v>
      </c>
      <c r="R80">
        <v>0.99106256206554122</v>
      </c>
      <c r="S80">
        <v>43</v>
      </c>
      <c r="T80" t="s">
        <v>508</v>
      </c>
      <c r="U80">
        <v>1117</v>
      </c>
      <c r="V80">
        <v>3.0438675022381401E-2</v>
      </c>
      <c r="W80">
        <v>0</v>
      </c>
      <c r="X80" s="2">
        <f>AS_Coruna[[#This Row],[historico_CifrasTotales.Pacientes_Sin_Alta]]-F79+AS_Coruna[[#This Row],[historico_CifrasTotales.Pacientes_Con_Alta]]-G79+AS_Coruna[[#This Row],[FallecidosAcumOld]]-L79</f>
        <v>55</v>
      </c>
    </row>
    <row r="81" spans="1:24" x14ac:dyDescent="0.3">
      <c r="A81" s="2" t="s">
        <v>509</v>
      </c>
      <c r="B81" s="2" t="s">
        <v>4</v>
      </c>
      <c r="C81">
        <v>25</v>
      </c>
      <c r="D81">
        <v>29</v>
      </c>
      <c r="E81">
        <v>565</v>
      </c>
      <c r="F81">
        <v>998</v>
      </c>
      <c r="G81">
        <v>26496</v>
      </c>
      <c r="H81">
        <v>77</v>
      </c>
      <c r="I81">
        <v>22</v>
      </c>
      <c r="J81">
        <v>384263</v>
      </c>
      <c r="K81">
        <v>226182</v>
      </c>
      <c r="L81">
        <v>565</v>
      </c>
      <c r="M81">
        <v>-39</v>
      </c>
      <c r="N81">
        <v>76</v>
      </c>
      <c r="O81">
        <v>20</v>
      </c>
      <c r="P81">
        <v>1073</v>
      </c>
      <c r="Q81">
        <v>156</v>
      </c>
      <c r="R81">
        <v>0.96092184368737477</v>
      </c>
      <c r="S81">
        <v>68</v>
      </c>
      <c r="T81" t="s">
        <v>509</v>
      </c>
      <c r="U81">
        <v>1229</v>
      </c>
      <c r="V81">
        <v>2.35964198535395E-2</v>
      </c>
      <c r="W81">
        <v>0</v>
      </c>
      <c r="X81" s="2">
        <f>AS_Coruna[[#This Row],[historico_CifrasTotales.Pacientes_Sin_Alta]]-F80+AS_Coruna[[#This Row],[historico_CifrasTotales.Pacientes_Con_Alta]]-G80+AS_Coruna[[#This Row],[FallecidosAcumOld]]-L80</f>
        <v>34</v>
      </c>
    </row>
    <row r="82" spans="1:24" x14ac:dyDescent="0.3">
      <c r="A82" s="2" t="s">
        <v>510</v>
      </c>
      <c r="B82" s="2" t="s">
        <v>4</v>
      </c>
      <c r="C82">
        <v>29</v>
      </c>
      <c r="D82">
        <v>30</v>
      </c>
      <c r="E82">
        <v>566</v>
      </c>
      <c r="F82">
        <v>959</v>
      </c>
      <c r="G82">
        <v>26564</v>
      </c>
      <c r="H82">
        <v>76</v>
      </c>
      <c r="I82">
        <v>20</v>
      </c>
      <c r="J82">
        <v>385336</v>
      </c>
      <c r="K82">
        <v>226338</v>
      </c>
      <c r="L82">
        <v>565</v>
      </c>
      <c r="M82">
        <v>-4</v>
      </c>
      <c r="N82">
        <v>72</v>
      </c>
      <c r="O82">
        <v>20</v>
      </c>
      <c r="P82">
        <v>669</v>
      </c>
      <c r="Q82">
        <v>366</v>
      </c>
      <c r="R82">
        <v>0.99582898852971846</v>
      </c>
      <c r="S82">
        <v>33</v>
      </c>
      <c r="T82" t="s">
        <v>510</v>
      </c>
      <c r="U82">
        <v>1035</v>
      </c>
      <c r="V82">
        <v>2.8985507246376802E-2</v>
      </c>
      <c r="W82">
        <v>1</v>
      </c>
      <c r="X82" s="2">
        <f>AS_Coruna[[#This Row],[historico_CifrasTotales.Pacientes_Sin_Alta]]-F81+AS_Coruna[[#This Row],[historico_CifrasTotales.Pacientes_Con_Alta]]-G81+AS_Coruna[[#This Row],[FallecidosAcumOld]]-L81</f>
        <v>29</v>
      </c>
    </row>
    <row r="83" spans="1:24" x14ac:dyDescent="0.3">
      <c r="A83" s="2" t="s">
        <v>511</v>
      </c>
      <c r="B83" s="2" t="s">
        <v>4</v>
      </c>
      <c r="C83">
        <v>37</v>
      </c>
      <c r="D83">
        <v>39</v>
      </c>
      <c r="E83">
        <v>566</v>
      </c>
      <c r="F83">
        <v>955</v>
      </c>
      <c r="G83">
        <v>26597</v>
      </c>
      <c r="H83">
        <v>72</v>
      </c>
      <c r="I83">
        <v>20</v>
      </c>
      <c r="J83">
        <v>386005</v>
      </c>
      <c r="K83">
        <v>226704</v>
      </c>
      <c r="L83">
        <v>566</v>
      </c>
      <c r="M83">
        <v>-21</v>
      </c>
      <c r="N83">
        <v>67</v>
      </c>
      <c r="O83">
        <v>18</v>
      </c>
      <c r="P83">
        <v>2203</v>
      </c>
      <c r="Q83">
        <v>499</v>
      </c>
      <c r="R83">
        <v>0.97801047120418849</v>
      </c>
      <c r="S83">
        <v>60</v>
      </c>
      <c r="T83" t="s">
        <v>511</v>
      </c>
      <c r="U83">
        <v>2702</v>
      </c>
      <c r="V83">
        <v>1.44337527757217E-2</v>
      </c>
      <c r="W83">
        <v>0</v>
      </c>
      <c r="X83" s="2">
        <f>AS_Coruna[[#This Row],[historico_CifrasTotales.Pacientes_Sin_Alta]]-F82+AS_Coruna[[#This Row],[historico_CifrasTotales.Pacientes_Con_Alta]]-G82+AS_Coruna[[#This Row],[FallecidosAcumOld]]-L82</f>
        <v>30</v>
      </c>
    </row>
    <row r="84" spans="1:24" x14ac:dyDescent="0.3">
      <c r="A84" s="2" t="s">
        <v>512</v>
      </c>
      <c r="B84" s="2" t="s">
        <v>4</v>
      </c>
      <c r="C84">
        <v>60</v>
      </c>
      <c r="D84">
        <v>53</v>
      </c>
      <c r="E84">
        <v>566</v>
      </c>
      <c r="F84">
        <v>934</v>
      </c>
      <c r="G84">
        <v>26657</v>
      </c>
      <c r="H84">
        <v>67</v>
      </c>
      <c r="I84">
        <v>18</v>
      </c>
      <c r="J84">
        <v>388208</v>
      </c>
      <c r="K84">
        <v>227203</v>
      </c>
      <c r="L84">
        <v>566</v>
      </c>
      <c r="M84">
        <v>-7</v>
      </c>
      <c r="N84">
        <v>65</v>
      </c>
      <c r="O84">
        <v>17</v>
      </c>
      <c r="P84">
        <v>1846</v>
      </c>
      <c r="Q84">
        <v>496</v>
      </c>
      <c r="R84">
        <v>0.99250535331905787</v>
      </c>
      <c r="S84">
        <v>60</v>
      </c>
      <c r="T84" t="s">
        <v>512</v>
      </c>
      <c r="U84">
        <v>2342</v>
      </c>
      <c r="V84">
        <v>2.2630230572160501E-2</v>
      </c>
      <c r="W84">
        <v>0</v>
      </c>
      <c r="X84" s="2">
        <f>AS_Coruna[[#This Row],[historico_CifrasTotales.Pacientes_Sin_Alta]]-F83+AS_Coruna[[#This Row],[historico_CifrasTotales.Pacientes_Con_Alta]]-G83+AS_Coruna[[#This Row],[FallecidosAcumOld]]-L83</f>
        <v>39</v>
      </c>
    </row>
    <row r="85" spans="1:24" x14ac:dyDescent="0.3">
      <c r="A85" s="2" t="s">
        <v>514</v>
      </c>
      <c r="B85" s="2" t="s">
        <v>4</v>
      </c>
      <c r="C85">
        <v>32</v>
      </c>
      <c r="D85">
        <v>35</v>
      </c>
      <c r="E85">
        <v>567</v>
      </c>
      <c r="F85">
        <v>927</v>
      </c>
      <c r="G85">
        <v>26717</v>
      </c>
      <c r="H85">
        <v>65</v>
      </c>
      <c r="I85">
        <v>17</v>
      </c>
      <c r="J85">
        <v>390054</v>
      </c>
      <c r="K85">
        <v>227699</v>
      </c>
      <c r="L85">
        <v>566</v>
      </c>
      <c r="M85">
        <v>-27</v>
      </c>
      <c r="N85">
        <v>63</v>
      </c>
      <c r="O85">
        <v>16</v>
      </c>
      <c r="P85">
        <v>1626</v>
      </c>
      <c r="Q85">
        <v>521</v>
      </c>
      <c r="R85">
        <v>0.970873786407767</v>
      </c>
      <c r="S85">
        <v>61</v>
      </c>
      <c r="T85" t="s">
        <v>514</v>
      </c>
      <c r="U85">
        <v>2147</v>
      </c>
      <c r="V85">
        <v>1.6301816488123001E-2</v>
      </c>
      <c r="W85">
        <v>1</v>
      </c>
      <c r="X85" s="2">
        <f>AS_Coruna[[#This Row],[historico_CifrasTotales.Pacientes_Sin_Alta]]-F84+AS_Coruna[[#This Row],[historico_CifrasTotales.Pacientes_Con_Alta]]-G84+AS_Coruna[[#This Row],[FallecidosAcumOld]]-L84</f>
        <v>53</v>
      </c>
    </row>
    <row r="86" spans="1:24" x14ac:dyDescent="0.3">
      <c r="A86" s="2" t="s">
        <v>515</v>
      </c>
      <c r="B86" s="2" t="s">
        <v>4</v>
      </c>
      <c r="C86">
        <v>45</v>
      </c>
      <c r="D86">
        <v>51</v>
      </c>
      <c r="E86">
        <v>567</v>
      </c>
      <c r="F86">
        <v>900</v>
      </c>
      <c r="G86">
        <v>26778</v>
      </c>
      <c r="H86">
        <v>63</v>
      </c>
      <c r="I86">
        <v>16</v>
      </c>
      <c r="J86">
        <v>391680</v>
      </c>
      <c r="K86">
        <v>228220</v>
      </c>
      <c r="L86">
        <v>567</v>
      </c>
      <c r="M86">
        <v>-9</v>
      </c>
      <c r="N86">
        <v>54</v>
      </c>
      <c r="O86">
        <v>19</v>
      </c>
      <c r="P86">
        <v>1719</v>
      </c>
      <c r="Q86">
        <v>561</v>
      </c>
      <c r="R86">
        <v>0.99</v>
      </c>
      <c r="S86">
        <v>60</v>
      </c>
      <c r="T86" t="s">
        <v>515</v>
      </c>
      <c r="U86">
        <v>2280</v>
      </c>
      <c r="V86">
        <v>2.23684210526316E-2</v>
      </c>
      <c r="W86">
        <v>0</v>
      </c>
      <c r="X86" s="2">
        <f>AS_Coruna[[#This Row],[historico_CifrasTotales.Pacientes_Sin_Alta]]-F85+AS_Coruna[[#This Row],[historico_CifrasTotales.Pacientes_Con_Alta]]-G85+AS_Coruna[[#This Row],[FallecidosAcumOld]]-L85</f>
        <v>35</v>
      </c>
    </row>
    <row r="87" spans="1:24" x14ac:dyDescent="0.3">
      <c r="A87" s="2" t="s">
        <v>516</v>
      </c>
      <c r="B87" s="2" t="s">
        <v>4</v>
      </c>
      <c r="C87">
        <v>28</v>
      </c>
      <c r="D87">
        <v>26</v>
      </c>
      <c r="E87">
        <v>567</v>
      </c>
      <c r="F87">
        <v>891</v>
      </c>
      <c r="G87">
        <v>26838</v>
      </c>
      <c r="H87">
        <v>54</v>
      </c>
      <c r="I87">
        <v>19</v>
      </c>
      <c r="J87">
        <v>393399</v>
      </c>
      <c r="K87">
        <v>228781</v>
      </c>
      <c r="L87">
        <v>567</v>
      </c>
      <c r="M87">
        <v>-24</v>
      </c>
      <c r="N87">
        <v>59</v>
      </c>
      <c r="O87">
        <v>15</v>
      </c>
      <c r="P87">
        <v>2089</v>
      </c>
      <c r="Q87">
        <v>1101</v>
      </c>
      <c r="R87">
        <v>0.97306397306397308</v>
      </c>
      <c r="S87">
        <v>50</v>
      </c>
      <c r="T87" t="s">
        <v>516</v>
      </c>
      <c r="U87">
        <v>3190</v>
      </c>
      <c r="V87">
        <v>8.1504702194357403E-3</v>
      </c>
      <c r="W87">
        <v>0</v>
      </c>
      <c r="X87" s="2">
        <f>AS_Coruna[[#This Row],[historico_CifrasTotales.Pacientes_Sin_Alta]]-F86+AS_Coruna[[#This Row],[historico_CifrasTotales.Pacientes_Con_Alta]]-G86+AS_Coruna[[#This Row],[FallecidosAcumOld]]-L86</f>
        <v>51</v>
      </c>
    </row>
    <row r="88" spans="1:24" x14ac:dyDescent="0.3">
      <c r="A88" s="2" t="s">
        <v>517</v>
      </c>
      <c r="B88" s="2" t="s">
        <v>4</v>
      </c>
      <c r="C88">
        <v>35</v>
      </c>
      <c r="D88">
        <v>36</v>
      </c>
      <c r="E88">
        <v>567</v>
      </c>
      <c r="F88">
        <v>867</v>
      </c>
      <c r="G88">
        <v>26888</v>
      </c>
      <c r="H88">
        <v>59</v>
      </c>
      <c r="I88">
        <v>15</v>
      </c>
      <c r="J88">
        <v>395488</v>
      </c>
      <c r="K88">
        <v>229882</v>
      </c>
      <c r="L88">
        <v>567</v>
      </c>
      <c r="M88">
        <v>-20</v>
      </c>
      <c r="N88">
        <v>63</v>
      </c>
      <c r="O88">
        <v>14</v>
      </c>
      <c r="P88">
        <v>1706</v>
      </c>
      <c r="Q88">
        <v>460</v>
      </c>
      <c r="R88">
        <v>0.97693194925028837</v>
      </c>
      <c r="S88">
        <v>56</v>
      </c>
      <c r="T88" t="s">
        <v>517</v>
      </c>
      <c r="U88">
        <v>2166</v>
      </c>
      <c r="V88">
        <v>1.6620498614958401E-2</v>
      </c>
      <c r="W88">
        <v>0</v>
      </c>
      <c r="X88" s="2">
        <f>AS_Coruna[[#This Row],[historico_CifrasTotales.Pacientes_Sin_Alta]]-F87+AS_Coruna[[#This Row],[historico_CifrasTotales.Pacientes_Con_Alta]]-G87+AS_Coruna[[#This Row],[FallecidosAcumOld]]-L87</f>
        <v>26</v>
      </c>
    </row>
    <row r="89" spans="1:24" x14ac:dyDescent="0.3">
      <c r="A89" s="2" t="s">
        <v>518</v>
      </c>
      <c r="B89" s="2" t="s">
        <v>4</v>
      </c>
      <c r="C89">
        <v>25</v>
      </c>
      <c r="D89">
        <v>35</v>
      </c>
      <c r="E89">
        <v>567</v>
      </c>
      <c r="F89">
        <v>847</v>
      </c>
      <c r="G89">
        <v>26944</v>
      </c>
      <c r="H89">
        <v>63</v>
      </c>
      <c r="I89">
        <v>14</v>
      </c>
      <c r="J89">
        <v>397194</v>
      </c>
      <c r="K89">
        <v>230342</v>
      </c>
      <c r="L89">
        <v>567</v>
      </c>
      <c r="M89">
        <v>-31</v>
      </c>
      <c r="N89">
        <v>61</v>
      </c>
      <c r="O89">
        <v>15</v>
      </c>
      <c r="P89">
        <v>1025</v>
      </c>
      <c r="Q89">
        <v>364</v>
      </c>
      <c r="R89">
        <v>0.9634002361275088</v>
      </c>
      <c r="S89">
        <v>66</v>
      </c>
      <c r="T89" t="s">
        <v>518</v>
      </c>
      <c r="U89">
        <v>1389</v>
      </c>
      <c r="V89">
        <v>2.51979841612671E-2</v>
      </c>
      <c r="W89">
        <v>0</v>
      </c>
      <c r="X89" s="2">
        <f>AS_Coruna[[#This Row],[historico_CifrasTotales.Pacientes_Sin_Alta]]-F88+AS_Coruna[[#This Row],[historico_CifrasTotales.Pacientes_Con_Alta]]-G88+AS_Coruna[[#This Row],[FallecidosAcumOld]]-L88</f>
        <v>36</v>
      </c>
    </row>
    <row r="90" spans="1:24" x14ac:dyDescent="0.3">
      <c r="A90" s="2" t="s">
        <v>519</v>
      </c>
      <c r="B90" s="2" t="s">
        <v>4</v>
      </c>
      <c r="C90">
        <v>26</v>
      </c>
      <c r="D90">
        <v>27</v>
      </c>
      <c r="E90">
        <v>568</v>
      </c>
      <c r="F90">
        <v>816</v>
      </c>
      <c r="G90">
        <v>27010</v>
      </c>
      <c r="H90">
        <v>61</v>
      </c>
      <c r="I90">
        <v>15</v>
      </c>
      <c r="J90">
        <v>398219</v>
      </c>
      <c r="K90">
        <v>230706</v>
      </c>
      <c r="L90">
        <v>567</v>
      </c>
      <c r="M90">
        <v>-25</v>
      </c>
      <c r="N90">
        <v>57</v>
      </c>
      <c r="O90">
        <v>15</v>
      </c>
      <c r="P90">
        <v>1455</v>
      </c>
      <c r="Q90">
        <v>529</v>
      </c>
      <c r="R90">
        <v>0.96936274509803921</v>
      </c>
      <c r="S90">
        <v>51</v>
      </c>
      <c r="T90" t="s">
        <v>519</v>
      </c>
      <c r="U90">
        <v>1984</v>
      </c>
      <c r="V90">
        <v>1.3608870967741901E-2</v>
      </c>
      <c r="W90">
        <v>1</v>
      </c>
      <c r="X90" s="2">
        <f>AS_Coruna[[#This Row],[historico_CifrasTotales.Pacientes_Sin_Alta]]-F89+AS_Coruna[[#This Row],[historico_CifrasTotales.Pacientes_Con_Alta]]-G89+AS_Coruna[[#This Row],[FallecidosAcumOld]]-L89</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370</v>
      </c>
      <c r="D22" t="s">
        <v>479</v>
      </c>
    </row>
    <row r="23" spans="2:4" x14ac:dyDescent="0.3">
      <c r="B23" s="12" t="s">
        <v>345</v>
      </c>
      <c r="C23" s="2">
        <v>118</v>
      </c>
      <c r="D23" s="2">
        <v>116</v>
      </c>
    </row>
    <row r="24" spans="2:4" x14ac:dyDescent="0.3">
      <c r="B24" s="12" t="s">
        <v>346</v>
      </c>
      <c r="C24" s="2">
        <v>46</v>
      </c>
      <c r="D24" s="2">
        <v>43</v>
      </c>
    </row>
    <row r="25" spans="2:4" x14ac:dyDescent="0.3">
      <c r="B25" s="12" t="s">
        <v>347</v>
      </c>
      <c r="C25" s="2">
        <v>118</v>
      </c>
      <c r="D25" s="2">
        <v>103</v>
      </c>
    </row>
    <row r="26" spans="2:4" x14ac:dyDescent="0.3">
      <c r="B26" s="12" t="s">
        <v>348</v>
      </c>
      <c r="C26" s="2">
        <v>86</v>
      </c>
      <c r="D26" s="2">
        <v>71</v>
      </c>
    </row>
    <row r="27" spans="2:4" x14ac:dyDescent="0.3">
      <c r="B27" s="12" t="s">
        <v>349</v>
      </c>
      <c r="C27" s="2">
        <v>187</v>
      </c>
      <c r="D27" s="2">
        <v>166</v>
      </c>
    </row>
    <row r="28" spans="2:4" x14ac:dyDescent="0.3">
      <c r="B28" s="12" t="s">
        <v>350</v>
      </c>
      <c r="C28" s="2">
        <v>158</v>
      </c>
      <c r="D28" s="2">
        <v>157</v>
      </c>
    </row>
    <row r="29" spans="2:4" x14ac:dyDescent="0.3">
      <c r="B29" s="12" t="s">
        <v>362</v>
      </c>
      <c r="C29" s="2">
        <v>151</v>
      </c>
      <c r="D29" s="2">
        <v>124</v>
      </c>
    </row>
    <row r="30" spans="2:4" x14ac:dyDescent="0.3">
      <c r="B30" s="12" t="s">
        <v>373</v>
      </c>
      <c r="C30" s="2">
        <v>199</v>
      </c>
      <c r="D30" s="2">
        <v>171</v>
      </c>
    </row>
    <row r="31" spans="2:4" x14ac:dyDescent="0.3">
      <c r="B31" s="12" t="s">
        <v>374</v>
      </c>
      <c r="C31" s="2">
        <v>184</v>
      </c>
      <c r="D31" s="2">
        <v>177</v>
      </c>
    </row>
    <row r="32" spans="2:4" x14ac:dyDescent="0.3">
      <c r="B32" s="12" t="s">
        <v>375</v>
      </c>
      <c r="C32" s="2">
        <v>158</v>
      </c>
      <c r="D32" s="2">
        <v>151</v>
      </c>
    </row>
    <row r="33" spans="2:4" x14ac:dyDescent="0.3">
      <c r="B33" s="12" t="s">
        <v>376</v>
      </c>
      <c r="C33" s="2">
        <v>179</v>
      </c>
      <c r="D33" s="2">
        <v>144</v>
      </c>
    </row>
    <row r="34" spans="2:4" x14ac:dyDescent="0.3">
      <c r="B34" s="12" t="s">
        <v>378</v>
      </c>
      <c r="C34" s="2">
        <v>256</v>
      </c>
      <c r="D34" s="2">
        <v>229</v>
      </c>
    </row>
    <row r="35" spans="2:4" x14ac:dyDescent="0.3">
      <c r="B35" s="12" t="s">
        <v>379</v>
      </c>
      <c r="C35" s="2">
        <v>298</v>
      </c>
      <c r="D35" s="2">
        <v>256</v>
      </c>
    </row>
    <row r="36" spans="2:4" x14ac:dyDescent="0.3">
      <c r="B36" s="12" t="s">
        <v>380</v>
      </c>
      <c r="C36" s="2">
        <v>295</v>
      </c>
      <c r="D36" s="2">
        <v>251</v>
      </c>
    </row>
    <row r="37" spans="2:4" x14ac:dyDescent="0.3">
      <c r="B37" s="12" t="s">
        <v>381</v>
      </c>
      <c r="C37" s="2">
        <v>330</v>
      </c>
      <c r="D37" s="2">
        <v>261</v>
      </c>
    </row>
    <row r="38" spans="2:4" x14ac:dyDescent="0.3">
      <c r="B38" s="12" t="s">
        <v>382</v>
      </c>
      <c r="C38" s="2">
        <v>360</v>
      </c>
      <c r="D38" s="2">
        <v>337</v>
      </c>
    </row>
    <row r="39" spans="2:4" x14ac:dyDescent="0.3">
      <c r="B39" s="12" t="s">
        <v>383</v>
      </c>
      <c r="C39" s="2">
        <v>282</v>
      </c>
      <c r="D39" s="2">
        <v>242</v>
      </c>
    </row>
    <row r="40" spans="2:4" x14ac:dyDescent="0.3">
      <c r="B40" s="12" t="s">
        <v>384</v>
      </c>
      <c r="C40" s="2">
        <v>277</v>
      </c>
      <c r="D40" s="2">
        <v>205</v>
      </c>
    </row>
    <row r="41" spans="2:4" x14ac:dyDescent="0.3">
      <c r="B41" s="12" t="s">
        <v>385</v>
      </c>
      <c r="C41" s="2">
        <v>435</v>
      </c>
      <c r="D41" s="2">
        <v>348</v>
      </c>
    </row>
    <row r="42" spans="2:4" x14ac:dyDescent="0.3">
      <c r="B42" s="12" t="s">
        <v>386</v>
      </c>
      <c r="C42" s="2">
        <v>442</v>
      </c>
      <c r="D42" s="2">
        <v>281</v>
      </c>
    </row>
    <row r="43" spans="2:4" x14ac:dyDescent="0.3">
      <c r="B43" s="12" t="s">
        <v>397</v>
      </c>
      <c r="C43" s="2">
        <v>446</v>
      </c>
      <c r="D43" s="2">
        <v>346</v>
      </c>
    </row>
    <row r="44" spans="2:4" x14ac:dyDescent="0.3">
      <c r="B44" s="12" t="s">
        <v>416</v>
      </c>
      <c r="C44" s="2">
        <v>549</v>
      </c>
      <c r="D44" s="2">
        <v>433</v>
      </c>
    </row>
    <row r="45" spans="2:4" x14ac:dyDescent="0.3">
      <c r="B45" s="12" t="s">
        <v>417</v>
      </c>
      <c r="C45" s="2">
        <v>449</v>
      </c>
      <c r="D45" s="2">
        <v>390</v>
      </c>
    </row>
    <row r="46" spans="2:4" x14ac:dyDescent="0.3">
      <c r="B46" s="12" t="s">
        <v>436</v>
      </c>
      <c r="C46" s="2">
        <v>300</v>
      </c>
      <c r="D46" s="2">
        <v>251</v>
      </c>
    </row>
    <row r="47" spans="2:4" x14ac:dyDescent="0.3">
      <c r="B47" s="12" t="s">
        <v>437</v>
      </c>
      <c r="C47" s="2">
        <v>347</v>
      </c>
      <c r="D47" s="2">
        <v>252</v>
      </c>
    </row>
    <row r="48" spans="2:4" x14ac:dyDescent="0.3">
      <c r="B48" s="12" t="s">
        <v>438</v>
      </c>
      <c r="C48" s="2">
        <v>446</v>
      </c>
      <c r="D48" s="2">
        <v>366</v>
      </c>
    </row>
    <row r="49" spans="2:4" x14ac:dyDescent="0.3">
      <c r="B49" s="12" t="s">
        <v>443</v>
      </c>
      <c r="C49" s="2">
        <v>409</v>
      </c>
      <c r="D49" s="2">
        <v>277</v>
      </c>
    </row>
    <row r="50" spans="2:4" x14ac:dyDescent="0.3">
      <c r="B50" s="12" t="s">
        <v>445</v>
      </c>
      <c r="C50" s="2">
        <v>365</v>
      </c>
      <c r="D50" s="2">
        <v>250</v>
      </c>
    </row>
    <row r="51" spans="2:4" x14ac:dyDescent="0.3">
      <c r="B51" s="12" t="s">
        <v>446</v>
      </c>
      <c r="C51" s="2">
        <v>320</v>
      </c>
      <c r="D51" s="2">
        <v>251</v>
      </c>
    </row>
    <row r="52" spans="2:4" x14ac:dyDescent="0.3">
      <c r="B52" s="12" t="s">
        <v>447</v>
      </c>
      <c r="C52" s="2">
        <v>339</v>
      </c>
      <c r="D52" s="2">
        <v>293</v>
      </c>
    </row>
    <row r="53" spans="2:4" x14ac:dyDescent="0.3">
      <c r="B53" s="12" t="s">
        <v>448</v>
      </c>
      <c r="C53" s="2">
        <v>214</v>
      </c>
      <c r="D53" s="2">
        <v>182</v>
      </c>
    </row>
    <row r="54" spans="2:4" x14ac:dyDescent="0.3">
      <c r="B54" s="12" t="s">
        <v>452</v>
      </c>
      <c r="C54" s="2">
        <v>232</v>
      </c>
      <c r="D54" s="2">
        <v>172</v>
      </c>
    </row>
    <row r="55" spans="2:4" x14ac:dyDescent="0.3">
      <c r="B55" s="12" t="s">
        <v>453</v>
      </c>
      <c r="C55" s="2">
        <v>293</v>
      </c>
      <c r="D55" s="2">
        <v>203</v>
      </c>
    </row>
    <row r="56" spans="2:4" x14ac:dyDescent="0.3">
      <c r="B56" s="12" t="s">
        <v>454</v>
      </c>
      <c r="C56" s="2">
        <v>297</v>
      </c>
      <c r="D56" s="2">
        <v>278</v>
      </c>
    </row>
    <row r="57" spans="2:4" x14ac:dyDescent="0.3">
      <c r="B57" s="12" t="s">
        <v>455</v>
      </c>
      <c r="C57" s="2">
        <v>259</v>
      </c>
      <c r="D57" s="2">
        <v>207</v>
      </c>
    </row>
    <row r="58" spans="2:4" x14ac:dyDescent="0.3">
      <c r="B58" s="12" t="s">
        <v>456</v>
      </c>
      <c r="C58" s="2">
        <v>261</v>
      </c>
      <c r="D58" s="2">
        <v>218</v>
      </c>
    </row>
    <row r="59" spans="2:4" x14ac:dyDescent="0.3">
      <c r="B59" s="12" t="s">
        <v>457</v>
      </c>
      <c r="C59" s="2">
        <v>285</v>
      </c>
      <c r="D59" s="2">
        <v>264</v>
      </c>
    </row>
    <row r="60" spans="2:4" x14ac:dyDescent="0.3">
      <c r="B60" s="12" t="s">
        <v>458</v>
      </c>
      <c r="C60" s="2">
        <v>177</v>
      </c>
      <c r="D60" s="2">
        <v>166</v>
      </c>
    </row>
    <row r="61" spans="2:4" x14ac:dyDescent="0.3">
      <c r="B61" s="12" t="s">
        <v>459</v>
      </c>
      <c r="C61" s="2">
        <v>200</v>
      </c>
      <c r="D61" s="2">
        <v>172</v>
      </c>
    </row>
    <row r="62" spans="2:4" x14ac:dyDescent="0.3">
      <c r="B62" s="12" t="s">
        <v>460</v>
      </c>
      <c r="C62" s="2">
        <v>221</v>
      </c>
      <c r="D62" s="2">
        <v>203</v>
      </c>
    </row>
    <row r="63" spans="2:4" x14ac:dyDescent="0.3">
      <c r="B63" s="12" t="s">
        <v>461</v>
      </c>
      <c r="C63" s="2">
        <v>260</v>
      </c>
      <c r="D63" s="2">
        <v>245</v>
      </c>
    </row>
    <row r="64" spans="2:4" x14ac:dyDescent="0.3">
      <c r="B64" s="12" t="s">
        <v>462</v>
      </c>
      <c r="C64" s="2">
        <v>239</v>
      </c>
      <c r="D64" s="2">
        <v>232</v>
      </c>
    </row>
    <row r="65" spans="2:4" x14ac:dyDescent="0.3">
      <c r="B65" s="12" t="s">
        <v>463</v>
      </c>
      <c r="C65" s="2">
        <v>155</v>
      </c>
      <c r="D65" s="2">
        <v>134</v>
      </c>
    </row>
    <row r="66" spans="2:4" x14ac:dyDescent="0.3">
      <c r="B66" s="12" t="s">
        <v>464</v>
      </c>
      <c r="C66" s="2">
        <v>94</v>
      </c>
      <c r="D66" s="2">
        <v>76</v>
      </c>
    </row>
    <row r="67" spans="2:4" x14ac:dyDescent="0.3">
      <c r="B67" s="12" t="s">
        <v>466</v>
      </c>
      <c r="C67" s="2">
        <v>131</v>
      </c>
      <c r="D67" s="2">
        <v>123</v>
      </c>
    </row>
    <row r="68" spans="2:4" x14ac:dyDescent="0.3">
      <c r="B68" s="12" t="s">
        <v>467</v>
      </c>
      <c r="C68" s="2">
        <v>106</v>
      </c>
      <c r="D68" s="2">
        <v>85</v>
      </c>
    </row>
    <row r="69" spans="2:4" x14ac:dyDescent="0.3">
      <c r="B69" s="12" t="s">
        <v>468</v>
      </c>
      <c r="C69" s="2">
        <v>90</v>
      </c>
      <c r="D69" s="2">
        <v>83</v>
      </c>
    </row>
    <row r="70" spans="2:4" x14ac:dyDescent="0.3">
      <c r="B70" s="12" t="s">
        <v>469</v>
      </c>
      <c r="C70" s="2">
        <v>110</v>
      </c>
      <c r="D70" s="2">
        <v>100</v>
      </c>
    </row>
    <row r="71" spans="2:4" x14ac:dyDescent="0.3">
      <c r="B71" s="12" t="s">
        <v>470</v>
      </c>
      <c r="C71" s="2">
        <v>87</v>
      </c>
      <c r="D71" s="2">
        <v>84</v>
      </c>
    </row>
    <row r="72" spans="2:4" x14ac:dyDescent="0.3">
      <c r="B72" s="12" t="s">
        <v>471</v>
      </c>
      <c r="C72" s="2">
        <v>150</v>
      </c>
      <c r="D72" s="2">
        <v>71</v>
      </c>
    </row>
    <row r="73" spans="2:4" x14ac:dyDescent="0.3">
      <c r="B73" s="12" t="s">
        <v>480</v>
      </c>
      <c r="C73" s="2">
        <v>87</v>
      </c>
      <c r="D73" s="2">
        <v>79</v>
      </c>
    </row>
    <row r="74" spans="2:4" x14ac:dyDescent="0.3">
      <c r="B74" s="12" t="s">
        <v>481</v>
      </c>
      <c r="C74" s="2">
        <v>65</v>
      </c>
      <c r="D74" s="2">
        <v>63</v>
      </c>
    </row>
    <row r="75" spans="2:4" x14ac:dyDescent="0.3">
      <c r="B75" s="12" t="s">
        <v>482</v>
      </c>
      <c r="C75" s="2">
        <v>72</v>
      </c>
      <c r="D75" s="2">
        <v>61</v>
      </c>
    </row>
    <row r="76" spans="2:4" x14ac:dyDescent="0.3">
      <c r="B76" s="12" t="s">
        <v>483</v>
      </c>
      <c r="C76" s="2">
        <v>79</v>
      </c>
      <c r="D76" s="2">
        <v>58</v>
      </c>
    </row>
    <row r="77" spans="2:4" x14ac:dyDescent="0.3">
      <c r="B77" s="12" t="s">
        <v>484</v>
      </c>
      <c r="C77" s="2">
        <v>88</v>
      </c>
      <c r="D77" s="2">
        <v>76</v>
      </c>
    </row>
    <row r="78" spans="2:4" x14ac:dyDescent="0.3">
      <c r="B78" s="12" t="s">
        <v>485</v>
      </c>
      <c r="C78" s="2">
        <v>88</v>
      </c>
      <c r="D78" s="2">
        <v>70</v>
      </c>
    </row>
    <row r="79" spans="2:4" x14ac:dyDescent="0.3">
      <c r="B79" s="12" t="s">
        <v>486</v>
      </c>
      <c r="C79" s="2">
        <v>110</v>
      </c>
      <c r="D79" s="2">
        <v>98</v>
      </c>
    </row>
    <row r="80" spans="2:4" x14ac:dyDescent="0.3">
      <c r="B80" s="12" t="s">
        <v>487</v>
      </c>
      <c r="C80" s="2">
        <v>90</v>
      </c>
      <c r="D80" s="2">
        <v>86</v>
      </c>
    </row>
    <row r="81" spans="2:4" x14ac:dyDescent="0.3">
      <c r="B81" s="12" t="s">
        <v>488</v>
      </c>
      <c r="C81" s="2">
        <v>17</v>
      </c>
      <c r="D81" s="2">
        <v>17</v>
      </c>
    </row>
    <row r="82" spans="2:4" x14ac:dyDescent="0.3">
      <c r="B82" s="12" t="s">
        <v>489</v>
      </c>
      <c r="C82" s="2">
        <v>30</v>
      </c>
      <c r="D82" s="2">
        <v>12</v>
      </c>
    </row>
    <row r="83" spans="2:4" x14ac:dyDescent="0.3">
      <c r="B83" s="12" t="s">
        <v>490</v>
      </c>
      <c r="C83" s="2">
        <v>70</v>
      </c>
      <c r="D83" s="2">
        <v>62</v>
      </c>
    </row>
    <row r="84" spans="2:4" x14ac:dyDescent="0.3">
      <c r="B84" s="12" t="s">
        <v>491</v>
      </c>
      <c r="C84" s="2">
        <v>76</v>
      </c>
      <c r="D84" s="2">
        <v>63</v>
      </c>
    </row>
    <row r="85" spans="2:4" x14ac:dyDescent="0.3">
      <c r="B85" s="12" t="s">
        <v>492</v>
      </c>
      <c r="C85" s="2">
        <v>82</v>
      </c>
      <c r="D85" s="2">
        <v>71</v>
      </c>
    </row>
    <row r="86" spans="2:4" x14ac:dyDescent="0.3">
      <c r="B86" s="12" t="s">
        <v>493</v>
      </c>
      <c r="C86" s="2">
        <v>83</v>
      </c>
      <c r="D86" s="2">
        <v>62</v>
      </c>
    </row>
    <row r="87" spans="2:4" x14ac:dyDescent="0.3">
      <c r="B87" s="12" t="s">
        <v>494</v>
      </c>
      <c r="C87" s="2">
        <v>50</v>
      </c>
      <c r="D87" s="2">
        <v>40</v>
      </c>
    </row>
    <row r="88" spans="2:4" x14ac:dyDescent="0.3">
      <c r="B88" s="12" t="s">
        <v>495</v>
      </c>
      <c r="C88" s="2">
        <v>36</v>
      </c>
      <c r="D88" s="2">
        <v>36</v>
      </c>
    </row>
    <row r="89" spans="2:4" x14ac:dyDescent="0.3">
      <c r="B89" s="12" t="s">
        <v>496</v>
      </c>
      <c r="C89" s="2">
        <v>71</v>
      </c>
      <c r="D89" s="2">
        <v>45</v>
      </c>
    </row>
    <row r="90" spans="2:4" x14ac:dyDescent="0.3">
      <c r="B90" s="12" t="s">
        <v>497</v>
      </c>
      <c r="C90" s="2">
        <v>82</v>
      </c>
      <c r="D90" s="2">
        <v>68</v>
      </c>
    </row>
    <row r="91" spans="2:4" x14ac:dyDescent="0.3">
      <c r="B91" s="12" t="s">
        <v>498</v>
      </c>
      <c r="C91" s="2">
        <v>56</v>
      </c>
      <c r="D91" s="2">
        <v>40</v>
      </c>
    </row>
    <row r="92" spans="2:4" x14ac:dyDescent="0.3">
      <c r="B92" s="12" t="s">
        <v>499</v>
      </c>
      <c r="C92" s="2">
        <v>77</v>
      </c>
      <c r="D92" s="2">
        <v>57</v>
      </c>
    </row>
    <row r="93" spans="2:4" x14ac:dyDescent="0.3">
      <c r="B93" s="12" t="s">
        <v>500</v>
      </c>
      <c r="C93" s="2">
        <v>70</v>
      </c>
      <c r="D93" s="2">
        <v>57</v>
      </c>
    </row>
    <row r="94" spans="2:4" x14ac:dyDescent="0.3">
      <c r="B94" s="12" t="s">
        <v>501</v>
      </c>
      <c r="C94" s="2">
        <v>42</v>
      </c>
      <c r="D94" s="2">
        <v>33</v>
      </c>
    </row>
    <row r="95" spans="2:4" x14ac:dyDescent="0.3">
      <c r="B95" s="12" t="s">
        <v>502</v>
      </c>
      <c r="C95" s="2">
        <v>53</v>
      </c>
      <c r="D95" s="2">
        <v>45</v>
      </c>
    </row>
    <row r="96" spans="2:4" x14ac:dyDescent="0.3">
      <c r="B96" s="12" t="s">
        <v>503</v>
      </c>
      <c r="C96" s="2">
        <v>60</v>
      </c>
      <c r="D96" s="2">
        <v>55</v>
      </c>
    </row>
    <row r="97" spans="2:4" x14ac:dyDescent="0.3">
      <c r="B97" s="12" t="s">
        <v>504</v>
      </c>
      <c r="C97" s="2">
        <v>45</v>
      </c>
      <c r="D97" s="2">
        <v>35</v>
      </c>
    </row>
    <row r="98" spans="2:4" x14ac:dyDescent="0.3">
      <c r="B98" s="12" t="s">
        <v>505</v>
      </c>
      <c r="C98" s="2">
        <v>53</v>
      </c>
      <c r="D98" s="2">
        <v>46</v>
      </c>
    </row>
    <row r="99" spans="2:4" x14ac:dyDescent="0.3">
      <c r="B99" s="12" t="s">
        <v>506</v>
      </c>
      <c r="C99" s="2">
        <v>59</v>
      </c>
      <c r="D99" s="2">
        <v>59</v>
      </c>
    </row>
    <row r="100" spans="2:4" x14ac:dyDescent="0.3">
      <c r="B100" s="12" t="s">
        <v>507</v>
      </c>
      <c r="C100" s="2">
        <v>55</v>
      </c>
      <c r="D100" s="2">
        <v>51</v>
      </c>
    </row>
    <row r="101" spans="2:4" x14ac:dyDescent="0.3">
      <c r="B101" s="12" t="s">
        <v>508</v>
      </c>
      <c r="C101" s="2">
        <v>34</v>
      </c>
      <c r="D101" s="2">
        <v>27</v>
      </c>
    </row>
    <row r="102" spans="2:4" x14ac:dyDescent="0.3">
      <c r="B102" s="12" t="s">
        <v>509</v>
      </c>
      <c r="C102" s="2">
        <v>29</v>
      </c>
      <c r="D102" s="2">
        <v>25</v>
      </c>
    </row>
    <row r="103" spans="2:4" x14ac:dyDescent="0.3">
      <c r="B103" s="12" t="s">
        <v>510</v>
      </c>
      <c r="C103" s="2">
        <v>30</v>
      </c>
      <c r="D103" s="2">
        <v>29</v>
      </c>
    </row>
    <row r="104" spans="2:4" x14ac:dyDescent="0.3">
      <c r="B104" s="12" t="s">
        <v>511</v>
      </c>
      <c r="C104" s="2">
        <v>39</v>
      </c>
      <c r="D104" s="2">
        <v>37</v>
      </c>
    </row>
    <row r="105" spans="2:4" x14ac:dyDescent="0.3">
      <c r="B105" s="12" t="s">
        <v>512</v>
      </c>
      <c r="C105" s="2">
        <v>53</v>
      </c>
      <c r="D105" s="2">
        <v>60</v>
      </c>
    </row>
    <row r="106" spans="2:4" x14ac:dyDescent="0.3">
      <c r="B106" s="12" t="s">
        <v>514</v>
      </c>
      <c r="C106" s="2">
        <v>35</v>
      </c>
      <c r="D106" s="2">
        <v>32</v>
      </c>
    </row>
    <row r="107" spans="2:4" x14ac:dyDescent="0.3">
      <c r="B107" s="12" t="s">
        <v>515</v>
      </c>
      <c r="C107" s="2">
        <v>51</v>
      </c>
      <c r="D107" s="2">
        <v>45</v>
      </c>
    </row>
    <row r="108" spans="2:4" x14ac:dyDescent="0.3">
      <c r="B108" s="12" t="s">
        <v>516</v>
      </c>
      <c r="C108" s="2">
        <v>26</v>
      </c>
      <c r="D108" s="2">
        <v>28</v>
      </c>
    </row>
    <row r="109" spans="2:4" x14ac:dyDescent="0.3">
      <c r="B109" s="12" t="s">
        <v>517</v>
      </c>
      <c r="C109" s="2">
        <v>36</v>
      </c>
      <c r="D109" s="2">
        <v>35</v>
      </c>
    </row>
    <row r="110" spans="2:4" x14ac:dyDescent="0.3">
      <c r="B110" s="12" t="s">
        <v>518</v>
      </c>
      <c r="C110" s="2">
        <v>35</v>
      </c>
      <c r="D110" s="2">
        <v>25</v>
      </c>
    </row>
    <row r="111" spans="2:4" x14ac:dyDescent="0.3">
      <c r="B111" s="12" t="s">
        <v>519</v>
      </c>
      <c r="C111" s="2">
        <v>27</v>
      </c>
      <c r="D111" s="2">
        <v>26</v>
      </c>
    </row>
    <row r="112" spans="2:4" x14ac:dyDescent="0.3">
      <c r="B112" s="12" t="s">
        <v>342</v>
      </c>
      <c r="C112" s="2">
        <v>14631</v>
      </c>
      <c r="D112" s="2">
        <v>12154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363</v>
      </c>
      <c r="B1" t="s">
        <v>1</v>
      </c>
      <c r="C1" t="s">
        <v>478</v>
      </c>
      <c r="D1" t="s">
        <v>364</v>
      </c>
      <c r="E1" t="s">
        <v>398</v>
      </c>
      <c r="F1" t="s">
        <v>394</v>
      </c>
      <c r="G1" t="s">
        <v>399</v>
      </c>
      <c r="H1" t="s">
        <v>365</v>
      </c>
      <c r="I1" t="s">
        <v>355</v>
      </c>
      <c r="J1" t="s">
        <v>356</v>
      </c>
      <c r="K1" t="s">
        <v>366</v>
      </c>
      <c r="L1" t="s">
        <v>367</v>
      </c>
      <c r="M1" t="s">
        <v>395</v>
      </c>
      <c r="N1" t="s">
        <v>418</v>
      </c>
      <c r="O1" t="s">
        <v>396</v>
      </c>
      <c r="P1" t="s">
        <v>368</v>
      </c>
      <c r="Q1" t="s">
        <v>369</v>
      </c>
      <c r="R1" t="s">
        <v>403</v>
      </c>
    </row>
    <row r="2" spans="1:18" x14ac:dyDescent="0.3">
      <c r="A2" s="1">
        <v>44197</v>
      </c>
      <c r="B2" s="2" t="s">
        <v>5</v>
      </c>
      <c r="C2">
        <v>21</v>
      </c>
      <c r="D2">
        <v>21</v>
      </c>
      <c r="E2">
        <v>90</v>
      </c>
      <c r="F2">
        <v>30256</v>
      </c>
      <c r="G2">
        <v>90</v>
      </c>
      <c r="H2">
        <v>2</v>
      </c>
      <c r="I2">
        <v>37</v>
      </c>
      <c r="J2">
        <v>2</v>
      </c>
      <c r="K2">
        <v>262</v>
      </c>
      <c r="L2">
        <v>15</v>
      </c>
      <c r="M2">
        <v>1.006514657980456</v>
      </c>
      <c r="N2">
        <v>19</v>
      </c>
      <c r="O2" t="s">
        <v>345</v>
      </c>
      <c r="P2">
        <v>277</v>
      </c>
      <c r="Q2">
        <v>7.5812274368231E-2</v>
      </c>
      <c r="R2">
        <v>0</v>
      </c>
    </row>
    <row r="3" spans="1:18" x14ac:dyDescent="0.3">
      <c r="A3" s="1">
        <v>44198</v>
      </c>
      <c r="B3" s="2" t="s">
        <v>5</v>
      </c>
      <c r="C3">
        <v>9</v>
      </c>
      <c r="D3">
        <v>11</v>
      </c>
      <c r="E3">
        <v>90</v>
      </c>
      <c r="F3">
        <v>30271</v>
      </c>
      <c r="G3">
        <v>90</v>
      </c>
      <c r="H3">
        <v>-14</v>
      </c>
      <c r="I3">
        <v>41</v>
      </c>
      <c r="J3">
        <v>2</v>
      </c>
      <c r="K3">
        <v>186</v>
      </c>
      <c r="L3">
        <v>15</v>
      </c>
      <c r="M3">
        <v>0.95469255663430419</v>
      </c>
      <c r="N3">
        <v>25</v>
      </c>
      <c r="O3" t="s">
        <v>346</v>
      </c>
      <c r="P3">
        <v>201</v>
      </c>
      <c r="Q3">
        <v>5.4726368159204002E-2</v>
      </c>
      <c r="R3">
        <v>0</v>
      </c>
    </row>
    <row r="4" spans="1:18" x14ac:dyDescent="0.3">
      <c r="A4" s="1">
        <v>44199</v>
      </c>
      <c r="B4" s="2" t="s">
        <v>5</v>
      </c>
      <c r="C4">
        <v>54</v>
      </c>
      <c r="D4">
        <v>54</v>
      </c>
      <c r="E4">
        <v>90</v>
      </c>
      <c r="F4">
        <v>30286</v>
      </c>
      <c r="G4">
        <v>90</v>
      </c>
      <c r="H4">
        <v>48</v>
      </c>
      <c r="I4">
        <v>45</v>
      </c>
      <c r="J4">
        <v>1</v>
      </c>
      <c r="K4">
        <v>350</v>
      </c>
      <c r="L4">
        <v>22</v>
      </c>
      <c r="M4">
        <v>1.1627118644067798</v>
      </c>
      <c r="N4">
        <v>6</v>
      </c>
      <c r="O4" t="s">
        <v>347</v>
      </c>
      <c r="P4">
        <v>372</v>
      </c>
      <c r="Q4">
        <v>0.14516129032258099</v>
      </c>
      <c r="R4">
        <v>0</v>
      </c>
    </row>
    <row r="5" spans="1:18" x14ac:dyDescent="0.3">
      <c r="A5" s="1">
        <v>44200</v>
      </c>
      <c r="B5" s="2" t="s">
        <v>5</v>
      </c>
      <c r="C5">
        <v>23</v>
      </c>
      <c r="D5">
        <v>22</v>
      </c>
      <c r="E5">
        <v>90</v>
      </c>
      <c r="F5">
        <v>30308</v>
      </c>
      <c r="G5">
        <v>90</v>
      </c>
      <c r="H5">
        <v>5</v>
      </c>
      <c r="I5">
        <v>50</v>
      </c>
      <c r="J5">
        <v>1</v>
      </c>
      <c r="K5">
        <v>339</v>
      </c>
      <c r="L5">
        <v>40</v>
      </c>
      <c r="M5">
        <v>1.0145772594752187</v>
      </c>
      <c r="N5">
        <v>17</v>
      </c>
      <c r="O5" t="s">
        <v>348</v>
      </c>
      <c r="P5">
        <v>379</v>
      </c>
      <c r="Q5">
        <v>5.8047493403693903E-2</v>
      </c>
      <c r="R5">
        <v>0</v>
      </c>
    </row>
    <row r="6" spans="1:18" x14ac:dyDescent="0.3">
      <c r="A6" s="1">
        <v>44201</v>
      </c>
      <c r="B6" s="2" t="s">
        <v>5</v>
      </c>
      <c r="C6">
        <v>52</v>
      </c>
      <c r="D6">
        <v>55</v>
      </c>
      <c r="E6">
        <v>91</v>
      </c>
      <c r="F6">
        <v>30348</v>
      </c>
      <c r="G6">
        <v>90</v>
      </c>
      <c r="H6">
        <v>39</v>
      </c>
      <c r="I6">
        <v>46</v>
      </c>
      <c r="J6">
        <v>1</v>
      </c>
      <c r="K6">
        <v>601</v>
      </c>
      <c r="L6">
        <v>41</v>
      </c>
      <c r="M6">
        <v>1.1120689655172413</v>
      </c>
      <c r="N6">
        <v>15</v>
      </c>
      <c r="O6" t="s">
        <v>349</v>
      </c>
      <c r="P6">
        <v>642</v>
      </c>
      <c r="Q6">
        <v>8.5669781931464198E-2</v>
      </c>
      <c r="R6">
        <v>1</v>
      </c>
    </row>
    <row r="7" spans="1:18" x14ac:dyDescent="0.3">
      <c r="A7" s="1">
        <v>44202</v>
      </c>
      <c r="B7" s="2" t="s">
        <v>5</v>
      </c>
      <c r="C7">
        <v>29</v>
      </c>
      <c r="D7">
        <v>31</v>
      </c>
      <c r="E7">
        <v>92</v>
      </c>
      <c r="F7">
        <v>30389</v>
      </c>
      <c r="G7">
        <v>91</v>
      </c>
      <c r="H7">
        <v>12</v>
      </c>
      <c r="I7">
        <v>44</v>
      </c>
      <c r="J7">
        <v>3</v>
      </c>
      <c r="K7">
        <v>458</v>
      </c>
      <c r="L7">
        <v>29</v>
      </c>
      <c r="M7">
        <v>1.0310077519379846</v>
      </c>
      <c r="N7">
        <v>18</v>
      </c>
      <c r="O7" t="s">
        <v>350</v>
      </c>
      <c r="P7">
        <v>487</v>
      </c>
      <c r="Q7">
        <v>6.3655030800821397E-2</v>
      </c>
      <c r="R7">
        <v>1</v>
      </c>
    </row>
    <row r="8" spans="1:18" x14ac:dyDescent="0.3">
      <c r="A8" s="1">
        <v>44203</v>
      </c>
      <c r="B8" s="2" t="s">
        <v>5</v>
      </c>
      <c r="C8">
        <v>46</v>
      </c>
      <c r="D8">
        <v>50</v>
      </c>
      <c r="E8">
        <v>92</v>
      </c>
      <c r="F8">
        <v>30418</v>
      </c>
      <c r="G8">
        <v>92</v>
      </c>
      <c r="H8">
        <v>33</v>
      </c>
      <c r="I8">
        <v>43</v>
      </c>
      <c r="J8">
        <v>3</v>
      </c>
      <c r="K8">
        <v>317</v>
      </c>
      <c r="L8">
        <v>43</v>
      </c>
      <c r="M8">
        <v>1.0827067669172932</v>
      </c>
      <c r="N8">
        <v>17</v>
      </c>
      <c r="O8" t="s">
        <v>362</v>
      </c>
      <c r="P8">
        <v>360</v>
      </c>
      <c r="Q8">
        <v>0.13888888888888901</v>
      </c>
      <c r="R8">
        <v>0</v>
      </c>
    </row>
    <row r="9" spans="1:18" x14ac:dyDescent="0.3">
      <c r="A9" s="1">
        <v>44204</v>
      </c>
      <c r="B9" s="2" t="s">
        <v>5</v>
      </c>
      <c r="C9">
        <v>28</v>
      </c>
      <c r="D9">
        <v>33</v>
      </c>
      <c r="E9">
        <v>93</v>
      </c>
      <c r="F9">
        <v>30461</v>
      </c>
      <c r="G9">
        <v>92</v>
      </c>
      <c r="H9">
        <v>5</v>
      </c>
      <c r="I9">
        <v>35</v>
      </c>
      <c r="J9">
        <v>4</v>
      </c>
      <c r="K9">
        <v>368</v>
      </c>
      <c r="L9">
        <v>46</v>
      </c>
      <c r="M9">
        <v>1.0115740740740742</v>
      </c>
      <c r="N9">
        <v>27</v>
      </c>
      <c r="O9" t="s">
        <v>373</v>
      </c>
      <c r="P9">
        <v>414</v>
      </c>
      <c r="Q9">
        <v>7.9710144927536197E-2</v>
      </c>
      <c r="R9">
        <v>1</v>
      </c>
    </row>
    <row r="10" spans="1:18" x14ac:dyDescent="0.3">
      <c r="A10" s="1">
        <v>44205</v>
      </c>
      <c r="B10" s="2" t="s">
        <v>5</v>
      </c>
      <c r="C10">
        <v>61</v>
      </c>
      <c r="D10">
        <v>64</v>
      </c>
      <c r="E10">
        <v>93</v>
      </c>
      <c r="F10">
        <v>30507</v>
      </c>
      <c r="G10">
        <v>93</v>
      </c>
      <c r="H10">
        <v>54</v>
      </c>
      <c r="I10">
        <v>43</v>
      </c>
      <c r="J10">
        <v>3</v>
      </c>
      <c r="K10">
        <v>735</v>
      </c>
      <c r="L10">
        <v>36</v>
      </c>
      <c r="M10">
        <v>1.1235697940503433</v>
      </c>
      <c r="N10">
        <v>10</v>
      </c>
      <c r="O10" t="s">
        <v>374</v>
      </c>
      <c r="P10">
        <v>771</v>
      </c>
      <c r="Q10">
        <v>8.3009079118028503E-2</v>
      </c>
      <c r="R10">
        <v>0</v>
      </c>
    </row>
    <row r="11" spans="1:18" x14ac:dyDescent="0.3">
      <c r="A11" s="1">
        <v>44206</v>
      </c>
      <c r="B11" s="2" t="s">
        <v>5</v>
      </c>
      <c r="C11">
        <v>86</v>
      </c>
      <c r="D11">
        <v>87</v>
      </c>
      <c r="E11">
        <v>93</v>
      </c>
      <c r="F11">
        <v>30543</v>
      </c>
      <c r="G11">
        <v>93</v>
      </c>
      <c r="H11">
        <v>76</v>
      </c>
      <c r="I11">
        <v>54</v>
      </c>
      <c r="J11">
        <v>6</v>
      </c>
      <c r="K11">
        <v>629</v>
      </c>
      <c r="L11">
        <v>23</v>
      </c>
      <c r="M11">
        <v>1.154786150712831</v>
      </c>
      <c r="N11">
        <v>11</v>
      </c>
      <c r="O11" t="s">
        <v>375</v>
      </c>
      <c r="P11">
        <v>652</v>
      </c>
      <c r="Q11">
        <v>0.13343558282208601</v>
      </c>
      <c r="R11">
        <v>0</v>
      </c>
    </row>
    <row r="12" spans="1:18" x14ac:dyDescent="0.3">
      <c r="A12" s="1">
        <v>44207</v>
      </c>
      <c r="B12" s="2" t="s">
        <v>5</v>
      </c>
      <c r="C12">
        <v>49</v>
      </c>
      <c r="D12">
        <v>51</v>
      </c>
      <c r="E12">
        <v>96</v>
      </c>
      <c r="F12">
        <v>30566</v>
      </c>
      <c r="G12">
        <v>93</v>
      </c>
      <c r="H12">
        <v>31</v>
      </c>
      <c r="I12">
        <v>62</v>
      </c>
      <c r="J12">
        <v>5</v>
      </c>
      <c r="K12">
        <v>538</v>
      </c>
      <c r="L12">
        <v>67</v>
      </c>
      <c r="M12">
        <v>1.0546737213403881</v>
      </c>
      <c r="N12">
        <v>17</v>
      </c>
      <c r="O12" t="s">
        <v>376</v>
      </c>
      <c r="P12">
        <v>605</v>
      </c>
      <c r="Q12">
        <v>8.4297520661157005E-2</v>
      </c>
      <c r="R12">
        <v>3</v>
      </c>
    </row>
    <row r="13" spans="1:18" x14ac:dyDescent="0.3">
      <c r="A13" s="1">
        <v>44208</v>
      </c>
      <c r="B13" s="2" t="s">
        <v>5</v>
      </c>
      <c r="C13">
        <v>71</v>
      </c>
      <c r="D13">
        <v>74</v>
      </c>
      <c r="E13">
        <v>96</v>
      </c>
      <c r="F13">
        <v>30633</v>
      </c>
      <c r="G13">
        <v>96</v>
      </c>
      <c r="H13">
        <v>61</v>
      </c>
      <c r="I13">
        <v>74</v>
      </c>
      <c r="J13">
        <v>5</v>
      </c>
      <c r="K13">
        <v>669</v>
      </c>
      <c r="L13">
        <v>69</v>
      </c>
      <c r="M13">
        <v>1.1020066889632107</v>
      </c>
      <c r="N13">
        <v>13</v>
      </c>
      <c r="O13" t="s">
        <v>378</v>
      </c>
      <c r="P13">
        <v>738</v>
      </c>
      <c r="Q13">
        <v>0.10027100271002699</v>
      </c>
      <c r="R13">
        <v>0</v>
      </c>
    </row>
    <row r="14" spans="1:18" x14ac:dyDescent="0.3">
      <c r="A14" s="1">
        <v>44209</v>
      </c>
      <c r="B14" s="2" t="s">
        <v>5</v>
      </c>
      <c r="C14">
        <v>61</v>
      </c>
      <c r="D14">
        <v>68</v>
      </c>
      <c r="E14">
        <v>96</v>
      </c>
      <c r="F14">
        <v>30702</v>
      </c>
      <c r="G14">
        <v>96</v>
      </c>
      <c r="H14">
        <v>51</v>
      </c>
      <c r="I14">
        <v>73</v>
      </c>
      <c r="J14">
        <v>6</v>
      </c>
      <c r="K14">
        <v>670</v>
      </c>
      <c r="L14">
        <v>44</v>
      </c>
      <c r="M14">
        <v>1.0773899848254931</v>
      </c>
      <c r="N14">
        <v>17</v>
      </c>
      <c r="O14" t="s">
        <v>379</v>
      </c>
      <c r="P14">
        <v>714</v>
      </c>
      <c r="Q14">
        <v>9.5238095238095205E-2</v>
      </c>
      <c r="R14">
        <v>0</v>
      </c>
    </row>
    <row r="15" spans="1:18" x14ac:dyDescent="0.3">
      <c r="A15" s="1">
        <v>44210</v>
      </c>
      <c r="B15" s="2" t="s">
        <v>5</v>
      </c>
      <c r="C15">
        <v>108</v>
      </c>
      <c r="D15">
        <v>113</v>
      </c>
      <c r="E15">
        <v>98</v>
      </c>
      <c r="F15">
        <v>30746</v>
      </c>
      <c r="G15">
        <v>96</v>
      </c>
      <c r="H15">
        <v>86</v>
      </c>
      <c r="I15">
        <v>77</v>
      </c>
      <c r="J15">
        <v>9</v>
      </c>
      <c r="K15">
        <v>582</v>
      </c>
      <c r="L15">
        <v>72</v>
      </c>
      <c r="M15">
        <v>1.1211267605633803</v>
      </c>
      <c r="N15">
        <v>25</v>
      </c>
      <c r="O15" t="s">
        <v>380</v>
      </c>
      <c r="P15">
        <v>654</v>
      </c>
      <c r="Q15">
        <v>0.172782874617737</v>
      </c>
      <c r="R15">
        <v>2</v>
      </c>
    </row>
    <row r="16" spans="1:18" x14ac:dyDescent="0.3">
      <c r="A16" s="1">
        <v>44211</v>
      </c>
      <c r="B16" s="2" t="s">
        <v>5</v>
      </c>
      <c r="C16">
        <v>140</v>
      </c>
      <c r="D16">
        <v>146</v>
      </c>
      <c r="E16">
        <v>99</v>
      </c>
      <c r="F16">
        <v>30818</v>
      </c>
      <c r="G16">
        <v>98</v>
      </c>
      <c r="H16">
        <v>113</v>
      </c>
      <c r="I16">
        <v>80</v>
      </c>
      <c r="J16">
        <v>9</v>
      </c>
      <c r="K16">
        <v>632</v>
      </c>
      <c r="L16">
        <v>133</v>
      </c>
      <c r="M16">
        <v>1.1419597989949748</v>
      </c>
      <c r="N16">
        <v>32</v>
      </c>
      <c r="O16" t="s">
        <v>381</v>
      </c>
      <c r="P16">
        <v>765</v>
      </c>
      <c r="Q16">
        <v>0.19084967320261401</v>
      </c>
      <c r="R16">
        <v>1</v>
      </c>
    </row>
    <row r="17" spans="1:18" x14ac:dyDescent="0.3">
      <c r="A17" s="1">
        <v>44212</v>
      </c>
      <c r="B17" s="2" t="s">
        <v>5</v>
      </c>
      <c r="C17">
        <v>70</v>
      </c>
      <c r="D17">
        <v>84</v>
      </c>
      <c r="E17">
        <v>99</v>
      </c>
      <c r="F17">
        <v>30951</v>
      </c>
      <c r="G17">
        <v>99</v>
      </c>
      <c r="H17">
        <v>72</v>
      </c>
      <c r="I17">
        <v>83</v>
      </c>
      <c r="J17">
        <v>13</v>
      </c>
      <c r="K17">
        <v>369</v>
      </c>
      <c r="L17">
        <v>54</v>
      </c>
      <c r="M17">
        <v>1.0792079207920793</v>
      </c>
      <c r="N17">
        <v>12</v>
      </c>
      <c r="O17" t="s">
        <v>382</v>
      </c>
      <c r="P17">
        <v>423</v>
      </c>
      <c r="Q17">
        <v>0.19858156028368801</v>
      </c>
      <c r="R17">
        <v>0</v>
      </c>
    </row>
    <row r="18" spans="1:18" x14ac:dyDescent="0.3">
      <c r="A18" s="1">
        <v>44213</v>
      </c>
      <c r="B18" s="2" t="s">
        <v>5</v>
      </c>
      <c r="C18">
        <v>94</v>
      </c>
      <c r="D18">
        <v>99</v>
      </c>
      <c r="E18">
        <v>101</v>
      </c>
      <c r="F18">
        <v>31005</v>
      </c>
      <c r="G18">
        <v>99</v>
      </c>
      <c r="H18">
        <v>68</v>
      </c>
      <c r="I18">
        <v>89</v>
      </c>
      <c r="J18">
        <v>11</v>
      </c>
      <c r="K18">
        <v>610</v>
      </c>
      <c r="L18">
        <v>101</v>
      </c>
      <c r="M18">
        <v>1.0693170234454639</v>
      </c>
      <c r="N18">
        <v>29</v>
      </c>
      <c r="O18" t="s">
        <v>383</v>
      </c>
      <c r="P18">
        <v>711</v>
      </c>
      <c r="Q18">
        <v>0.139240506329114</v>
      </c>
      <c r="R18">
        <v>2</v>
      </c>
    </row>
    <row r="19" spans="1:18" x14ac:dyDescent="0.3">
      <c r="A19" s="1">
        <v>44214</v>
      </c>
      <c r="B19" s="2" t="s">
        <v>5</v>
      </c>
      <c r="C19">
        <v>99</v>
      </c>
      <c r="D19">
        <v>104</v>
      </c>
      <c r="E19">
        <v>105</v>
      </c>
      <c r="F19">
        <v>31106</v>
      </c>
      <c r="G19">
        <v>101</v>
      </c>
      <c r="H19">
        <v>75</v>
      </c>
      <c r="I19">
        <v>96</v>
      </c>
      <c r="J19">
        <v>11</v>
      </c>
      <c r="K19">
        <v>595</v>
      </c>
      <c r="L19">
        <v>164</v>
      </c>
      <c r="M19">
        <v>1.0714966634890373</v>
      </c>
      <c r="N19">
        <v>25</v>
      </c>
      <c r="O19" t="s">
        <v>384</v>
      </c>
      <c r="P19">
        <v>759</v>
      </c>
      <c r="Q19">
        <v>0.13702239789196299</v>
      </c>
      <c r="R19">
        <v>4</v>
      </c>
    </row>
    <row r="20" spans="1:18" x14ac:dyDescent="0.3">
      <c r="A20" s="1">
        <v>44215</v>
      </c>
      <c r="B20" s="2" t="s">
        <v>5</v>
      </c>
      <c r="C20">
        <v>88</v>
      </c>
      <c r="D20">
        <v>98</v>
      </c>
      <c r="E20">
        <v>106</v>
      </c>
      <c r="F20">
        <v>31270</v>
      </c>
      <c r="G20">
        <v>105</v>
      </c>
      <c r="H20">
        <v>68</v>
      </c>
      <c r="I20">
        <v>97</v>
      </c>
      <c r="J20">
        <v>13</v>
      </c>
      <c r="K20">
        <v>859</v>
      </c>
      <c r="L20">
        <v>142</v>
      </c>
      <c r="M20">
        <v>1.0604982206405693</v>
      </c>
      <c r="N20">
        <v>29</v>
      </c>
      <c r="O20" t="s">
        <v>385</v>
      </c>
      <c r="P20">
        <v>1001</v>
      </c>
      <c r="Q20">
        <v>9.7902097902097904E-2</v>
      </c>
      <c r="R20">
        <v>1</v>
      </c>
    </row>
    <row r="21" spans="1:18" x14ac:dyDescent="0.3">
      <c r="A21" s="1">
        <v>44216</v>
      </c>
      <c r="B21" s="2" t="s">
        <v>5</v>
      </c>
      <c r="C21">
        <v>128</v>
      </c>
      <c r="D21">
        <v>141</v>
      </c>
      <c r="E21">
        <v>106</v>
      </c>
      <c r="F21">
        <v>31412</v>
      </c>
      <c r="G21">
        <v>106</v>
      </c>
      <c r="H21">
        <v>92</v>
      </c>
      <c r="I21">
        <v>104</v>
      </c>
      <c r="J21">
        <v>14</v>
      </c>
      <c r="K21">
        <v>978</v>
      </c>
      <c r="L21">
        <v>119</v>
      </c>
      <c r="M21">
        <v>1.0771812080536913</v>
      </c>
      <c r="N21">
        <v>49</v>
      </c>
      <c r="O21" t="s">
        <v>386</v>
      </c>
      <c r="P21">
        <v>1097</v>
      </c>
      <c r="Q21">
        <v>0.12853236098450299</v>
      </c>
      <c r="R21">
        <v>0</v>
      </c>
    </row>
    <row r="22" spans="1:18" x14ac:dyDescent="0.3">
      <c r="A22" s="1">
        <v>44217</v>
      </c>
      <c r="B22" s="2" t="s">
        <v>5</v>
      </c>
      <c r="C22">
        <v>120</v>
      </c>
      <c r="D22">
        <v>129</v>
      </c>
      <c r="E22">
        <v>109</v>
      </c>
      <c r="F22">
        <v>31531</v>
      </c>
      <c r="G22">
        <v>106</v>
      </c>
      <c r="H22">
        <v>84</v>
      </c>
      <c r="I22">
        <v>117</v>
      </c>
      <c r="J22">
        <v>16</v>
      </c>
      <c r="K22">
        <v>808</v>
      </c>
      <c r="L22">
        <v>102</v>
      </c>
      <c r="M22">
        <v>1.0654205607476634</v>
      </c>
      <c r="N22">
        <v>42</v>
      </c>
      <c r="O22" t="s">
        <v>397</v>
      </c>
      <c r="P22">
        <v>910</v>
      </c>
      <c r="Q22">
        <v>0.141758241758242</v>
      </c>
      <c r="R22">
        <v>3</v>
      </c>
    </row>
    <row r="23" spans="1:18" x14ac:dyDescent="0.3">
      <c r="A23" s="1">
        <v>44218</v>
      </c>
      <c r="B23" s="2" t="s">
        <v>5</v>
      </c>
      <c r="C23">
        <v>138</v>
      </c>
      <c r="D23">
        <v>149</v>
      </c>
      <c r="E23">
        <v>111</v>
      </c>
      <c r="F23">
        <v>31633</v>
      </c>
      <c r="G23">
        <v>109</v>
      </c>
      <c r="H23">
        <v>104</v>
      </c>
      <c r="I23">
        <v>113</v>
      </c>
      <c r="J23">
        <v>19</v>
      </c>
      <c r="K23">
        <v>952</v>
      </c>
      <c r="L23">
        <v>150</v>
      </c>
      <c r="M23">
        <v>1.0760233918128654</v>
      </c>
      <c r="N23">
        <v>43</v>
      </c>
      <c r="O23" t="s">
        <v>416</v>
      </c>
      <c r="P23">
        <v>1102</v>
      </c>
      <c r="Q23">
        <v>0.13520871143375701</v>
      </c>
      <c r="R23">
        <v>2</v>
      </c>
    </row>
    <row r="24" spans="1:18" x14ac:dyDescent="0.3">
      <c r="A24" s="1">
        <v>44219</v>
      </c>
      <c r="B24" s="2" t="s">
        <v>5</v>
      </c>
      <c r="C24">
        <v>98</v>
      </c>
      <c r="D24">
        <v>107</v>
      </c>
      <c r="E24">
        <v>113</v>
      </c>
      <c r="F24">
        <v>31783</v>
      </c>
      <c r="G24">
        <v>111</v>
      </c>
      <c r="H24">
        <v>72</v>
      </c>
      <c r="I24">
        <v>124</v>
      </c>
      <c r="J24">
        <v>21</v>
      </c>
      <c r="K24">
        <v>886</v>
      </c>
      <c r="L24">
        <v>69</v>
      </c>
      <c r="M24">
        <v>1.048913043478261</v>
      </c>
      <c r="N24">
        <v>33</v>
      </c>
      <c r="O24" t="s">
        <v>417</v>
      </c>
      <c r="P24">
        <v>955</v>
      </c>
      <c r="Q24">
        <v>0.11204188481675401</v>
      </c>
      <c r="R24">
        <v>2</v>
      </c>
    </row>
    <row r="25" spans="1:18" x14ac:dyDescent="0.3">
      <c r="A25" s="1">
        <v>44220</v>
      </c>
      <c r="B25" s="2" t="s">
        <v>5</v>
      </c>
      <c r="C25">
        <v>98</v>
      </c>
      <c r="D25">
        <v>106</v>
      </c>
      <c r="E25">
        <v>113</v>
      </c>
      <c r="F25">
        <v>31852</v>
      </c>
      <c r="G25">
        <v>113</v>
      </c>
      <c r="H25">
        <v>29</v>
      </c>
      <c r="I25">
        <v>131</v>
      </c>
      <c r="J25">
        <v>23</v>
      </c>
      <c r="K25">
        <v>626</v>
      </c>
      <c r="L25">
        <v>68</v>
      </c>
      <c r="M25">
        <v>1.0187823834196892</v>
      </c>
      <c r="N25">
        <v>77</v>
      </c>
      <c r="O25" t="s">
        <v>436</v>
      </c>
      <c r="P25">
        <v>694</v>
      </c>
      <c r="Q25">
        <v>0.15273775216138299</v>
      </c>
      <c r="R25">
        <v>0</v>
      </c>
    </row>
    <row r="26" spans="1:18" x14ac:dyDescent="0.3">
      <c r="A26" s="1">
        <v>44221</v>
      </c>
      <c r="B26" s="2" t="s">
        <v>5</v>
      </c>
      <c r="C26">
        <v>95</v>
      </c>
      <c r="D26">
        <v>105</v>
      </c>
      <c r="E26">
        <v>118</v>
      </c>
      <c r="F26">
        <v>31920</v>
      </c>
      <c r="G26">
        <v>113</v>
      </c>
      <c r="H26">
        <v>43</v>
      </c>
      <c r="I26">
        <v>132</v>
      </c>
      <c r="J26">
        <v>24</v>
      </c>
      <c r="K26">
        <v>804</v>
      </c>
      <c r="L26">
        <v>181</v>
      </c>
      <c r="M26">
        <v>1.0273363000635727</v>
      </c>
      <c r="N26">
        <v>57</v>
      </c>
      <c r="O26" t="s">
        <v>437</v>
      </c>
      <c r="P26">
        <v>985</v>
      </c>
      <c r="Q26">
        <v>0.10659898477157401</v>
      </c>
      <c r="R26">
        <v>5</v>
      </c>
    </row>
    <row r="27" spans="1:18" x14ac:dyDescent="0.3">
      <c r="A27" s="1">
        <v>44222</v>
      </c>
      <c r="B27" s="2" t="s">
        <v>5</v>
      </c>
      <c r="C27">
        <v>85</v>
      </c>
      <c r="D27">
        <v>96</v>
      </c>
      <c r="E27">
        <v>120</v>
      </c>
      <c r="F27">
        <v>32101</v>
      </c>
      <c r="G27">
        <v>118</v>
      </c>
      <c r="H27">
        <v>53</v>
      </c>
      <c r="I27">
        <v>136</v>
      </c>
      <c r="J27">
        <v>26</v>
      </c>
      <c r="K27">
        <v>975</v>
      </c>
      <c r="L27">
        <v>115</v>
      </c>
      <c r="M27">
        <v>1.0327970297029703</v>
      </c>
      <c r="N27">
        <v>41</v>
      </c>
      <c r="O27" t="s">
        <v>438</v>
      </c>
      <c r="P27">
        <v>1090</v>
      </c>
      <c r="Q27">
        <v>8.8073394495412793E-2</v>
      </c>
      <c r="R27">
        <v>2</v>
      </c>
    </row>
    <row r="28" spans="1:18" x14ac:dyDescent="0.3">
      <c r="A28" s="1">
        <v>44223</v>
      </c>
      <c r="B28" s="2" t="s">
        <v>5</v>
      </c>
      <c r="C28">
        <v>101</v>
      </c>
      <c r="D28">
        <v>115</v>
      </c>
      <c r="E28">
        <v>120</v>
      </c>
      <c r="F28">
        <v>32216</v>
      </c>
      <c r="G28">
        <v>120</v>
      </c>
      <c r="H28">
        <v>37</v>
      </c>
      <c r="I28">
        <v>135</v>
      </c>
      <c r="J28">
        <v>30</v>
      </c>
      <c r="K28">
        <v>854</v>
      </c>
      <c r="L28">
        <v>164</v>
      </c>
      <c r="M28">
        <v>1.0221689634511684</v>
      </c>
      <c r="N28">
        <v>78</v>
      </c>
      <c r="O28" t="s">
        <v>443</v>
      </c>
      <c r="P28">
        <v>1018</v>
      </c>
      <c r="Q28">
        <v>0.112966601178782</v>
      </c>
      <c r="R28">
        <v>0</v>
      </c>
    </row>
    <row r="29" spans="1:18" x14ac:dyDescent="0.3">
      <c r="A29" s="1">
        <v>44224</v>
      </c>
      <c r="B29" s="2" t="s">
        <v>5</v>
      </c>
      <c r="C29">
        <v>124</v>
      </c>
      <c r="D29">
        <v>145</v>
      </c>
      <c r="E29">
        <v>123</v>
      </c>
      <c r="F29">
        <v>32380</v>
      </c>
      <c r="G29">
        <v>120</v>
      </c>
      <c r="H29">
        <v>90</v>
      </c>
      <c r="I29">
        <v>150</v>
      </c>
      <c r="J29">
        <v>25</v>
      </c>
      <c r="K29">
        <v>1156</v>
      </c>
      <c r="L29">
        <v>185</v>
      </c>
      <c r="M29">
        <v>1.0527549824150058</v>
      </c>
      <c r="N29">
        <v>52</v>
      </c>
      <c r="O29" t="s">
        <v>445</v>
      </c>
      <c r="P29">
        <v>1341</v>
      </c>
      <c r="Q29">
        <v>0.108128262490679</v>
      </c>
      <c r="R29">
        <v>3</v>
      </c>
    </row>
    <row r="30" spans="1:18" x14ac:dyDescent="0.3">
      <c r="A30" s="1">
        <v>44225</v>
      </c>
      <c r="B30" s="2" t="s">
        <v>5</v>
      </c>
      <c r="C30">
        <v>126</v>
      </c>
      <c r="D30">
        <v>132</v>
      </c>
      <c r="E30">
        <v>125</v>
      </c>
      <c r="F30">
        <v>32565</v>
      </c>
      <c r="G30">
        <v>123</v>
      </c>
      <c r="H30">
        <v>-9</v>
      </c>
      <c r="I30">
        <v>150</v>
      </c>
      <c r="J30">
        <v>24</v>
      </c>
      <c r="K30">
        <v>913</v>
      </c>
      <c r="L30">
        <v>164</v>
      </c>
      <c r="M30">
        <v>0.99498886414253895</v>
      </c>
      <c r="N30">
        <v>138</v>
      </c>
      <c r="O30" t="s">
        <v>446</v>
      </c>
      <c r="P30">
        <v>1077</v>
      </c>
      <c r="Q30">
        <v>0.122562674094708</v>
      </c>
      <c r="R30">
        <v>2</v>
      </c>
    </row>
    <row r="31" spans="1:18" x14ac:dyDescent="0.3">
      <c r="A31" s="1">
        <v>44226</v>
      </c>
      <c r="B31" s="2" t="s">
        <v>5</v>
      </c>
      <c r="C31">
        <v>88</v>
      </c>
      <c r="D31">
        <v>91</v>
      </c>
      <c r="E31">
        <v>125</v>
      </c>
      <c r="F31">
        <v>32729</v>
      </c>
      <c r="G31">
        <v>125</v>
      </c>
      <c r="H31">
        <v>-8</v>
      </c>
      <c r="I31">
        <v>160</v>
      </c>
      <c r="J31">
        <v>25</v>
      </c>
      <c r="K31">
        <v>770</v>
      </c>
      <c r="L31">
        <v>43</v>
      </c>
      <c r="M31">
        <v>0.99552322327923892</v>
      </c>
      <c r="N31">
        <v>99</v>
      </c>
      <c r="O31" t="s">
        <v>447</v>
      </c>
      <c r="P31">
        <v>813</v>
      </c>
      <c r="Q31">
        <v>0.111931119311193</v>
      </c>
      <c r="R31">
        <v>0</v>
      </c>
    </row>
    <row r="32" spans="1:18" x14ac:dyDescent="0.3">
      <c r="A32" s="1">
        <v>44227</v>
      </c>
      <c r="B32" s="2" t="s">
        <v>5</v>
      </c>
      <c r="C32">
        <v>94</v>
      </c>
      <c r="D32">
        <v>100</v>
      </c>
      <c r="E32">
        <v>129</v>
      </c>
      <c r="F32">
        <v>32772</v>
      </c>
      <c r="G32">
        <v>125</v>
      </c>
      <c r="H32">
        <v>9</v>
      </c>
      <c r="I32">
        <v>164</v>
      </c>
      <c r="J32">
        <v>24</v>
      </c>
      <c r="K32">
        <v>678</v>
      </c>
      <c r="L32">
        <v>61</v>
      </c>
      <c r="M32">
        <v>1.0050590219224282</v>
      </c>
      <c r="N32">
        <v>87</v>
      </c>
      <c r="O32" t="s">
        <v>448</v>
      </c>
      <c r="P32">
        <v>739</v>
      </c>
      <c r="Q32">
        <v>0.13531799729364</v>
      </c>
      <c r="R32">
        <v>4</v>
      </c>
    </row>
    <row r="33" spans="1:18" x14ac:dyDescent="0.3">
      <c r="A33" s="1">
        <v>44228</v>
      </c>
      <c r="B33" s="2" t="s">
        <v>5</v>
      </c>
      <c r="C33">
        <v>95</v>
      </c>
      <c r="D33">
        <v>114</v>
      </c>
      <c r="E33">
        <v>134</v>
      </c>
      <c r="F33">
        <v>32833</v>
      </c>
      <c r="G33">
        <v>129</v>
      </c>
      <c r="H33">
        <v>36</v>
      </c>
      <c r="I33">
        <v>166</v>
      </c>
      <c r="J33">
        <v>23</v>
      </c>
      <c r="K33">
        <v>735</v>
      </c>
      <c r="L33">
        <v>206</v>
      </c>
      <c r="M33">
        <v>1.0201342281879195</v>
      </c>
      <c r="N33">
        <v>73</v>
      </c>
      <c r="O33" t="s">
        <v>452</v>
      </c>
      <c r="P33">
        <v>941</v>
      </c>
      <c r="Q33">
        <v>0.121147715196599</v>
      </c>
      <c r="R33">
        <v>5</v>
      </c>
    </row>
    <row r="34" spans="1:18" x14ac:dyDescent="0.3">
      <c r="A34" s="1">
        <v>44229</v>
      </c>
      <c r="B34" s="2" t="s">
        <v>5</v>
      </c>
      <c r="C34">
        <v>97</v>
      </c>
      <c r="D34">
        <v>109</v>
      </c>
      <c r="E34">
        <v>136</v>
      </c>
      <c r="F34">
        <v>33039</v>
      </c>
      <c r="G34">
        <v>134</v>
      </c>
      <c r="H34">
        <v>8</v>
      </c>
      <c r="I34">
        <v>166</v>
      </c>
      <c r="J34">
        <v>27</v>
      </c>
      <c r="K34">
        <v>887</v>
      </c>
      <c r="L34">
        <v>400</v>
      </c>
      <c r="M34">
        <v>1.0043859649122806</v>
      </c>
      <c r="N34">
        <v>97</v>
      </c>
      <c r="O34" t="s">
        <v>453</v>
      </c>
      <c r="P34">
        <v>1287</v>
      </c>
      <c r="Q34">
        <v>8.4693084693084703E-2</v>
      </c>
      <c r="R34">
        <v>2</v>
      </c>
    </row>
    <row r="35" spans="1:18" x14ac:dyDescent="0.3">
      <c r="A35" s="1">
        <v>44230</v>
      </c>
      <c r="B35" s="2" t="s">
        <v>5</v>
      </c>
      <c r="C35">
        <v>86</v>
      </c>
      <c r="D35">
        <v>97</v>
      </c>
      <c r="E35">
        <v>142</v>
      </c>
      <c r="F35">
        <v>33439</v>
      </c>
      <c r="G35">
        <v>136</v>
      </c>
      <c r="H35">
        <v>26</v>
      </c>
      <c r="I35">
        <v>173</v>
      </c>
      <c r="J35">
        <v>25</v>
      </c>
      <c r="K35">
        <v>967</v>
      </c>
      <c r="L35">
        <v>396</v>
      </c>
      <c r="M35">
        <v>1.0141921397379912</v>
      </c>
      <c r="N35">
        <v>65</v>
      </c>
      <c r="O35" t="s">
        <v>454</v>
      </c>
      <c r="P35">
        <v>1363</v>
      </c>
      <c r="Q35">
        <v>7.1166544387380806E-2</v>
      </c>
      <c r="R35">
        <v>6</v>
      </c>
    </row>
    <row r="36" spans="1:18" x14ac:dyDescent="0.3">
      <c r="A36" s="1">
        <v>44231</v>
      </c>
      <c r="B36" s="2" t="s">
        <v>5</v>
      </c>
      <c r="C36">
        <v>76</v>
      </c>
      <c r="D36">
        <v>102</v>
      </c>
      <c r="E36">
        <v>149</v>
      </c>
      <c r="F36">
        <v>33835</v>
      </c>
      <c r="G36">
        <v>142</v>
      </c>
      <c r="H36">
        <v>-48</v>
      </c>
      <c r="I36">
        <v>165</v>
      </c>
      <c r="J36">
        <v>25</v>
      </c>
      <c r="K36">
        <v>965</v>
      </c>
      <c r="L36">
        <v>756</v>
      </c>
      <c r="M36">
        <v>0.9741657696447793</v>
      </c>
      <c r="N36">
        <v>143</v>
      </c>
      <c r="O36" t="s">
        <v>455</v>
      </c>
      <c r="P36">
        <v>1721</v>
      </c>
      <c r="Q36">
        <v>5.9267867518884403E-2</v>
      </c>
      <c r="R36">
        <v>7</v>
      </c>
    </row>
    <row r="37" spans="1:18" x14ac:dyDescent="0.3">
      <c r="A37" s="1">
        <v>44232</v>
      </c>
      <c r="B37" s="2" t="s">
        <v>5</v>
      </c>
      <c r="C37">
        <v>88</v>
      </c>
      <c r="D37">
        <v>90</v>
      </c>
      <c r="E37">
        <v>151</v>
      </c>
      <c r="F37">
        <v>34591</v>
      </c>
      <c r="G37">
        <v>149</v>
      </c>
      <c r="H37">
        <v>-45</v>
      </c>
      <c r="I37">
        <v>160</v>
      </c>
      <c r="J37">
        <v>25</v>
      </c>
      <c r="K37">
        <v>978</v>
      </c>
      <c r="L37">
        <v>624</v>
      </c>
      <c r="M37">
        <v>0.97513812154696133</v>
      </c>
      <c r="N37">
        <v>133</v>
      </c>
      <c r="O37" t="s">
        <v>456</v>
      </c>
      <c r="P37">
        <v>1602</v>
      </c>
      <c r="Q37">
        <v>5.6179775280898903E-2</v>
      </c>
      <c r="R37">
        <v>2</v>
      </c>
    </row>
    <row r="38" spans="1:18" x14ac:dyDescent="0.3">
      <c r="A38" s="1">
        <v>44233</v>
      </c>
      <c r="B38" s="2" t="s">
        <v>5</v>
      </c>
      <c r="C38">
        <v>55</v>
      </c>
      <c r="D38">
        <v>52</v>
      </c>
      <c r="E38">
        <v>153</v>
      </c>
      <c r="F38">
        <v>35215</v>
      </c>
      <c r="G38">
        <v>151</v>
      </c>
      <c r="H38">
        <v>-71</v>
      </c>
      <c r="I38">
        <v>150</v>
      </c>
      <c r="J38">
        <v>24</v>
      </c>
      <c r="K38">
        <v>752</v>
      </c>
      <c r="L38">
        <v>487</v>
      </c>
      <c r="M38">
        <v>0.95977337110481586</v>
      </c>
      <c r="N38">
        <v>121</v>
      </c>
      <c r="O38" t="s">
        <v>457</v>
      </c>
      <c r="P38">
        <v>1239</v>
      </c>
      <c r="Q38">
        <v>4.1969330104923298E-2</v>
      </c>
      <c r="R38">
        <v>2</v>
      </c>
    </row>
    <row r="39" spans="1:18" x14ac:dyDescent="0.3">
      <c r="A39" s="1">
        <v>44234</v>
      </c>
      <c r="B39" s="2" t="s">
        <v>5</v>
      </c>
      <c r="C39">
        <v>49</v>
      </c>
      <c r="D39">
        <v>50</v>
      </c>
      <c r="E39">
        <v>154</v>
      </c>
      <c r="F39">
        <v>35702</v>
      </c>
      <c r="G39">
        <v>153</v>
      </c>
      <c r="H39">
        <v>-33</v>
      </c>
      <c r="I39">
        <v>158</v>
      </c>
      <c r="J39">
        <v>23</v>
      </c>
      <c r="K39">
        <v>681</v>
      </c>
      <c r="L39">
        <v>48</v>
      </c>
      <c r="M39">
        <v>0.98051948051948057</v>
      </c>
      <c r="N39">
        <v>82</v>
      </c>
      <c r="O39" t="s">
        <v>458</v>
      </c>
      <c r="P39">
        <v>729</v>
      </c>
      <c r="Q39">
        <v>6.8587105624142705E-2</v>
      </c>
      <c r="R39">
        <v>1</v>
      </c>
    </row>
    <row r="40" spans="1:18" x14ac:dyDescent="0.3">
      <c r="A40" s="1">
        <v>44235</v>
      </c>
      <c r="B40" s="2" t="s">
        <v>5</v>
      </c>
      <c r="C40">
        <v>38</v>
      </c>
      <c r="D40">
        <v>33</v>
      </c>
      <c r="E40">
        <v>162</v>
      </c>
      <c r="F40">
        <v>35750</v>
      </c>
      <c r="G40">
        <v>154</v>
      </c>
      <c r="H40">
        <v>-65</v>
      </c>
      <c r="I40">
        <v>159</v>
      </c>
      <c r="J40">
        <v>22</v>
      </c>
      <c r="K40">
        <v>711</v>
      </c>
      <c r="L40">
        <v>167</v>
      </c>
      <c r="M40">
        <v>0.96086694762191449</v>
      </c>
      <c r="N40">
        <v>90</v>
      </c>
      <c r="O40" t="s">
        <v>459</v>
      </c>
      <c r="P40">
        <v>878</v>
      </c>
      <c r="Q40">
        <v>3.7585421412300701E-2</v>
      </c>
      <c r="R40">
        <v>8</v>
      </c>
    </row>
    <row r="41" spans="1:18" x14ac:dyDescent="0.3">
      <c r="A41" s="1">
        <v>44236</v>
      </c>
      <c r="B41" s="2" t="s">
        <v>5</v>
      </c>
      <c r="C41">
        <v>56</v>
      </c>
      <c r="D41">
        <v>58</v>
      </c>
      <c r="E41">
        <v>168</v>
      </c>
      <c r="F41">
        <v>35917</v>
      </c>
      <c r="G41">
        <v>162</v>
      </c>
      <c r="H41">
        <v>-28</v>
      </c>
      <c r="I41">
        <v>144</v>
      </c>
      <c r="J41">
        <v>20</v>
      </c>
      <c r="K41">
        <v>692</v>
      </c>
      <c r="L41">
        <v>258</v>
      </c>
      <c r="M41">
        <v>0.98245614035087714</v>
      </c>
      <c r="N41">
        <v>81</v>
      </c>
      <c r="O41" t="s">
        <v>460</v>
      </c>
      <c r="P41">
        <v>950</v>
      </c>
      <c r="Q41">
        <v>6.10526315789474E-2</v>
      </c>
      <c r="R41">
        <v>6</v>
      </c>
    </row>
    <row r="42" spans="1:18" x14ac:dyDescent="0.3">
      <c r="A42" s="1">
        <v>44237</v>
      </c>
      <c r="B42" s="2" t="s">
        <v>5</v>
      </c>
      <c r="C42">
        <v>45</v>
      </c>
      <c r="D42">
        <v>50</v>
      </c>
      <c r="E42">
        <v>173</v>
      </c>
      <c r="F42">
        <v>36175</v>
      </c>
      <c r="G42">
        <v>168</v>
      </c>
      <c r="H42">
        <v>-69</v>
      </c>
      <c r="I42">
        <v>133</v>
      </c>
      <c r="J42">
        <v>21</v>
      </c>
      <c r="K42">
        <v>864</v>
      </c>
      <c r="L42">
        <v>437</v>
      </c>
      <c r="M42">
        <v>0.95599489795918369</v>
      </c>
      <c r="N42">
        <v>114</v>
      </c>
      <c r="O42" t="s">
        <v>461</v>
      </c>
      <c r="P42">
        <v>1301</v>
      </c>
      <c r="Q42">
        <v>3.8431975403535698E-2</v>
      </c>
      <c r="R42">
        <v>5</v>
      </c>
    </row>
    <row r="43" spans="1:18" x14ac:dyDescent="0.3">
      <c r="A43" s="1">
        <v>44238</v>
      </c>
      <c r="B43" s="2" t="s">
        <v>5</v>
      </c>
      <c r="C43">
        <v>56</v>
      </c>
      <c r="D43">
        <v>54</v>
      </c>
      <c r="E43">
        <v>174</v>
      </c>
      <c r="F43">
        <v>36612</v>
      </c>
      <c r="G43">
        <v>173</v>
      </c>
      <c r="H43">
        <v>-42</v>
      </c>
      <c r="I43">
        <v>119</v>
      </c>
      <c r="J43">
        <v>23</v>
      </c>
      <c r="K43">
        <v>620</v>
      </c>
      <c r="L43">
        <v>355</v>
      </c>
      <c r="M43">
        <v>0.97198132088058709</v>
      </c>
      <c r="N43">
        <v>95</v>
      </c>
      <c r="O43" t="s">
        <v>462</v>
      </c>
      <c r="P43">
        <v>975</v>
      </c>
      <c r="Q43">
        <v>5.53846153846154E-2</v>
      </c>
      <c r="R43">
        <v>1</v>
      </c>
    </row>
    <row r="44" spans="1:18" x14ac:dyDescent="0.3">
      <c r="A44" s="1">
        <v>44239</v>
      </c>
      <c r="B44" s="2" t="s">
        <v>5</v>
      </c>
      <c r="C44">
        <v>40</v>
      </c>
      <c r="D44">
        <v>41</v>
      </c>
      <c r="E44">
        <v>178</v>
      </c>
      <c r="F44">
        <v>36967</v>
      </c>
      <c r="G44">
        <v>174</v>
      </c>
      <c r="H44">
        <v>-57</v>
      </c>
      <c r="I44">
        <v>112</v>
      </c>
      <c r="J44">
        <v>24</v>
      </c>
      <c r="K44">
        <v>547</v>
      </c>
      <c r="L44">
        <v>355</v>
      </c>
      <c r="M44">
        <v>0.96087851750171582</v>
      </c>
      <c r="N44">
        <v>94</v>
      </c>
      <c r="O44" t="s">
        <v>463</v>
      </c>
      <c r="P44">
        <v>902</v>
      </c>
      <c r="Q44">
        <v>4.5454545454545497E-2</v>
      </c>
      <c r="R44">
        <v>4</v>
      </c>
    </row>
    <row r="45" spans="1:18" x14ac:dyDescent="0.3">
      <c r="A45" s="1">
        <v>44240</v>
      </c>
      <c r="B45" s="2" t="s">
        <v>5</v>
      </c>
      <c r="C45">
        <v>55</v>
      </c>
      <c r="D45">
        <v>50</v>
      </c>
      <c r="E45">
        <v>178</v>
      </c>
      <c r="F45">
        <v>37322</v>
      </c>
      <c r="G45">
        <v>178</v>
      </c>
      <c r="H45">
        <v>-88</v>
      </c>
      <c r="I45">
        <v>108</v>
      </c>
      <c r="J45">
        <v>26</v>
      </c>
      <c r="K45">
        <v>610</v>
      </c>
      <c r="L45">
        <v>251</v>
      </c>
      <c r="M45">
        <v>0.93714285714285717</v>
      </c>
      <c r="N45">
        <v>138</v>
      </c>
      <c r="O45" t="s">
        <v>464</v>
      </c>
      <c r="P45">
        <v>861</v>
      </c>
      <c r="Q45">
        <v>5.8072009291521502E-2</v>
      </c>
      <c r="R45">
        <v>0</v>
      </c>
    </row>
    <row r="46" spans="1:18" x14ac:dyDescent="0.3">
      <c r="A46" s="1">
        <v>44241</v>
      </c>
      <c r="B46" s="2" t="s">
        <v>5</v>
      </c>
      <c r="C46">
        <v>35</v>
      </c>
      <c r="D46">
        <v>35</v>
      </c>
      <c r="E46">
        <v>178</v>
      </c>
      <c r="F46">
        <v>37573</v>
      </c>
      <c r="G46">
        <v>178</v>
      </c>
      <c r="H46">
        <v>-55</v>
      </c>
      <c r="I46">
        <v>115</v>
      </c>
      <c r="J46">
        <v>25</v>
      </c>
      <c r="K46">
        <v>445</v>
      </c>
      <c r="L46">
        <v>36</v>
      </c>
      <c r="M46">
        <v>0.95807926829268297</v>
      </c>
      <c r="N46">
        <v>90</v>
      </c>
      <c r="O46" t="s">
        <v>466</v>
      </c>
      <c r="P46">
        <v>481</v>
      </c>
      <c r="Q46">
        <v>7.2765072765072797E-2</v>
      </c>
      <c r="R46">
        <v>0</v>
      </c>
    </row>
    <row r="47" spans="1:18" x14ac:dyDescent="0.3">
      <c r="A47" s="1">
        <v>44242</v>
      </c>
      <c r="B47" s="2" t="s">
        <v>5</v>
      </c>
      <c r="C47">
        <v>26</v>
      </c>
      <c r="D47">
        <v>30</v>
      </c>
      <c r="E47">
        <v>187</v>
      </c>
      <c r="F47">
        <v>37609</v>
      </c>
      <c r="G47">
        <v>178</v>
      </c>
      <c r="H47">
        <v>-54</v>
      </c>
      <c r="I47">
        <v>108</v>
      </c>
      <c r="J47">
        <v>23</v>
      </c>
      <c r="K47">
        <v>731</v>
      </c>
      <c r="L47">
        <v>127</v>
      </c>
      <c r="M47">
        <v>0.95704057279236276</v>
      </c>
      <c r="N47">
        <v>75</v>
      </c>
      <c r="O47" t="s">
        <v>467</v>
      </c>
      <c r="P47">
        <v>858</v>
      </c>
      <c r="Q47">
        <v>3.4965034965035002E-2</v>
      </c>
      <c r="R47">
        <v>9</v>
      </c>
    </row>
    <row r="48" spans="1:18" x14ac:dyDescent="0.3">
      <c r="A48" s="1">
        <v>44243</v>
      </c>
      <c r="B48" s="2" t="s">
        <v>5</v>
      </c>
      <c r="C48">
        <v>35</v>
      </c>
      <c r="D48">
        <v>37</v>
      </c>
      <c r="E48">
        <v>191</v>
      </c>
      <c r="F48">
        <v>37736</v>
      </c>
      <c r="G48">
        <v>187</v>
      </c>
      <c r="H48">
        <v>-77</v>
      </c>
      <c r="I48">
        <v>106</v>
      </c>
      <c r="J48">
        <v>20</v>
      </c>
      <c r="K48">
        <v>752</v>
      </c>
      <c r="L48">
        <v>78</v>
      </c>
      <c r="M48">
        <v>0.93599334995843719</v>
      </c>
      <c r="N48">
        <v>110</v>
      </c>
      <c r="O48" t="s">
        <v>468</v>
      </c>
      <c r="P48">
        <v>830</v>
      </c>
      <c r="Q48">
        <v>4.4578313253012002E-2</v>
      </c>
      <c r="R48">
        <v>4</v>
      </c>
    </row>
    <row r="49" spans="1:18" x14ac:dyDescent="0.3">
      <c r="A49" s="1">
        <v>44244</v>
      </c>
      <c r="B49" s="2" t="s">
        <v>5</v>
      </c>
      <c r="C49">
        <v>36</v>
      </c>
      <c r="D49">
        <v>38</v>
      </c>
      <c r="E49">
        <v>193</v>
      </c>
      <c r="F49">
        <v>37814</v>
      </c>
      <c r="G49">
        <v>191</v>
      </c>
      <c r="H49">
        <v>-60</v>
      </c>
      <c r="I49">
        <v>98</v>
      </c>
      <c r="J49">
        <v>19</v>
      </c>
      <c r="K49">
        <v>770</v>
      </c>
      <c r="L49">
        <v>152</v>
      </c>
      <c r="M49">
        <v>0.94671403197158077</v>
      </c>
      <c r="N49">
        <v>96</v>
      </c>
      <c r="O49" t="s">
        <v>469</v>
      </c>
      <c r="P49">
        <v>922</v>
      </c>
      <c r="Q49">
        <v>4.1214750542299401E-2</v>
      </c>
      <c r="R49">
        <v>2</v>
      </c>
    </row>
    <row r="50" spans="1:18" x14ac:dyDescent="0.3">
      <c r="A50" s="1">
        <v>44245</v>
      </c>
      <c r="B50" s="2" t="s">
        <v>5</v>
      </c>
      <c r="C50">
        <v>32</v>
      </c>
      <c r="D50">
        <v>34</v>
      </c>
      <c r="E50">
        <v>194</v>
      </c>
      <c r="F50">
        <v>37966</v>
      </c>
      <c r="G50">
        <v>193</v>
      </c>
      <c r="H50">
        <v>-73</v>
      </c>
      <c r="I50">
        <v>98</v>
      </c>
      <c r="J50">
        <v>16</v>
      </c>
      <c r="K50">
        <v>619</v>
      </c>
      <c r="L50">
        <v>92</v>
      </c>
      <c r="M50">
        <v>0.9315196998123827</v>
      </c>
      <c r="N50">
        <v>105</v>
      </c>
      <c r="O50" t="s">
        <v>470</v>
      </c>
      <c r="P50">
        <v>711</v>
      </c>
      <c r="Q50">
        <v>4.7819971870604799E-2</v>
      </c>
      <c r="R50">
        <v>1</v>
      </c>
    </row>
    <row r="51" spans="1:18" x14ac:dyDescent="0.3">
      <c r="A51" s="1">
        <v>44246</v>
      </c>
      <c r="B51" s="2" t="s">
        <v>5</v>
      </c>
      <c r="C51">
        <v>34</v>
      </c>
      <c r="D51">
        <v>35</v>
      </c>
      <c r="E51">
        <v>196</v>
      </c>
      <c r="F51">
        <v>38058</v>
      </c>
      <c r="G51">
        <v>194</v>
      </c>
      <c r="H51">
        <v>-40</v>
      </c>
      <c r="I51">
        <v>92</v>
      </c>
      <c r="J51">
        <v>16</v>
      </c>
      <c r="K51">
        <v>680</v>
      </c>
      <c r="L51">
        <v>109</v>
      </c>
      <c r="M51">
        <v>0.95971802618328295</v>
      </c>
      <c r="N51">
        <v>73</v>
      </c>
      <c r="O51" t="s">
        <v>471</v>
      </c>
      <c r="P51">
        <v>789</v>
      </c>
      <c r="Q51">
        <v>4.4359949302915098E-2</v>
      </c>
      <c r="R51">
        <v>2</v>
      </c>
    </row>
    <row r="52" spans="1:18" x14ac:dyDescent="0.3">
      <c r="A52" s="1">
        <v>44247</v>
      </c>
      <c r="B52" s="2" t="s">
        <v>5</v>
      </c>
      <c r="C52">
        <v>31</v>
      </c>
      <c r="D52">
        <v>37</v>
      </c>
      <c r="E52">
        <v>197</v>
      </c>
      <c r="F52">
        <v>38167</v>
      </c>
      <c r="G52">
        <v>196</v>
      </c>
      <c r="H52">
        <v>-92</v>
      </c>
      <c r="I52">
        <v>93</v>
      </c>
      <c r="J52">
        <v>15</v>
      </c>
      <c r="K52">
        <v>629</v>
      </c>
      <c r="L52">
        <v>39</v>
      </c>
      <c r="M52">
        <v>0.90346274921301151</v>
      </c>
      <c r="N52">
        <v>128</v>
      </c>
      <c r="O52" t="s">
        <v>480</v>
      </c>
      <c r="P52">
        <v>668</v>
      </c>
      <c r="Q52">
        <v>5.5389221556886199E-2</v>
      </c>
      <c r="R52">
        <v>1</v>
      </c>
    </row>
    <row r="53" spans="1:18" x14ac:dyDescent="0.3">
      <c r="A53" s="1">
        <v>44248</v>
      </c>
      <c r="B53" s="2" t="s">
        <v>5</v>
      </c>
      <c r="C53">
        <v>26</v>
      </c>
      <c r="D53">
        <v>27</v>
      </c>
      <c r="E53">
        <v>197</v>
      </c>
      <c r="F53">
        <v>38206</v>
      </c>
      <c r="G53">
        <v>197</v>
      </c>
      <c r="H53">
        <v>-23</v>
      </c>
      <c r="I53">
        <v>95</v>
      </c>
      <c r="J53">
        <v>15</v>
      </c>
      <c r="K53">
        <v>379</v>
      </c>
      <c r="L53">
        <v>34</v>
      </c>
      <c r="M53">
        <v>0.97328687572590011</v>
      </c>
      <c r="N53">
        <v>50</v>
      </c>
      <c r="O53" t="s">
        <v>481</v>
      </c>
      <c r="P53">
        <v>413</v>
      </c>
      <c r="Q53">
        <v>6.5375302663438301E-2</v>
      </c>
      <c r="R53">
        <v>0</v>
      </c>
    </row>
    <row r="54" spans="1:18" x14ac:dyDescent="0.3">
      <c r="A54" s="1">
        <v>44249</v>
      </c>
      <c r="B54" s="2" t="s">
        <v>5</v>
      </c>
      <c r="C54">
        <v>14</v>
      </c>
      <c r="D54">
        <v>17</v>
      </c>
      <c r="E54">
        <v>200</v>
      </c>
      <c r="F54">
        <v>38240</v>
      </c>
      <c r="G54">
        <v>197</v>
      </c>
      <c r="H54">
        <v>-21</v>
      </c>
      <c r="I54">
        <v>89</v>
      </c>
      <c r="J54">
        <v>12</v>
      </c>
      <c r="K54">
        <v>393</v>
      </c>
      <c r="L54">
        <v>91</v>
      </c>
      <c r="M54">
        <v>0.97494033412887826</v>
      </c>
      <c r="N54">
        <v>35</v>
      </c>
      <c r="O54" t="s">
        <v>482</v>
      </c>
      <c r="P54">
        <v>484</v>
      </c>
      <c r="Q54">
        <v>3.5123966942148803E-2</v>
      </c>
      <c r="R54">
        <v>3</v>
      </c>
    </row>
    <row r="55" spans="1:18" x14ac:dyDescent="0.3">
      <c r="A55" s="1">
        <v>44250</v>
      </c>
      <c r="B55" s="2" t="s">
        <v>5</v>
      </c>
      <c r="C55">
        <v>16</v>
      </c>
      <c r="D55">
        <v>16</v>
      </c>
      <c r="E55">
        <v>201</v>
      </c>
      <c r="F55">
        <v>38331</v>
      </c>
      <c r="G55">
        <v>200</v>
      </c>
      <c r="H55">
        <v>-50</v>
      </c>
      <c r="I55">
        <v>85</v>
      </c>
      <c r="J55">
        <v>11</v>
      </c>
      <c r="K55">
        <v>377</v>
      </c>
      <c r="L55">
        <v>150</v>
      </c>
      <c r="M55">
        <v>0.9388004895960832</v>
      </c>
      <c r="N55">
        <v>65</v>
      </c>
      <c r="O55" t="s">
        <v>483</v>
      </c>
      <c r="P55">
        <v>527</v>
      </c>
      <c r="Q55">
        <v>3.0360531309297899E-2</v>
      </c>
      <c r="R55">
        <v>1</v>
      </c>
    </row>
    <row r="56" spans="1:18" x14ac:dyDescent="0.3">
      <c r="A56" s="1">
        <v>44251</v>
      </c>
      <c r="B56" s="2" t="s">
        <v>5</v>
      </c>
      <c r="C56">
        <v>19</v>
      </c>
      <c r="D56">
        <v>21</v>
      </c>
      <c r="E56">
        <v>201</v>
      </c>
      <c r="F56">
        <v>38481</v>
      </c>
      <c r="G56">
        <v>201</v>
      </c>
      <c r="H56">
        <v>-48</v>
      </c>
      <c r="I56">
        <v>74</v>
      </c>
      <c r="J56">
        <v>11</v>
      </c>
      <c r="K56">
        <v>476</v>
      </c>
      <c r="L56">
        <v>101</v>
      </c>
      <c r="M56">
        <v>0.93741851368970008</v>
      </c>
      <c r="N56">
        <v>69</v>
      </c>
      <c r="O56" t="s">
        <v>484</v>
      </c>
      <c r="P56">
        <v>577</v>
      </c>
      <c r="Q56">
        <v>3.6395147313691499E-2</v>
      </c>
      <c r="R56">
        <v>0</v>
      </c>
    </row>
    <row r="57" spans="1:18" x14ac:dyDescent="0.3">
      <c r="A57" s="1">
        <v>44252</v>
      </c>
      <c r="B57" s="2" t="s">
        <v>5</v>
      </c>
      <c r="C57">
        <v>13</v>
      </c>
      <c r="D57">
        <v>13</v>
      </c>
      <c r="E57">
        <v>201</v>
      </c>
      <c r="F57">
        <v>38582</v>
      </c>
      <c r="G57">
        <v>201</v>
      </c>
      <c r="H57">
        <v>-54</v>
      </c>
      <c r="I57">
        <v>68</v>
      </c>
      <c r="J57">
        <v>10</v>
      </c>
      <c r="K57">
        <v>534</v>
      </c>
      <c r="L57">
        <v>62</v>
      </c>
      <c r="M57">
        <v>0.92489568845618919</v>
      </c>
      <c r="N57">
        <v>67</v>
      </c>
      <c r="O57" t="s">
        <v>485</v>
      </c>
      <c r="P57">
        <v>596</v>
      </c>
      <c r="Q57">
        <v>2.18120805369128E-2</v>
      </c>
      <c r="R57">
        <v>0</v>
      </c>
    </row>
    <row r="58" spans="1:18" x14ac:dyDescent="0.3">
      <c r="A58" s="1">
        <v>44253</v>
      </c>
      <c r="B58" s="2" t="s">
        <v>5</v>
      </c>
      <c r="C58">
        <v>13</v>
      </c>
      <c r="D58">
        <v>13</v>
      </c>
      <c r="E58">
        <v>203</v>
      </c>
      <c r="F58">
        <v>38644</v>
      </c>
      <c r="G58">
        <v>201</v>
      </c>
      <c r="H58">
        <v>-44</v>
      </c>
      <c r="I58">
        <v>65</v>
      </c>
      <c r="J58">
        <v>10</v>
      </c>
      <c r="K58">
        <v>538</v>
      </c>
      <c r="L58">
        <v>121</v>
      </c>
      <c r="M58">
        <v>0.93383458646616546</v>
      </c>
      <c r="N58">
        <v>55</v>
      </c>
      <c r="O58" t="s">
        <v>486</v>
      </c>
      <c r="P58">
        <v>659</v>
      </c>
      <c r="Q58">
        <v>1.9726858877086501E-2</v>
      </c>
      <c r="R58">
        <v>2</v>
      </c>
    </row>
    <row r="59" spans="1:18" x14ac:dyDescent="0.3">
      <c r="A59" s="1">
        <v>44254</v>
      </c>
      <c r="B59" s="2" t="s">
        <v>5</v>
      </c>
      <c r="C59">
        <v>8</v>
      </c>
      <c r="D59">
        <v>8</v>
      </c>
      <c r="E59">
        <v>203</v>
      </c>
      <c r="F59">
        <v>38765</v>
      </c>
      <c r="G59">
        <v>203</v>
      </c>
      <c r="H59">
        <v>-77</v>
      </c>
      <c r="I59">
        <v>63</v>
      </c>
      <c r="J59">
        <v>8</v>
      </c>
      <c r="K59">
        <v>576</v>
      </c>
      <c r="L59">
        <v>181</v>
      </c>
      <c r="M59">
        <v>0.87600644122383253</v>
      </c>
      <c r="N59">
        <v>85</v>
      </c>
      <c r="O59" t="s">
        <v>487</v>
      </c>
      <c r="P59">
        <v>757</v>
      </c>
      <c r="Q59">
        <v>1.05680317040951E-2</v>
      </c>
      <c r="R59">
        <v>0</v>
      </c>
    </row>
    <row r="60" spans="1:18" x14ac:dyDescent="0.3">
      <c r="A60" s="1">
        <v>44255</v>
      </c>
      <c r="B60" s="2" t="s">
        <v>5</v>
      </c>
      <c r="C60">
        <v>7</v>
      </c>
      <c r="D60">
        <v>8</v>
      </c>
      <c r="E60">
        <v>203</v>
      </c>
      <c r="F60">
        <v>38946</v>
      </c>
      <c r="G60">
        <v>203</v>
      </c>
      <c r="H60">
        <v>-32</v>
      </c>
      <c r="I60">
        <v>63</v>
      </c>
      <c r="J60">
        <v>8</v>
      </c>
      <c r="K60">
        <v>553</v>
      </c>
      <c r="L60">
        <v>280</v>
      </c>
      <c r="M60">
        <v>0.94117647058823528</v>
      </c>
      <c r="N60">
        <v>40</v>
      </c>
      <c r="O60" t="s">
        <v>488</v>
      </c>
      <c r="P60">
        <v>833</v>
      </c>
      <c r="Q60">
        <v>9.60384153661464E-3</v>
      </c>
      <c r="R60">
        <v>0</v>
      </c>
    </row>
    <row r="61" spans="1:18" x14ac:dyDescent="0.3">
      <c r="A61" s="1">
        <v>44256</v>
      </c>
      <c r="B61" s="2" t="s">
        <v>5</v>
      </c>
      <c r="C61">
        <v>3</v>
      </c>
      <c r="D61">
        <v>6</v>
      </c>
      <c r="E61">
        <v>206</v>
      </c>
      <c r="F61">
        <v>39226</v>
      </c>
      <c r="G61">
        <v>203</v>
      </c>
      <c r="H61">
        <v>-25</v>
      </c>
      <c r="I61">
        <v>47</v>
      </c>
      <c r="J61">
        <v>7</v>
      </c>
      <c r="K61">
        <v>498</v>
      </c>
      <c r="L61">
        <v>325</v>
      </c>
      <c r="M61">
        <v>0.951171875</v>
      </c>
      <c r="N61">
        <v>28</v>
      </c>
      <c r="O61" t="s">
        <v>489</v>
      </c>
      <c r="P61">
        <v>823</v>
      </c>
      <c r="Q61">
        <v>7.2904009720534601E-3</v>
      </c>
      <c r="R61">
        <v>3</v>
      </c>
    </row>
    <row r="62" spans="1:18" x14ac:dyDescent="0.3">
      <c r="A62" s="1">
        <v>44257</v>
      </c>
      <c r="B62" s="2" t="s">
        <v>5</v>
      </c>
      <c r="C62">
        <v>7</v>
      </c>
      <c r="D62">
        <v>7</v>
      </c>
      <c r="E62">
        <v>207</v>
      </c>
      <c r="F62">
        <v>39551</v>
      </c>
      <c r="G62">
        <v>206</v>
      </c>
      <c r="H62">
        <v>-28</v>
      </c>
      <c r="I62">
        <v>41</v>
      </c>
      <c r="J62">
        <v>7</v>
      </c>
      <c r="K62">
        <v>704</v>
      </c>
      <c r="L62">
        <v>262</v>
      </c>
      <c r="M62">
        <v>0.94250513347022591</v>
      </c>
      <c r="N62">
        <v>34</v>
      </c>
      <c r="O62" t="s">
        <v>490</v>
      </c>
      <c r="P62">
        <v>966</v>
      </c>
      <c r="Q62">
        <v>7.2463768115942004E-3</v>
      </c>
      <c r="R62">
        <v>1</v>
      </c>
    </row>
    <row r="63" spans="1:18" x14ac:dyDescent="0.3">
      <c r="A63" s="1">
        <v>44258</v>
      </c>
      <c r="B63" s="2" t="s">
        <v>5</v>
      </c>
      <c r="C63">
        <v>16</v>
      </c>
      <c r="D63">
        <v>17</v>
      </c>
      <c r="E63">
        <v>207</v>
      </c>
      <c r="F63">
        <v>39813</v>
      </c>
      <c r="G63">
        <v>207</v>
      </c>
      <c r="H63">
        <v>-35</v>
      </c>
      <c r="I63">
        <v>37</v>
      </c>
      <c r="J63">
        <v>7</v>
      </c>
      <c r="K63">
        <v>525</v>
      </c>
      <c r="L63">
        <v>247</v>
      </c>
      <c r="M63">
        <v>0.92374727668845313</v>
      </c>
      <c r="N63">
        <v>52</v>
      </c>
      <c r="O63" t="s">
        <v>491</v>
      </c>
      <c r="P63">
        <v>772</v>
      </c>
      <c r="Q63">
        <v>2.2020725388601E-2</v>
      </c>
      <c r="R63">
        <v>0</v>
      </c>
    </row>
    <row r="64" spans="1:18" x14ac:dyDescent="0.3">
      <c r="A64" s="1">
        <v>44259</v>
      </c>
      <c r="B64" s="2" t="s">
        <v>5</v>
      </c>
      <c r="C64">
        <v>7</v>
      </c>
      <c r="D64">
        <v>12</v>
      </c>
      <c r="E64">
        <v>208</v>
      </c>
      <c r="F64">
        <v>40060</v>
      </c>
      <c r="G64">
        <v>207</v>
      </c>
      <c r="H64">
        <v>-48</v>
      </c>
      <c r="I64">
        <v>35</v>
      </c>
      <c r="J64">
        <v>6</v>
      </c>
      <c r="K64">
        <v>688</v>
      </c>
      <c r="L64">
        <v>187</v>
      </c>
      <c r="M64">
        <v>0.8867924528301887</v>
      </c>
      <c r="N64">
        <v>59</v>
      </c>
      <c r="O64" t="s">
        <v>492</v>
      </c>
      <c r="P64">
        <v>875</v>
      </c>
      <c r="Q64">
        <v>1.37142857142857E-2</v>
      </c>
      <c r="R64">
        <v>1</v>
      </c>
    </row>
    <row r="65" spans="1:18" x14ac:dyDescent="0.3">
      <c r="A65" s="1">
        <v>44260</v>
      </c>
      <c r="B65" s="2" t="s">
        <v>5</v>
      </c>
      <c r="C65">
        <v>12</v>
      </c>
      <c r="D65">
        <v>18</v>
      </c>
      <c r="E65">
        <v>208</v>
      </c>
      <c r="F65">
        <v>40247</v>
      </c>
      <c r="G65">
        <v>208</v>
      </c>
      <c r="H65">
        <v>-17</v>
      </c>
      <c r="I65">
        <v>34</v>
      </c>
      <c r="J65">
        <v>6</v>
      </c>
      <c r="K65">
        <v>702</v>
      </c>
      <c r="L65">
        <v>84</v>
      </c>
      <c r="M65">
        <v>0.95478723404255317</v>
      </c>
      <c r="N65">
        <v>35</v>
      </c>
      <c r="O65" t="s">
        <v>493</v>
      </c>
      <c r="P65">
        <v>786</v>
      </c>
      <c r="Q65">
        <v>2.2900763358778602E-2</v>
      </c>
      <c r="R65">
        <v>0</v>
      </c>
    </row>
    <row r="66" spans="1:18" x14ac:dyDescent="0.3">
      <c r="A66" s="1">
        <v>44261</v>
      </c>
      <c r="B66" s="2" t="s">
        <v>5</v>
      </c>
      <c r="C66">
        <v>9</v>
      </c>
      <c r="D66">
        <v>11</v>
      </c>
      <c r="E66">
        <v>208</v>
      </c>
      <c r="F66">
        <v>40331</v>
      </c>
      <c r="G66">
        <v>208</v>
      </c>
      <c r="H66">
        <v>-38</v>
      </c>
      <c r="I66">
        <v>34</v>
      </c>
      <c r="J66">
        <v>6</v>
      </c>
      <c r="K66">
        <v>492</v>
      </c>
      <c r="L66">
        <v>54</v>
      </c>
      <c r="M66">
        <v>0.89415041782729809</v>
      </c>
      <c r="N66">
        <v>49</v>
      </c>
      <c r="O66" t="s">
        <v>494</v>
      </c>
      <c r="P66">
        <v>546</v>
      </c>
      <c r="Q66">
        <v>2.0146520146520099E-2</v>
      </c>
      <c r="R66">
        <v>0</v>
      </c>
    </row>
    <row r="67" spans="1:18" x14ac:dyDescent="0.3">
      <c r="A67" s="1">
        <v>44262</v>
      </c>
      <c r="B67" s="2" t="s">
        <v>5</v>
      </c>
      <c r="C67">
        <v>8</v>
      </c>
      <c r="D67">
        <v>8</v>
      </c>
      <c r="E67">
        <v>208</v>
      </c>
      <c r="F67">
        <v>40385</v>
      </c>
      <c r="G67">
        <v>208</v>
      </c>
      <c r="H67">
        <v>-33</v>
      </c>
      <c r="I67">
        <v>36</v>
      </c>
      <c r="J67">
        <v>7</v>
      </c>
      <c r="K67">
        <v>323</v>
      </c>
      <c r="L67">
        <v>26</v>
      </c>
      <c r="M67">
        <v>0.89719626168224298</v>
      </c>
      <c r="N67">
        <v>40</v>
      </c>
      <c r="O67" t="s">
        <v>495</v>
      </c>
      <c r="P67">
        <v>349</v>
      </c>
      <c r="Q67">
        <v>2.29226361031519E-2</v>
      </c>
      <c r="R67">
        <v>0</v>
      </c>
    </row>
    <row r="68" spans="1:18" x14ac:dyDescent="0.3">
      <c r="A68" s="1">
        <v>44263</v>
      </c>
      <c r="B68" s="2" t="s">
        <v>5</v>
      </c>
      <c r="C68">
        <v>11</v>
      </c>
      <c r="D68">
        <v>13</v>
      </c>
      <c r="E68">
        <v>208</v>
      </c>
      <c r="F68">
        <v>40411</v>
      </c>
      <c r="G68">
        <v>208</v>
      </c>
      <c r="H68">
        <v>-9</v>
      </c>
      <c r="I68">
        <v>28</v>
      </c>
      <c r="J68">
        <v>5</v>
      </c>
      <c r="K68">
        <v>322</v>
      </c>
      <c r="L68">
        <v>94</v>
      </c>
      <c r="M68">
        <v>0.96875</v>
      </c>
      <c r="N68">
        <v>22</v>
      </c>
      <c r="O68" t="s">
        <v>496</v>
      </c>
      <c r="P68">
        <v>416</v>
      </c>
      <c r="Q68">
        <v>3.125E-2</v>
      </c>
      <c r="R68">
        <v>0</v>
      </c>
    </row>
    <row r="69" spans="1:18" x14ac:dyDescent="0.3">
      <c r="A69" s="1">
        <v>44264</v>
      </c>
      <c r="B69" s="2" t="s">
        <v>5</v>
      </c>
      <c r="C69">
        <v>16</v>
      </c>
      <c r="D69">
        <v>15</v>
      </c>
      <c r="E69">
        <v>209</v>
      </c>
      <c r="F69">
        <v>40505</v>
      </c>
      <c r="G69">
        <v>208</v>
      </c>
      <c r="H69">
        <v>-19</v>
      </c>
      <c r="I69">
        <v>28</v>
      </c>
      <c r="J69">
        <v>6</v>
      </c>
      <c r="K69">
        <v>424</v>
      </c>
      <c r="L69">
        <v>86</v>
      </c>
      <c r="M69">
        <v>0.93189964157706096</v>
      </c>
      <c r="N69">
        <v>33</v>
      </c>
      <c r="O69" t="s">
        <v>497</v>
      </c>
      <c r="P69">
        <v>510</v>
      </c>
      <c r="Q69">
        <v>2.9411764705882401E-2</v>
      </c>
      <c r="R69">
        <v>1</v>
      </c>
    </row>
    <row r="70" spans="1:18" x14ac:dyDescent="0.3">
      <c r="A70" s="1">
        <v>44265</v>
      </c>
      <c r="B70" s="2" t="s">
        <v>5</v>
      </c>
      <c r="C70">
        <v>7</v>
      </c>
      <c r="D70">
        <v>9</v>
      </c>
      <c r="E70">
        <v>209</v>
      </c>
      <c r="F70">
        <v>40591</v>
      </c>
      <c r="G70">
        <v>209</v>
      </c>
      <c r="H70">
        <v>-2</v>
      </c>
      <c r="I70">
        <v>26</v>
      </c>
      <c r="J70">
        <v>7</v>
      </c>
      <c r="K70">
        <v>307</v>
      </c>
      <c r="L70">
        <v>76</v>
      </c>
      <c r="M70">
        <v>0.99230769230769234</v>
      </c>
      <c r="N70">
        <v>11</v>
      </c>
      <c r="O70" t="s">
        <v>498</v>
      </c>
      <c r="P70">
        <v>383</v>
      </c>
      <c r="Q70">
        <v>2.34986945169713E-2</v>
      </c>
      <c r="R70">
        <v>0</v>
      </c>
    </row>
    <row r="71" spans="1:18" x14ac:dyDescent="0.3">
      <c r="A71" s="1">
        <v>44266</v>
      </c>
      <c r="B71" s="2" t="s">
        <v>5</v>
      </c>
      <c r="C71">
        <v>12</v>
      </c>
      <c r="D71">
        <v>11</v>
      </c>
      <c r="E71">
        <v>211</v>
      </c>
      <c r="F71">
        <v>40667</v>
      </c>
      <c r="G71">
        <v>209</v>
      </c>
      <c r="H71">
        <v>-31</v>
      </c>
      <c r="I71">
        <v>24</v>
      </c>
      <c r="J71">
        <v>8</v>
      </c>
      <c r="K71">
        <v>250</v>
      </c>
      <c r="L71">
        <v>117</v>
      </c>
      <c r="M71">
        <v>0.87984496124031009</v>
      </c>
      <c r="N71">
        <v>40</v>
      </c>
      <c r="O71" t="s">
        <v>499</v>
      </c>
      <c r="P71">
        <v>367</v>
      </c>
      <c r="Q71">
        <v>2.9972752043596701E-2</v>
      </c>
      <c r="R71">
        <v>2</v>
      </c>
    </row>
    <row r="72" spans="1:18" x14ac:dyDescent="0.3">
      <c r="A72" s="1">
        <v>44267</v>
      </c>
      <c r="B72" s="2" t="s">
        <v>5</v>
      </c>
      <c r="C72">
        <v>22</v>
      </c>
      <c r="D72">
        <v>24</v>
      </c>
      <c r="E72">
        <v>211</v>
      </c>
      <c r="F72">
        <v>40784</v>
      </c>
      <c r="G72">
        <v>211</v>
      </c>
      <c r="H72">
        <v>3</v>
      </c>
      <c r="I72">
        <v>23</v>
      </c>
      <c r="J72">
        <v>9</v>
      </c>
      <c r="K72">
        <v>495</v>
      </c>
      <c r="L72">
        <v>104</v>
      </c>
      <c r="M72">
        <v>1.0132158590308371</v>
      </c>
      <c r="N72">
        <v>21</v>
      </c>
      <c r="O72" t="s">
        <v>500</v>
      </c>
      <c r="P72">
        <v>599</v>
      </c>
      <c r="Q72">
        <v>4.0066777963272099E-2</v>
      </c>
      <c r="R72">
        <v>0</v>
      </c>
    </row>
    <row r="73" spans="1:18" x14ac:dyDescent="0.3">
      <c r="A73" s="1">
        <v>44268</v>
      </c>
      <c r="B73" s="2" t="s">
        <v>5</v>
      </c>
      <c r="C73">
        <v>9</v>
      </c>
      <c r="D73">
        <v>8</v>
      </c>
      <c r="E73">
        <v>211</v>
      </c>
      <c r="F73">
        <v>40888</v>
      </c>
      <c r="G73">
        <v>211</v>
      </c>
      <c r="H73">
        <v>1</v>
      </c>
      <c r="I73">
        <v>24</v>
      </c>
      <c r="J73">
        <v>9</v>
      </c>
      <c r="K73">
        <v>276</v>
      </c>
      <c r="L73">
        <v>38</v>
      </c>
      <c r="M73">
        <v>1.0043478260869565</v>
      </c>
      <c r="N73">
        <v>7</v>
      </c>
      <c r="O73" t="s">
        <v>501</v>
      </c>
      <c r="P73">
        <v>314</v>
      </c>
      <c r="Q73">
        <v>2.54777070063694E-2</v>
      </c>
      <c r="R73">
        <v>0</v>
      </c>
    </row>
    <row r="74" spans="1:18" x14ac:dyDescent="0.3">
      <c r="A74" s="1">
        <v>44269</v>
      </c>
      <c r="B74" s="2" t="s">
        <v>5</v>
      </c>
      <c r="C74">
        <v>20</v>
      </c>
      <c r="D74">
        <v>18</v>
      </c>
      <c r="E74">
        <v>211</v>
      </c>
      <c r="F74">
        <v>40926</v>
      </c>
      <c r="G74">
        <v>211</v>
      </c>
      <c r="H74">
        <v>15</v>
      </c>
      <c r="I74">
        <v>24</v>
      </c>
      <c r="J74">
        <v>9</v>
      </c>
      <c r="K74">
        <v>294</v>
      </c>
      <c r="L74">
        <v>27</v>
      </c>
      <c r="M74">
        <v>1.0649350649350648</v>
      </c>
      <c r="N74">
        <v>3</v>
      </c>
      <c r="O74" t="s">
        <v>502</v>
      </c>
      <c r="P74">
        <v>321</v>
      </c>
      <c r="Q74">
        <v>5.60747663551402E-2</v>
      </c>
      <c r="R74">
        <v>0</v>
      </c>
    </row>
    <row r="75" spans="1:18" x14ac:dyDescent="0.3">
      <c r="A75" s="1">
        <v>44270</v>
      </c>
      <c r="B75" s="2" t="s">
        <v>5</v>
      </c>
      <c r="C75">
        <v>2</v>
      </c>
      <c r="D75">
        <v>2</v>
      </c>
      <c r="E75">
        <v>211</v>
      </c>
      <c r="F75">
        <v>40953</v>
      </c>
      <c r="G75">
        <v>211</v>
      </c>
      <c r="H75">
        <v>-3</v>
      </c>
      <c r="I75">
        <v>23</v>
      </c>
      <c r="J75">
        <v>8</v>
      </c>
      <c r="K75">
        <v>330</v>
      </c>
      <c r="L75">
        <v>129</v>
      </c>
      <c r="M75">
        <v>0.98780487804878048</v>
      </c>
      <c r="N75">
        <v>5</v>
      </c>
      <c r="O75" t="s">
        <v>503</v>
      </c>
      <c r="P75">
        <v>459</v>
      </c>
      <c r="Q75">
        <v>4.3572984749455299E-3</v>
      </c>
      <c r="R75">
        <v>0</v>
      </c>
    </row>
    <row r="76" spans="1:18" x14ac:dyDescent="0.3">
      <c r="A76" s="1">
        <v>44271</v>
      </c>
      <c r="B76" s="2" t="s">
        <v>5</v>
      </c>
      <c r="C76">
        <v>5</v>
      </c>
      <c r="D76">
        <v>6</v>
      </c>
      <c r="E76">
        <v>212</v>
      </c>
      <c r="F76">
        <v>41082</v>
      </c>
      <c r="G76">
        <v>211</v>
      </c>
      <c r="H76">
        <v>-11</v>
      </c>
      <c r="I76">
        <v>22</v>
      </c>
      <c r="J76">
        <v>8</v>
      </c>
      <c r="K76">
        <v>508</v>
      </c>
      <c r="L76">
        <v>115</v>
      </c>
      <c r="M76">
        <v>0.95473251028806583</v>
      </c>
      <c r="N76">
        <v>16</v>
      </c>
      <c r="O76" t="s">
        <v>504</v>
      </c>
      <c r="P76">
        <v>623</v>
      </c>
      <c r="Q76">
        <v>9.6308186195826605E-3</v>
      </c>
      <c r="R76">
        <v>1</v>
      </c>
    </row>
    <row r="77" spans="1:18" x14ac:dyDescent="0.3">
      <c r="A77" s="1">
        <v>44272</v>
      </c>
      <c r="B77" s="2" t="s">
        <v>5</v>
      </c>
      <c r="C77">
        <v>8</v>
      </c>
      <c r="D77">
        <v>11</v>
      </c>
      <c r="E77">
        <v>212</v>
      </c>
      <c r="F77">
        <v>41197</v>
      </c>
      <c r="G77">
        <v>212</v>
      </c>
      <c r="H77">
        <v>-9</v>
      </c>
      <c r="I77">
        <v>20</v>
      </c>
      <c r="J77">
        <v>7</v>
      </c>
      <c r="K77">
        <v>458</v>
      </c>
      <c r="L77">
        <v>97</v>
      </c>
      <c r="M77">
        <v>0.96120689655172409</v>
      </c>
      <c r="N77">
        <v>20</v>
      </c>
      <c r="O77" t="s">
        <v>505</v>
      </c>
      <c r="P77">
        <v>555</v>
      </c>
      <c r="Q77">
        <v>1.9819819819819801E-2</v>
      </c>
      <c r="R77">
        <v>0</v>
      </c>
    </row>
    <row r="78" spans="1:18" x14ac:dyDescent="0.3">
      <c r="A78" s="1">
        <v>44273</v>
      </c>
      <c r="B78" s="2" t="s">
        <v>5</v>
      </c>
      <c r="C78">
        <v>10</v>
      </c>
      <c r="D78">
        <v>15</v>
      </c>
      <c r="E78">
        <v>212</v>
      </c>
      <c r="F78">
        <v>41294</v>
      </c>
      <c r="G78">
        <v>212</v>
      </c>
      <c r="H78">
        <v>-3</v>
      </c>
      <c r="I78">
        <v>14</v>
      </c>
      <c r="J78">
        <v>6</v>
      </c>
      <c r="K78">
        <v>637</v>
      </c>
      <c r="L78">
        <v>69</v>
      </c>
      <c r="M78">
        <v>0.98654708520179368</v>
      </c>
      <c r="N78">
        <v>18</v>
      </c>
      <c r="O78" t="s">
        <v>506</v>
      </c>
      <c r="P78">
        <v>706</v>
      </c>
      <c r="Q78">
        <v>2.12464589235127E-2</v>
      </c>
      <c r="R78">
        <v>0</v>
      </c>
    </row>
    <row r="79" spans="1:18" x14ac:dyDescent="0.3">
      <c r="A79" s="1">
        <v>44274</v>
      </c>
      <c r="B79" s="2" t="s">
        <v>5</v>
      </c>
      <c r="C79">
        <v>6</v>
      </c>
      <c r="D79">
        <v>6</v>
      </c>
      <c r="E79">
        <v>212</v>
      </c>
      <c r="F79">
        <v>41363</v>
      </c>
      <c r="G79">
        <v>212</v>
      </c>
      <c r="H79">
        <v>-7</v>
      </c>
      <c r="I79">
        <v>14</v>
      </c>
      <c r="J79">
        <v>5</v>
      </c>
      <c r="K79">
        <v>487</v>
      </c>
      <c r="L79">
        <v>31</v>
      </c>
      <c r="M79">
        <v>0.96818181818181814</v>
      </c>
      <c r="N79">
        <v>13</v>
      </c>
      <c r="O79" t="s">
        <v>507</v>
      </c>
      <c r="P79">
        <v>518</v>
      </c>
      <c r="Q79">
        <v>1.15830115830116E-2</v>
      </c>
      <c r="R79">
        <v>0</v>
      </c>
    </row>
    <row r="80" spans="1:18" x14ac:dyDescent="0.3">
      <c r="A80" s="1">
        <v>44275</v>
      </c>
      <c r="B80" s="2" t="s">
        <v>5</v>
      </c>
      <c r="C80">
        <v>5</v>
      </c>
      <c r="D80">
        <v>6</v>
      </c>
      <c r="E80">
        <v>212</v>
      </c>
      <c r="F80">
        <v>41394</v>
      </c>
      <c r="G80">
        <v>212</v>
      </c>
      <c r="H80">
        <v>-10</v>
      </c>
      <c r="I80">
        <v>18</v>
      </c>
      <c r="J80">
        <v>3</v>
      </c>
      <c r="K80">
        <v>181</v>
      </c>
      <c r="L80">
        <v>15</v>
      </c>
      <c r="M80">
        <v>0.95305164319248825</v>
      </c>
      <c r="N80">
        <v>16</v>
      </c>
      <c r="O80" t="s">
        <v>508</v>
      </c>
      <c r="P80">
        <v>196</v>
      </c>
      <c r="Q80">
        <v>3.06122448979592E-2</v>
      </c>
      <c r="R80">
        <v>0</v>
      </c>
    </row>
    <row r="81" spans="1:18" x14ac:dyDescent="0.3">
      <c r="A81" s="1">
        <v>44276</v>
      </c>
      <c r="B81" s="2" t="s">
        <v>5</v>
      </c>
      <c r="C81">
        <v>5</v>
      </c>
      <c r="D81">
        <v>5</v>
      </c>
      <c r="E81">
        <v>212</v>
      </c>
      <c r="F81">
        <v>41409</v>
      </c>
      <c r="G81">
        <v>212</v>
      </c>
      <c r="H81">
        <v>-6</v>
      </c>
      <c r="I81">
        <v>17</v>
      </c>
      <c r="J81">
        <v>3</v>
      </c>
      <c r="K81">
        <v>181</v>
      </c>
      <c r="L81">
        <v>21</v>
      </c>
      <c r="M81">
        <v>0.97044334975369462</v>
      </c>
      <c r="N81">
        <v>11</v>
      </c>
      <c r="O81" t="s">
        <v>509</v>
      </c>
      <c r="P81">
        <v>202</v>
      </c>
      <c r="Q81">
        <v>2.4752475247524799E-2</v>
      </c>
      <c r="R81">
        <v>0</v>
      </c>
    </row>
    <row r="82" spans="1:18" x14ac:dyDescent="0.3">
      <c r="A82" s="1">
        <v>44277</v>
      </c>
      <c r="B82" s="2" t="s">
        <v>5</v>
      </c>
      <c r="C82">
        <v>7</v>
      </c>
      <c r="D82">
        <v>8</v>
      </c>
      <c r="E82">
        <v>212</v>
      </c>
      <c r="F82">
        <v>41430</v>
      </c>
      <c r="G82">
        <v>212</v>
      </c>
      <c r="H82">
        <v>-2</v>
      </c>
      <c r="I82">
        <v>15</v>
      </c>
      <c r="J82">
        <v>2</v>
      </c>
      <c r="K82">
        <v>264</v>
      </c>
      <c r="L82">
        <v>63</v>
      </c>
      <c r="M82">
        <v>0.98984771573604058</v>
      </c>
      <c r="N82">
        <v>10</v>
      </c>
      <c r="O82" t="s">
        <v>510</v>
      </c>
      <c r="P82">
        <v>327</v>
      </c>
      <c r="Q82">
        <v>2.4464831804281301E-2</v>
      </c>
      <c r="R82">
        <v>0</v>
      </c>
    </row>
    <row r="83" spans="1:18" x14ac:dyDescent="0.3">
      <c r="A83" s="1">
        <v>44278</v>
      </c>
      <c r="B83" s="2" t="s">
        <v>5</v>
      </c>
      <c r="C83">
        <v>10</v>
      </c>
      <c r="D83">
        <v>11</v>
      </c>
      <c r="E83">
        <v>212</v>
      </c>
      <c r="F83">
        <v>41493</v>
      </c>
      <c r="G83">
        <v>212</v>
      </c>
      <c r="H83">
        <v>-6</v>
      </c>
      <c r="I83">
        <v>16</v>
      </c>
      <c r="J83">
        <v>2</v>
      </c>
      <c r="K83">
        <v>586</v>
      </c>
      <c r="L83">
        <v>110</v>
      </c>
      <c r="M83">
        <v>0.96923076923076923</v>
      </c>
      <c r="N83">
        <v>17</v>
      </c>
      <c r="O83" t="s">
        <v>511</v>
      </c>
      <c r="P83">
        <v>696</v>
      </c>
      <c r="Q83">
        <v>1.5804597701149399E-2</v>
      </c>
      <c r="R83">
        <v>0</v>
      </c>
    </row>
    <row r="84" spans="1:18" x14ac:dyDescent="0.3">
      <c r="A84" s="1">
        <v>44279</v>
      </c>
      <c r="B84" s="2" t="s">
        <v>5</v>
      </c>
      <c r="C84">
        <v>11</v>
      </c>
      <c r="D84">
        <v>11</v>
      </c>
      <c r="E84">
        <v>213</v>
      </c>
      <c r="F84">
        <v>41603</v>
      </c>
      <c r="G84">
        <v>212</v>
      </c>
      <c r="H84">
        <v>-12</v>
      </c>
      <c r="I84">
        <v>12</v>
      </c>
      <c r="J84">
        <v>2</v>
      </c>
      <c r="K84">
        <v>328</v>
      </c>
      <c r="L84">
        <v>82</v>
      </c>
      <c r="M84">
        <v>0.93650793650793651</v>
      </c>
      <c r="N84">
        <v>22</v>
      </c>
      <c r="O84" t="s">
        <v>512</v>
      </c>
      <c r="P84">
        <v>410</v>
      </c>
      <c r="Q84">
        <v>2.6829268292682899E-2</v>
      </c>
      <c r="R84">
        <v>1</v>
      </c>
    </row>
    <row r="85" spans="1:18" x14ac:dyDescent="0.3">
      <c r="A85" s="1">
        <v>44280</v>
      </c>
      <c r="B85" s="2" t="s">
        <v>5</v>
      </c>
      <c r="C85">
        <v>8</v>
      </c>
      <c r="D85">
        <v>10</v>
      </c>
      <c r="E85">
        <v>213</v>
      </c>
      <c r="F85">
        <v>41685</v>
      </c>
      <c r="G85">
        <v>213</v>
      </c>
      <c r="H85">
        <v>-1</v>
      </c>
      <c r="I85">
        <v>12</v>
      </c>
      <c r="J85">
        <v>2</v>
      </c>
      <c r="K85">
        <v>346</v>
      </c>
      <c r="L85">
        <v>48</v>
      </c>
      <c r="M85">
        <v>0.99435028248587576</v>
      </c>
      <c r="N85">
        <v>11</v>
      </c>
      <c r="O85" t="s">
        <v>514</v>
      </c>
      <c r="P85">
        <v>394</v>
      </c>
      <c r="Q85">
        <v>2.5380710659898501E-2</v>
      </c>
      <c r="R85">
        <v>0</v>
      </c>
    </row>
    <row r="86" spans="1:18" x14ac:dyDescent="0.3">
      <c r="A86" s="1">
        <v>44281</v>
      </c>
      <c r="B86" s="2" t="s">
        <v>5</v>
      </c>
      <c r="C86">
        <v>3</v>
      </c>
      <c r="D86">
        <v>3</v>
      </c>
      <c r="E86">
        <v>214</v>
      </c>
      <c r="F86">
        <v>41733</v>
      </c>
      <c r="G86">
        <v>213</v>
      </c>
      <c r="H86">
        <v>-19</v>
      </c>
      <c r="I86">
        <v>11</v>
      </c>
      <c r="J86">
        <v>0</v>
      </c>
      <c r="K86">
        <v>225</v>
      </c>
      <c r="L86">
        <v>77</v>
      </c>
      <c r="M86">
        <v>0.89204545454545459</v>
      </c>
      <c r="N86">
        <v>21</v>
      </c>
      <c r="O86" t="s">
        <v>515</v>
      </c>
      <c r="P86">
        <v>302</v>
      </c>
      <c r="Q86">
        <v>9.93377483443709E-3</v>
      </c>
      <c r="R86">
        <v>1</v>
      </c>
    </row>
    <row r="87" spans="1:18" x14ac:dyDescent="0.3">
      <c r="A87" s="1">
        <v>44282</v>
      </c>
      <c r="B87" s="2" t="s">
        <v>5</v>
      </c>
      <c r="C87">
        <v>5</v>
      </c>
      <c r="D87">
        <v>5</v>
      </c>
      <c r="E87">
        <v>214</v>
      </c>
      <c r="F87">
        <v>41810</v>
      </c>
      <c r="G87">
        <v>214</v>
      </c>
      <c r="H87">
        <v>-11</v>
      </c>
      <c r="I87">
        <v>12</v>
      </c>
      <c r="J87">
        <v>0</v>
      </c>
      <c r="K87">
        <v>516</v>
      </c>
      <c r="L87">
        <v>22</v>
      </c>
      <c r="M87">
        <v>0.92993630573248409</v>
      </c>
      <c r="N87">
        <v>16</v>
      </c>
      <c r="O87" t="s">
        <v>516</v>
      </c>
      <c r="P87">
        <v>538</v>
      </c>
      <c r="Q87">
        <v>9.2936802973977699E-3</v>
      </c>
      <c r="R87">
        <v>0</v>
      </c>
    </row>
    <row r="88" spans="1:18" x14ac:dyDescent="0.3">
      <c r="A88" s="1">
        <v>44283</v>
      </c>
      <c r="B88" s="2" t="s">
        <v>5</v>
      </c>
      <c r="C88">
        <v>4</v>
      </c>
      <c r="D88">
        <v>4</v>
      </c>
      <c r="E88">
        <v>214</v>
      </c>
      <c r="F88">
        <v>41832</v>
      </c>
      <c r="G88">
        <v>214</v>
      </c>
      <c r="H88">
        <v>-7</v>
      </c>
      <c r="I88">
        <v>12</v>
      </c>
      <c r="J88">
        <v>0</v>
      </c>
      <c r="K88">
        <v>268</v>
      </c>
      <c r="L88">
        <v>26</v>
      </c>
      <c r="M88">
        <v>0.95205479452054798</v>
      </c>
      <c r="N88">
        <v>11</v>
      </c>
      <c r="O88" t="s">
        <v>517</v>
      </c>
      <c r="P88">
        <v>294</v>
      </c>
      <c r="Q88">
        <v>1.3605442176870699E-2</v>
      </c>
      <c r="R88">
        <v>0</v>
      </c>
    </row>
    <row r="89" spans="1:18" x14ac:dyDescent="0.3">
      <c r="A89" s="1">
        <v>44284</v>
      </c>
      <c r="B89" s="2" t="s">
        <v>5</v>
      </c>
      <c r="C89">
        <v>5</v>
      </c>
      <c r="D89">
        <v>5</v>
      </c>
      <c r="E89">
        <v>214</v>
      </c>
      <c r="F89">
        <v>41858</v>
      </c>
      <c r="G89">
        <v>214</v>
      </c>
      <c r="H89">
        <v>-9</v>
      </c>
      <c r="I89">
        <v>10</v>
      </c>
      <c r="J89">
        <v>0</v>
      </c>
      <c r="K89">
        <v>206</v>
      </c>
      <c r="L89">
        <v>70</v>
      </c>
      <c r="M89">
        <v>0.93525179856115104</v>
      </c>
      <c r="N89">
        <v>14</v>
      </c>
      <c r="O89" t="s">
        <v>518</v>
      </c>
      <c r="P89">
        <v>276</v>
      </c>
      <c r="Q89">
        <v>1.8115942028985501E-2</v>
      </c>
      <c r="R89">
        <v>0</v>
      </c>
    </row>
    <row r="90" spans="1:18" x14ac:dyDescent="0.3">
      <c r="A90" s="1">
        <v>44285</v>
      </c>
      <c r="B90" s="2" t="s">
        <v>5</v>
      </c>
      <c r="C90">
        <v>2</v>
      </c>
      <c r="D90">
        <v>4</v>
      </c>
      <c r="E90">
        <v>214</v>
      </c>
      <c r="F90">
        <v>41928</v>
      </c>
      <c r="G90">
        <v>214</v>
      </c>
      <c r="H90">
        <v>1</v>
      </c>
      <c r="I90">
        <v>10</v>
      </c>
      <c r="J90">
        <v>2</v>
      </c>
      <c r="K90">
        <v>314</v>
      </c>
      <c r="L90">
        <v>55</v>
      </c>
      <c r="M90">
        <v>1.0076923076923077</v>
      </c>
      <c r="N90">
        <v>3</v>
      </c>
      <c r="O90" t="s">
        <v>519</v>
      </c>
      <c r="P90">
        <v>369</v>
      </c>
      <c r="Q90">
        <v>1.0840108401084E-2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44197</v>
      </c>
      <c r="B2" s="2" t="s">
        <v>8</v>
      </c>
      <c r="C2">
        <v>35</v>
      </c>
      <c r="D2">
        <v>145</v>
      </c>
      <c r="E2">
        <v>32</v>
      </c>
      <c r="F2">
        <v>463</v>
      </c>
      <c r="G2">
        <v>6545</v>
      </c>
      <c r="H2">
        <v>13</v>
      </c>
      <c r="I2">
        <v>2</v>
      </c>
      <c r="J2">
        <v>125659</v>
      </c>
      <c r="K2">
        <v>74958</v>
      </c>
      <c r="L2">
        <v>145</v>
      </c>
      <c r="M2">
        <v>12</v>
      </c>
      <c r="N2">
        <v>14</v>
      </c>
      <c r="O2">
        <v>2</v>
      </c>
      <c r="P2">
        <v>537</v>
      </c>
      <c r="Q2">
        <v>46</v>
      </c>
      <c r="R2">
        <v>1.0259179265658747</v>
      </c>
      <c r="S2">
        <v>23</v>
      </c>
      <c r="T2" t="s">
        <v>345</v>
      </c>
      <c r="U2">
        <v>583</v>
      </c>
      <c r="V2">
        <v>6.0034305317324198E-2</v>
      </c>
      <c r="W2">
        <v>0</v>
      </c>
    </row>
    <row r="3" spans="1:23" x14ac:dyDescent="0.3">
      <c r="A3" s="1">
        <v>44198</v>
      </c>
      <c r="B3" s="2" t="s">
        <v>8</v>
      </c>
      <c r="C3">
        <v>33</v>
      </c>
      <c r="D3">
        <v>145</v>
      </c>
      <c r="E3">
        <v>39</v>
      </c>
      <c r="F3">
        <v>475</v>
      </c>
      <c r="G3">
        <v>6568</v>
      </c>
      <c r="H3">
        <v>14</v>
      </c>
      <c r="I3">
        <v>2</v>
      </c>
      <c r="J3">
        <v>126196</v>
      </c>
      <c r="K3">
        <v>75004</v>
      </c>
      <c r="L3">
        <v>145</v>
      </c>
      <c r="M3">
        <v>8</v>
      </c>
      <c r="N3">
        <v>16</v>
      </c>
      <c r="O3">
        <v>2</v>
      </c>
      <c r="P3">
        <v>245</v>
      </c>
      <c r="Q3">
        <v>70</v>
      </c>
      <c r="R3">
        <v>1.016842105263158</v>
      </c>
      <c r="S3">
        <v>25</v>
      </c>
      <c r="T3" t="s">
        <v>346</v>
      </c>
      <c r="U3">
        <v>315</v>
      </c>
      <c r="V3">
        <v>0.104761904761905</v>
      </c>
      <c r="W3">
        <v>0</v>
      </c>
    </row>
    <row r="4" spans="1:23" x14ac:dyDescent="0.3">
      <c r="A4" s="1">
        <v>44199</v>
      </c>
      <c r="B4" s="2" t="s">
        <v>8</v>
      </c>
      <c r="C4">
        <v>60</v>
      </c>
      <c r="D4">
        <v>145</v>
      </c>
      <c r="E4">
        <v>29</v>
      </c>
      <c r="F4">
        <v>483</v>
      </c>
      <c r="G4">
        <v>6593</v>
      </c>
      <c r="H4">
        <v>16</v>
      </c>
      <c r="I4">
        <v>2</v>
      </c>
      <c r="J4">
        <v>126441</v>
      </c>
      <c r="K4">
        <v>75074</v>
      </c>
      <c r="L4">
        <v>145</v>
      </c>
      <c r="M4">
        <v>24</v>
      </c>
      <c r="N4">
        <v>17</v>
      </c>
      <c r="O4">
        <v>0</v>
      </c>
      <c r="P4">
        <v>884</v>
      </c>
      <c r="Q4">
        <v>84</v>
      </c>
      <c r="R4">
        <v>1.0496894409937889</v>
      </c>
      <c r="S4">
        <v>36</v>
      </c>
      <c r="T4" t="s">
        <v>347</v>
      </c>
      <c r="U4">
        <v>968</v>
      </c>
      <c r="V4">
        <v>6.1983471074380202E-2</v>
      </c>
      <c r="W4">
        <v>0</v>
      </c>
    </row>
    <row r="5" spans="1:23" x14ac:dyDescent="0.3">
      <c r="A5" s="1">
        <v>44200</v>
      </c>
      <c r="B5" s="2" t="s">
        <v>8</v>
      </c>
      <c r="C5">
        <v>45</v>
      </c>
      <c r="D5">
        <v>145</v>
      </c>
      <c r="E5">
        <v>57</v>
      </c>
      <c r="F5">
        <v>507</v>
      </c>
      <c r="G5">
        <v>6629</v>
      </c>
      <c r="H5">
        <v>17</v>
      </c>
      <c r="I5">
        <v>0</v>
      </c>
      <c r="J5">
        <v>127325</v>
      </c>
      <c r="K5">
        <v>75158</v>
      </c>
      <c r="L5">
        <v>145</v>
      </c>
      <c r="M5">
        <v>24</v>
      </c>
      <c r="N5">
        <v>17</v>
      </c>
      <c r="O5">
        <v>0</v>
      </c>
      <c r="P5">
        <v>987</v>
      </c>
      <c r="Q5">
        <v>164</v>
      </c>
      <c r="R5">
        <v>1.0473372781065089</v>
      </c>
      <c r="S5">
        <v>20</v>
      </c>
      <c r="T5" t="s">
        <v>348</v>
      </c>
      <c r="U5">
        <v>1151</v>
      </c>
      <c r="V5">
        <v>3.90964378801043E-2</v>
      </c>
      <c r="W5">
        <v>0</v>
      </c>
    </row>
    <row r="6" spans="1:23" x14ac:dyDescent="0.3">
      <c r="A6" s="1">
        <v>44201</v>
      </c>
      <c r="B6" s="2" t="s">
        <v>8</v>
      </c>
      <c r="C6">
        <v>63</v>
      </c>
      <c r="D6">
        <v>145</v>
      </c>
      <c r="E6">
        <v>46</v>
      </c>
      <c r="F6">
        <v>531</v>
      </c>
      <c r="G6">
        <v>6649</v>
      </c>
      <c r="H6">
        <v>17</v>
      </c>
      <c r="I6">
        <v>0</v>
      </c>
      <c r="J6">
        <v>128312</v>
      </c>
      <c r="K6">
        <v>75322</v>
      </c>
      <c r="L6">
        <v>145</v>
      </c>
      <c r="M6">
        <v>44</v>
      </c>
      <c r="N6">
        <v>18</v>
      </c>
      <c r="O6">
        <v>0</v>
      </c>
      <c r="P6">
        <v>1014</v>
      </c>
      <c r="Q6">
        <v>124</v>
      </c>
      <c r="R6">
        <v>1.0828625235404896</v>
      </c>
      <c r="S6">
        <v>19</v>
      </c>
      <c r="T6" t="s">
        <v>349</v>
      </c>
      <c r="U6">
        <v>1138</v>
      </c>
      <c r="V6">
        <v>5.5360281195079103E-2</v>
      </c>
      <c r="W6">
        <v>0</v>
      </c>
    </row>
    <row r="7" spans="1:23" x14ac:dyDescent="0.3">
      <c r="A7" s="1">
        <v>44202</v>
      </c>
      <c r="B7" s="2" t="s">
        <v>8</v>
      </c>
      <c r="C7">
        <v>69</v>
      </c>
      <c r="D7">
        <v>145</v>
      </c>
      <c r="E7">
        <v>53</v>
      </c>
      <c r="F7">
        <v>575</v>
      </c>
      <c r="G7">
        <v>6668</v>
      </c>
      <c r="H7">
        <v>18</v>
      </c>
      <c r="I7">
        <v>0</v>
      </c>
      <c r="J7">
        <v>129326</v>
      </c>
      <c r="K7">
        <v>75446</v>
      </c>
      <c r="L7">
        <v>145</v>
      </c>
      <c r="M7">
        <v>44</v>
      </c>
      <c r="N7">
        <v>19</v>
      </c>
      <c r="O7">
        <v>0</v>
      </c>
      <c r="P7">
        <v>1179</v>
      </c>
      <c r="Q7">
        <v>72</v>
      </c>
      <c r="R7">
        <v>1.0765217391304347</v>
      </c>
      <c r="S7">
        <v>25</v>
      </c>
      <c r="T7" t="s">
        <v>350</v>
      </c>
      <c r="U7">
        <v>1251</v>
      </c>
      <c r="V7">
        <v>5.5155875299760203E-2</v>
      </c>
      <c r="W7">
        <v>0</v>
      </c>
    </row>
    <row r="8" spans="1:23" x14ac:dyDescent="0.3">
      <c r="A8" s="1">
        <v>44203</v>
      </c>
      <c r="B8" s="2" t="s">
        <v>8</v>
      </c>
      <c r="C8">
        <v>42</v>
      </c>
      <c r="D8">
        <v>145</v>
      </c>
      <c r="E8">
        <v>63</v>
      </c>
      <c r="F8">
        <v>619</v>
      </c>
      <c r="G8">
        <v>6693</v>
      </c>
      <c r="H8">
        <v>19</v>
      </c>
      <c r="I8">
        <v>0</v>
      </c>
      <c r="J8">
        <v>130505</v>
      </c>
      <c r="K8">
        <v>75518</v>
      </c>
      <c r="L8">
        <v>145</v>
      </c>
      <c r="M8">
        <v>7</v>
      </c>
      <c r="N8">
        <v>17</v>
      </c>
      <c r="O8">
        <v>0</v>
      </c>
      <c r="P8">
        <v>535</v>
      </c>
      <c r="Q8">
        <v>176</v>
      </c>
      <c r="R8">
        <v>1.0113085621970921</v>
      </c>
      <c r="S8">
        <v>35</v>
      </c>
      <c r="T8" t="s">
        <v>362</v>
      </c>
      <c r="U8">
        <v>711</v>
      </c>
      <c r="V8">
        <v>5.90717299578059E-2</v>
      </c>
      <c r="W8">
        <v>0</v>
      </c>
    </row>
    <row r="9" spans="1:23" x14ac:dyDescent="0.3">
      <c r="A9" s="1">
        <v>44204</v>
      </c>
      <c r="B9" s="2" t="s">
        <v>8</v>
      </c>
      <c r="C9">
        <v>96</v>
      </c>
      <c r="D9">
        <v>146</v>
      </c>
      <c r="E9">
        <v>34</v>
      </c>
      <c r="F9">
        <v>626</v>
      </c>
      <c r="G9">
        <v>6728</v>
      </c>
      <c r="H9">
        <v>17</v>
      </c>
      <c r="I9">
        <v>0</v>
      </c>
      <c r="J9">
        <v>131040</v>
      </c>
      <c r="K9">
        <v>75694</v>
      </c>
      <c r="L9">
        <v>145</v>
      </c>
      <c r="M9">
        <v>73</v>
      </c>
      <c r="N9">
        <v>18</v>
      </c>
      <c r="O9">
        <v>0</v>
      </c>
      <c r="P9">
        <v>791</v>
      </c>
      <c r="Q9">
        <v>281</v>
      </c>
      <c r="R9">
        <v>1.1166134185303513</v>
      </c>
      <c r="S9">
        <v>22</v>
      </c>
      <c r="T9" t="s">
        <v>373</v>
      </c>
      <c r="U9">
        <v>1072</v>
      </c>
      <c r="V9">
        <v>8.9552238805970102E-2</v>
      </c>
      <c r="W9">
        <v>1</v>
      </c>
    </row>
    <row r="10" spans="1:23" x14ac:dyDescent="0.3">
      <c r="A10" s="1">
        <v>44205</v>
      </c>
      <c r="B10" s="2" t="s">
        <v>8</v>
      </c>
      <c r="C10">
        <v>75</v>
      </c>
      <c r="D10">
        <v>146</v>
      </c>
      <c r="E10">
        <v>87</v>
      </c>
      <c r="F10">
        <v>699</v>
      </c>
      <c r="G10">
        <v>6750</v>
      </c>
      <c r="H10">
        <v>18</v>
      </c>
      <c r="I10">
        <v>0</v>
      </c>
      <c r="J10">
        <v>131831</v>
      </c>
      <c r="K10">
        <v>75975</v>
      </c>
      <c r="L10">
        <v>146</v>
      </c>
      <c r="M10">
        <v>52</v>
      </c>
      <c r="N10">
        <v>20</v>
      </c>
      <c r="O10">
        <v>2</v>
      </c>
      <c r="P10">
        <v>899</v>
      </c>
      <c r="Q10">
        <v>76</v>
      </c>
      <c r="R10">
        <v>1.0743919885550788</v>
      </c>
      <c r="S10">
        <v>23</v>
      </c>
      <c r="T10" t="s">
        <v>374</v>
      </c>
      <c r="U10">
        <v>975</v>
      </c>
      <c r="V10">
        <v>7.69230769230769E-2</v>
      </c>
      <c r="W10">
        <v>0</v>
      </c>
    </row>
    <row r="11" spans="1:23" x14ac:dyDescent="0.3">
      <c r="A11" s="1">
        <v>44206</v>
      </c>
      <c r="B11" s="2" t="s">
        <v>8</v>
      </c>
      <c r="C11">
        <v>57</v>
      </c>
      <c r="D11">
        <v>147</v>
      </c>
      <c r="E11">
        <v>71</v>
      </c>
      <c r="F11">
        <v>751</v>
      </c>
      <c r="G11">
        <v>6773</v>
      </c>
      <c r="H11">
        <v>20</v>
      </c>
      <c r="I11">
        <v>2</v>
      </c>
      <c r="J11">
        <v>132730</v>
      </c>
      <c r="K11">
        <v>76051</v>
      </c>
      <c r="L11">
        <v>146</v>
      </c>
      <c r="M11">
        <v>27</v>
      </c>
      <c r="N11">
        <v>21</v>
      </c>
      <c r="O11">
        <v>3</v>
      </c>
      <c r="P11">
        <v>922</v>
      </c>
      <c r="Q11">
        <v>59</v>
      </c>
      <c r="R11">
        <v>1.0359520639147803</v>
      </c>
      <c r="S11">
        <v>29</v>
      </c>
      <c r="T11" t="s">
        <v>375</v>
      </c>
      <c r="U11">
        <v>981</v>
      </c>
      <c r="V11">
        <v>5.8103975535168197E-2</v>
      </c>
      <c r="W11">
        <v>1</v>
      </c>
    </row>
    <row r="12" spans="1:23" x14ac:dyDescent="0.3">
      <c r="A12" s="1">
        <v>44207</v>
      </c>
      <c r="B12" s="2" t="s">
        <v>8</v>
      </c>
      <c r="C12">
        <v>47</v>
      </c>
      <c r="D12">
        <v>148</v>
      </c>
      <c r="E12">
        <v>50</v>
      </c>
      <c r="F12">
        <v>778</v>
      </c>
      <c r="G12">
        <v>6802</v>
      </c>
      <c r="H12">
        <v>21</v>
      </c>
      <c r="I12">
        <v>3</v>
      </c>
      <c r="J12">
        <v>133652</v>
      </c>
      <c r="K12">
        <v>76110</v>
      </c>
      <c r="L12">
        <v>147</v>
      </c>
      <c r="M12">
        <v>32</v>
      </c>
      <c r="N12">
        <v>25</v>
      </c>
      <c r="O12">
        <v>2</v>
      </c>
      <c r="P12">
        <v>1052</v>
      </c>
      <c r="Q12">
        <v>240</v>
      </c>
      <c r="R12">
        <v>1.0411311053984575</v>
      </c>
      <c r="S12">
        <v>13</v>
      </c>
      <c r="T12" t="s">
        <v>376</v>
      </c>
      <c r="U12">
        <v>1292</v>
      </c>
      <c r="V12">
        <v>3.6377708978328198E-2</v>
      </c>
      <c r="W12">
        <v>1</v>
      </c>
    </row>
    <row r="13" spans="1:23" x14ac:dyDescent="0.3">
      <c r="A13" s="1">
        <v>44208</v>
      </c>
      <c r="B13" s="2" t="s">
        <v>8</v>
      </c>
      <c r="C13">
        <v>104</v>
      </c>
      <c r="D13">
        <v>148</v>
      </c>
      <c r="E13">
        <v>38</v>
      </c>
      <c r="F13">
        <v>810</v>
      </c>
      <c r="G13">
        <v>6815</v>
      </c>
      <c r="H13">
        <v>25</v>
      </c>
      <c r="I13">
        <v>2</v>
      </c>
      <c r="J13">
        <v>134704</v>
      </c>
      <c r="K13">
        <v>76350</v>
      </c>
      <c r="L13">
        <v>148</v>
      </c>
      <c r="M13">
        <v>80</v>
      </c>
      <c r="N13">
        <v>28</v>
      </c>
      <c r="O13">
        <v>4</v>
      </c>
      <c r="P13">
        <v>1313</v>
      </c>
      <c r="Q13">
        <v>340</v>
      </c>
      <c r="R13">
        <v>1.0987654320987654</v>
      </c>
      <c r="S13">
        <v>23</v>
      </c>
      <c r="T13" t="s">
        <v>378</v>
      </c>
      <c r="U13">
        <v>1653</v>
      </c>
      <c r="V13">
        <v>6.2915910465819694E-2</v>
      </c>
      <c r="W13">
        <v>0</v>
      </c>
    </row>
    <row r="14" spans="1:23" x14ac:dyDescent="0.3">
      <c r="A14" s="1">
        <v>44209</v>
      </c>
      <c r="B14" s="2" t="s">
        <v>8</v>
      </c>
      <c r="C14">
        <v>99</v>
      </c>
      <c r="D14">
        <v>149</v>
      </c>
      <c r="E14">
        <v>90</v>
      </c>
      <c r="F14">
        <v>890</v>
      </c>
      <c r="G14">
        <v>6838</v>
      </c>
      <c r="H14">
        <v>28</v>
      </c>
      <c r="I14">
        <v>4</v>
      </c>
      <c r="J14">
        <v>136017</v>
      </c>
      <c r="K14">
        <v>76690</v>
      </c>
      <c r="L14">
        <v>148</v>
      </c>
      <c r="M14">
        <v>55</v>
      </c>
      <c r="N14">
        <v>31</v>
      </c>
      <c r="O14">
        <v>3</v>
      </c>
      <c r="P14">
        <v>1130</v>
      </c>
      <c r="Q14">
        <v>200</v>
      </c>
      <c r="R14">
        <v>1.0617977528089888</v>
      </c>
      <c r="S14">
        <v>43</v>
      </c>
      <c r="T14" t="s">
        <v>379</v>
      </c>
      <c r="U14">
        <v>1330</v>
      </c>
      <c r="V14">
        <v>7.4436090225563897E-2</v>
      </c>
      <c r="W14">
        <v>1</v>
      </c>
    </row>
    <row r="15" spans="1:23" x14ac:dyDescent="0.3">
      <c r="A15" s="1">
        <v>44210</v>
      </c>
      <c r="B15" s="2" t="s">
        <v>8</v>
      </c>
      <c r="C15">
        <v>85</v>
      </c>
      <c r="D15">
        <v>150</v>
      </c>
      <c r="E15">
        <v>97</v>
      </c>
      <c r="F15">
        <v>945</v>
      </c>
      <c r="G15">
        <v>6881</v>
      </c>
      <c r="H15">
        <v>31</v>
      </c>
      <c r="I15">
        <v>3</v>
      </c>
      <c r="J15">
        <v>137147</v>
      </c>
      <c r="K15">
        <v>76890</v>
      </c>
      <c r="L15">
        <v>149</v>
      </c>
      <c r="M15">
        <v>47</v>
      </c>
      <c r="N15">
        <v>32</v>
      </c>
      <c r="O15">
        <v>3</v>
      </c>
      <c r="P15">
        <v>963</v>
      </c>
      <c r="Q15">
        <v>178</v>
      </c>
      <c r="R15">
        <v>1.0497354497354496</v>
      </c>
      <c r="S15">
        <v>37</v>
      </c>
      <c r="T15" t="s">
        <v>380</v>
      </c>
      <c r="U15">
        <v>1141</v>
      </c>
      <c r="V15">
        <v>7.4496056091148094E-2</v>
      </c>
      <c r="W15">
        <v>1</v>
      </c>
    </row>
    <row r="16" spans="1:23" x14ac:dyDescent="0.3">
      <c r="A16" s="1">
        <v>44211</v>
      </c>
      <c r="B16" s="2" t="s">
        <v>8</v>
      </c>
      <c r="C16">
        <v>91</v>
      </c>
      <c r="D16">
        <v>151</v>
      </c>
      <c r="E16">
        <v>75</v>
      </c>
      <c r="F16">
        <v>992</v>
      </c>
      <c r="G16">
        <v>6918</v>
      </c>
      <c r="H16">
        <v>32</v>
      </c>
      <c r="I16">
        <v>3</v>
      </c>
      <c r="J16">
        <v>138110</v>
      </c>
      <c r="K16">
        <v>77068</v>
      </c>
      <c r="L16">
        <v>150</v>
      </c>
      <c r="M16">
        <v>39</v>
      </c>
      <c r="N16">
        <v>35</v>
      </c>
      <c r="O16">
        <v>4</v>
      </c>
      <c r="P16">
        <v>1001</v>
      </c>
      <c r="Q16">
        <v>361</v>
      </c>
      <c r="R16">
        <v>1.0393145161290323</v>
      </c>
      <c r="S16">
        <v>50</v>
      </c>
      <c r="T16" t="s">
        <v>381</v>
      </c>
      <c r="U16">
        <v>1362</v>
      </c>
      <c r="V16">
        <v>6.6813509544787097E-2</v>
      </c>
      <c r="W16">
        <v>1</v>
      </c>
    </row>
    <row r="17" spans="1:23" x14ac:dyDescent="0.3">
      <c r="A17" s="1">
        <v>44212</v>
      </c>
      <c r="B17" s="2" t="s">
        <v>8</v>
      </c>
      <c r="C17">
        <v>108</v>
      </c>
      <c r="D17">
        <v>151</v>
      </c>
      <c r="E17">
        <v>84</v>
      </c>
      <c r="F17">
        <v>1031</v>
      </c>
      <c r="G17">
        <v>6968</v>
      </c>
      <c r="H17">
        <v>35</v>
      </c>
      <c r="I17">
        <v>4</v>
      </c>
      <c r="J17">
        <v>139111</v>
      </c>
      <c r="K17">
        <v>77429</v>
      </c>
      <c r="L17">
        <v>151</v>
      </c>
      <c r="M17">
        <v>67</v>
      </c>
      <c r="N17">
        <v>37</v>
      </c>
      <c r="O17">
        <v>6</v>
      </c>
      <c r="P17">
        <v>1035</v>
      </c>
      <c r="Q17">
        <v>183</v>
      </c>
      <c r="R17">
        <v>1.0649854510184287</v>
      </c>
      <c r="S17">
        <v>41</v>
      </c>
      <c r="T17" t="s">
        <v>382</v>
      </c>
      <c r="U17">
        <v>1218</v>
      </c>
      <c r="V17">
        <v>8.8669950738916301E-2</v>
      </c>
      <c r="W17">
        <v>0</v>
      </c>
    </row>
    <row r="18" spans="1:23" x14ac:dyDescent="0.3">
      <c r="A18" s="1">
        <v>44213</v>
      </c>
      <c r="B18" s="2" t="s">
        <v>8</v>
      </c>
      <c r="C18">
        <v>93</v>
      </c>
      <c r="D18">
        <v>151</v>
      </c>
      <c r="E18">
        <v>88</v>
      </c>
      <c r="F18">
        <v>1098</v>
      </c>
      <c r="G18">
        <v>7009</v>
      </c>
      <c r="H18">
        <v>37</v>
      </c>
      <c r="I18">
        <v>6</v>
      </c>
      <c r="J18">
        <v>140146</v>
      </c>
      <c r="K18">
        <v>77612</v>
      </c>
      <c r="L18">
        <v>151</v>
      </c>
      <c r="M18">
        <v>48</v>
      </c>
      <c r="N18">
        <v>43</v>
      </c>
      <c r="O18">
        <v>7</v>
      </c>
      <c r="P18">
        <v>1163</v>
      </c>
      <c r="Q18">
        <v>138</v>
      </c>
      <c r="R18">
        <v>1.0437158469945356</v>
      </c>
      <c r="S18">
        <v>45</v>
      </c>
      <c r="T18" t="s">
        <v>383</v>
      </c>
      <c r="U18">
        <v>1301</v>
      </c>
      <c r="V18">
        <v>7.1483474250576495E-2</v>
      </c>
      <c r="W18">
        <v>0</v>
      </c>
    </row>
    <row r="19" spans="1:23" x14ac:dyDescent="0.3">
      <c r="A19" s="1">
        <v>44214</v>
      </c>
      <c r="B19" s="2" t="s">
        <v>8</v>
      </c>
      <c r="C19">
        <v>102</v>
      </c>
      <c r="D19">
        <v>152</v>
      </c>
      <c r="E19">
        <v>82</v>
      </c>
      <c r="F19">
        <v>1146</v>
      </c>
      <c r="G19">
        <v>7054</v>
      </c>
      <c r="H19">
        <v>43</v>
      </c>
      <c r="I19">
        <v>7</v>
      </c>
      <c r="J19">
        <v>141309</v>
      </c>
      <c r="K19">
        <v>77750</v>
      </c>
      <c r="L19">
        <v>151</v>
      </c>
      <c r="M19">
        <v>64</v>
      </c>
      <c r="N19">
        <v>39</v>
      </c>
      <c r="O19">
        <v>7</v>
      </c>
      <c r="P19">
        <v>683</v>
      </c>
      <c r="Q19">
        <v>327</v>
      </c>
      <c r="R19">
        <v>1.0558464223385688</v>
      </c>
      <c r="S19">
        <v>36</v>
      </c>
      <c r="T19" t="s">
        <v>384</v>
      </c>
      <c r="U19">
        <v>1010</v>
      </c>
      <c r="V19">
        <v>0.100990099009901</v>
      </c>
      <c r="W19">
        <v>1</v>
      </c>
    </row>
    <row r="20" spans="1:23" x14ac:dyDescent="0.3">
      <c r="A20" s="1">
        <v>44215</v>
      </c>
      <c r="B20" s="2" t="s">
        <v>8</v>
      </c>
      <c r="C20">
        <v>117</v>
      </c>
      <c r="D20">
        <v>157</v>
      </c>
      <c r="E20">
        <v>86</v>
      </c>
      <c r="F20">
        <v>1210</v>
      </c>
      <c r="G20">
        <v>7090</v>
      </c>
      <c r="H20">
        <v>39</v>
      </c>
      <c r="I20">
        <v>7</v>
      </c>
      <c r="J20">
        <v>141992</v>
      </c>
      <c r="K20">
        <v>78077</v>
      </c>
      <c r="L20">
        <v>152</v>
      </c>
      <c r="M20">
        <v>63</v>
      </c>
      <c r="N20">
        <v>37</v>
      </c>
      <c r="O20">
        <v>8</v>
      </c>
      <c r="P20">
        <v>1203</v>
      </c>
      <c r="Q20">
        <v>505</v>
      </c>
      <c r="R20">
        <v>1.0520661157024793</v>
      </c>
      <c r="S20">
        <v>48</v>
      </c>
      <c r="T20" t="s">
        <v>385</v>
      </c>
      <c r="U20">
        <v>1708</v>
      </c>
      <c r="V20">
        <v>6.8501170960187402E-2</v>
      </c>
      <c r="W20">
        <v>5</v>
      </c>
    </row>
    <row r="21" spans="1:23" x14ac:dyDescent="0.3">
      <c r="A21" s="1">
        <v>44216</v>
      </c>
      <c r="B21" s="2" t="s">
        <v>8</v>
      </c>
      <c r="C21">
        <v>132</v>
      </c>
      <c r="D21">
        <v>158</v>
      </c>
      <c r="E21">
        <v>104</v>
      </c>
      <c r="F21">
        <v>1273</v>
      </c>
      <c r="G21">
        <v>7138</v>
      </c>
      <c r="H21">
        <v>37</v>
      </c>
      <c r="I21">
        <v>8</v>
      </c>
      <c r="J21">
        <v>143195</v>
      </c>
      <c r="K21">
        <v>78582</v>
      </c>
      <c r="L21">
        <v>157</v>
      </c>
      <c r="M21">
        <v>88</v>
      </c>
      <c r="N21">
        <v>39</v>
      </c>
      <c r="O21">
        <v>9</v>
      </c>
      <c r="P21">
        <v>1168</v>
      </c>
      <c r="Q21">
        <v>238</v>
      </c>
      <c r="R21">
        <v>1.0691280439905735</v>
      </c>
      <c r="S21">
        <v>43</v>
      </c>
      <c r="T21" t="s">
        <v>386</v>
      </c>
      <c r="U21">
        <v>1406</v>
      </c>
      <c r="V21">
        <v>9.3883357041251794E-2</v>
      </c>
      <c r="W21">
        <v>1</v>
      </c>
    </row>
    <row r="22" spans="1:23" x14ac:dyDescent="0.3">
      <c r="A22" s="1">
        <v>44217</v>
      </c>
      <c r="B22" s="2" t="s">
        <v>8</v>
      </c>
      <c r="C22">
        <v>163</v>
      </c>
      <c r="D22">
        <v>158</v>
      </c>
      <c r="E22">
        <v>109</v>
      </c>
      <c r="F22">
        <v>1361</v>
      </c>
      <c r="G22">
        <v>7181</v>
      </c>
      <c r="H22">
        <v>39</v>
      </c>
      <c r="I22">
        <v>9</v>
      </c>
      <c r="J22">
        <v>144363</v>
      </c>
      <c r="K22">
        <v>78820</v>
      </c>
      <c r="L22">
        <v>158</v>
      </c>
      <c r="M22">
        <v>88</v>
      </c>
      <c r="N22">
        <v>36</v>
      </c>
      <c r="O22">
        <v>10</v>
      </c>
      <c r="P22">
        <v>1616</v>
      </c>
      <c r="Q22">
        <v>293</v>
      </c>
      <c r="R22">
        <v>1.0646583394562821</v>
      </c>
      <c r="S22">
        <v>75</v>
      </c>
      <c r="T22" t="s">
        <v>397</v>
      </c>
      <c r="U22">
        <v>1909</v>
      </c>
      <c r="V22">
        <v>8.5385018334206406E-2</v>
      </c>
      <c r="W22">
        <v>0</v>
      </c>
    </row>
    <row r="23" spans="1:23" x14ac:dyDescent="0.3">
      <c r="A23" s="1">
        <v>44218</v>
      </c>
      <c r="B23" s="2" t="s">
        <v>8</v>
      </c>
      <c r="C23">
        <v>188</v>
      </c>
      <c r="D23">
        <v>158</v>
      </c>
      <c r="E23">
        <v>151</v>
      </c>
      <c r="F23">
        <v>1449</v>
      </c>
      <c r="G23">
        <v>7256</v>
      </c>
      <c r="H23">
        <v>36</v>
      </c>
      <c r="I23">
        <v>10</v>
      </c>
      <c r="J23">
        <v>145979</v>
      </c>
      <c r="K23">
        <v>79113</v>
      </c>
      <c r="L23">
        <v>158</v>
      </c>
      <c r="M23">
        <v>96</v>
      </c>
      <c r="N23">
        <v>41</v>
      </c>
      <c r="O23">
        <v>11</v>
      </c>
      <c r="P23">
        <v>1495</v>
      </c>
      <c r="Q23">
        <v>371</v>
      </c>
      <c r="R23">
        <v>1.0662525879917184</v>
      </c>
      <c r="S23">
        <v>92</v>
      </c>
      <c r="T23" t="s">
        <v>416</v>
      </c>
      <c r="U23">
        <v>1866</v>
      </c>
      <c r="V23">
        <v>0.10075026795284001</v>
      </c>
      <c r="W23">
        <v>0</v>
      </c>
    </row>
    <row r="24" spans="1:23" x14ac:dyDescent="0.3">
      <c r="A24" s="1">
        <v>44219</v>
      </c>
      <c r="B24" s="2" t="s">
        <v>8</v>
      </c>
      <c r="C24">
        <v>173</v>
      </c>
      <c r="D24">
        <v>160</v>
      </c>
      <c r="E24">
        <v>170</v>
      </c>
      <c r="F24">
        <v>1545</v>
      </c>
      <c r="G24">
        <v>7348</v>
      </c>
      <c r="H24">
        <v>41</v>
      </c>
      <c r="I24">
        <v>11</v>
      </c>
      <c r="J24">
        <v>147474</v>
      </c>
      <c r="K24">
        <v>79484</v>
      </c>
      <c r="L24">
        <v>158</v>
      </c>
      <c r="M24">
        <v>121</v>
      </c>
      <c r="N24">
        <v>48</v>
      </c>
      <c r="O24">
        <v>11</v>
      </c>
      <c r="P24">
        <v>1488</v>
      </c>
      <c r="Q24">
        <v>141</v>
      </c>
      <c r="R24">
        <v>1.0783171521035599</v>
      </c>
      <c r="S24">
        <v>50</v>
      </c>
      <c r="T24" t="s">
        <v>417</v>
      </c>
      <c r="U24">
        <v>1629</v>
      </c>
      <c r="V24">
        <v>0.106200122774708</v>
      </c>
      <c r="W24">
        <v>2</v>
      </c>
    </row>
    <row r="25" spans="1:23" x14ac:dyDescent="0.3">
      <c r="A25" s="1">
        <v>44220</v>
      </c>
      <c r="B25" s="2" t="s">
        <v>8</v>
      </c>
      <c r="C25">
        <v>121</v>
      </c>
      <c r="D25">
        <v>160</v>
      </c>
      <c r="E25">
        <v>157</v>
      </c>
      <c r="F25">
        <v>1666</v>
      </c>
      <c r="G25">
        <v>7398</v>
      </c>
      <c r="H25">
        <v>48</v>
      </c>
      <c r="I25">
        <v>11</v>
      </c>
      <c r="J25">
        <v>148962</v>
      </c>
      <c r="K25">
        <v>79625</v>
      </c>
      <c r="L25">
        <v>160</v>
      </c>
      <c r="M25">
        <v>65</v>
      </c>
      <c r="N25">
        <v>51</v>
      </c>
      <c r="O25">
        <v>15</v>
      </c>
      <c r="P25">
        <v>1052</v>
      </c>
      <c r="Q25">
        <v>222</v>
      </c>
      <c r="R25">
        <v>1.0390156062424969</v>
      </c>
      <c r="S25">
        <v>56</v>
      </c>
      <c r="T25" t="s">
        <v>436</v>
      </c>
      <c r="U25">
        <v>1274</v>
      </c>
      <c r="V25">
        <v>9.4976452119309301E-2</v>
      </c>
      <c r="W25">
        <v>0</v>
      </c>
    </row>
    <row r="26" spans="1:23" x14ac:dyDescent="0.3">
      <c r="A26" s="1">
        <v>44221</v>
      </c>
      <c r="B26" s="2" t="s">
        <v>8</v>
      </c>
      <c r="C26">
        <v>116</v>
      </c>
      <c r="D26">
        <v>162</v>
      </c>
      <c r="E26">
        <v>111</v>
      </c>
      <c r="F26">
        <v>1731</v>
      </c>
      <c r="G26">
        <v>7454</v>
      </c>
      <c r="H26">
        <v>51</v>
      </c>
      <c r="I26">
        <v>15</v>
      </c>
      <c r="J26">
        <v>150014</v>
      </c>
      <c r="K26">
        <v>79847</v>
      </c>
      <c r="L26">
        <v>160</v>
      </c>
      <c r="M26">
        <v>67</v>
      </c>
      <c r="N26">
        <v>57</v>
      </c>
      <c r="O26">
        <v>15</v>
      </c>
      <c r="P26">
        <v>1177</v>
      </c>
      <c r="Q26">
        <v>472</v>
      </c>
      <c r="R26">
        <v>1.0387059503177354</v>
      </c>
      <c r="S26">
        <v>47</v>
      </c>
      <c r="T26" t="s">
        <v>437</v>
      </c>
      <c r="U26">
        <v>1649</v>
      </c>
      <c r="V26">
        <v>7.0345664038811401E-2</v>
      </c>
      <c r="W26">
        <v>2</v>
      </c>
    </row>
    <row r="27" spans="1:23" x14ac:dyDescent="0.3">
      <c r="A27" s="1">
        <v>44222</v>
      </c>
      <c r="B27" s="2" t="s">
        <v>8</v>
      </c>
      <c r="C27">
        <v>211</v>
      </c>
      <c r="D27">
        <v>162</v>
      </c>
      <c r="E27">
        <v>91</v>
      </c>
      <c r="F27">
        <v>1798</v>
      </c>
      <c r="G27">
        <v>7501</v>
      </c>
      <c r="H27">
        <v>57</v>
      </c>
      <c r="I27">
        <v>15</v>
      </c>
      <c r="J27">
        <v>151191</v>
      </c>
      <c r="K27">
        <v>80319</v>
      </c>
      <c r="L27">
        <v>162</v>
      </c>
      <c r="M27">
        <v>156</v>
      </c>
      <c r="N27">
        <v>58</v>
      </c>
      <c r="O27">
        <v>15</v>
      </c>
      <c r="P27">
        <v>1493</v>
      </c>
      <c r="Q27">
        <v>548</v>
      </c>
      <c r="R27">
        <v>1.0867630700778643</v>
      </c>
      <c r="S27">
        <v>55</v>
      </c>
      <c r="T27" t="s">
        <v>438</v>
      </c>
      <c r="U27">
        <v>2041</v>
      </c>
      <c r="V27">
        <v>0.103380695737384</v>
      </c>
      <c r="W27">
        <v>0</v>
      </c>
    </row>
    <row r="28" spans="1:23" x14ac:dyDescent="0.3">
      <c r="A28" s="1">
        <v>44223</v>
      </c>
      <c r="B28" s="2" t="s">
        <v>8</v>
      </c>
      <c r="C28">
        <v>134</v>
      </c>
      <c r="D28">
        <v>163</v>
      </c>
      <c r="E28">
        <v>184</v>
      </c>
      <c r="F28">
        <v>1954</v>
      </c>
      <c r="G28">
        <v>7556</v>
      </c>
      <c r="H28">
        <v>58</v>
      </c>
      <c r="I28">
        <v>15</v>
      </c>
      <c r="J28">
        <v>152684</v>
      </c>
      <c r="K28">
        <v>80867</v>
      </c>
      <c r="L28">
        <v>162</v>
      </c>
      <c r="M28">
        <v>24</v>
      </c>
      <c r="N28">
        <v>57</v>
      </c>
      <c r="O28">
        <v>15</v>
      </c>
      <c r="P28">
        <v>1518</v>
      </c>
      <c r="Q28">
        <v>381</v>
      </c>
      <c r="R28">
        <v>1.0122824974411464</v>
      </c>
      <c r="S28">
        <v>109</v>
      </c>
      <c r="T28" t="s">
        <v>443</v>
      </c>
      <c r="U28">
        <v>1899</v>
      </c>
      <c r="V28">
        <v>7.0563454449710405E-2</v>
      </c>
      <c r="W28">
        <v>1</v>
      </c>
    </row>
    <row r="29" spans="1:23" x14ac:dyDescent="0.3">
      <c r="A29" s="1">
        <v>44224</v>
      </c>
      <c r="B29" s="2" t="s">
        <v>8</v>
      </c>
      <c r="C29">
        <v>123</v>
      </c>
      <c r="D29">
        <v>168</v>
      </c>
      <c r="E29">
        <v>130</v>
      </c>
      <c r="F29">
        <v>1978</v>
      </c>
      <c r="G29">
        <v>7665</v>
      </c>
      <c r="H29">
        <v>57</v>
      </c>
      <c r="I29">
        <v>15</v>
      </c>
      <c r="J29">
        <v>154202</v>
      </c>
      <c r="K29">
        <v>81248</v>
      </c>
      <c r="L29">
        <v>163</v>
      </c>
      <c r="M29">
        <v>31</v>
      </c>
      <c r="N29">
        <v>56</v>
      </c>
      <c r="O29">
        <v>16</v>
      </c>
      <c r="P29">
        <v>1504</v>
      </c>
      <c r="Q29">
        <v>295</v>
      </c>
      <c r="R29">
        <v>1.0156723963599597</v>
      </c>
      <c r="S29">
        <v>87</v>
      </c>
      <c r="T29" t="s">
        <v>445</v>
      </c>
      <c r="U29">
        <v>1799</v>
      </c>
      <c r="V29">
        <v>6.8371317398554801E-2</v>
      </c>
      <c r="W29">
        <v>5</v>
      </c>
    </row>
    <row r="30" spans="1:23" x14ac:dyDescent="0.3">
      <c r="A30" s="1">
        <v>44225</v>
      </c>
      <c r="B30" s="2" t="s">
        <v>8</v>
      </c>
      <c r="C30">
        <v>179</v>
      </c>
      <c r="D30">
        <v>170</v>
      </c>
      <c r="E30">
        <v>114</v>
      </c>
      <c r="F30">
        <v>2009</v>
      </c>
      <c r="G30">
        <v>7752</v>
      </c>
      <c r="H30">
        <v>56</v>
      </c>
      <c r="I30">
        <v>16</v>
      </c>
      <c r="J30">
        <v>155706</v>
      </c>
      <c r="K30">
        <v>81543</v>
      </c>
      <c r="L30">
        <v>168</v>
      </c>
      <c r="M30">
        <v>112</v>
      </c>
      <c r="N30">
        <v>57</v>
      </c>
      <c r="O30">
        <v>21</v>
      </c>
      <c r="P30">
        <v>1399</v>
      </c>
      <c r="Q30">
        <v>617</v>
      </c>
      <c r="R30">
        <v>1.0557491289198606</v>
      </c>
      <c r="S30">
        <v>66</v>
      </c>
      <c r="T30" t="s">
        <v>446</v>
      </c>
      <c r="U30">
        <v>2016</v>
      </c>
      <c r="V30">
        <v>8.8789682539682599E-2</v>
      </c>
      <c r="W30">
        <v>2</v>
      </c>
    </row>
    <row r="31" spans="1:23" x14ac:dyDescent="0.3">
      <c r="A31" s="1">
        <v>44226</v>
      </c>
      <c r="B31" s="2" t="s">
        <v>8</v>
      </c>
      <c r="C31">
        <v>124</v>
      </c>
      <c r="D31">
        <v>171</v>
      </c>
      <c r="E31">
        <v>169</v>
      </c>
      <c r="F31">
        <v>2121</v>
      </c>
      <c r="G31">
        <v>7818</v>
      </c>
      <c r="H31">
        <v>57</v>
      </c>
      <c r="I31">
        <v>21</v>
      </c>
      <c r="J31">
        <v>157105</v>
      </c>
      <c r="K31">
        <v>82160</v>
      </c>
      <c r="L31">
        <v>170</v>
      </c>
      <c r="M31">
        <v>8</v>
      </c>
      <c r="N31">
        <v>54</v>
      </c>
      <c r="O31">
        <v>19</v>
      </c>
      <c r="P31">
        <v>1513</v>
      </c>
      <c r="Q31">
        <v>418</v>
      </c>
      <c r="R31">
        <v>1.0037718057520038</v>
      </c>
      <c r="S31">
        <v>115</v>
      </c>
      <c r="T31" t="s">
        <v>447</v>
      </c>
      <c r="U31">
        <v>1931</v>
      </c>
      <c r="V31">
        <v>6.4215432418435997E-2</v>
      </c>
      <c r="W31">
        <v>1</v>
      </c>
    </row>
    <row r="32" spans="1:23" x14ac:dyDescent="0.3">
      <c r="A32" s="1">
        <v>44227</v>
      </c>
      <c r="B32" s="2" t="s">
        <v>8</v>
      </c>
      <c r="C32">
        <v>97</v>
      </c>
      <c r="D32">
        <v>172</v>
      </c>
      <c r="E32">
        <v>116</v>
      </c>
      <c r="F32">
        <v>2129</v>
      </c>
      <c r="G32">
        <v>7933</v>
      </c>
      <c r="H32">
        <v>54</v>
      </c>
      <c r="I32">
        <v>19</v>
      </c>
      <c r="J32">
        <v>158618</v>
      </c>
      <c r="K32">
        <v>82578</v>
      </c>
      <c r="L32">
        <v>171</v>
      </c>
      <c r="M32">
        <v>1</v>
      </c>
      <c r="N32">
        <v>67</v>
      </c>
      <c r="O32">
        <v>20</v>
      </c>
      <c r="P32">
        <v>1175</v>
      </c>
      <c r="Q32">
        <v>116</v>
      </c>
      <c r="R32">
        <v>1.0004697040864257</v>
      </c>
      <c r="S32">
        <v>95</v>
      </c>
      <c r="T32" t="s">
        <v>448</v>
      </c>
      <c r="U32">
        <v>1291</v>
      </c>
      <c r="V32">
        <v>7.5135553834237007E-2</v>
      </c>
      <c r="W32">
        <v>1</v>
      </c>
    </row>
    <row r="33" spans="1:23" x14ac:dyDescent="0.3">
      <c r="A33" s="1">
        <v>44228</v>
      </c>
      <c r="B33" s="2" t="s">
        <v>8</v>
      </c>
      <c r="C33">
        <v>78</v>
      </c>
      <c r="D33">
        <v>172</v>
      </c>
      <c r="E33">
        <v>92</v>
      </c>
      <c r="F33">
        <v>2130</v>
      </c>
      <c r="G33">
        <v>8028</v>
      </c>
      <c r="H33">
        <v>67</v>
      </c>
      <c r="I33">
        <v>20</v>
      </c>
      <c r="J33">
        <v>159793</v>
      </c>
      <c r="K33">
        <v>82694</v>
      </c>
      <c r="L33">
        <v>172</v>
      </c>
      <c r="M33">
        <v>5</v>
      </c>
      <c r="N33">
        <v>70</v>
      </c>
      <c r="O33">
        <v>22</v>
      </c>
      <c r="P33">
        <v>1025</v>
      </c>
      <c r="Q33">
        <v>609</v>
      </c>
      <c r="R33">
        <v>1.0023474178403755</v>
      </c>
      <c r="S33">
        <v>73</v>
      </c>
      <c r="T33" t="s">
        <v>452</v>
      </c>
      <c r="U33">
        <v>1634</v>
      </c>
      <c r="V33">
        <v>4.7735618115055098E-2</v>
      </c>
      <c r="W33">
        <v>0</v>
      </c>
    </row>
    <row r="34" spans="1:23" x14ac:dyDescent="0.3">
      <c r="A34" s="1">
        <v>44229</v>
      </c>
      <c r="B34" s="2" t="s">
        <v>8</v>
      </c>
      <c r="C34">
        <v>77</v>
      </c>
      <c r="D34">
        <v>174</v>
      </c>
      <c r="E34">
        <v>64</v>
      </c>
      <c r="F34">
        <v>2135</v>
      </c>
      <c r="G34">
        <v>8101</v>
      </c>
      <c r="H34">
        <v>70</v>
      </c>
      <c r="I34">
        <v>22</v>
      </c>
      <c r="J34">
        <v>160818</v>
      </c>
      <c r="K34">
        <v>83303</v>
      </c>
      <c r="L34">
        <v>172</v>
      </c>
      <c r="M34">
        <v>-42</v>
      </c>
      <c r="N34">
        <v>70</v>
      </c>
      <c r="O34">
        <v>25</v>
      </c>
      <c r="P34">
        <v>1327</v>
      </c>
      <c r="Q34">
        <v>600</v>
      </c>
      <c r="R34">
        <v>0.98032786885245904</v>
      </c>
      <c r="S34">
        <v>118</v>
      </c>
      <c r="T34" t="s">
        <v>453</v>
      </c>
      <c r="U34">
        <v>1927</v>
      </c>
      <c r="V34">
        <v>3.9958484691229902E-2</v>
      </c>
      <c r="W34">
        <v>2</v>
      </c>
    </row>
    <row r="35" spans="1:23" x14ac:dyDescent="0.3">
      <c r="A35" s="1">
        <v>44230</v>
      </c>
      <c r="B35" s="2" t="s">
        <v>8</v>
      </c>
      <c r="C35">
        <v>107</v>
      </c>
      <c r="D35">
        <v>177</v>
      </c>
      <c r="E35">
        <v>80</v>
      </c>
      <c r="F35">
        <v>2093</v>
      </c>
      <c r="G35">
        <v>8219</v>
      </c>
      <c r="H35">
        <v>70</v>
      </c>
      <c r="I35">
        <v>25</v>
      </c>
      <c r="J35">
        <v>162145</v>
      </c>
      <c r="K35">
        <v>83903</v>
      </c>
      <c r="L35">
        <v>174</v>
      </c>
      <c r="M35">
        <v>12</v>
      </c>
      <c r="N35">
        <v>65</v>
      </c>
      <c r="O35">
        <v>26</v>
      </c>
      <c r="P35">
        <v>1329</v>
      </c>
      <c r="Q35">
        <v>623</v>
      </c>
      <c r="R35">
        <v>1.0057333970377449</v>
      </c>
      <c r="S35">
        <v>92</v>
      </c>
      <c r="T35" t="s">
        <v>454</v>
      </c>
      <c r="U35">
        <v>1952</v>
      </c>
      <c r="V35">
        <v>5.4815573770491802E-2</v>
      </c>
      <c r="W35">
        <v>3</v>
      </c>
    </row>
    <row r="36" spans="1:23" x14ac:dyDescent="0.3">
      <c r="A36" s="1">
        <v>44231</v>
      </c>
      <c r="B36" s="2" t="s">
        <v>8</v>
      </c>
      <c r="C36">
        <v>82</v>
      </c>
      <c r="D36">
        <v>178</v>
      </c>
      <c r="E36">
        <v>102</v>
      </c>
      <c r="F36">
        <v>2105</v>
      </c>
      <c r="G36">
        <v>8311</v>
      </c>
      <c r="H36">
        <v>65</v>
      </c>
      <c r="I36">
        <v>26</v>
      </c>
      <c r="J36">
        <v>163474</v>
      </c>
      <c r="K36">
        <v>84526</v>
      </c>
      <c r="L36">
        <v>177</v>
      </c>
      <c r="M36">
        <v>-82</v>
      </c>
      <c r="N36">
        <v>64</v>
      </c>
      <c r="O36">
        <v>27</v>
      </c>
      <c r="P36">
        <v>1437</v>
      </c>
      <c r="Q36">
        <v>596</v>
      </c>
      <c r="R36">
        <v>0.96104513064133013</v>
      </c>
      <c r="S36">
        <v>163</v>
      </c>
      <c r="T36" t="s">
        <v>455</v>
      </c>
      <c r="U36">
        <v>2033</v>
      </c>
      <c r="V36">
        <v>4.0334481062469299E-2</v>
      </c>
      <c r="W36">
        <v>1</v>
      </c>
    </row>
    <row r="37" spans="1:23" x14ac:dyDescent="0.3">
      <c r="A37" s="1">
        <v>44232</v>
      </c>
      <c r="B37" s="2" t="s">
        <v>8</v>
      </c>
      <c r="C37">
        <v>91</v>
      </c>
      <c r="D37">
        <v>178</v>
      </c>
      <c r="E37">
        <v>73</v>
      </c>
      <c r="F37">
        <v>2023</v>
      </c>
      <c r="G37">
        <v>8474</v>
      </c>
      <c r="H37">
        <v>64</v>
      </c>
      <c r="I37">
        <v>27</v>
      </c>
      <c r="J37">
        <v>164911</v>
      </c>
      <c r="K37">
        <v>85122</v>
      </c>
      <c r="L37">
        <v>178</v>
      </c>
      <c r="M37">
        <v>-66</v>
      </c>
      <c r="N37">
        <v>67</v>
      </c>
      <c r="O37">
        <v>30</v>
      </c>
      <c r="P37">
        <v>1302</v>
      </c>
      <c r="Q37">
        <v>681</v>
      </c>
      <c r="R37">
        <v>0.96737518536826494</v>
      </c>
      <c r="S37">
        <v>157</v>
      </c>
      <c r="T37" t="s">
        <v>456</v>
      </c>
      <c r="U37">
        <v>1983</v>
      </c>
      <c r="V37">
        <v>4.5890065557236501E-2</v>
      </c>
      <c r="W37">
        <v>0</v>
      </c>
    </row>
    <row r="38" spans="1:23" x14ac:dyDescent="0.3">
      <c r="A38" s="1">
        <v>44233</v>
      </c>
      <c r="B38" s="2" t="s">
        <v>8</v>
      </c>
      <c r="C38">
        <v>92</v>
      </c>
      <c r="D38">
        <v>180</v>
      </c>
      <c r="E38">
        <v>81</v>
      </c>
      <c r="F38">
        <v>1957</v>
      </c>
      <c r="G38">
        <v>8631</v>
      </c>
      <c r="H38">
        <v>67</v>
      </c>
      <c r="I38">
        <v>30</v>
      </c>
      <c r="J38">
        <v>166213</v>
      </c>
      <c r="K38">
        <v>85803</v>
      </c>
      <c r="L38">
        <v>178</v>
      </c>
      <c r="M38">
        <v>-94</v>
      </c>
      <c r="N38">
        <v>67</v>
      </c>
      <c r="O38">
        <v>28</v>
      </c>
      <c r="P38">
        <v>1346</v>
      </c>
      <c r="Q38">
        <v>341</v>
      </c>
      <c r="R38">
        <v>0.9519672968829842</v>
      </c>
      <c r="S38">
        <v>184</v>
      </c>
      <c r="T38" t="s">
        <v>457</v>
      </c>
      <c r="U38">
        <v>1687</v>
      </c>
      <c r="V38">
        <v>5.4534676941315897E-2</v>
      </c>
      <c r="W38">
        <v>2</v>
      </c>
    </row>
    <row r="39" spans="1:23" x14ac:dyDescent="0.3">
      <c r="A39" s="1">
        <v>44234</v>
      </c>
      <c r="B39" s="2" t="s">
        <v>8</v>
      </c>
      <c r="C39">
        <v>51</v>
      </c>
      <c r="D39">
        <v>182</v>
      </c>
      <c r="E39">
        <v>88</v>
      </c>
      <c r="F39">
        <v>1863</v>
      </c>
      <c r="G39">
        <v>8815</v>
      </c>
      <c r="H39">
        <v>67</v>
      </c>
      <c r="I39">
        <v>28</v>
      </c>
      <c r="J39">
        <v>167559</v>
      </c>
      <c r="K39">
        <v>86144</v>
      </c>
      <c r="L39">
        <v>180</v>
      </c>
      <c r="M39">
        <v>-96</v>
      </c>
      <c r="N39">
        <v>68</v>
      </c>
      <c r="O39">
        <v>29</v>
      </c>
      <c r="P39">
        <v>1287</v>
      </c>
      <c r="Q39">
        <v>120</v>
      </c>
      <c r="R39">
        <v>0.94847020933977455</v>
      </c>
      <c r="S39">
        <v>145</v>
      </c>
      <c r="T39" t="s">
        <v>458</v>
      </c>
      <c r="U39">
        <v>1407</v>
      </c>
      <c r="V39">
        <v>3.6247334754797397E-2</v>
      </c>
      <c r="W39">
        <v>2</v>
      </c>
    </row>
    <row r="40" spans="1:23" x14ac:dyDescent="0.3">
      <c r="A40" s="1">
        <v>44235</v>
      </c>
      <c r="B40" s="2" t="s">
        <v>8</v>
      </c>
      <c r="C40">
        <v>55</v>
      </c>
      <c r="D40">
        <v>183</v>
      </c>
      <c r="E40">
        <v>50</v>
      </c>
      <c r="F40">
        <v>1767</v>
      </c>
      <c r="G40">
        <v>8960</v>
      </c>
      <c r="H40">
        <v>68</v>
      </c>
      <c r="I40">
        <v>29</v>
      </c>
      <c r="J40">
        <v>168846</v>
      </c>
      <c r="K40">
        <v>86264</v>
      </c>
      <c r="L40">
        <v>182</v>
      </c>
      <c r="M40">
        <v>-46</v>
      </c>
      <c r="N40">
        <v>72</v>
      </c>
      <c r="O40">
        <v>26</v>
      </c>
      <c r="P40">
        <v>894</v>
      </c>
      <c r="Q40">
        <v>521</v>
      </c>
      <c r="R40">
        <v>0.97396717600452742</v>
      </c>
      <c r="S40">
        <v>100</v>
      </c>
      <c r="T40" t="s">
        <v>459</v>
      </c>
      <c r="U40">
        <v>1415</v>
      </c>
      <c r="V40">
        <v>3.8869257950529999E-2</v>
      </c>
      <c r="W40">
        <v>1</v>
      </c>
    </row>
    <row r="41" spans="1:23" x14ac:dyDescent="0.3">
      <c r="A41" s="1">
        <v>44236</v>
      </c>
      <c r="B41" s="2" t="s">
        <v>8</v>
      </c>
      <c r="C41">
        <v>51</v>
      </c>
      <c r="D41">
        <v>184</v>
      </c>
      <c r="E41">
        <v>41</v>
      </c>
      <c r="F41">
        <v>1721</v>
      </c>
      <c r="G41">
        <v>9060</v>
      </c>
      <c r="H41">
        <v>72</v>
      </c>
      <c r="I41">
        <v>26</v>
      </c>
      <c r="J41">
        <v>169740</v>
      </c>
      <c r="K41">
        <v>86785</v>
      </c>
      <c r="L41">
        <v>183</v>
      </c>
      <c r="M41">
        <v>-80</v>
      </c>
      <c r="N41">
        <v>66</v>
      </c>
      <c r="O41">
        <v>28</v>
      </c>
      <c r="P41">
        <v>1248</v>
      </c>
      <c r="Q41">
        <v>752</v>
      </c>
      <c r="R41">
        <v>0.95351539802440444</v>
      </c>
      <c r="S41">
        <v>130</v>
      </c>
      <c r="T41" t="s">
        <v>460</v>
      </c>
      <c r="U41">
        <v>2000</v>
      </c>
      <c r="V41">
        <v>2.5499999999999998E-2</v>
      </c>
      <c r="W41">
        <v>1</v>
      </c>
    </row>
    <row r="42" spans="1:23" x14ac:dyDescent="0.3">
      <c r="A42" s="1">
        <v>44237</v>
      </c>
      <c r="B42" s="2" t="s">
        <v>8</v>
      </c>
      <c r="C42">
        <v>68</v>
      </c>
      <c r="D42">
        <v>185</v>
      </c>
      <c r="E42">
        <v>48</v>
      </c>
      <c r="F42">
        <v>1641</v>
      </c>
      <c r="G42">
        <v>9190</v>
      </c>
      <c r="H42">
        <v>66</v>
      </c>
      <c r="I42">
        <v>28</v>
      </c>
      <c r="J42">
        <v>170988</v>
      </c>
      <c r="K42">
        <v>87537</v>
      </c>
      <c r="L42">
        <v>184</v>
      </c>
      <c r="M42">
        <v>-127</v>
      </c>
      <c r="N42">
        <v>71</v>
      </c>
      <c r="O42">
        <v>26</v>
      </c>
      <c r="P42">
        <v>1092</v>
      </c>
      <c r="Q42">
        <v>538</v>
      </c>
      <c r="R42">
        <v>0.92260816575258986</v>
      </c>
      <c r="S42">
        <v>194</v>
      </c>
      <c r="T42" t="s">
        <v>461</v>
      </c>
      <c r="U42">
        <v>1630</v>
      </c>
      <c r="V42">
        <v>4.1717791411042898E-2</v>
      </c>
      <c r="W42">
        <v>1</v>
      </c>
    </row>
    <row r="43" spans="1:23" x14ac:dyDescent="0.3">
      <c r="A43" s="1">
        <v>44238</v>
      </c>
      <c r="B43" s="2" t="s">
        <v>8</v>
      </c>
      <c r="C43">
        <v>64</v>
      </c>
      <c r="D43">
        <v>186</v>
      </c>
      <c r="E43">
        <v>71</v>
      </c>
      <c r="F43">
        <v>1514</v>
      </c>
      <c r="G43">
        <v>9384</v>
      </c>
      <c r="H43">
        <v>71</v>
      </c>
      <c r="I43">
        <v>26</v>
      </c>
      <c r="J43">
        <v>172080</v>
      </c>
      <c r="K43">
        <v>88075</v>
      </c>
      <c r="L43">
        <v>185</v>
      </c>
      <c r="M43">
        <v>-77</v>
      </c>
      <c r="N43">
        <v>66</v>
      </c>
      <c r="O43">
        <v>25</v>
      </c>
      <c r="P43">
        <v>1239</v>
      </c>
      <c r="Q43">
        <v>581</v>
      </c>
      <c r="R43">
        <v>0.94914134742404233</v>
      </c>
      <c r="S43">
        <v>140</v>
      </c>
      <c r="T43" t="s">
        <v>462</v>
      </c>
      <c r="U43">
        <v>1820</v>
      </c>
      <c r="V43">
        <v>3.5164835164835199E-2</v>
      </c>
      <c r="W43">
        <v>1</v>
      </c>
    </row>
    <row r="44" spans="1:23" x14ac:dyDescent="0.3">
      <c r="A44" s="1">
        <v>44239</v>
      </c>
      <c r="B44" s="2" t="s">
        <v>8</v>
      </c>
      <c r="C44">
        <v>71</v>
      </c>
      <c r="D44">
        <v>188</v>
      </c>
      <c r="E44">
        <v>62</v>
      </c>
      <c r="F44">
        <v>1437</v>
      </c>
      <c r="G44">
        <v>9524</v>
      </c>
      <c r="H44">
        <v>66</v>
      </c>
      <c r="I44">
        <v>25</v>
      </c>
      <c r="J44">
        <v>173319</v>
      </c>
      <c r="K44">
        <v>88656</v>
      </c>
      <c r="L44">
        <v>186</v>
      </c>
      <c r="M44">
        <v>-55</v>
      </c>
      <c r="N44">
        <v>61</v>
      </c>
      <c r="O44">
        <v>28</v>
      </c>
      <c r="P44">
        <v>1608</v>
      </c>
      <c r="Q44">
        <v>573</v>
      </c>
      <c r="R44">
        <v>0.9617258176757133</v>
      </c>
      <c r="S44">
        <v>124</v>
      </c>
      <c r="T44" t="s">
        <v>463</v>
      </c>
      <c r="U44">
        <v>2181</v>
      </c>
      <c r="V44">
        <v>3.2553874369555202E-2</v>
      </c>
      <c r="W44">
        <v>2</v>
      </c>
    </row>
    <row r="45" spans="1:23" x14ac:dyDescent="0.3">
      <c r="A45" s="1">
        <v>44240</v>
      </c>
      <c r="B45" s="2" t="s">
        <v>8</v>
      </c>
      <c r="C45">
        <v>49</v>
      </c>
      <c r="D45">
        <v>188</v>
      </c>
      <c r="E45">
        <v>65</v>
      </c>
      <c r="F45">
        <v>1382</v>
      </c>
      <c r="G45">
        <v>9648</v>
      </c>
      <c r="H45">
        <v>61</v>
      </c>
      <c r="I45">
        <v>28</v>
      </c>
      <c r="J45">
        <v>174927</v>
      </c>
      <c r="K45">
        <v>89229</v>
      </c>
      <c r="L45">
        <v>188</v>
      </c>
      <c r="M45">
        <v>-146</v>
      </c>
      <c r="N45">
        <v>62</v>
      </c>
      <c r="O45">
        <v>26</v>
      </c>
      <c r="P45">
        <v>1144</v>
      </c>
      <c r="Q45">
        <v>293</v>
      </c>
      <c r="R45">
        <v>0.89435600578871199</v>
      </c>
      <c r="S45">
        <v>195</v>
      </c>
      <c r="T45" t="s">
        <v>464</v>
      </c>
      <c r="U45">
        <v>1437</v>
      </c>
      <c r="V45">
        <v>3.4098816979819098E-2</v>
      </c>
      <c r="W45">
        <v>0</v>
      </c>
    </row>
    <row r="46" spans="1:23" x14ac:dyDescent="0.3">
      <c r="A46" s="1">
        <v>44241</v>
      </c>
      <c r="B46" s="2" t="s">
        <v>8</v>
      </c>
      <c r="C46">
        <v>38</v>
      </c>
      <c r="D46">
        <v>191</v>
      </c>
      <c r="E46">
        <v>49</v>
      </c>
      <c r="F46">
        <v>1236</v>
      </c>
      <c r="G46">
        <v>9843</v>
      </c>
      <c r="H46">
        <v>62</v>
      </c>
      <c r="I46">
        <v>26</v>
      </c>
      <c r="J46">
        <v>176071</v>
      </c>
      <c r="K46">
        <v>89522</v>
      </c>
      <c r="L46">
        <v>188</v>
      </c>
      <c r="M46">
        <v>-65</v>
      </c>
      <c r="N46">
        <v>61</v>
      </c>
      <c r="O46">
        <v>26</v>
      </c>
      <c r="P46">
        <v>773</v>
      </c>
      <c r="Q46">
        <v>131</v>
      </c>
      <c r="R46">
        <v>0.94741100323624594</v>
      </c>
      <c r="S46">
        <v>100</v>
      </c>
      <c r="T46" t="s">
        <v>466</v>
      </c>
      <c r="U46">
        <v>904</v>
      </c>
      <c r="V46">
        <v>4.2035398230088498E-2</v>
      </c>
      <c r="W46">
        <v>3</v>
      </c>
    </row>
    <row r="47" spans="1:23" x14ac:dyDescent="0.3">
      <c r="A47" s="1">
        <v>44242</v>
      </c>
      <c r="B47" s="2" t="s">
        <v>8</v>
      </c>
      <c r="C47">
        <v>36</v>
      </c>
      <c r="D47">
        <v>195</v>
      </c>
      <c r="E47">
        <v>35</v>
      </c>
      <c r="F47">
        <v>1171</v>
      </c>
      <c r="G47">
        <v>9943</v>
      </c>
      <c r="H47">
        <v>61</v>
      </c>
      <c r="I47">
        <v>26</v>
      </c>
      <c r="J47">
        <v>176844</v>
      </c>
      <c r="K47">
        <v>89653</v>
      </c>
      <c r="L47">
        <v>191</v>
      </c>
      <c r="M47">
        <v>-42</v>
      </c>
      <c r="N47">
        <v>50</v>
      </c>
      <c r="O47">
        <v>26</v>
      </c>
      <c r="P47">
        <v>581</v>
      </c>
      <c r="Q47">
        <v>336</v>
      </c>
      <c r="R47">
        <v>0.96413321947053798</v>
      </c>
      <c r="S47">
        <v>74</v>
      </c>
      <c r="T47" t="s">
        <v>467</v>
      </c>
      <c r="U47">
        <v>917</v>
      </c>
      <c r="V47">
        <v>3.9258451472191903E-2</v>
      </c>
      <c r="W47">
        <v>4</v>
      </c>
    </row>
    <row r="48" spans="1:23" x14ac:dyDescent="0.3">
      <c r="A48" s="1">
        <v>44243</v>
      </c>
      <c r="B48" s="2" t="s">
        <v>8</v>
      </c>
      <c r="C48">
        <v>35</v>
      </c>
      <c r="D48">
        <v>196</v>
      </c>
      <c r="E48">
        <v>34</v>
      </c>
      <c r="F48">
        <v>1129</v>
      </c>
      <c r="G48">
        <v>10017</v>
      </c>
      <c r="H48">
        <v>50</v>
      </c>
      <c r="I48">
        <v>26</v>
      </c>
      <c r="J48">
        <v>177425</v>
      </c>
      <c r="K48">
        <v>89989</v>
      </c>
      <c r="L48">
        <v>195</v>
      </c>
      <c r="M48">
        <v>-43</v>
      </c>
      <c r="N48">
        <v>53</v>
      </c>
      <c r="O48">
        <v>25</v>
      </c>
      <c r="P48">
        <v>787</v>
      </c>
      <c r="Q48">
        <v>190</v>
      </c>
      <c r="R48">
        <v>0.9619131975199291</v>
      </c>
      <c r="S48">
        <v>77</v>
      </c>
      <c r="T48" t="s">
        <v>468</v>
      </c>
      <c r="U48">
        <v>977</v>
      </c>
      <c r="V48">
        <v>3.5823950870010203E-2</v>
      </c>
      <c r="W48">
        <v>1</v>
      </c>
    </row>
    <row r="49" spans="1:23" x14ac:dyDescent="0.3">
      <c r="A49" s="1">
        <v>44244</v>
      </c>
      <c r="B49" s="2" t="s">
        <v>8</v>
      </c>
      <c r="C49">
        <v>36</v>
      </c>
      <c r="D49">
        <v>196</v>
      </c>
      <c r="E49">
        <v>35</v>
      </c>
      <c r="F49">
        <v>1086</v>
      </c>
      <c r="G49">
        <v>10094</v>
      </c>
      <c r="H49">
        <v>53</v>
      </c>
      <c r="I49">
        <v>25</v>
      </c>
      <c r="J49">
        <v>178212</v>
      </c>
      <c r="K49">
        <v>90179</v>
      </c>
      <c r="L49">
        <v>196</v>
      </c>
      <c r="M49">
        <v>-66</v>
      </c>
      <c r="N49">
        <v>49</v>
      </c>
      <c r="O49">
        <v>22</v>
      </c>
      <c r="P49">
        <v>733</v>
      </c>
      <c r="Q49">
        <v>252</v>
      </c>
      <c r="R49">
        <v>0.93922651933701662</v>
      </c>
      <c r="S49">
        <v>102</v>
      </c>
      <c r="T49" t="s">
        <v>469</v>
      </c>
      <c r="U49">
        <v>985</v>
      </c>
      <c r="V49">
        <v>3.6548223350253803E-2</v>
      </c>
      <c r="W49">
        <v>0</v>
      </c>
    </row>
    <row r="50" spans="1:23" x14ac:dyDescent="0.3">
      <c r="A50" s="1">
        <v>44245</v>
      </c>
      <c r="B50" s="2" t="s">
        <v>8</v>
      </c>
      <c r="C50">
        <v>34</v>
      </c>
      <c r="D50">
        <v>198</v>
      </c>
      <c r="E50">
        <v>34</v>
      </c>
      <c r="F50">
        <v>1020</v>
      </c>
      <c r="G50">
        <v>10196</v>
      </c>
      <c r="H50">
        <v>49</v>
      </c>
      <c r="I50">
        <v>22</v>
      </c>
      <c r="J50">
        <v>178945</v>
      </c>
      <c r="K50">
        <v>90431</v>
      </c>
      <c r="L50">
        <v>196</v>
      </c>
      <c r="M50">
        <v>-78</v>
      </c>
      <c r="N50">
        <v>41</v>
      </c>
      <c r="O50">
        <v>21</v>
      </c>
      <c r="P50">
        <v>984</v>
      </c>
      <c r="Q50">
        <v>255</v>
      </c>
      <c r="R50">
        <v>0.92352941176470593</v>
      </c>
      <c r="S50">
        <v>111</v>
      </c>
      <c r="T50" t="s">
        <v>470</v>
      </c>
      <c r="U50">
        <v>1239</v>
      </c>
      <c r="V50">
        <v>2.7441485068603701E-2</v>
      </c>
      <c r="W50">
        <v>2</v>
      </c>
    </row>
    <row r="51" spans="1:23" x14ac:dyDescent="0.3">
      <c r="A51" s="1">
        <v>44246</v>
      </c>
      <c r="B51" s="2" t="s">
        <v>8</v>
      </c>
      <c r="C51">
        <v>38</v>
      </c>
      <c r="D51">
        <v>198</v>
      </c>
      <c r="E51">
        <v>36</v>
      </c>
      <c r="F51">
        <v>942</v>
      </c>
      <c r="G51">
        <v>10307</v>
      </c>
      <c r="H51">
        <v>41</v>
      </c>
      <c r="I51">
        <v>21</v>
      </c>
      <c r="J51">
        <v>179929</v>
      </c>
      <c r="K51">
        <v>90686</v>
      </c>
      <c r="L51">
        <v>198</v>
      </c>
      <c r="M51">
        <v>-41</v>
      </c>
      <c r="N51">
        <v>38</v>
      </c>
      <c r="O51">
        <v>21</v>
      </c>
      <c r="P51">
        <v>967</v>
      </c>
      <c r="Q51">
        <v>287</v>
      </c>
      <c r="R51">
        <v>0.95647558386411891</v>
      </c>
      <c r="S51">
        <v>79</v>
      </c>
      <c r="T51" t="s">
        <v>471</v>
      </c>
      <c r="U51">
        <v>1254</v>
      </c>
      <c r="V51">
        <v>3.03030303030303E-2</v>
      </c>
      <c r="W51">
        <v>0</v>
      </c>
    </row>
    <row r="52" spans="1:23" x14ac:dyDescent="0.3">
      <c r="A52" s="1">
        <v>44247</v>
      </c>
      <c r="B52" s="2" t="s">
        <v>8</v>
      </c>
      <c r="C52">
        <v>34</v>
      </c>
      <c r="D52">
        <v>198</v>
      </c>
      <c r="E52">
        <v>28</v>
      </c>
      <c r="F52">
        <v>901</v>
      </c>
      <c r="G52">
        <v>10386</v>
      </c>
      <c r="H52">
        <v>38</v>
      </c>
      <c r="I52">
        <v>21</v>
      </c>
      <c r="J52">
        <v>180896</v>
      </c>
      <c r="K52">
        <v>90973</v>
      </c>
      <c r="L52">
        <v>198</v>
      </c>
      <c r="M52">
        <v>-63</v>
      </c>
      <c r="N52">
        <v>43</v>
      </c>
      <c r="O52">
        <v>21</v>
      </c>
      <c r="P52">
        <v>829</v>
      </c>
      <c r="Q52">
        <v>135</v>
      </c>
      <c r="R52">
        <v>0.93007769145394004</v>
      </c>
      <c r="S52">
        <v>97</v>
      </c>
      <c r="T52" t="s">
        <v>480</v>
      </c>
      <c r="U52">
        <v>964</v>
      </c>
      <c r="V52">
        <v>3.5269709543568499E-2</v>
      </c>
      <c r="W52">
        <v>0</v>
      </c>
    </row>
    <row r="53" spans="1:23" x14ac:dyDescent="0.3">
      <c r="A53" s="1">
        <v>44248</v>
      </c>
      <c r="B53" s="2" t="s">
        <v>8</v>
      </c>
      <c r="C53">
        <v>35</v>
      </c>
      <c r="D53">
        <v>198</v>
      </c>
      <c r="E53">
        <v>25</v>
      </c>
      <c r="F53">
        <v>838</v>
      </c>
      <c r="G53">
        <v>10483</v>
      </c>
      <c r="H53">
        <v>43</v>
      </c>
      <c r="I53">
        <v>21</v>
      </c>
      <c r="J53">
        <v>181725</v>
      </c>
      <c r="K53">
        <v>91108</v>
      </c>
      <c r="L53">
        <v>198</v>
      </c>
      <c r="M53">
        <v>-43</v>
      </c>
      <c r="N53">
        <v>43</v>
      </c>
      <c r="O53">
        <v>21</v>
      </c>
      <c r="P53">
        <v>700</v>
      </c>
      <c r="Q53">
        <v>99</v>
      </c>
      <c r="R53">
        <v>0.94868735083532219</v>
      </c>
      <c r="S53">
        <v>78</v>
      </c>
      <c r="T53" t="s">
        <v>481</v>
      </c>
      <c r="U53">
        <v>799</v>
      </c>
      <c r="V53">
        <v>4.3804755944931197E-2</v>
      </c>
      <c r="W53">
        <v>0</v>
      </c>
    </row>
    <row r="54" spans="1:23" x14ac:dyDescent="0.3">
      <c r="A54" s="1">
        <v>44249</v>
      </c>
      <c r="B54" s="2" t="s">
        <v>8</v>
      </c>
      <c r="C54">
        <v>31</v>
      </c>
      <c r="D54">
        <v>199</v>
      </c>
      <c r="E54">
        <v>36</v>
      </c>
      <c r="F54">
        <v>795</v>
      </c>
      <c r="G54">
        <v>10561</v>
      </c>
      <c r="H54">
        <v>43</v>
      </c>
      <c r="I54">
        <v>21</v>
      </c>
      <c r="J54">
        <v>182425</v>
      </c>
      <c r="K54">
        <v>91207</v>
      </c>
      <c r="L54">
        <v>198</v>
      </c>
      <c r="M54">
        <v>-28</v>
      </c>
      <c r="N54">
        <v>43</v>
      </c>
      <c r="O54">
        <v>19</v>
      </c>
      <c r="P54">
        <v>615</v>
      </c>
      <c r="Q54">
        <v>334</v>
      </c>
      <c r="R54">
        <v>0.96477987421383649</v>
      </c>
      <c r="S54">
        <v>58</v>
      </c>
      <c r="T54" t="s">
        <v>482</v>
      </c>
      <c r="U54">
        <v>949</v>
      </c>
      <c r="V54">
        <v>3.2665964172813498E-2</v>
      </c>
      <c r="W54">
        <v>1</v>
      </c>
    </row>
    <row r="55" spans="1:23" x14ac:dyDescent="0.3">
      <c r="A55" s="1">
        <v>44250</v>
      </c>
      <c r="B55" s="2" t="s">
        <v>8</v>
      </c>
      <c r="C55">
        <v>27</v>
      </c>
      <c r="D55">
        <v>200</v>
      </c>
      <c r="E55">
        <v>30</v>
      </c>
      <c r="F55">
        <v>767</v>
      </c>
      <c r="G55">
        <v>10619</v>
      </c>
      <c r="H55">
        <v>43</v>
      </c>
      <c r="I55">
        <v>19</v>
      </c>
      <c r="J55">
        <v>183040</v>
      </c>
      <c r="K55">
        <v>91541</v>
      </c>
      <c r="L55">
        <v>199</v>
      </c>
      <c r="M55">
        <v>-19</v>
      </c>
      <c r="N55">
        <v>37</v>
      </c>
      <c r="O55">
        <v>16</v>
      </c>
      <c r="P55">
        <v>980</v>
      </c>
      <c r="Q55">
        <v>255</v>
      </c>
      <c r="R55">
        <v>0.97522816166883963</v>
      </c>
      <c r="S55">
        <v>45</v>
      </c>
      <c r="T55" t="s">
        <v>483</v>
      </c>
      <c r="U55">
        <v>1235</v>
      </c>
      <c r="V55">
        <v>2.1862348178137599E-2</v>
      </c>
      <c r="W55">
        <v>1</v>
      </c>
    </row>
    <row r="56" spans="1:23" x14ac:dyDescent="0.3">
      <c r="A56" s="1">
        <v>44251</v>
      </c>
      <c r="B56" s="2" t="s">
        <v>8</v>
      </c>
      <c r="C56">
        <v>33</v>
      </c>
      <c r="D56">
        <v>202</v>
      </c>
      <c r="E56">
        <v>25</v>
      </c>
      <c r="F56">
        <v>748</v>
      </c>
      <c r="G56">
        <v>10664</v>
      </c>
      <c r="H56">
        <v>37</v>
      </c>
      <c r="I56">
        <v>16</v>
      </c>
      <c r="J56">
        <v>184020</v>
      </c>
      <c r="K56">
        <v>91796</v>
      </c>
      <c r="L56">
        <v>200</v>
      </c>
      <c r="M56">
        <v>-46</v>
      </c>
      <c r="N56">
        <v>27</v>
      </c>
      <c r="O56">
        <v>13</v>
      </c>
      <c r="P56">
        <v>1040</v>
      </c>
      <c r="Q56">
        <v>166</v>
      </c>
      <c r="R56">
        <v>0.93850267379679142</v>
      </c>
      <c r="S56">
        <v>77</v>
      </c>
      <c r="T56" t="s">
        <v>484</v>
      </c>
      <c r="U56">
        <v>1206</v>
      </c>
      <c r="V56">
        <v>2.7363184079602001E-2</v>
      </c>
      <c r="W56">
        <v>2</v>
      </c>
    </row>
    <row r="57" spans="1:23" x14ac:dyDescent="0.3">
      <c r="A57" s="1">
        <v>44252</v>
      </c>
      <c r="B57" s="2" t="s">
        <v>8</v>
      </c>
      <c r="C57">
        <v>13</v>
      </c>
      <c r="D57">
        <v>203</v>
      </c>
      <c r="E57">
        <v>22</v>
      </c>
      <c r="F57">
        <v>702</v>
      </c>
      <c r="G57">
        <v>10741</v>
      </c>
      <c r="H57">
        <v>27</v>
      </c>
      <c r="I57">
        <v>13</v>
      </c>
      <c r="J57">
        <v>185060</v>
      </c>
      <c r="K57">
        <v>91962</v>
      </c>
      <c r="L57">
        <v>202</v>
      </c>
      <c r="M57">
        <v>-71</v>
      </c>
      <c r="N57">
        <v>27</v>
      </c>
      <c r="O57">
        <v>13</v>
      </c>
      <c r="P57">
        <v>1006</v>
      </c>
      <c r="Q57">
        <v>241</v>
      </c>
      <c r="R57">
        <v>0.89886039886039881</v>
      </c>
      <c r="S57">
        <v>83</v>
      </c>
      <c r="T57" t="s">
        <v>485</v>
      </c>
      <c r="U57">
        <v>1247</v>
      </c>
      <c r="V57">
        <v>1.04250200481155E-2</v>
      </c>
      <c r="W57">
        <v>1</v>
      </c>
    </row>
    <row r="58" spans="1:23" x14ac:dyDescent="0.3">
      <c r="A58" s="1">
        <v>44253</v>
      </c>
      <c r="B58" s="2" t="s">
        <v>8</v>
      </c>
      <c r="C58">
        <v>23</v>
      </c>
      <c r="D58">
        <v>204</v>
      </c>
      <c r="E58">
        <v>9</v>
      </c>
      <c r="F58">
        <v>631</v>
      </c>
      <c r="G58">
        <v>10824</v>
      </c>
      <c r="H58">
        <v>27</v>
      </c>
      <c r="I58">
        <v>13</v>
      </c>
      <c r="J58">
        <v>186066</v>
      </c>
      <c r="K58">
        <v>92203</v>
      </c>
      <c r="L58">
        <v>203</v>
      </c>
      <c r="M58">
        <v>-40</v>
      </c>
      <c r="N58">
        <v>25</v>
      </c>
      <c r="O58">
        <v>13</v>
      </c>
      <c r="P58">
        <v>774</v>
      </c>
      <c r="Q58">
        <v>230</v>
      </c>
      <c r="R58">
        <v>0.93660855784469099</v>
      </c>
      <c r="S58">
        <v>62</v>
      </c>
      <c r="T58" t="s">
        <v>486</v>
      </c>
      <c r="U58">
        <v>1004</v>
      </c>
      <c r="V58">
        <v>2.2908366533864501E-2</v>
      </c>
      <c r="W58">
        <v>1</v>
      </c>
    </row>
    <row r="59" spans="1:23" x14ac:dyDescent="0.3">
      <c r="A59" s="1">
        <v>44254</v>
      </c>
      <c r="B59" s="2" t="s">
        <v>8</v>
      </c>
      <c r="C59">
        <v>8</v>
      </c>
      <c r="D59">
        <v>205</v>
      </c>
      <c r="E59">
        <v>22</v>
      </c>
      <c r="F59">
        <v>591</v>
      </c>
      <c r="G59">
        <v>10886</v>
      </c>
      <c r="H59">
        <v>25</v>
      </c>
      <c r="I59">
        <v>13</v>
      </c>
      <c r="J59">
        <v>186840</v>
      </c>
      <c r="K59">
        <v>92433</v>
      </c>
      <c r="L59">
        <v>204</v>
      </c>
      <c r="M59">
        <v>-80</v>
      </c>
      <c r="N59">
        <v>30</v>
      </c>
      <c r="O59">
        <v>13</v>
      </c>
      <c r="P59">
        <v>713</v>
      </c>
      <c r="Q59">
        <v>69</v>
      </c>
      <c r="R59">
        <v>0.86463620981387479</v>
      </c>
      <c r="S59">
        <v>88</v>
      </c>
      <c r="T59" t="s">
        <v>487</v>
      </c>
      <c r="U59">
        <v>782</v>
      </c>
      <c r="V59">
        <v>1.0230179028133E-2</v>
      </c>
      <c r="W59">
        <v>1</v>
      </c>
    </row>
    <row r="60" spans="1:23" x14ac:dyDescent="0.3">
      <c r="A60" s="1">
        <v>44255</v>
      </c>
      <c r="B60" s="2" t="s">
        <v>8</v>
      </c>
      <c r="C60">
        <v>12</v>
      </c>
      <c r="D60">
        <v>205</v>
      </c>
      <c r="E60">
        <v>6</v>
      </c>
      <c r="F60">
        <v>511</v>
      </c>
      <c r="G60">
        <v>10974</v>
      </c>
      <c r="H60">
        <v>30</v>
      </c>
      <c r="I60">
        <v>13</v>
      </c>
      <c r="J60">
        <v>187553</v>
      </c>
      <c r="K60">
        <v>92502</v>
      </c>
      <c r="L60">
        <v>205</v>
      </c>
      <c r="M60">
        <v>-11</v>
      </c>
      <c r="N60">
        <v>29</v>
      </c>
      <c r="O60">
        <v>14</v>
      </c>
      <c r="P60">
        <v>528</v>
      </c>
      <c r="Q60">
        <v>173</v>
      </c>
      <c r="R60">
        <v>0.97847358121330719</v>
      </c>
      <c r="S60">
        <v>23</v>
      </c>
      <c r="T60" t="s">
        <v>488</v>
      </c>
      <c r="U60">
        <v>701</v>
      </c>
      <c r="V60">
        <v>1.71184022824536E-2</v>
      </c>
      <c r="W60">
        <v>0</v>
      </c>
    </row>
    <row r="61" spans="1:23" x14ac:dyDescent="0.3">
      <c r="A61" s="1">
        <v>44256</v>
      </c>
      <c r="B61" s="2" t="s">
        <v>8</v>
      </c>
      <c r="C61">
        <v>10</v>
      </c>
      <c r="D61">
        <v>206</v>
      </c>
      <c r="E61">
        <v>12</v>
      </c>
      <c r="F61">
        <v>500</v>
      </c>
      <c r="G61">
        <v>10997</v>
      </c>
      <c r="H61">
        <v>29</v>
      </c>
      <c r="I61">
        <v>14</v>
      </c>
      <c r="J61">
        <v>188081</v>
      </c>
      <c r="K61">
        <v>92675</v>
      </c>
      <c r="L61">
        <v>205</v>
      </c>
      <c r="M61">
        <v>-44</v>
      </c>
      <c r="N61">
        <v>22</v>
      </c>
      <c r="O61">
        <v>14</v>
      </c>
      <c r="P61">
        <v>468</v>
      </c>
      <c r="Q61">
        <v>1047</v>
      </c>
      <c r="R61">
        <v>0.91200000000000003</v>
      </c>
      <c r="S61">
        <v>53</v>
      </c>
      <c r="T61" t="s">
        <v>489</v>
      </c>
      <c r="U61">
        <v>1515</v>
      </c>
      <c r="V61">
        <v>6.6006600660065999E-3</v>
      </c>
      <c r="W61">
        <v>1</v>
      </c>
    </row>
    <row r="62" spans="1:23" x14ac:dyDescent="0.3">
      <c r="A62" s="1">
        <v>44257</v>
      </c>
      <c r="B62" s="2" t="s">
        <v>8</v>
      </c>
      <c r="C62">
        <v>13</v>
      </c>
      <c r="D62">
        <v>206</v>
      </c>
      <c r="E62">
        <v>3</v>
      </c>
      <c r="F62">
        <v>456</v>
      </c>
      <c r="G62">
        <v>11050</v>
      </c>
      <c r="H62">
        <v>22</v>
      </c>
      <c r="I62">
        <v>14</v>
      </c>
      <c r="J62">
        <v>188549</v>
      </c>
      <c r="K62">
        <v>93722</v>
      </c>
      <c r="L62">
        <v>206</v>
      </c>
      <c r="M62">
        <v>-29</v>
      </c>
      <c r="N62">
        <v>23</v>
      </c>
      <c r="O62">
        <v>14</v>
      </c>
      <c r="P62">
        <v>792</v>
      </c>
      <c r="Q62">
        <v>1180</v>
      </c>
      <c r="R62">
        <v>0.93640350877192979</v>
      </c>
      <c r="S62">
        <v>42</v>
      </c>
      <c r="T62" t="s">
        <v>490</v>
      </c>
      <c r="U62">
        <v>1972</v>
      </c>
      <c r="V62">
        <v>6.5922920892494902E-3</v>
      </c>
      <c r="W62">
        <v>0</v>
      </c>
    </row>
    <row r="63" spans="1:23" x14ac:dyDescent="0.3">
      <c r="A63" s="1">
        <v>44258</v>
      </c>
      <c r="B63" s="2" t="s">
        <v>8</v>
      </c>
      <c r="C63">
        <v>10</v>
      </c>
      <c r="D63">
        <v>206</v>
      </c>
      <c r="E63">
        <v>11</v>
      </c>
      <c r="F63">
        <v>427</v>
      </c>
      <c r="G63">
        <v>11092</v>
      </c>
      <c r="H63">
        <v>23</v>
      </c>
      <c r="I63">
        <v>14</v>
      </c>
      <c r="J63">
        <v>189341</v>
      </c>
      <c r="K63">
        <v>94902</v>
      </c>
      <c r="L63">
        <v>206</v>
      </c>
      <c r="M63">
        <v>-26</v>
      </c>
      <c r="N63">
        <v>20</v>
      </c>
      <c r="O63">
        <v>14</v>
      </c>
      <c r="P63">
        <v>483</v>
      </c>
      <c r="Q63">
        <v>504</v>
      </c>
      <c r="R63">
        <v>0.93911007025761128</v>
      </c>
      <c r="S63">
        <v>36</v>
      </c>
      <c r="T63" t="s">
        <v>491</v>
      </c>
      <c r="U63">
        <v>987</v>
      </c>
      <c r="V63">
        <v>1.0131712259371799E-2</v>
      </c>
      <c r="W63">
        <v>0</v>
      </c>
    </row>
    <row r="64" spans="1:23" x14ac:dyDescent="0.3">
      <c r="A64" s="1">
        <v>44259</v>
      </c>
      <c r="B64" s="2" t="s">
        <v>8</v>
      </c>
      <c r="C64">
        <v>18</v>
      </c>
      <c r="D64">
        <v>206</v>
      </c>
      <c r="E64">
        <v>9</v>
      </c>
      <c r="F64">
        <v>401</v>
      </c>
      <c r="G64">
        <v>11128</v>
      </c>
      <c r="H64">
        <v>20</v>
      </c>
      <c r="I64">
        <v>14</v>
      </c>
      <c r="J64">
        <v>189824</v>
      </c>
      <c r="K64">
        <v>95406</v>
      </c>
      <c r="L64">
        <v>206</v>
      </c>
      <c r="M64">
        <v>-28</v>
      </c>
      <c r="N64">
        <v>20</v>
      </c>
      <c r="O64">
        <v>13</v>
      </c>
      <c r="P64">
        <v>627</v>
      </c>
      <c r="Q64">
        <v>251</v>
      </c>
      <c r="R64">
        <v>0.93017456359102246</v>
      </c>
      <c r="S64">
        <v>46</v>
      </c>
      <c r="T64" t="s">
        <v>492</v>
      </c>
      <c r="U64">
        <v>878</v>
      </c>
      <c r="V64">
        <v>2.0501138952163999E-2</v>
      </c>
      <c r="W64">
        <v>0</v>
      </c>
    </row>
    <row r="65" spans="1:23" x14ac:dyDescent="0.3">
      <c r="A65" s="1">
        <v>44260</v>
      </c>
      <c r="B65" s="2" t="s">
        <v>8</v>
      </c>
      <c r="C65">
        <v>10</v>
      </c>
      <c r="D65">
        <v>206</v>
      </c>
      <c r="E65">
        <v>18</v>
      </c>
      <c r="F65">
        <v>373</v>
      </c>
      <c r="G65">
        <v>11174</v>
      </c>
      <c r="H65">
        <v>20</v>
      </c>
      <c r="I65">
        <v>13</v>
      </c>
      <c r="J65">
        <v>190451</v>
      </c>
      <c r="K65">
        <v>95657</v>
      </c>
      <c r="L65">
        <v>206</v>
      </c>
      <c r="M65">
        <v>-34</v>
      </c>
      <c r="N65">
        <v>20</v>
      </c>
      <c r="O65">
        <v>10</v>
      </c>
      <c r="P65">
        <v>561</v>
      </c>
      <c r="Q65">
        <v>227</v>
      </c>
      <c r="R65">
        <v>0.90884718498659522</v>
      </c>
      <c r="S65">
        <v>43</v>
      </c>
      <c r="T65" t="s">
        <v>493</v>
      </c>
      <c r="U65">
        <v>788</v>
      </c>
      <c r="V65">
        <v>1.26903553299492E-2</v>
      </c>
      <c r="W65">
        <v>0</v>
      </c>
    </row>
    <row r="66" spans="1:23" x14ac:dyDescent="0.3">
      <c r="A66" s="1">
        <v>44261</v>
      </c>
      <c r="B66" s="2" t="s">
        <v>8</v>
      </c>
      <c r="C66">
        <v>19</v>
      </c>
      <c r="D66">
        <v>206</v>
      </c>
      <c r="E66">
        <v>7</v>
      </c>
      <c r="F66">
        <v>339</v>
      </c>
      <c r="G66">
        <v>11217</v>
      </c>
      <c r="H66">
        <v>20</v>
      </c>
      <c r="I66">
        <v>10</v>
      </c>
      <c r="J66">
        <v>191012</v>
      </c>
      <c r="K66">
        <v>95884</v>
      </c>
      <c r="L66">
        <v>206</v>
      </c>
      <c r="M66">
        <v>-12</v>
      </c>
      <c r="N66">
        <v>24</v>
      </c>
      <c r="O66">
        <v>9</v>
      </c>
      <c r="P66">
        <v>482</v>
      </c>
      <c r="Q66">
        <v>85</v>
      </c>
      <c r="R66">
        <v>0.96460176991150437</v>
      </c>
      <c r="S66">
        <v>31</v>
      </c>
      <c r="T66" t="s">
        <v>494</v>
      </c>
      <c r="U66">
        <v>567</v>
      </c>
      <c r="V66">
        <v>3.35097001763668E-2</v>
      </c>
      <c r="W66">
        <v>0</v>
      </c>
    </row>
    <row r="67" spans="1:23" x14ac:dyDescent="0.3">
      <c r="A67" s="1">
        <v>44262</v>
      </c>
      <c r="B67" s="2" t="s">
        <v>8</v>
      </c>
      <c r="C67">
        <v>3</v>
      </c>
      <c r="D67">
        <v>207</v>
      </c>
      <c r="E67">
        <v>17</v>
      </c>
      <c r="F67">
        <v>327</v>
      </c>
      <c r="G67">
        <v>11248</v>
      </c>
      <c r="H67">
        <v>24</v>
      </c>
      <c r="I67">
        <v>9</v>
      </c>
      <c r="J67">
        <v>191494</v>
      </c>
      <c r="K67">
        <v>95969</v>
      </c>
      <c r="L67">
        <v>206</v>
      </c>
      <c r="M67">
        <v>-23</v>
      </c>
      <c r="N67">
        <v>25</v>
      </c>
      <c r="O67">
        <v>8</v>
      </c>
      <c r="P67">
        <v>491</v>
      </c>
      <c r="Q67">
        <v>85</v>
      </c>
      <c r="R67">
        <v>0.92966360856269115</v>
      </c>
      <c r="S67">
        <v>25</v>
      </c>
      <c r="T67" t="s">
        <v>495</v>
      </c>
      <c r="U67">
        <v>576</v>
      </c>
      <c r="V67">
        <v>5.2083333333333296E-3</v>
      </c>
      <c r="W67">
        <v>1</v>
      </c>
    </row>
    <row r="68" spans="1:23" x14ac:dyDescent="0.3">
      <c r="A68" s="1">
        <v>44263</v>
      </c>
      <c r="B68" s="2" t="s">
        <v>8</v>
      </c>
      <c r="C68">
        <v>14</v>
      </c>
      <c r="D68">
        <v>208</v>
      </c>
      <c r="E68">
        <v>2</v>
      </c>
      <c r="F68">
        <v>304</v>
      </c>
      <c r="G68">
        <v>11273</v>
      </c>
      <c r="H68">
        <v>25</v>
      </c>
      <c r="I68">
        <v>8</v>
      </c>
      <c r="J68">
        <v>191985</v>
      </c>
      <c r="K68">
        <v>96054</v>
      </c>
      <c r="L68">
        <v>207</v>
      </c>
      <c r="M68">
        <v>-22</v>
      </c>
      <c r="N68">
        <v>22</v>
      </c>
      <c r="O68">
        <v>6</v>
      </c>
      <c r="P68">
        <v>379</v>
      </c>
      <c r="Q68">
        <v>288</v>
      </c>
      <c r="R68">
        <v>0.92763157894736847</v>
      </c>
      <c r="S68">
        <v>35</v>
      </c>
      <c r="T68" t="s">
        <v>496</v>
      </c>
      <c r="U68">
        <v>667</v>
      </c>
      <c r="V68">
        <v>2.0989505247376299E-2</v>
      </c>
      <c r="W68">
        <v>1</v>
      </c>
    </row>
    <row r="69" spans="1:23" x14ac:dyDescent="0.3">
      <c r="A69" s="1">
        <v>44264</v>
      </c>
      <c r="B69" s="2" t="s">
        <v>8</v>
      </c>
      <c r="C69">
        <v>5</v>
      </c>
      <c r="D69">
        <v>210</v>
      </c>
      <c r="E69">
        <v>13</v>
      </c>
      <c r="F69">
        <v>282</v>
      </c>
      <c r="G69">
        <v>11308</v>
      </c>
      <c r="H69">
        <v>22</v>
      </c>
      <c r="I69">
        <v>6</v>
      </c>
      <c r="J69">
        <v>192364</v>
      </c>
      <c r="K69">
        <v>96342</v>
      </c>
      <c r="L69">
        <v>208</v>
      </c>
      <c r="M69">
        <v>-38</v>
      </c>
      <c r="N69">
        <v>20</v>
      </c>
      <c r="O69">
        <v>6</v>
      </c>
      <c r="P69">
        <v>333</v>
      </c>
      <c r="Q69">
        <v>263</v>
      </c>
      <c r="R69">
        <v>0.86524822695035464</v>
      </c>
      <c r="S69">
        <v>41</v>
      </c>
      <c r="T69" t="s">
        <v>497</v>
      </c>
      <c r="U69">
        <v>596</v>
      </c>
      <c r="V69">
        <v>8.3892617449664395E-3</v>
      </c>
      <c r="W69">
        <v>2</v>
      </c>
    </row>
    <row r="70" spans="1:23" x14ac:dyDescent="0.3">
      <c r="A70" s="1">
        <v>44265</v>
      </c>
      <c r="B70" s="2" t="s">
        <v>8</v>
      </c>
      <c r="C70">
        <v>19</v>
      </c>
      <c r="D70">
        <v>210</v>
      </c>
      <c r="E70">
        <v>6</v>
      </c>
      <c r="F70">
        <v>244</v>
      </c>
      <c r="G70">
        <v>11349</v>
      </c>
      <c r="H70">
        <v>20</v>
      </c>
      <c r="I70">
        <v>6</v>
      </c>
      <c r="J70">
        <v>192697</v>
      </c>
      <c r="K70">
        <v>96605</v>
      </c>
      <c r="L70">
        <v>210</v>
      </c>
      <c r="M70">
        <v>-8</v>
      </c>
      <c r="N70">
        <v>18</v>
      </c>
      <c r="O70">
        <v>6</v>
      </c>
      <c r="P70">
        <v>625</v>
      </c>
      <c r="Q70">
        <v>150</v>
      </c>
      <c r="R70">
        <v>0.96721311475409832</v>
      </c>
      <c r="S70">
        <v>27</v>
      </c>
      <c r="T70" t="s">
        <v>498</v>
      </c>
      <c r="U70">
        <v>775</v>
      </c>
      <c r="V70">
        <v>2.45161290322581E-2</v>
      </c>
      <c r="W70">
        <v>0</v>
      </c>
    </row>
    <row r="71" spans="1:23" x14ac:dyDescent="0.3">
      <c r="A71" s="1">
        <v>44266</v>
      </c>
      <c r="B71" s="2" t="s">
        <v>8</v>
      </c>
      <c r="C71">
        <v>8</v>
      </c>
      <c r="D71">
        <v>210</v>
      </c>
      <c r="E71">
        <v>17</v>
      </c>
      <c r="F71">
        <v>236</v>
      </c>
      <c r="G71">
        <v>11376</v>
      </c>
      <c r="H71">
        <v>18</v>
      </c>
      <c r="I71">
        <v>6</v>
      </c>
      <c r="J71">
        <v>193322</v>
      </c>
      <c r="K71">
        <v>96755</v>
      </c>
      <c r="L71">
        <v>210</v>
      </c>
      <c r="M71">
        <v>-26</v>
      </c>
      <c r="N71">
        <v>16</v>
      </c>
      <c r="O71">
        <v>6</v>
      </c>
      <c r="P71">
        <v>818</v>
      </c>
      <c r="Q71">
        <v>189</v>
      </c>
      <c r="R71">
        <v>0.88983050847457623</v>
      </c>
      <c r="S71">
        <v>34</v>
      </c>
      <c r="T71" t="s">
        <v>499</v>
      </c>
      <c r="U71">
        <v>1007</v>
      </c>
      <c r="V71">
        <v>7.9443892750744802E-3</v>
      </c>
      <c r="W71">
        <v>0</v>
      </c>
    </row>
    <row r="72" spans="1:23" x14ac:dyDescent="0.3">
      <c r="A72" s="1">
        <v>44267</v>
      </c>
      <c r="B72" s="2" t="s">
        <v>8</v>
      </c>
      <c r="C72">
        <v>24</v>
      </c>
      <c r="D72">
        <v>210</v>
      </c>
      <c r="E72">
        <v>3</v>
      </c>
      <c r="F72">
        <v>210</v>
      </c>
      <c r="G72">
        <v>11410</v>
      </c>
      <c r="H72">
        <v>16</v>
      </c>
      <c r="I72">
        <v>6</v>
      </c>
      <c r="J72">
        <v>194140</v>
      </c>
      <c r="K72">
        <v>96944</v>
      </c>
      <c r="L72">
        <v>210</v>
      </c>
      <c r="M72">
        <v>2</v>
      </c>
      <c r="N72">
        <v>19</v>
      </c>
      <c r="O72">
        <v>6</v>
      </c>
      <c r="P72">
        <v>898</v>
      </c>
      <c r="Q72">
        <v>183</v>
      </c>
      <c r="R72">
        <v>1.0095238095238095</v>
      </c>
      <c r="S72">
        <v>22</v>
      </c>
      <c r="T72" t="s">
        <v>500</v>
      </c>
      <c r="U72">
        <v>1081</v>
      </c>
      <c r="V72">
        <v>2.22016651248844E-2</v>
      </c>
      <c r="W72">
        <v>0</v>
      </c>
    </row>
    <row r="73" spans="1:23" x14ac:dyDescent="0.3">
      <c r="A73" s="1">
        <v>44268</v>
      </c>
      <c r="B73" s="2" t="s">
        <v>8</v>
      </c>
      <c r="C73">
        <v>12</v>
      </c>
      <c r="D73">
        <v>210</v>
      </c>
      <c r="E73">
        <v>21</v>
      </c>
      <c r="F73">
        <v>212</v>
      </c>
      <c r="G73">
        <v>11432</v>
      </c>
      <c r="H73">
        <v>19</v>
      </c>
      <c r="I73">
        <v>6</v>
      </c>
      <c r="J73">
        <v>195038</v>
      </c>
      <c r="K73">
        <v>97127</v>
      </c>
      <c r="L73">
        <v>210</v>
      </c>
      <c r="M73">
        <v>-8</v>
      </c>
      <c r="N73">
        <v>18</v>
      </c>
      <c r="O73">
        <v>6</v>
      </c>
      <c r="P73">
        <v>605</v>
      </c>
      <c r="Q73">
        <v>137</v>
      </c>
      <c r="R73">
        <v>0.96226415094339623</v>
      </c>
      <c r="S73">
        <v>20</v>
      </c>
      <c r="T73" t="s">
        <v>501</v>
      </c>
      <c r="U73">
        <v>742</v>
      </c>
      <c r="V73">
        <v>1.61725067385445E-2</v>
      </c>
      <c r="W73">
        <v>0</v>
      </c>
    </row>
    <row r="74" spans="1:23" x14ac:dyDescent="0.3">
      <c r="A74" s="1">
        <v>44269</v>
      </c>
      <c r="B74" s="2" t="s">
        <v>8</v>
      </c>
      <c r="C74">
        <v>9</v>
      </c>
      <c r="D74">
        <v>210</v>
      </c>
      <c r="E74">
        <v>12</v>
      </c>
      <c r="F74">
        <v>204</v>
      </c>
      <c r="G74">
        <v>11452</v>
      </c>
      <c r="H74">
        <v>18</v>
      </c>
      <c r="I74">
        <v>6</v>
      </c>
      <c r="J74">
        <v>195643</v>
      </c>
      <c r="K74">
        <v>97264</v>
      </c>
      <c r="L74">
        <v>210</v>
      </c>
      <c r="M74">
        <v>-1</v>
      </c>
      <c r="N74">
        <v>19</v>
      </c>
      <c r="O74">
        <v>6</v>
      </c>
      <c r="P74">
        <v>944</v>
      </c>
      <c r="Q74">
        <v>111</v>
      </c>
      <c r="R74">
        <v>0.99509803921568629</v>
      </c>
      <c r="S74">
        <v>10</v>
      </c>
      <c r="T74" t="s">
        <v>502</v>
      </c>
      <c r="U74">
        <v>1055</v>
      </c>
      <c r="V74">
        <v>8.5308056872037893E-3</v>
      </c>
      <c r="W74">
        <v>0</v>
      </c>
    </row>
    <row r="75" spans="1:23" x14ac:dyDescent="0.3">
      <c r="A75" s="1">
        <v>44270</v>
      </c>
      <c r="B75" s="2" t="s">
        <v>8</v>
      </c>
      <c r="C75">
        <v>7</v>
      </c>
      <c r="D75">
        <v>210</v>
      </c>
      <c r="E75">
        <v>9</v>
      </c>
      <c r="F75">
        <v>203</v>
      </c>
      <c r="G75">
        <v>11462</v>
      </c>
      <c r="H75">
        <v>19</v>
      </c>
      <c r="I75">
        <v>6</v>
      </c>
      <c r="J75">
        <v>196587</v>
      </c>
      <c r="K75">
        <v>97375</v>
      </c>
      <c r="L75">
        <v>210</v>
      </c>
      <c r="M75">
        <v>2</v>
      </c>
      <c r="N75">
        <v>19</v>
      </c>
      <c r="O75">
        <v>6</v>
      </c>
      <c r="P75">
        <v>531</v>
      </c>
      <c r="Q75">
        <v>242</v>
      </c>
      <c r="R75">
        <v>1.0098522167487685</v>
      </c>
      <c r="S75">
        <v>5</v>
      </c>
      <c r="T75" t="s">
        <v>503</v>
      </c>
      <c r="U75">
        <v>773</v>
      </c>
      <c r="V75">
        <v>9.05562742561449E-3</v>
      </c>
      <c r="W75">
        <v>0</v>
      </c>
    </row>
    <row r="76" spans="1:23" x14ac:dyDescent="0.3">
      <c r="A76" s="1">
        <v>44271</v>
      </c>
      <c r="B76" s="2" t="s">
        <v>8</v>
      </c>
      <c r="C76">
        <v>11</v>
      </c>
      <c r="D76">
        <v>210</v>
      </c>
      <c r="E76">
        <v>7</v>
      </c>
      <c r="F76">
        <v>205</v>
      </c>
      <c r="G76">
        <v>11467</v>
      </c>
      <c r="H76">
        <v>19</v>
      </c>
      <c r="I76">
        <v>6</v>
      </c>
      <c r="J76">
        <v>197118</v>
      </c>
      <c r="K76">
        <v>97617</v>
      </c>
      <c r="L76">
        <v>210</v>
      </c>
      <c r="M76">
        <v>5</v>
      </c>
      <c r="N76">
        <v>18</v>
      </c>
      <c r="O76">
        <v>5</v>
      </c>
      <c r="P76">
        <v>736</v>
      </c>
      <c r="Q76">
        <v>315</v>
      </c>
      <c r="R76">
        <v>1.024390243902439</v>
      </c>
      <c r="S76">
        <v>6</v>
      </c>
      <c r="T76" t="s">
        <v>504</v>
      </c>
      <c r="U76">
        <v>1051</v>
      </c>
      <c r="V76">
        <v>1.04662226450999E-2</v>
      </c>
      <c r="W76">
        <v>0</v>
      </c>
    </row>
    <row r="77" spans="1:23" x14ac:dyDescent="0.3">
      <c r="A77" s="1">
        <v>44272</v>
      </c>
      <c r="B77" s="2" t="s">
        <v>8</v>
      </c>
      <c r="C77">
        <v>7</v>
      </c>
      <c r="D77">
        <v>210</v>
      </c>
      <c r="E77">
        <v>10</v>
      </c>
      <c r="F77">
        <v>210</v>
      </c>
      <c r="G77">
        <v>11473</v>
      </c>
      <c r="H77">
        <v>18</v>
      </c>
      <c r="I77">
        <v>5</v>
      </c>
      <c r="J77">
        <v>197854</v>
      </c>
      <c r="K77">
        <v>97932</v>
      </c>
      <c r="L77">
        <v>210</v>
      </c>
      <c r="M77">
        <v>-5</v>
      </c>
      <c r="N77">
        <v>15</v>
      </c>
      <c r="O77">
        <v>5</v>
      </c>
      <c r="P77">
        <v>713</v>
      </c>
      <c r="Q77">
        <v>157</v>
      </c>
      <c r="R77">
        <v>0.97619047619047616</v>
      </c>
      <c r="S77">
        <v>12</v>
      </c>
      <c r="T77" t="s">
        <v>505</v>
      </c>
      <c r="U77">
        <v>870</v>
      </c>
      <c r="V77">
        <v>8.0459770114942493E-3</v>
      </c>
      <c r="W77">
        <v>0</v>
      </c>
    </row>
    <row r="78" spans="1:23" x14ac:dyDescent="0.3">
      <c r="A78" s="1">
        <v>44273</v>
      </c>
      <c r="B78" s="2" t="s">
        <v>8</v>
      </c>
      <c r="C78">
        <v>25</v>
      </c>
      <c r="D78">
        <v>211</v>
      </c>
      <c r="E78">
        <v>8</v>
      </c>
      <c r="F78">
        <v>205</v>
      </c>
      <c r="G78">
        <v>11485</v>
      </c>
      <c r="H78">
        <v>15</v>
      </c>
      <c r="I78">
        <v>5</v>
      </c>
      <c r="J78">
        <v>198567</v>
      </c>
      <c r="K78">
        <v>98089</v>
      </c>
      <c r="L78">
        <v>210</v>
      </c>
      <c r="M78">
        <v>5</v>
      </c>
      <c r="N78">
        <v>15</v>
      </c>
      <c r="O78">
        <v>4</v>
      </c>
      <c r="P78">
        <v>687</v>
      </c>
      <c r="Q78">
        <v>243</v>
      </c>
      <c r="R78">
        <v>1.024390243902439</v>
      </c>
      <c r="S78">
        <v>19</v>
      </c>
      <c r="T78" t="s">
        <v>506</v>
      </c>
      <c r="U78">
        <v>930</v>
      </c>
      <c r="V78">
        <v>2.68817204301075E-2</v>
      </c>
      <c r="W78">
        <v>1</v>
      </c>
    </row>
    <row r="79" spans="1:23" x14ac:dyDescent="0.3">
      <c r="A79" s="1">
        <v>44274</v>
      </c>
      <c r="B79" s="2" t="s">
        <v>8</v>
      </c>
      <c r="C79">
        <v>20</v>
      </c>
      <c r="D79">
        <v>211</v>
      </c>
      <c r="E79">
        <v>25</v>
      </c>
      <c r="F79">
        <v>210</v>
      </c>
      <c r="G79">
        <v>11504</v>
      </c>
      <c r="H79">
        <v>15</v>
      </c>
      <c r="I79">
        <v>4</v>
      </c>
      <c r="J79">
        <v>199254</v>
      </c>
      <c r="K79">
        <v>98332</v>
      </c>
      <c r="L79">
        <v>211</v>
      </c>
      <c r="M79">
        <v>6</v>
      </c>
      <c r="N79">
        <v>15</v>
      </c>
      <c r="O79">
        <v>3</v>
      </c>
      <c r="P79">
        <v>552</v>
      </c>
      <c r="Q79">
        <v>66</v>
      </c>
      <c r="R79">
        <v>1.0285714285714285</v>
      </c>
      <c r="S79">
        <v>14</v>
      </c>
      <c r="T79" t="s">
        <v>507</v>
      </c>
      <c r="U79">
        <v>618</v>
      </c>
      <c r="V79">
        <v>3.2362459546925598E-2</v>
      </c>
      <c r="W79">
        <v>0</v>
      </c>
    </row>
    <row r="80" spans="1:23" x14ac:dyDescent="0.3">
      <c r="A80" s="1">
        <v>44275</v>
      </c>
      <c r="B80" s="2" t="s">
        <v>8</v>
      </c>
      <c r="C80">
        <v>4</v>
      </c>
      <c r="D80">
        <v>211</v>
      </c>
      <c r="E80">
        <v>20</v>
      </c>
      <c r="F80">
        <v>216</v>
      </c>
      <c r="G80">
        <v>11518</v>
      </c>
      <c r="H80">
        <v>15</v>
      </c>
      <c r="I80">
        <v>3</v>
      </c>
      <c r="J80">
        <v>199806</v>
      </c>
      <c r="K80">
        <v>98398</v>
      </c>
      <c r="L80">
        <v>211</v>
      </c>
      <c r="M80">
        <v>-18</v>
      </c>
      <c r="N80">
        <v>13</v>
      </c>
      <c r="O80">
        <v>3</v>
      </c>
      <c r="P80">
        <v>462</v>
      </c>
      <c r="Q80">
        <v>69</v>
      </c>
      <c r="R80">
        <v>0.91666666666666663</v>
      </c>
      <c r="S80">
        <v>22</v>
      </c>
      <c r="T80" t="s">
        <v>508</v>
      </c>
      <c r="U80">
        <v>531</v>
      </c>
      <c r="V80">
        <v>7.5329566854990598E-3</v>
      </c>
      <c r="W80">
        <v>0</v>
      </c>
    </row>
    <row r="81" spans="1:23" x14ac:dyDescent="0.3">
      <c r="A81" s="1">
        <v>44276</v>
      </c>
      <c r="B81" s="2" t="s">
        <v>8</v>
      </c>
      <c r="C81">
        <v>3</v>
      </c>
      <c r="D81">
        <v>211</v>
      </c>
      <c r="E81">
        <v>6</v>
      </c>
      <c r="F81">
        <v>198</v>
      </c>
      <c r="G81">
        <v>11540</v>
      </c>
      <c r="H81">
        <v>13</v>
      </c>
      <c r="I81">
        <v>3</v>
      </c>
      <c r="J81">
        <v>200268</v>
      </c>
      <c r="K81">
        <v>98467</v>
      </c>
      <c r="L81">
        <v>211</v>
      </c>
      <c r="M81">
        <v>-5</v>
      </c>
      <c r="N81">
        <v>11</v>
      </c>
      <c r="O81">
        <v>3</v>
      </c>
      <c r="P81">
        <v>284</v>
      </c>
      <c r="Q81">
        <v>69</v>
      </c>
      <c r="R81">
        <v>0.9747474747474747</v>
      </c>
      <c r="S81">
        <v>8</v>
      </c>
      <c r="T81" t="s">
        <v>509</v>
      </c>
      <c r="U81">
        <v>353</v>
      </c>
      <c r="V81">
        <v>8.4985835694051E-3</v>
      </c>
      <c r="W81">
        <v>0</v>
      </c>
    </row>
    <row r="82" spans="1:23" x14ac:dyDescent="0.3">
      <c r="A82" s="1">
        <v>44277</v>
      </c>
      <c r="B82" s="2" t="s">
        <v>8</v>
      </c>
      <c r="C82">
        <v>3</v>
      </c>
      <c r="D82">
        <v>211</v>
      </c>
      <c r="E82">
        <v>1</v>
      </c>
      <c r="F82">
        <v>193</v>
      </c>
      <c r="G82">
        <v>11548</v>
      </c>
      <c r="H82">
        <v>11</v>
      </c>
      <c r="I82">
        <v>3</v>
      </c>
      <c r="J82">
        <v>200552</v>
      </c>
      <c r="K82">
        <v>98536</v>
      </c>
      <c r="L82">
        <v>211</v>
      </c>
      <c r="M82">
        <v>-5</v>
      </c>
      <c r="N82">
        <v>9</v>
      </c>
      <c r="O82">
        <v>3</v>
      </c>
      <c r="P82">
        <v>466</v>
      </c>
      <c r="Q82">
        <v>392</v>
      </c>
      <c r="R82">
        <v>0.97409326424870468</v>
      </c>
      <c r="S82">
        <v>8</v>
      </c>
      <c r="T82" t="s">
        <v>510</v>
      </c>
      <c r="U82">
        <v>858</v>
      </c>
      <c r="V82">
        <v>3.4965034965035E-3</v>
      </c>
      <c r="W82">
        <v>0</v>
      </c>
    </row>
    <row r="83" spans="1:23" x14ac:dyDescent="0.3">
      <c r="A83" s="1">
        <v>44278</v>
      </c>
      <c r="B83" s="2" t="s">
        <v>8</v>
      </c>
      <c r="C83">
        <v>5</v>
      </c>
      <c r="D83">
        <v>211</v>
      </c>
      <c r="E83">
        <v>2</v>
      </c>
      <c r="F83">
        <v>188</v>
      </c>
      <c r="G83">
        <v>11556</v>
      </c>
      <c r="H83">
        <v>9</v>
      </c>
      <c r="I83">
        <v>3</v>
      </c>
      <c r="J83">
        <v>201018</v>
      </c>
      <c r="K83">
        <v>98928</v>
      </c>
      <c r="L83">
        <v>211</v>
      </c>
      <c r="M83">
        <v>-6</v>
      </c>
      <c r="N83">
        <v>11</v>
      </c>
      <c r="O83">
        <v>2</v>
      </c>
      <c r="P83">
        <v>573</v>
      </c>
      <c r="Q83">
        <v>302</v>
      </c>
      <c r="R83">
        <v>0.96808510638297873</v>
      </c>
      <c r="S83">
        <v>11</v>
      </c>
      <c r="T83" t="s">
        <v>511</v>
      </c>
      <c r="U83">
        <v>875</v>
      </c>
      <c r="V83">
        <v>5.7142857142857099E-3</v>
      </c>
      <c r="W83">
        <v>0</v>
      </c>
    </row>
    <row r="84" spans="1:23" x14ac:dyDescent="0.3">
      <c r="A84" s="1">
        <v>44279</v>
      </c>
      <c r="B84" s="2" t="s">
        <v>8</v>
      </c>
      <c r="C84">
        <v>14</v>
      </c>
      <c r="D84">
        <v>211</v>
      </c>
      <c r="E84">
        <v>4</v>
      </c>
      <c r="F84">
        <v>182</v>
      </c>
      <c r="G84">
        <v>11567</v>
      </c>
      <c r="H84">
        <v>11</v>
      </c>
      <c r="I84">
        <v>2</v>
      </c>
      <c r="J84">
        <v>201591</v>
      </c>
      <c r="K84">
        <v>99230</v>
      </c>
      <c r="L84">
        <v>211</v>
      </c>
      <c r="M84">
        <v>3</v>
      </c>
      <c r="N84">
        <v>11</v>
      </c>
      <c r="O84">
        <v>2</v>
      </c>
      <c r="P84">
        <v>737</v>
      </c>
      <c r="Q84">
        <v>178</v>
      </c>
      <c r="R84">
        <v>1.0164835164835164</v>
      </c>
      <c r="S84">
        <v>11</v>
      </c>
      <c r="T84" t="s">
        <v>512</v>
      </c>
      <c r="U84">
        <v>915</v>
      </c>
      <c r="V84">
        <v>1.53005464480874E-2</v>
      </c>
      <c r="W84">
        <v>0</v>
      </c>
    </row>
    <row r="85" spans="1:23" x14ac:dyDescent="0.3">
      <c r="A85" s="1">
        <v>44280</v>
      </c>
      <c r="B85" s="2" t="s">
        <v>8</v>
      </c>
      <c r="C85">
        <v>5</v>
      </c>
      <c r="D85">
        <v>211</v>
      </c>
      <c r="E85">
        <v>8</v>
      </c>
      <c r="F85">
        <v>185</v>
      </c>
      <c r="G85">
        <v>11578</v>
      </c>
      <c r="H85">
        <v>11</v>
      </c>
      <c r="I85">
        <v>2</v>
      </c>
      <c r="J85">
        <v>202328</v>
      </c>
      <c r="K85">
        <v>99408</v>
      </c>
      <c r="L85">
        <v>211</v>
      </c>
      <c r="M85">
        <v>-8</v>
      </c>
      <c r="N85">
        <v>8</v>
      </c>
      <c r="O85">
        <v>3</v>
      </c>
      <c r="P85">
        <v>656</v>
      </c>
      <c r="Q85">
        <v>152</v>
      </c>
      <c r="R85">
        <v>0.95675675675675675</v>
      </c>
      <c r="S85">
        <v>13</v>
      </c>
      <c r="T85" t="s">
        <v>514</v>
      </c>
      <c r="U85">
        <v>808</v>
      </c>
      <c r="V85">
        <v>6.1881188118811901E-3</v>
      </c>
      <c r="W85">
        <v>0</v>
      </c>
    </row>
    <row r="86" spans="1:23" x14ac:dyDescent="0.3">
      <c r="A86" s="1">
        <v>44281</v>
      </c>
      <c r="B86" s="2" t="s">
        <v>8</v>
      </c>
      <c r="C86">
        <v>15</v>
      </c>
      <c r="D86">
        <v>211</v>
      </c>
      <c r="E86">
        <v>4</v>
      </c>
      <c r="F86">
        <v>177</v>
      </c>
      <c r="G86">
        <v>11591</v>
      </c>
      <c r="H86">
        <v>8</v>
      </c>
      <c r="I86">
        <v>3</v>
      </c>
      <c r="J86">
        <v>202984</v>
      </c>
      <c r="K86">
        <v>99560</v>
      </c>
      <c r="L86">
        <v>211</v>
      </c>
      <c r="M86">
        <v>-10</v>
      </c>
      <c r="N86">
        <v>11</v>
      </c>
      <c r="O86">
        <v>3</v>
      </c>
      <c r="P86">
        <v>919</v>
      </c>
      <c r="Q86">
        <v>274</v>
      </c>
      <c r="R86">
        <v>0.94350282485875703</v>
      </c>
      <c r="S86">
        <v>25</v>
      </c>
      <c r="T86" t="s">
        <v>515</v>
      </c>
      <c r="U86">
        <v>1193</v>
      </c>
      <c r="V86">
        <v>1.25733445096396E-2</v>
      </c>
      <c r="W86">
        <v>0</v>
      </c>
    </row>
    <row r="87" spans="1:23" x14ac:dyDescent="0.3">
      <c r="A87" s="1">
        <v>44282</v>
      </c>
      <c r="B87" s="2" t="s">
        <v>8</v>
      </c>
      <c r="C87">
        <v>10</v>
      </c>
      <c r="D87">
        <v>211</v>
      </c>
      <c r="E87">
        <v>15</v>
      </c>
      <c r="F87">
        <v>167</v>
      </c>
      <c r="G87">
        <v>11616</v>
      </c>
      <c r="H87">
        <v>11</v>
      </c>
      <c r="I87">
        <v>3</v>
      </c>
      <c r="J87">
        <v>203903</v>
      </c>
      <c r="K87">
        <v>99834</v>
      </c>
      <c r="L87">
        <v>211</v>
      </c>
      <c r="M87">
        <v>-5</v>
      </c>
      <c r="N87">
        <v>11</v>
      </c>
      <c r="O87">
        <v>2</v>
      </c>
      <c r="P87">
        <v>785</v>
      </c>
      <c r="Q87">
        <v>83</v>
      </c>
      <c r="R87">
        <v>0.97005988023952094</v>
      </c>
      <c r="S87">
        <v>15</v>
      </c>
      <c r="T87" t="s">
        <v>516</v>
      </c>
      <c r="U87">
        <v>868</v>
      </c>
      <c r="V87">
        <v>1.1520737327188901E-2</v>
      </c>
      <c r="W87">
        <v>0</v>
      </c>
    </row>
    <row r="88" spans="1:23" x14ac:dyDescent="0.3">
      <c r="A88" s="1">
        <v>44283</v>
      </c>
      <c r="B88" s="2" t="s">
        <v>8</v>
      </c>
      <c r="C88">
        <v>19</v>
      </c>
      <c r="D88">
        <v>211</v>
      </c>
      <c r="E88">
        <v>10</v>
      </c>
      <c r="F88">
        <v>162</v>
      </c>
      <c r="G88">
        <v>11631</v>
      </c>
      <c r="H88">
        <v>11</v>
      </c>
      <c r="I88">
        <v>2</v>
      </c>
      <c r="J88">
        <v>204688</v>
      </c>
      <c r="K88">
        <v>99917</v>
      </c>
      <c r="L88">
        <v>211</v>
      </c>
      <c r="M88">
        <v>13</v>
      </c>
      <c r="N88">
        <v>11</v>
      </c>
      <c r="O88">
        <v>2</v>
      </c>
      <c r="P88">
        <v>336</v>
      </c>
      <c r="Q88">
        <v>83</v>
      </c>
      <c r="R88">
        <v>1.0802469135802468</v>
      </c>
      <c r="S88">
        <v>6</v>
      </c>
      <c r="T88" t="s">
        <v>517</v>
      </c>
      <c r="U88">
        <v>419</v>
      </c>
      <c r="V88">
        <v>4.5346062052505999E-2</v>
      </c>
      <c r="W88">
        <v>0</v>
      </c>
    </row>
    <row r="89" spans="1:23" x14ac:dyDescent="0.3">
      <c r="A89" s="1">
        <v>44284</v>
      </c>
      <c r="B89" s="2" t="s">
        <v>8</v>
      </c>
      <c r="C89">
        <v>3</v>
      </c>
      <c r="D89">
        <v>211</v>
      </c>
      <c r="E89">
        <v>18</v>
      </c>
      <c r="F89">
        <v>175</v>
      </c>
      <c r="G89">
        <v>11637</v>
      </c>
      <c r="H89">
        <v>11</v>
      </c>
      <c r="I89">
        <v>2</v>
      </c>
      <c r="J89">
        <v>205024</v>
      </c>
      <c r="K89">
        <v>100000</v>
      </c>
      <c r="L89">
        <v>211</v>
      </c>
      <c r="M89">
        <v>-7</v>
      </c>
      <c r="N89">
        <v>12</v>
      </c>
      <c r="O89">
        <v>2</v>
      </c>
      <c r="P89">
        <v>325</v>
      </c>
      <c r="Q89">
        <v>324</v>
      </c>
      <c r="R89">
        <v>0.96</v>
      </c>
      <c r="S89">
        <v>10</v>
      </c>
      <c r="T89" t="s">
        <v>518</v>
      </c>
      <c r="U89">
        <v>649</v>
      </c>
      <c r="V89">
        <v>4.6224961479198797E-3</v>
      </c>
      <c r="W89">
        <v>0</v>
      </c>
    </row>
    <row r="90" spans="1:23" x14ac:dyDescent="0.3">
      <c r="A90" s="1">
        <v>44285</v>
      </c>
      <c r="B90" s="2" t="s">
        <v>8</v>
      </c>
      <c r="C90">
        <v>15</v>
      </c>
      <c r="D90">
        <v>211</v>
      </c>
      <c r="E90">
        <v>3</v>
      </c>
      <c r="F90">
        <v>168</v>
      </c>
      <c r="G90">
        <v>11647</v>
      </c>
      <c r="H90">
        <v>12</v>
      </c>
      <c r="I90">
        <v>2</v>
      </c>
      <c r="J90">
        <v>205349</v>
      </c>
      <c r="K90">
        <v>100324</v>
      </c>
      <c r="L90">
        <v>211</v>
      </c>
      <c r="M90">
        <v>1</v>
      </c>
      <c r="N90">
        <v>10</v>
      </c>
      <c r="O90">
        <v>2</v>
      </c>
      <c r="P90">
        <v>648</v>
      </c>
      <c r="Q90">
        <v>289</v>
      </c>
      <c r="R90">
        <v>1.0059523809523809</v>
      </c>
      <c r="S90">
        <v>14</v>
      </c>
      <c r="T90" t="s">
        <v>519</v>
      </c>
      <c r="U90">
        <v>937</v>
      </c>
      <c r="V90">
        <v>1.6008537886872998E-2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44197</v>
      </c>
      <c r="B2" s="2" t="s">
        <v>9</v>
      </c>
      <c r="C2">
        <v>31</v>
      </c>
      <c r="D2">
        <v>309</v>
      </c>
      <c r="E2">
        <v>52</v>
      </c>
      <c r="F2">
        <v>600</v>
      </c>
      <c r="G2">
        <v>7712</v>
      </c>
      <c r="H2">
        <v>21</v>
      </c>
      <c r="I2">
        <v>2</v>
      </c>
      <c r="J2">
        <v>136517</v>
      </c>
      <c r="K2">
        <v>67852</v>
      </c>
      <c r="L2">
        <v>309</v>
      </c>
      <c r="M2">
        <v>-5</v>
      </c>
      <c r="N2">
        <v>22</v>
      </c>
      <c r="O2">
        <v>2</v>
      </c>
      <c r="P2">
        <v>405</v>
      </c>
      <c r="Q2">
        <v>74</v>
      </c>
      <c r="R2">
        <v>0.9916666666666667</v>
      </c>
      <c r="S2">
        <v>36</v>
      </c>
      <c r="T2" t="s">
        <v>345</v>
      </c>
      <c r="U2">
        <v>479</v>
      </c>
      <c r="V2">
        <v>6.4718162839248403E-2</v>
      </c>
      <c r="W2">
        <v>0</v>
      </c>
    </row>
    <row r="3" spans="1:23" x14ac:dyDescent="0.3">
      <c r="A3" s="1">
        <v>44198</v>
      </c>
      <c r="B3" s="2" t="s">
        <v>9</v>
      </c>
      <c r="C3">
        <v>30</v>
      </c>
      <c r="D3">
        <v>309</v>
      </c>
      <c r="E3">
        <v>14</v>
      </c>
      <c r="F3">
        <v>595</v>
      </c>
      <c r="G3">
        <v>7748</v>
      </c>
      <c r="H3">
        <v>22</v>
      </c>
      <c r="I3">
        <v>2</v>
      </c>
      <c r="J3">
        <v>136922</v>
      </c>
      <c r="K3">
        <v>67926</v>
      </c>
      <c r="L3">
        <v>309</v>
      </c>
      <c r="M3">
        <v>10</v>
      </c>
      <c r="N3">
        <v>23</v>
      </c>
      <c r="O3">
        <v>3</v>
      </c>
      <c r="P3">
        <v>368</v>
      </c>
      <c r="Q3">
        <v>86</v>
      </c>
      <c r="R3">
        <v>1.0168067226890756</v>
      </c>
      <c r="S3">
        <v>20</v>
      </c>
      <c r="T3" t="s">
        <v>346</v>
      </c>
      <c r="U3">
        <v>454</v>
      </c>
      <c r="V3">
        <v>6.6079295154184994E-2</v>
      </c>
      <c r="W3">
        <v>0</v>
      </c>
    </row>
    <row r="4" spans="1:23" x14ac:dyDescent="0.3">
      <c r="A4" s="1">
        <v>44199</v>
      </c>
      <c r="B4" s="2" t="s">
        <v>9</v>
      </c>
      <c r="C4">
        <v>87</v>
      </c>
      <c r="D4">
        <v>309</v>
      </c>
      <c r="E4">
        <v>28</v>
      </c>
      <c r="F4">
        <v>605</v>
      </c>
      <c r="G4">
        <v>7768</v>
      </c>
      <c r="H4">
        <v>23</v>
      </c>
      <c r="I4">
        <v>3</v>
      </c>
      <c r="J4">
        <v>137290</v>
      </c>
      <c r="K4">
        <v>68012</v>
      </c>
      <c r="L4">
        <v>309</v>
      </c>
      <c r="M4">
        <v>65</v>
      </c>
      <c r="N4">
        <v>25</v>
      </c>
      <c r="O4">
        <v>3</v>
      </c>
      <c r="P4">
        <v>713</v>
      </c>
      <c r="Q4">
        <v>84</v>
      </c>
      <c r="R4">
        <v>1.1074380165289257</v>
      </c>
      <c r="S4">
        <v>22</v>
      </c>
      <c r="T4" t="s">
        <v>347</v>
      </c>
      <c r="U4">
        <v>797</v>
      </c>
      <c r="V4">
        <v>0.109159347553325</v>
      </c>
      <c r="W4">
        <v>0</v>
      </c>
    </row>
    <row r="5" spans="1:23" x14ac:dyDescent="0.3">
      <c r="A5" s="1">
        <v>44200</v>
      </c>
      <c r="B5" s="2" t="s">
        <v>9</v>
      </c>
      <c r="C5">
        <v>62</v>
      </c>
      <c r="D5">
        <v>310</v>
      </c>
      <c r="E5">
        <v>81</v>
      </c>
      <c r="F5">
        <v>670</v>
      </c>
      <c r="G5">
        <v>7790</v>
      </c>
      <c r="H5">
        <v>25</v>
      </c>
      <c r="I5">
        <v>3</v>
      </c>
      <c r="J5">
        <v>138003</v>
      </c>
      <c r="K5">
        <v>68096</v>
      </c>
      <c r="L5">
        <v>309</v>
      </c>
      <c r="M5">
        <v>18</v>
      </c>
      <c r="N5">
        <v>28</v>
      </c>
      <c r="O5">
        <v>2</v>
      </c>
      <c r="P5">
        <v>491</v>
      </c>
      <c r="Q5">
        <v>138</v>
      </c>
      <c r="R5">
        <v>1.026865671641791</v>
      </c>
      <c r="S5">
        <v>44</v>
      </c>
      <c r="T5" t="s">
        <v>348</v>
      </c>
      <c r="U5">
        <v>629</v>
      </c>
      <c r="V5">
        <v>9.8569157392686804E-2</v>
      </c>
      <c r="W5">
        <v>1</v>
      </c>
    </row>
    <row r="6" spans="1:23" x14ac:dyDescent="0.3">
      <c r="A6" s="1">
        <v>44201</v>
      </c>
      <c r="B6" s="2" t="s">
        <v>9</v>
      </c>
      <c r="C6">
        <v>95</v>
      </c>
      <c r="D6">
        <v>312</v>
      </c>
      <c r="E6">
        <v>52</v>
      </c>
      <c r="F6">
        <v>688</v>
      </c>
      <c r="G6">
        <v>7834</v>
      </c>
      <c r="H6">
        <v>28</v>
      </c>
      <c r="I6">
        <v>2</v>
      </c>
      <c r="J6">
        <v>138494</v>
      </c>
      <c r="K6">
        <v>68234</v>
      </c>
      <c r="L6">
        <v>310</v>
      </c>
      <c r="M6">
        <v>46</v>
      </c>
      <c r="N6">
        <v>31</v>
      </c>
      <c r="O6">
        <v>1</v>
      </c>
      <c r="P6">
        <v>821</v>
      </c>
      <c r="Q6">
        <v>306</v>
      </c>
      <c r="R6">
        <v>1.066860465116279</v>
      </c>
      <c r="S6">
        <v>47</v>
      </c>
      <c r="T6" t="s">
        <v>349</v>
      </c>
      <c r="U6">
        <v>1127</v>
      </c>
      <c r="V6">
        <v>8.4294587400177506E-2</v>
      </c>
      <c r="W6">
        <v>2</v>
      </c>
    </row>
    <row r="7" spans="1:23" x14ac:dyDescent="0.3">
      <c r="A7" s="1">
        <v>44202</v>
      </c>
      <c r="B7" s="2" t="s">
        <v>9</v>
      </c>
      <c r="C7">
        <v>80</v>
      </c>
      <c r="D7">
        <v>312</v>
      </c>
      <c r="E7">
        <v>67</v>
      </c>
      <c r="F7">
        <v>734</v>
      </c>
      <c r="G7">
        <v>7881</v>
      </c>
      <c r="H7">
        <v>31</v>
      </c>
      <c r="I7">
        <v>1</v>
      </c>
      <c r="J7">
        <v>139315</v>
      </c>
      <c r="K7">
        <v>68540</v>
      </c>
      <c r="L7">
        <v>312</v>
      </c>
      <c r="M7">
        <v>30</v>
      </c>
      <c r="N7">
        <v>32</v>
      </c>
      <c r="O7">
        <v>2</v>
      </c>
      <c r="P7">
        <v>845</v>
      </c>
      <c r="Q7">
        <v>93</v>
      </c>
      <c r="R7">
        <v>1.0408719346049047</v>
      </c>
      <c r="S7">
        <v>50</v>
      </c>
      <c r="T7" t="s">
        <v>350</v>
      </c>
      <c r="U7">
        <v>938</v>
      </c>
      <c r="V7">
        <v>8.5287846481876303E-2</v>
      </c>
      <c r="W7">
        <v>0</v>
      </c>
    </row>
    <row r="8" spans="1:23" x14ac:dyDescent="0.3">
      <c r="A8" s="1">
        <v>44203</v>
      </c>
      <c r="B8" s="2" t="s">
        <v>9</v>
      </c>
      <c r="C8">
        <v>102</v>
      </c>
      <c r="D8">
        <v>313</v>
      </c>
      <c r="E8">
        <v>71</v>
      </c>
      <c r="F8">
        <v>764</v>
      </c>
      <c r="G8">
        <v>7931</v>
      </c>
      <c r="H8">
        <v>32</v>
      </c>
      <c r="I8">
        <v>2</v>
      </c>
      <c r="J8">
        <v>140160</v>
      </c>
      <c r="K8">
        <v>68633</v>
      </c>
      <c r="L8">
        <v>312</v>
      </c>
      <c r="M8">
        <v>54</v>
      </c>
      <c r="N8">
        <v>32</v>
      </c>
      <c r="O8">
        <v>2</v>
      </c>
      <c r="P8">
        <v>762</v>
      </c>
      <c r="Q8">
        <v>254</v>
      </c>
      <c r="R8">
        <v>1.0706806282722514</v>
      </c>
      <c r="S8">
        <v>47</v>
      </c>
      <c r="T8" t="s">
        <v>362</v>
      </c>
      <c r="U8">
        <v>1016</v>
      </c>
      <c r="V8">
        <v>0.10039370078740199</v>
      </c>
      <c r="W8">
        <v>1</v>
      </c>
    </row>
    <row r="9" spans="1:23" x14ac:dyDescent="0.3">
      <c r="A9" s="1">
        <v>44204</v>
      </c>
      <c r="B9" s="2" t="s">
        <v>9</v>
      </c>
      <c r="C9">
        <v>100</v>
      </c>
      <c r="D9">
        <v>313</v>
      </c>
      <c r="E9">
        <v>75</v>
      </c>
      <c r="F9">
        <v>818</v>
      </c>
      <c r="G9">
        <v>7978</v>
      </c>
      <c r="H9">
        <v>32</v>
      </c>
      <c r="I9">
        <v>2</v>
      </c>
      <c r="J9">
        <v>140922</v>
      </c>
      <c r="K9">
        <v>68887</v>
      </c>
      <c r="L9">
        <v>313</v>
      </c>
      <c r="M9">
        <v>38</v>
      </c>
      <c r="N9">
        <v>30</v>
      </c>
      <c r="O9">
        <v>3</v>
      </c>
      <c r="P9">
        <v>1123</v>
      </c>
      <c r="Q9">
        <v>369</v>
      </c>
      <c r="R9">
        <v>1.0464547677261613</v>
      </c>
      <c r="S9">
        <v>62</v>
      </c>
      <c r="T9" t="s">
        <v>373</v>
      </c>
      <c r="U9">
        <v>1492</v>
      </c>
      <c r="V9">
        <v>6.7024128686327095E-2</v>
      </c>
      <c r="W9">
        <v>0</v>
      </c>
    </row>
    <row r="10" spans="1:23" x14ac:dyDescent="0.3">
      <c r="A10" s="1">
        <v>44205</v>
      </c>
      <c r="B10" s="2" t="s">
        <v>9</v>
      </c>
      <c r="C10">
        <v>110</v>
      </c>
      <c r="D10">
        <v>314</v>
      </c>
      <c r="E10">
        <v>79</v>
      </c>
      <c r="F10">
        <v>856</v>
      </c>
      <c r="G10">
        <v>8040</v>
      </c>
      <c r="H10">
        <v>30</v>
      </c>
      <c r="I10">
        <v>3</v>
      </c>
      <c r="J10">
        <v>142045</v>
      </c>
      <c r="K10">
        <v>69256</v>
      </c>
      <c r="L10">
        <v>313</v>
      </c>
      <c r="M10">
        <v>91</v>
      </c>
      <c r="N10">
        <v>37</v>
      </c>
      <c r="O10">
        <v>3</v>
      </c>
      <c r="P10">
        <v>1120</v>
      </c>
      <c r="Q10">
        <v>258</v>
      </c>
      <c r="R10">
        <v>1.1063084112149533</v>
      </c>
      <c r="S10">
        <v>18</v>
      </c>
      <c r="T10" t="s">
        <v>374</v>
      </c>
      <c r="U10">
        <v>1378</v>
      </c>
      <c r="V10">
        <v>7.9825834542815693E-2</v>
      </c>
      <c r="W10">
        <v>1</v>
      </c>
    </row>
    <row r="11" spans="1:23" x14ac:dyDescent="0.3">
      <c r="A11" s="1">
        <v>44206</v>
      </c>
      <c r="B11" s="2" t="s">
        <v>9</v>
      </c>
      <c r="C11">
        <v>114</v>
      </c>
      <c r="D11">
        <v>315</v>
      </c>
      <c r="E11">
        <v>88</v>
      </c>
      <c r="F11">
        <v>947</v>
      </c>
      <c r="G11">
        <v>8058</v>
      </c>
      <c r="H11">
        <v>37</v>
      </c>
      <c r="I11">
        <v>3</v>
      </c>
      <c r="J11">
        <v>143165</v>
      </c>
      <c r="K11">
        <v>69514</v>
      </c>
      <c r="L11">
        <v>314</v>
      </c>
      <c r="M11">
        <v>93</v>
      </c>
      <c r="N11">
        <v>42</v>
      </c>
      <c r="O11">
        <v>3</v>
      </c>
      <c r="P11">
        <v>1364</v>
      </c>
      <c r="Q11">
        <v>109</v>
      </c>
      <c r="R11">
        <v>1.0982048574445618</v>
      </c>
      <c r="S11">
        <v>20</v>
      </c>
      <c r="T11" t="s">
        <v>375</v>
      </c>
      <c r="U11">
        <v>1473</v>
      </c>
      <c r="V11">
        <v>7.73930753564155E-2</v>
      </c>
      <c r="W11">
        <v>1</v>
      </c>
    </row>
    <row r="12" spans="1:23" x14ac:dyDescent="0.3">
      <c r="A12" s="1">
        <v>44207</v>
      </c>
      <c r="B12" s="2" t="s">
        <v>9</v>
      </c>
      <c r="C12">
        <v>124</v>
      </c>
      <c r="D12">
        <v>316</v>
      </c>
      <c r="E12">
        <v>89</v>
      </c>
      <c r="F12">
        <v>1040</v>
      </c>
      <c r="G12">
        <v>8078</v>
      </c>
      <c r="H12">
        <v>42</v>
      </c>
      <c r="I12">
        <v>3</v>
      </c>
      <c r="J12">
        <v>144529</v>
      </c>
      <c r="K12">
        <v>69623</v>
      </c>
      <c r="L12">
        <v>315</v>
      </c>
      <c r="M12">
        <v>100</v>
      </c>
      <c r="N12">
        <v>44</v>
      </c>
      <c r="O12">
        <v>4</v>
      </c>
      <c r="P12">
        <v>1032</v>
      </c>
      <c r="Q12">
        <v>249</v>
      </c>
      <c r="R12">
        <v>1.0961538461538463</v>
      </c>
      <c r="S12">
        <v>23</v>
      </c>
      <c r="T12" t="s">
        <v>376</v>
      </c>
      <c r="U12">
        <v>1281</v>
      </c>
      <c r="V12">
        <v>9.6799375487900102E-2</v>
      </c>
      <c r="W12">
        <v>1</v>
      </c>
    </row>
    <row r="13" spans="1:23" x14ac:dyDescent="0.3">
      <c r="A13" s="1">
        <v>44208</v>
      </c>
      <c r="B13" s="2" t="s">
        <v>9</v>
      </c>
      <c r="C13">
        <v>135</v>
      </c>
      <c r="D13">
        <v>316</v>
      </c>
      <c r="E13">
        <v>98</v>
      </c>
      <c r="F13">
        <v>1140</v>
      </c>
      <c r="G13">
        <v>8101</v>
      </c>
      <c r="H13">
        <v>44</v>
      </c>
      <c r="I13">
        <v>4</v>
      </c>
      <c r="J13">
        <v>145561</v>
      </c>
      <c r="K13">
        <v>69872</v>
      </c>
      <c r="L13">
        <v>316</v>
      </c>
      <c r="M13">
        <v>92</v>
      </c>
      <c r="N13">
        <v>44</v>
      </c>
      <c r="O13">
        <v>4</v>
      </c>
      <c r="P13">
        <v>1368</v>
      </c>
      <c r="Q13">
        <v>300</v>
      </c>
      <c r="R13">
        <v>1.0807017543859649</v>
      </c>
      <c r="S13">
        <v>43</v>
      </c>
      <c r="T13" t="s">
        <v>378</v>
      </c>
      <c r="U13">
        <v>1668</v>
      </c>
      <c r="V13">
        <v>8.0935251798561106E-2</v>
      </c>
      <c r="W13">
        <v>0</v>
      </c>
    </row>
    <row r="14" spans="1:23" x14ac:dyDescent="0.3">
      <c r="A14" s="1">
        <v>44209</v>
      </c>
      <c r="B14" s="2" t="s">
        <v>9</v>
      </c>
      <c r="C14">
        <v>164</v>
      </c>
      <c r="D14">
        <v>317</v>
      </c>
      <c r="E14">
        <v>118</v>
      </c>
      <c r="F14">
        <v>1232</v>
      </c>
      <c r="G14">
        <v>8144</v>
      </c>
      <c r="H14">
        <v>44</v>
      </c>
      <c r="I14">
        <v>4</v>
      </c>
      <c r="J14">
        <v>146929</v>
      </c>
      <c r="K14">
        <v>70172</v>
      </c>
      <c r="L14">
        <v>316</v>
      </c>
      <c r="M14">
        <v>116</v>
      </c>
      <c r="N14">
        <v>46</v>
      </c>
      <c r="O14">
        <v>7</v>
      </c>
      <c r="P14">
        <v>1535</v>
      </c>
      <c r="Q14">
        <v>262</v>
      </c>
      <c r="R14">
        <v>1.0941558441558441</v>
      </c>
      <c r="S14">
        <v>47</v>
      </c>
      <c r="T14" t="s">
        <v>379</v>
      </c>
      <c r="U14">
        <v>1797</v>
      </c>
      <c r="V14">
        <v>9.1263216471897599E-2</v>
      </c>
      <c r="W14">
        <v>1</v>
      </c>
    </row>
    <row r="15" spans="1:23" x14ac:dyDescent="0.3">
      <c r="A15" s="1">
        <v>44210</v>
      </c>
      <c r="B15" s="2" t="s">
        <v>9</v>
      </c>
      <c r="C15">
        <v>194</v>
      </c>
      <c r="D15">
        <v>318</v>
      </c>
      <c r="E15">
        <v>125</v>
      </c>
      <c r="F15">
        <v>1348</v>
      </c>
      <c r="G15">
        <v>8191</v>
      </c>
      <c r="H15">
        <v>46</v>
      </c>
      <c r="I15">
        <v>7</v>
      </c>
      <c r="J15">
        <v>148464</v>
      </c>
      <c r="K15">
        <v>70434</v>
      </c>
      <c r="L15">
        <v>317</v>
      </c>
      <c r="M15">
        <v>111</v>
      </c>
      <c r="N15">
        <v>54</v>
      </c>
      <c r="O15">
        <v>9</v>
      </c>
      <c r="P15">
        <v>1704</v>
      </c>
      <c r="Q15">
        <v>373</v>
      </c>
      <c r="R15">
        <v>1.0823442136498516</v>
      </c>
      <c r="S15">
        <v>82</v>
      </c>
      <c r="T15" t="s">
        <v>380</v>
      </c>
      <c r="U15">
        <v>2077</v>
      </c>
      <c r="V15">
        <v>9.3403948001925793E-2</v>
      </c>
      <c r="W15">
        <v>1</v>
      </c>
    </row>
    <row r="16" spans="1:23" x14ac:dyDescent="0.3">
      <c r="A16" s="1">
        <v>44211</v>
      </c>
      <c r="B16" s="2" t="s">
        <v>9</v>
      </c>
      <c r="C16">
        <v>187</v>
      </c>
      <c r="D16">
        <v>319</v>
      </c>
      <c r="E16">
        <v>160</v>
      </c>
      <c r="F16">
        <v>1459</v>
      </c>
      <c r="G16">
        <v>8273</v>
      </c>
      <c r="H16">
        <v>54</v>
      </c>
      <c r="I16">
        <v>9</v>
      </c>
      <c r="J16">
        <v>150168</v>
      </c>
      <c r="K16">
        <v>70807</v>
      </c>
      <c r="L16">
        <v>318</v>
      </c>
      <c r="M16">
        <v>146</v>
      </c>
      <c r="N16">
        <v>60</v>
      </c>
      <c r="O16">
        <v>9</v>
      </c>
      <c r="P16">
        <v>1702</v>
      </c>
      <c r="Q16">
        <v>587</v>
      </c>
      <c r="R16">
        <v>1.1000685400959562</v>
      </c>
      <c r="S16">
        <v>40</v>
      </c>
      <c r="T16" t="s">
        <v>381</v>
      </c>
      <c r="U16">
        <v>2289</v>
      </c>
      <c r="V16">
        <v>8.16950633464395E-2</v>
      </c>
      <c r="W16">
        <v>1</v>
      </c>
    </row>
    <row r="17" spans="1:23" x14ac:dyDescent="0.3">
      <c r="A17" s="1">
        <v>44212</v>
      </c>
      <c r="B17" s="2" t="s">
        <v>9</v>
      </c>
      <c r="C17">
        <v>167</v>
      </c>
      <c r="D17">
        <v>320</v>
      </c>
      <c r="E17">
        <v>151</v>
      </c>
      <c r="F17">
        <v>1605</v>
      </c>
      <c r="G17">
        <v>8313</v>
      </c>
      <c r="H17">
        <v>60</v>
      </c>
      <c r="I17">
        <v>9</v>
      </c>
      <c r="J17">
        <v>151870</v>
      </c>
      <c r="K17">
        <v>71394</v>
      </c>
      <c r="L17">
        <v>319</v>
      </c>
      <c r="M17">
        <v>134</v>
      </c>
      <c r="N17">
        <v>75</v>
      </c>
      <c r="O17">
        <v>7</v>
      </c>
      <c r="P17">
        <v>1291</v>
      </c>
      <c r="Q17">
        <v>307</v>
      </c>
      <c r="R17">
        <v>1.0834890965732087</v>
      </c>
      <c r="S17">
        <v>32</v>
      </c>
      <c r="T17" t="s">
        <v>382</v>
      </c>
      <c r="U17">
        <v>1598</v>
      </c>
      <c r="V17">
        <v>0.10450563204005001</v>
      </c>
      <c r="W17">
        <v>1</v>
      </c>
    </row>
    <row r="18" spans="1:23" x14ac:dyDescent="0.3">
      <c r="A18" s="1">
        <v>44213</v>
      </c>
      <c r="B18" s="2" t="s">
        <v>9</v>
      </c>
      <c r="C18">
        <v>131</v>
      </c>
      <c r="D18">
        <v>320</v>
      </c>
      <c r="E18">
        <v>148</v>
      </c>
      <c r="F18">
        <v>1739</v>
      </c>
      <c r="G18">
        <v>8345</v>
      </c>
      <c r="H18">
        <v>75</v>
      </c>
      <c r="I18">
        <v>7</v>
      </c>
      <c r="J18">
        <v>153161</v>
      </c>
      <c r="K18">
        <v>71701</v>
      </c>
      <c r="L18">
        <v>320</v>
      </c>
      <c r="M18">
        <v>91</v>
      </c>
      <c r="N18">
        <v>92</v>
      </c>
      <c r="O18">
        <v>6</v>
      </c>
      <c r="P18">
        <v>1629</v>
      </c>
      <c r="Q18">
        <v>536</v>
      </c>
      <c r="R18">
        <v>1.0523289246693501</v>
      </c>
      <c r="S18">
        <v>40</v>
      </c>
      <c r="T18" t="s">
        <v>383</v>
      </c>
      <c r="U18">
        <v>2165</v>
      </c>
      <c r="V18">
        <v>6.0508083140877598E-2</v>
      </c>
      <c r="W18">
        <v>0</v>
      </c>
    </row>
    <row r="19" spans="1:23" x14ac:dyDescent="0.3">
      <c r="A19" s="1">
        <v>44214</v>
      </c>
      <c r="B19" s="2" t="s">
        <v>9</v>
      </c>
      <c r="C19">
        <v>207</v>
      </c>
      <c r="D19">
        <v>321</v>
      </c>
      <c r="E19">
        <v>110</v>
      </c>
      <c r="F19">
        <v>1830</v>
      </c>
      <c r="G19">
        <v>8385</v>
      </c>
      <c r="H19">
        <v>92</v>
      </c>
      <c r="I19">
        <v>6</v>
      </c>
      <c r="J19">
        <v>154790</v>
      </c>
      <c r="K19">
        <v>72237</v>
      </c>
      <c r="L19">
        <v>320</v>
      </c>
      <c r="M19">
        <v>130</v>
      </c>
      <c r="N19">
        <v>105</v>
      </c>
      <c r="O19">
        <v>8</v>
      </c>
      <c r="P19">
        <v>1970</v>
      </c>
      <c r="Q19">
        <v>502</v>
      </c>
      <c r="R19">
        <v>1.0710382513661203</v>
      </c>
      <c r="S19">
        <v>76</v>
      </c>
      <c r="T19" t="s">
        <v>384</v>
      </c>
      <c r="U19">
        <v>2472</v>
      </c>
      <c r="V19">
        <v>8.3737864077669893E-2</v>
      </c>
      <c r="W19">
        <v>1</v>
      </c>
    </row>
    <row r="20" spans="1:23" x14ac:dyDescent="0.3">
      <c r="A20" s="1">
        <v>44215</v>
      </c>
      <c r="B20" s="2" t="s">
        <v>9</v>
      </c>
      <c r="C20">
        <v>205</v>
      </c>
      <c r="D20">
        <v>321</v>
      </c>
      <c r="E20">
        <v>163</v>
      </c>
      <c r="F20">
        <v>1960</v>
      </c>
      <c r="G20">
        <v>8461</v>
      </c>
      <c r="H20">
        <v>105</v>
      </c>
      <c r="I20">
        <v>8</v>
      </c>
      <c r="J20">
        <v>156760</v>
      </c>
      <c r="K20">
        <v>72739</v>
      </c>
      <c r="L20">
        <v>321</v>
      </c>
      <c r="M20">
        <v>147</v>
      </c>
      <c r="N20">
        <v>103</v>
      </c>
      <c r="O20">
        <v>10</v>
      </c>
      <c r="P20">
        <v>1747</v>
      </c>
      <c r="Q20">
        <v>481</v>
      </c>
      <c r="R20">
        <v>1.075</v>
      </c>
      <c r="S20">
        <v>58</v>
      </c>
      <c r="T20" t="s">
        <v>385</v>
      </c>
      <c r="U20">
        <v>2228</v>
      </c>
      <c r="V20">
        <v>9.2010771992818693E-2</v>
      </c>
      <c r="W20">
        <v>0</v>
      </c>
    </row>
    <row r="21" spans="1:23" x14ac:dyDescent="0.3">
      <c r="A21" s="1">
        <v>44216</v>
      </c>
      <c r="B21" s="2" t="s">
        <v>9</v>
      </c>
      <c r="C21">
        <v>242</v>
      </c>
      <c r="D21">
        <v>325</v>
      </c>
      <c r="E21">
        <v>159</v>
      </c>
      <c r="F21">
        <v>2107</v>
      </c>
      <c r="G21">
        <v>8519</v>
      </c>
      <c r="H21">
        <v>103</v>
      </c>
      <c r="I21">
        <v>10</v>
      </c>
      <c r="J21">
        <v>158507</v>
      </c>
      <c r="K21">
        <v>73220</v>
      </c>
      <c r="L21">
        <v>321</v>
      </c>
      <c r="M21">
        <v>144</v>
      </c>
      <c r="N21">
        <v>114</v>
      </c>
      <c r="O21">
        <v>10</v>
      </c>
      <c r="P21">
        <v>1639</v>
      </c>
      <c r="Q21">
        <v>421</v>
      </c>
      <c r="R21">
        <v>1.068343616516374</v>
      </c>
      <c r="S21">
        <v>94</v>
      </c>
      <c r="T21" t="s">
        <v>386</v>
      </c>
      <c r="U21">
        <v>2060</v>
      </c>
      <c r="V21">
        <v>0.11747572815534001</v>
      </c>
      <c r="W21">
        <v>4</v>
      </c>
    </row>
    <row r="22" spans="1:23" x14ac:dyDescent="0.3">
      <c r="A22" s="1">
        <v>44217</v>
      </c>
      <c r="B22" s="2" t="s">
        <v>9</v>
      </c>
      <c r="C22">
        <v>253</v>
      </c>
      <c r="D22">
        <v>327</v>
      </c>
      <c r="E22">
        <v>182</v>
      </c>
      <c r="F22">
        <v>2251</v>
      </c>
      <c r="G22">
        <v>8613</v>
      </c>
      <c r="H22">
        <v>114</v>
      </c>
      <c r="I22">
        <v>10</v>
      </c>
      <c r="J22">
        <v>160146</v>
      </c>
      <c r="K22">
        <v>73641</v>
      </c>
      <c r="L22">
        <v>325</v>
      </c>
      <c r="M22">
        <v>162</v>
      </c>
      <c r="N22">
        <v>119</v>
      </c>
      <c r="O22">
        <v>10</v>
      </c>
      <c r="P22">
        <v>970</v>
      </c>
      <c r="Q22">
        <v>607</v>
      </c>
      <c r="R22">
        <v>1.071968014215904</v>
      </c>
      <c r="S22">
        <v>89</v>
      </c>
      <c r="T22" t="s">
        <v>397</v>
      </c>
      <c r="U22">
        <v>1577</v>
      </c>
      <c r="V22">
        <v>0.16043119847812301</v>
      </c>
      <c r="W22">
        <v>2</v>
      </c>
    </row>
    <row r="23" spans="1:23" x14ac:dyDescent="0.3">
      <c r="A23" s="1">
        <v>44218</v>
      </c>
      <c r="B23" s="2" t="s">
        <v>9</v>
      </c>
      <c r="C23">
        <v>264</v>
      </c>
      <c r="D23">
        <v>328</v>
      </c>
      <c r="E23">
        <v>193</v>
      </c>
      <c r="F23">
        <v>2413</v>
      </c>
      <c r="G23">
        <v>8702</v>
      </c>
      <c r="H23">
        <v>119</v>
      </c>
      <c r="I23">
        <v>10</v>
      </c>
      <c r="J23">
        <v>161116</v>
      </c>
      <c r="K23">
        <v>74248</v>
      </c>
      <c r="L23">
        <v>327</v>
      </c>
      <c r="M23">
        <v>155</v>
      </c>
      <c r="N23">
        <v>129</v>
      </c>
      <c r="O23">
        <v>12</v>
      </c>
      <c r="P23">
        <v>1595</v>
      </c>
      <c r="Q23">
        <v>803</v>
      </c>
      <c r="R23">
        <v>1.064235391628678</v>
      </c>
      <c r="S23">
        <v>108</v>
      </c>
      <c r="T23" t="s">
        <v>416</v>
      </c>
      <c r="U23">
        <v>2398</v>
      </c>
      <c r="V23">
        <v>0.11009174311926601</v>
      </c>
      <c r="W23">
        <v>1</v>
      </c>
    </row>
    <row r="24" spans="1:23" x14ac:dyDescent="0.3">
      <c r="A24" s="1">
        <v>44219</v>
      </c>
      <c r="B24" s="2" t="s">
        <v>9</v>
      </c>
      <c r="C24">
        <v>231</v>
      </c>
      <c r="D24">
        <v>328</v>
      </c>
      <c r="E24">
        <v>179</v>
      </c>
      <c r="F24">
        <v>2568</v>
      </c>
      <c r="G24">
        <v>8810</v>
      </c>
      <c r="H24">
        <v>129</v>
      </c>
      <c r="I24">
        <v>12</v>
      </c>
      <c r="J24">
        <v>162711</v>
      </c>
      <c r="K24">
        <v>75051</v>
      </c>
      <c r="L24">
        <v>328</v>
      </c>
      <c r="M24">
        <v>123</v>
      </c>
      <c r="N24">
        <v>143</v>
      </c>
      <c r="O24">
        <v>12</v>
      </c>
      <c r="P24">
        <v>1712</v>
      </c>
      <c r="Q24">
        <v>469</v>
      </c>
      <c r="R24">
        <v>1.0478971962616823</v>
      </c>
      <c r="S24">
        <v>108</v>
      </c>
      <c r="T24" t="s">
        <v>417</v>
      </c>
      <c r="U24">
        <v>2181</v>
      </c>
      <c r="V24">
        <v>0.105914718019257</v>
      </c>
      <c r="W24">
        <v>0</v>
      </c>
    </row>
    <row r="25" spans="1:23" x14ac:dyDescent="0.3">
      <c r="A25" s="1">
        <v>44220</v>
      </c>
      <c r="B25" s="2" t="s">
        <v>9</v>
      </c>
      <c r="C25">
        <v>150</v>
      </c>
      <c r="D25">
        <v>330</v>
      </c>
      <c r="E25">
        <v>183</v>
      </c>
      <c r="F25">
        <v>2691</v>
      </c>
      <c r="G25">
        <v>8918</v>
      </c>
      <c r="H25">
        <v>143</v>
      </c>
      <c r="I25">
        <v>12</v>
      </c>
      <c r="J25">
        <v>164423</v>
      </c>
      <c r="K25">
        <v>75520</v>
      </c>
      <c r="L25">
        <v>328</v>
      </c>
      <c r="M25">
        <v>70</v>
      </c>
      <c r="N25">
        <v>156</v>
      </c>
      <c r="O25">
        <v>12</v>
      </c>
      <c r="P25">
        <v>2144</v>
      </c>
      <c r="Q25">
        <v>339</v>
      </c>
      <c r="R25">
        <v>1.026012634708287</v>
      </c>
      <c r="S25">
        <v>78</v>
      </c>
      <c r="T25" t="s">
        <v>436</v>
      </c>
      <c r="U25">
        <v>2483</v>
      </c>
      <c r="V25">
        <v>6.04107933950866E-2</v>
      </c>
      <c r="W25">
        <v>2</v>
      </c>
    </row>
    <row r="26" spans="1:23" x14ac:dyDescent="0.3">
      <c r="A26" s="1">
        <v>44221</v>
      </c>
      <c r="B26" s="2" t="s">
        <v>9</v>
      </c>
      <c r="C26">
        <v>211</v>
      </c>
      <c r="D26">
        <v>333</v>
      </c>
      <c r="E26">
        <v>116</v>
      </c>
      <c r="F26">
        <v>2761</v>
      </c>
      <c r="G26">
        <v>8996</v>
      </c>
      <c r="H26">
        <v>156</v>
      </c>
      <c r="I26">
        <v>12</v>
      </c>
      <c r="J26">
        <v>166567</v>
      </c>
      <c r="K26">
        <v>75859</v>
      </c>
      <c r="L26">
        <v>330</v>
      </c>
      <c r="M26">
        <v>105</v>
      </c>
      <c r="N26">
        <v>164</v>
      </c>
      <c r="O26">
        <v>12</v>
      </c>
      <c r="P26">
        <v>2193</v>
      </c>
      <c r="Q26">
        <v>1445</v>
      </c>
      <c r="R26">
        <v>1.038029699384281</v>
      </c>
      <c r="S26">
        <v>103</v>
      </c>
      <c r="T26" t="s">
        <v>437</v>
      </c>
      <c r="U26">
        <v>3638</v>
      </c>
      <c r="V26">
        <v>5.7998900494777399E-2</v>
      </c>
      <c r="W26">
        <v>3</v>
      </c>
    </row>
    <row r="27" spans="1:23" x14ac:dyDescent="0.3">
      <c r="A27" s="1">
        <v>44222</v>
      </c>
      <c r="B27" s="2" t="s">
        <v>9</v>
      </c>
      <c r="C27">
        <v>218</v>
      </c>
      <c r="D27">
        <v>335</v>
      </c>
      <c r="E27">
        <v>118</v>
      </c>
      <c r="F27">
        <v>2866</v>
      </c>
      <c r="G27">
        <v>9099</v>
      </c>
      <c r="H27">
        <v>164</v>
      </c>
      <c r="I27">
        <v>12</v>
      </c>
      <c r="J27">
        <v>168760</v>
      </c>
      <c r="K27">
        <v>77304</v>
      </c>
      <c r="L27">
        <v>333</v>
      </c>
      <c r="M27">
        <v>114</v>
      </c>
      <c r="N27">
        <v>172</v>
      </c>
      <c r="O27">
        <v>14</v>
      </c>
      <c r="P27">
        <v>1407</v>
      </c>
      <c r="Q27">
        <v>3020</v>
      </c>
      <c r="R27">
        <v>1.0397766922540126</v>
      </c>
      <c r="S27">
        <v>101</v>
      </c>
      <c r="T27" t="s">
        <v>438</v>
      </c>
      <c r="U27">
        <v>4427</v>
      </c>
      <c r="V27">
        <v>4.92432798735035E-2</v>
      </c>
      <c r="W27">
        <v>2</v>
      </c>
    </row>
    <row r="28" spans="1:23" x14ac:dyDescent="0.3">
      <c r="A28" s="1">
        <v>44223</v>
      </c>
      <c r="B28" s="2" t="s">
        <v>9</v>
      </c>
      <c r="C28">
        <v>171</v>
      </c>
      <c r="D28">
        <v>340</v>
      </c>
      <c r="E28">
        <v>160</v>
      </c>
      <c r="F28">
        <v>2980</v>
      </c>
      <c r="G28">
        <v>9200</v>
      </c>
      <c r="H28">
        <v>172</v>
      </c>
      <c r="I28">
        <v>14</v>
      </c>
      <c r="J28">
        <v>170167</v>
      </c>
      <c r="K28">
        <v>80324</v>
      </c>
      <c r="L28">
        <v>335</v>
      </c>
      <c r="M28">
        <v>-12</v>
      </c>
      <c r="N28">
        <v>177</v>
      </c>
      <c r="O28">
        <v>14</v>
      </c>
      <c r="P28">
        <v>1180</v>
      </c>
      <c r="Q28">
        <v>717</v>
      </c>
      <c r="R28">
        <v>0.99597315436241607</v>
      </c>
      <c r="S28">
        <v>178</v>
      </c>
      <c r="T28" t="s">
        <v>443</v>
      </c>
      <c r="U28">
        <v>1897</v>
      </c>
      <c r="V28">
        <v>9.0142329994728501E-2</v>
      </c>
      <c r="W28">
        <v>5</v>
      </c>
    </row>
    <row r="29" spans="1:23" x14ac:dyDescent="0.3">
      <c r="A29" s="1">
        <v>44224</v>
      </c>
      <c r="B29" s="2" t="s">
        <v>9</v>
      </c>
      <c r="C29">
        <v>190</v>
      </c>
      <c r="D29">
        <v>347</v>
      </c>
      <c r="E29">
        <v>137</v>
      </c>
      <c r="F29">
        <v>2968</v>
      </c>
      <c r="G29">
        <v>9378</v>
      </c>
      <c r="H29">
        <v>177</v>
      </c>
      <c r="I29">
        <v>14</v>
      </c>
      <c r="J29">
        <v>171347</v>
      </c>
      <c r="K29">
        <v>81041</v>
      </c>
      <c r="L29">
        <v>340</v>
      </c>
      <c r="M29">
        <v>21</v>
      </c>
      <c r="N29">
        <v>178</v>
      </c>
      <c r="O29">
        <v>12</v>
      </c>
      <c r="P29">
        <v>1715</v>
      </c>
      <c r="Q29">
        <v>1145</v>
      </c>
      <c r="R29">
        <v>1.0070754716981132</v>
      </c>
      <c r="S29">
        <v>162</v>
      </c>
      <c r="T29" t="s">
        <v>445</v>
      </c>
      <c r="U29">
        <v>2860</v>
      </c>
      <c r="V29">
        <v>6.6433566433566404E-2</v>
      </c>
      <c r="W29">
        <v>7</v>
      </c>
    </row>
    <row r="30" spans="1:23" x14ac:dyDescent="0.3">
      <c r="A30" s="1">
        <v>44225</v>
      </c>
      <c r="B30" s="2" t="s">
        <v>9</v>
      </c>
      <c r="C30">
        <v>136</v>
      </c>
      <c r="D30">
        <v>350</v>
      </c>
      <c r="E30">
        <v>160</v>
      </c>
      <c r="F30">
        <v>2989</v>
      </c>
      <c r="G30">
        <v>9540</v>
      </c>
      <c r="H30">
        <v>178</v>
      </c>
      <c r="I30">
        <v>12</v>
      </c>
      <c r="J30">
        <v>173062</v>
      </c>
      <c r="K30">
        <v>82186</v>
      </c>
      <c r="L30">
        <v>347</v>
      </c>
      <c r="M30">
        <v>-26</v>
      </c>
      <c r="N30">
        <v>168</v>
      </c>
      <c r="O30">
        <v>14</v>
      </c>
      <c r="P30">
        <v>1597</v>
      </c>
      <c r="Q30">
        <v>1249</v>
      </c>
      <c r="R30">
        <v>0.99130143860823017</v>
      </c>
      <c r="S30">
        <v>159</v>
      </c>
      <c r="T30" t="s">
        <v>446</v>
      </c>
      <c r="U30">
        <v>2846</v>
      </c>
      <c r="V30">
        <v>4.7786366830639498E-2</v>
      </c>
      <c r="W30">
        <v>3</v>
      </c>
    </row>
    <row r="31" spans="1:23" x14ac:dyDescent="0.3">
      <c r="A31" s="1">
        <v>44226</v>
      </c>
      <c r="B31" s="2" t="s">
        <v>9</v>
      </c>
      <c r="C31">
        <v>156</v>
      </c>
      <c r="D31">
        <v>351</v>
      </c>
      <c r="E31">
        <v>96</v>
      </c>
      <c r="F31">
        <v>2963</v>
      </c>
      <c r="G31">
        <v>9699</v>
      </c>
      <c r="H31">
        <v>168</v>
      </c>
      <c r="I31">
        <v>14</v>
      </c>
      <c r="J31">
        <v>174659</v>
      </c>
      <c r="K31">
        <v>83435</v>
      </c>
      <c r="L31">
        <v>350</v>
      </c>
      <c r="M31">
        <v>-14</v>
      </c>
      <c r="N31">
        <v>171</v>
      </c>
      <c r="O31">
        <v>13</v>
      </c>
      <c r="P31">
        <v>1509</v>
      </c>
      <c r="Q31">
        <v>381</v>
      </c>
      <c r="R31">
        <v>0.99527505906176172</v>
      </c>
      <c r="S31">
        <v>170</v>
      </c>
      <c r="T31" t="s">
        <v>447</v>
      </c>
      <c r="U31">
        <v>1890</v>
      </c>
      <c r="V31">
        <v>8.2539682539682496E-2</v>
      </c>
      <c r="W31">
        <v>1</v>
      </c>
    </row>
    <row r="32" spans="1:23" x14ac:dyDescent="0.3">
      <c r="A32" s="1">
        <v>44227</v>
      </c>
      <c r="B32" s="2" t="s">
        <v>9</v>
      </c>
      <c r="C32">
        <v>132</v>
      </c>
      <c r="D32">
        <v>353</v>
      </c>
      <c r="E32">
        <v>142</v>
      </c>
      <c r="F32">
        <v>2949</v>
      </c>
      <c r="G32">
        <v>9869</v>
      </c>
      <c r="H32">
        <v>171</v>
      </c>
      <c r="I32">
        <v>13</v>
      </c>
      <c r="J32">
        <v>176168</v>
      </c>
      <c r="K32">
        <v>83816</v>
      </c>
      <c r="L32">
        <v>351</v>
      </c>
      <c r="M32">
        <v>-66</v>
      </c>
      <c r="N32">
        <v>185</v>
      </c>
      <c r="O32">
        <v>13</v>
      </c>
      <c r="P32">
        <v>1318</v>
      </c>
      <c r="Q32">
        <v>407</v>
      </c>
      <c r="R32">
        <v>0.97761953204476093</v>
      </c>
      <c r="S32">
        <v>196</v>
      </c>
      <c r="T32" t="s">
        <v>448</v>
      </c>
      <c r="U32">
        <v>1725</v>
      </c>
      <c r="V32">
        <v>7.6521739130434793E-2</v>
      </c>
      <c r="W32">
        <v>2</v>
      </c>
    </row>
    <row r="33" spans="1:23" x14ac:dyDescent="0.3">
      <c r="A33" s="1">
        <v>44228</v>
      </c>
      <c r="B33" s="2" t="s">
        <v>9</v>
      </c>
      <c r="C33">
        <v>119</v>
      </c>
      <c r="D33">
        <v>357</v>
      </c>
      <c r="E33">
        <v>125</v>
      </c>
      <c r="F33">
        <v>2883</v>
      </c>
      <c r="G33">
        <v>10065</v>
      </c>
      <c r="H33">
        <v>185</v>
      </c>
      <c r="I33">
        <v>13</v>
      </c>
      <c r="J33">
        <v>177486</v>
      </c>
      <c r="K33">
        <v>84223</v>
      </c>
      <c r="L33">
        <v>353</v>
      </c>
      <c r="M33">
        <v>-9</v>
      </c>
      <c r="N33">
        <v>184</v>
      </c>
      <c r="O33">
        <v>13</v>
      </c>
      <c r="P33">
        <v>1654</v>
      </c>
      <c r="Q33">
        <v>609</v>
      </c>
      <c r="R33">
        <v>0.99687825182101975</v>
      </c>
      <c r="S33">
        <v>124</v>
      </c>
      <c r="T33" t="s">
        <v>452</v>
      </c>
      <c r="U33">
        <v>2263</v>
      </c>
      <c r="V33">
        <v>5.25850640742377E-2</v>
      </c>
      <c r="W33">
        <v>4</v>
      </c>
    </row>
    <row r="34" spans="1:23" x14ac:dyDescent="0.3">
      <c r="A34" s="1">
        <v>44229</v>
      </c>
      <c r="B34" s="2" t="s">
        <v>9</v>
      </c>
      <c r="C34">
        <v>114</v>
      </c>
      <c r="D34">
        <v>363</v>
      </c>
      <c r="E34">
        <v>93</v>
      </c>
      <c r="F34">
        <v>2874</v>
      </c>
      <c r="G34">
        <v>10189</v>
      </c>
      <c r="H34">
        <v>184</v>
      </c>
      <c r="I34">
        <v>13</v>
      </c>
      <c r="J34">
        <v>179140</v>
      </c>
      <c r="K34">
        <v>84832</v>
      </c>
      <c r="L34">
        <v>357</v>
      </c>
      <c r="M34">
        <v>-59</v>
      </c>
      <c r="N34">
        <v>176</v>
      </c>
      <c r="O34">
        <v>14</v>
      </c>
      <c r="P34">
        <v>1512</v>
      </c>
      <c r="Q34">
        <v>562</v>
      </c>
      <c r="R34">
        <v>0.97947112038970074</v>
      </c>
      <c r="S34">
        <v>169</v>
      </c>
      <c r="T34" t="s">
        <v>453</v>
      </c>
      <c r="U34">
        <v>2074</v>
      </c>
      <c r="V34">
        <v>5.4966248794599798E-2</v>
      </c>
      <c r="W34">
        <v>6</v>
      </c>
    </row>
    <row r="35" spans="1:23" x14ac:dyDescent="0.3">
      <c r="A35" s="1">
        <v>44230</v>
      </c>
      <c r="B35" s="2" t="s">
        <v>9</v>
      </c>
      <c r="C35">
        <v>121</v>
      </c>
      <c r="D35">
        <v>369</v>
      </c>
      <c r="E35">
        <v>96</v>
      </c>
      <c r="F35">
        <v>2815</v>
      </c>
      <c r="G35">
        <v>10358</v>
      </c>
      <c r="H35">
        <v>176</v>
      </c>
      <c r="I35">
        <v>14</v>
      </c>
      <c r="J35">
        <v>180652</v>
      </c>
      <c r="K35">
        <v>85394</v>
      </c>
      <c r="L35">
        <v>363</v>
      </c>
      <c r="M35">
        <v>-85</v>
      </c>
      <c r="N35">
        <v>156</v>
      </c>
      <c r="O35">
        <v>15</v>
      </c>
      <c r="P35">
        <v>1088</v>
      </c>
      <c r="Q35">
        <v>761</v>
      </c>
      <c r="R35">
        <v>0.96980461811722918</v>
      </c>
      <c r="S35">
        <v>200</v>
      </c>
      <c r="T35" t="s">
        <v>454</v>
      </c>
      <c r="U35">
        <v>1849</v>
      </c>
      <c r="V35">
        <v>6.5440778799350993E-2</v>
      </c>
      <c r="W35">
        <v>6</v>
      </c>
    </row>
    <row r="36" spans="1:23" x14ac:dyDescent="0.3">
      <c r="A36" s="1">
        <v>44231</v>
      </c>
      <c r="B36" s="2" t="s">
        <v>9</v>
      </c>
      <c r="C36">
        <v>112</v>
      </c>
      <c r="D36">
        <v>372</v>
      </c>
      <c r="E36">
        <v>102</v>
      </c>
      <c r="F36">
        <v>2730</v>
      </c>
      <c r="G36">
        <v>10558</v>
      </c>
      <c r="H36">
        <v>156</v>
      </c>
      <c r="I36">
        <v>15</v>
      </c>
      <c r="J36">
        <v>181740</v>
      </c>
      <c r="K36">
        <v>86155</v>
      </c>
      <c r="L36">
        <v>369</v>
      </c>
      <c r="M36">
        <v>-152</v>
      </c>
      <c r="N36">
        <v>154</v>
      </c>
      <c r="O36">
        <v>18</v>
      </c>
      <c r="P36">
        <v>1173</v>
      </c>
      <c r="Q36">
        <v>824</v>
      </c>
      <c r="R36">
        <v>0.9443223443223443</v>
      </c>
      <c r="S36">
        <v>261</v>
      </c>
      <c r="T36" t="s">
        <v>455</v>
      </c>
      <c r="U36">
        <v>1997</v>
      </c>
      <c r="V36">
        <v>5.6084126189283899E-2</v>
      </c>
      <c r="W36">
        <v>3</v>
      </c>
    </row>
    <row r="37" spans="1:23" x14ac:dyDescent="0.3">
      <c r="A37" s="1">
        <v>44232</v>
      </c>
      <c r="B37" s="2" t="s">
        <v>9</v>
      </c>
      <c r="C37">
        <v>77</v>
      </c>
      <c r="D37">
        <v>375</v>
      </c>
      <c r="E37">
        <v>96</v>
      </c>
      <c r="F37">
        <v>2578</v>
      </c>
      <c r="G37">
        <v>10819</v>
      </c>
      <c r="H37">
        <v>154</v>
      </c>
      <c r="I37">
        <v>18</v>
      </c>
      <c r="J37">
        <v>182913</v>
      </c>
      <c r="K37">
        <v>86979</v>
      </c>
      <c r="L37">
        <v>372</v>
      </c>
      <c r="M37">
        <v>-169</v>
      </c>
      <c r="N37">
        <v>145</v>
      </c>
      <c r="O37">
        <v>17</v>
      </c>
      <c r="P37">
        <v>1218</v>
      </c>
      <c r="Q37">
        <v>2084</v>
      </c>
      <c r="R37">
        <v>0.93444530643910007</v>
      </c>
      <c r="S37">
        <v>243</v>
      </c>
      <c r="T37" t="s">
        <v>456</v>
      </c>
      <c r="U37">
        <v>3302</v>
      </c>
      <c r="V37">
        <v>2.3319200484554801E-2</v>
      </c>
      <c r="W37">
        <v>3</v>
      </c>
    </row>
    <row r="38" spans="1:23" x14ac:dyDescent="0.3">
      <c r="A38" s="1">
        <v>44233</v>
      </c>
      <c r="B38" s="2" t="s">
        <v>9</v>
      </c>
      <c r="C38">
        <v>81</v>
      </c>
      <c r="D38">
        <v>378</v>
      </c>
      <c r="E38">
        <v>61</v>
      </c>
      <c r="F38">
        <v>2409</v>
      </c>
      <c r="G38">
        <v>11062</v>
      </c>
      <c r="H38">
        <v>145</v>
      </c>
      <c r="I38">
        <v>17</v>
      </c>
      <c r="J38">
        <v>184131</v>
      </c>
      <c r="K38">
        <v>89063</v>
      </c>
      <c r="L38">
        <v>375</v>
      </c>
      <c r="M38">
        <v>-169</v>
      </c>
      <c r="N38">
        <v>153</v>
      </c>
      <c r="O38">
        <v>18</v>
      </c>
      <c r="P38">
        <v>1298</v>
      </c>
      <c r="Q38">
        <v>1619</v>
      </c>
      <c r="R38">
        <v>0.92984640929846407</v>
      </c>
      <c r="S38">
        <v>247</v>
      </c>
      <c r="T38" t="s">
        <v>457</v>
      </c>
      <c r="U38">
        <v>2917</v>
      </c>
      <c r="V38">
        <v>2.7768255056565001E-2</v>
      </c>
      <c r="W38">
        <v>3</v>
      </c>
    </row>
    <row r="39" spans="1:23" x14ac:dyDescent="0.3">
      <c r="A39" s="1">
        <v>44234</v>
      </c>
      <c r="B39" s="2" t="s">
        <v>9</v>
      </c>
      <c r="C39">
        <v>44</v>
      </c>
      <c r="D39">
        <v>380</v>
      </c>
      <c r="E39">
        <v>84</v>
      </c>
      <c r="F39">
        <v>2240</v>
      </c>
      <c r="G39">
        <v>11309</v>
      </c>
      <c r="H39">
        <v>153</v>
      </c>
      <c r="I39">
        <v>18</v>
      </c>
      <c r="J39">
        <v>185429</v>
      </c>
      <c r="K39">
        <v>90682</v>
      </c>
      <c r="L39">
        <v>378</v>
      </c>
      <c r="M39">
        <v>-144</v>
      </c>
      <c r="N39">
        <v>161</v>
      </c>
      <c r="O39">
        <v>20</v>
      </c>
      <c r="P39">
        <v>1828</v>
      </c>
      <c r="Q39">
        <v>640</v>
      </c>
      <c r="R39">
        <v>0.93571428571428572</v>
      </c>
      <c r="S39">
        <v>186</v>
      </c>
      <c r="T39" t="s">
        <v>458</v>
      </c>
      <c r="U39">
        <v>2468</v>
      </c>
      <c r="V39">
        <v>1.7828200972447299E-2</v>
      </c>
      <c r="W39">
        <v>2</v>
      </c>
    </row>
    <row r="40" spans="1:23" x14ac:dyDescent="0.3">
      <c r="A40" s="1">
        <v>44235</v>
      </c>
      <c r="B40" s="2" t="s">
        <v>9</v>
      </c>
      <c r="C40">
        <v>51</v>
      </c>
      <c r="D40">
        <v>381</v>
      </c>
      <c r="E40">
        <v>43</v>
      </c>
      <c r="F40">
        <v>2096</v>
      </c>
      <c r="G40">
        <v>11495</v>
      </c>
      <c r="H40">
        <v>161</v>
      </c>
      <c r="I40">
        <v>20</v>
      </c>
      <c r="J40">
        <v>187257</v>
      </c>
      <c r="K40">
        <v>91322</v>
      </c>
      <c r="L40">
        <v>380</v>
      </c>
      <c r="M40">
        <v>-105</v>
      </c>
      <c r="N40">
        <v>151</v>
      </c>
      <c r="O40">
        <v>20</v>
      </c>
      <c r="P40">
        <v>2078</v>
      </c>
      <c r="Q40">
        <v>2731</v>
      </c>
      <c r="R40">
        <v>0.94990458015267176</v>
      </c>
      <c r="S40">
        <v>154</v>
      </c>
      <c r="T40" t="s">
        <v>459</v>
      </c>
      <c r="U40">
        <v>4809</v>
      </c>
      <c r="V40">
        <v>1.06051154086089E-2</v>
      </c>
      <c r="W40">
        <v>1</v>
      </c>
    </row>
    <row r="41" spans="1:23" x14ac:dyDescent="0.3">
      <c r="A41" s="1">
        <v>44236</v>
      </c>
      <c r="B41" s="2" t="s">
        <v>9</v>
      </c>
      <c r="C41">
        <v>79</v>
      </c>
      <c r="D41">
        <v>386</v>
      </c>
      <c r="E41">
        <v>34</v>
      </c>
      <c r="F41">
        <v>1991</v>
      </c>
      <c r="G41">
        <v>11649</v>
      </c>
      <c r="H41">
        <v>151</v>
      </c>
      <c r="I41">
        <v>20</v>
      </c>
      <c r="J41">
        <v>189335</v>
      </c>
      <c r="K41">
        <v>94053</v>
      </c>
      <c r="L41">
        <v>381</v>
      </c>
      <c r="M41">
        <v>-105</v>
      </c>
      <c r="N41">
        <v>148</v>
      </c>
      <c r="O41">
        <v>18</v>
      </c>
      <c r="P41">
        <v>1872</v>
      </c>
      <c r="Q41">
        <v>443</v>
      </c>
      <c r="R41">
        <v>0.94726268206931186</v>
      </c>
      <c r="S41">
        <v>178</v>
      </c>
      <c r="T41" t="s">
        <v>460</v>
      </c>
      <c r="U41">
        <v>2315</v>
      </c>
      <c r="V41">
        <v>3.41252699784017E-2</v>
      </c>
      <c r="W41">
        <v>5</v>
      </c>
    </row>
    <row r="42" spans="1:23" x14ac:dyDescent="0.3">
      <c r="A42" s="1">
        <v>44237</v>
      </c>
      <c r="B42" s="2" t="s">
        <v>9</v>
      </c>
      <c r="C42">
        <v>65</v>
      </c>
      <c r="D42">
        <v>388</v>
      </c>
      <c r="E42">
        <v>72</v>
      </c>
      <c r="F42">
        <v>1886</v>
      </c>
      <c r="G42">
        <v>11827</v>
      </c>
      <c r="H42">
        <v>148</v>
      </c>
      <c r="I42">
        <v>18</v>
      </c>
      <c r="J42">
        <v>191207</v>
      </c>
      <c r="K42">
        <v>94496</v>
      </c>
      <c r="L42">
        <v>386</v>
      </c>
      <c r="M42">
        <v>-187</v>
      </c>
      <c r="N42">
        <v>140</v>
      </c>
      <c r="O42">
        <v>18</v>
      </c>
      <c r="P42">
        <v>2017</v>
      </c>
      <c r="Q42">
        <v>510</v>
      </c>
      <c r="R42">
        <v>0.9008483563096501</v>
      </c>
      <c r="S42">
        <v>250</v>
      </c>
      <c r="T42" t="s">
        <v>461</v>
      </c>
      <c r="U42">
        <v>2527</v>
      </c>
      <c r="V42">
        <v>2.57222002374357E-2</v>
      </c>
      <c r="W42">
        <v>2</v>
      </c>
    </row>
    <row r="43" spans="1:23" x14ac:dyDescent="0.3">
      <c r="A43" s="1">
        <v>44238</v>
      </c>
      <c r="B43" s="2" t="s">
        <v>9</v>
      </c>
      <c r="C43">
        <v>52</v>
      </c>
      <c r="D43">
        <v>391</v>
      </c>
      <c r="E43">
        <v>56</v>
      </c>
      <c r="F43">
        <v>1699</v>
      </c>
      <c r="G43">
        <v>12077</v>
      </c>
      <c r="H43">
        <v>140</v>
      </c>
      <c r="I43">
        <v>18</v>
      </c>
      <c r="J43">
        <v>193224</v>
      </c>
      <c r="K43">
        <v>95006</v>
      </c>
      <c r="L43">
        <v>388</v>
      </c>
      <c r="M43">
        <v>-130</v>
      </c>
      <c r="N43">
        <v>137</v>
      </c>
      <c r="O43">
        <v>18</v>
      </c>
      <c r="P43">
        <v>1392</v>
      </c>
      <c r="Q43">
        <v>551</v>
      </c>
      <c r="R43">
        <v>0.92348440258975872</v>
      </c>
      <c r="S43">
        <v>179</v>
      </c>
      <c r="T43" t="s">
        <v>462</v>
      </c>
      <c r="U43">
        <v>1943</v>
      </c>
      <c r="V43">
        <v>2.67627380339681E-2</v>
      </c>
      <c r="W43">
        <v>3</v>
      </c>
    </row>
    <row r="44" spans="1:23" x14ac:dyDescent="0.3">
      <c r="A44" s="1">
        <v>44239</v>
      </c>
      <c r="B44" s="2" t="s">
        <v>9</v>
      </c>
      <c r="C44">
        <v>40</v>
      </c>
      <c r="D44">
        <v>392</v>
      </c>
      <c r="E44">
        <v>42</v>
      </c>
      <c r="F44">
        <v>1569</v>
      </c>
      <c r="G44">
        <v>12256</v>
      </c>
      <c r="H44">
        <v>137</v>
      </c>
      <c r="I44">
        <v>18</v>
      </c>
      <c r="J44">
        <v>194616</v>
      </c>
      <c r="K44">
        <v>95557</v>
      </c>
      <c r="L44">
        <v>391</v>
      </c>
      <c r="M44">
        <v>-134</v>
      </c>
      <c r="N44">
        <v>112</v>
      </c>
      <c r="O44">
        <v>13</v>
      </c>
      <c r="P44">
        <v>463</v>
      </c>
      <c r="Q44">
        <v>697</v>
      </c>
      <c r="R44">
        <v>0.9145952836201402</v>
      </c>
      <c r="S44">
        <v>173</v>
      </c>
      <c r="T44" t="s">
        <v>463</v>
      </c>
      <c r="U44">
        <v>1160</v>
      </c>
      <c r="V44">
        <v>3.4482758620689703E-2</v>
      </c>
      <c r="W44">
        <v>1</v>
      </c>
    </row>
    <row r="45" spans="1:23" x14ac:dyDescent="0.3">
      <c r="A45" s="1">
        <v>44240</v>
      </c>
      <c r="B45" s="2" t="s">
        <v>9</v>
      </c>
      <c r="C45">
        <v>31</v>
      </c>
      <c r="D45">
        <v>393</v>
      </c>
      <c r="E45">
        <v>36</v>
      </c>
      <c r="F45">
        <v>1435</v>
      </c>
      <c r="G45">
        <v>12429</v>
      </c>
      <c r="H45">
        <v>112</v>
      </c>
      <c r="I45">
        <v>13</v>
      </c>
      <c r="J45">
        <v>195079</v>
      </c>
      <c r="K45">
        <v>96254</v>
      </c>
      <c r="L45">
        <v>392</v>
      </c>
      <c r="M45">
        <v>-123</v>
      </c>
      <c r="N45">
        <v>108</v>
      </c>
      <c r="O45">
        <v>13</v>
      </c>
      <c r="P45">
        <v>850</v>
      </c>
      <c r="Q45">
        <v>270</v>
      </c>
      <c r="R45">
        <v>0.91428571428571426</v>
      </c>
      <c r="S45">
        <v>153</v>
      </c>
      <c r="T45" t="s">
        <v>464</v>
      </c>
      <c r="U45">
        <v>1120</v>
      </c>
      <c r="V45">
        <v>2.76785714285714E-2</v>
      </c>
      <c r="W45">
        <v>1</v>
      </c>
    </row>
    <row r="46" spans="1:23" x14ac:dyDescent="0.3">
      <c r="A46" s="1">
        <v>44241</v>
      </c>
      <c r="B46" s="2" t="s">
        <v>9</v>
      </c>
      <c r="C46">
        <v>30</v>
      </c>
      <c r="D46">
        <v>393</v>
      </c>
      <c r="E46">
        <v>34</v>
      </c>
      <c r="F46">
        <v>1312</v>
      </c>
      <c r="G46">
        <v>12582</v>
      </c>
      <c r="H46">
        <v>108</v>
      </c>
      <c r="I46">
        <v>13</v>
      </c>
      <c r="J46">
        <v>195929</v>
      </c>
      <c r="K46">
        <v>96524</v>
      </c>
      <c r="L46">
        <v>393</v>
      </c>
      <c r="M46">
        <v>-95</v>
      </c>
      <c r="N46">
        <v>103</v>
      </c>
      <c r="O46">
        <v>15</v>
      </c>
      <c r="P46">
        <v>677</v>
      </c>
      <c r="Q46">
        <v>218</v>
      </c>
      <c r="R46">
        <v>0.92759146341463417</v>
      </c>
      <c r="S46">
        <v>125</v>
      </c>
      <c r="T46" t="s">
        <v>466</v>
      </c>
      <c r="U46">
        <v>895</v>
      </c>
      <c r="V46">
        <v>3.3519553072625698E-2</v>
      </c>
      <c r="W46">
        <v>0</v>
      </c>
    </row>
    <row r="47" spans="1:23" x14ac:dyDescent="0.3">
      <c r="A47" s="1">
        <v>44242</v>
      </c>
      <c r="B47" s="2" t="s">
        <v>9</v>
      </c>
      <c r="C47">
        <v>22</v>
      </c>
      <c r="D47">
        <v>396</v>
      </c>
      <c r="E47">
        <v>24</v>
      </c>
      <c r="F47">
        <v>1217</v>
      </c>
      <c r="G47">
        <v>12707</v>
      </c>
      <c r="H47">
        <v>103</v>
      </c>
      <c r="I47">
        <v>15</v>
      </c>
      <c r="J47">
        <v>196606</v>
      </c>
      <c r="K47">
        <v>96742</v>
      </c>
      <c r="L47">
        <v>393</v>
      </c>
      <c r="M47">
        <v>-108</v>
      </c>
      <c r="N47">
        <v>91</v>
      </c>
      <c r="O47">
        <v>16</v>
      </c>
      <c r="P47">
        <v>446</v>
      </c>
      <c r="Q47">
        <v>531</v>
      </c>
      <c r="R47">
        <v>0.91125718981101067</v>
      </c>
      <c r="S47">
        <v>127</v>
      </c>
      <c r="T47" t="s">
        <v>467</v>
      </c>
      <c r="U47">
        <v>977</v>
      </c>
      <c r="V47">
        <v>2.2517911975435002E-2</v>
      </c>
      <c r="W47">
        <v>3</v>
      </c>
    </row>
    <row r="48" spans="1:23" x14ac:dyDescent="0.3">
      <c r="A48" s="1">
        <v>44243</v>
      </c>
      <c r="B48" s="2" t="s">
        <v>9</v>
      </c>
      <c r="C48">
        <v>17</v>
      </c>
      <c r="D48">
        <v>398</v>
      </c>
      <c r="E48">
        <v>15</v>
      </c>
      <c r="F48">
        <v>1109</v>
      </c>
      <c r="G48">
        <v>12834</v>
      </c>
      <c r="H48">
        <v>91</v>
      </c>
      <c r="I48">
        <v>16</v>
      </c>
      <c r="J48">
        <v>197052</v>
      </c>
      <c r="K48">
        <v>97273</v>
      </c>
      <c r="L48">
        <v>396</v>
      </c>
      <c r="M48">
        <v>-89</v>
      </c>
      <c r="N48">
        <v>93</v>
      </c>
      <c r="O48">
        <v>15</v>
      </c>
      <c r="P48">
        <v>625</v>
      </c>
      <c r="Q48">
        <v>221</v>
      </c>
      <c r="R48">
        <v>0.91974752028854823</v>
      </c>
      <c r="S48">
        <v>104</v>
      </c>
      <c r="T48" t="s">
        <v>468</v>
      </c>
      <c r="U48">
        <v>846</v>
      </c>
      <c r="V48">
        <v>2.00945626477541E-2</v>
      </c>
      <c r="W48">
        <v>2</v>
      </c>
    </row>
    <row r="49" spans="1:23" x14ac:dyDescent="0.3">
      <c r="A49" s="1">
        <v>44244</v>
      </c>
      <c r="B49" s="2" t="s">
        <v>9</v>
      </c>
      <c r="C49">
        <v>20</v>
      </c>
      <c r="D49">
        <v>398</v>
      </c>
      <c r="E49">
        <v>19</v>
      </c>
      <c r="F49">
        <v>1020</v>
      </c>
      <c r="G49">
        <v>12938</v>
      </c>
      <c r="H49">
        <v>93</v>
      </c>
      <c r="I49">
        <v>15</v>
      </c>
      <c r="J49">
        <v>197677</v>
      </c>
      <c r="K49">
        <v>97494</v>
      </c>
      <c r="L49">
        <v>398</v>
      </c>
      <c r="M49">
        <v>-85</v>
      </c>
      <c r="N49">
        <v>91</v>
      </c>
      <c r="O49">
        <v>13</v>
      </c>
      <c r="P49">
        <v>1236</v>
      </c>
      <c r="Q49">
        <v>429</v>
      </c>
      <c r="R49">
        <v>0.91666666666666663</v>
      </c>
      <c r="S49">
        <v>105</v>
      </c>
      <c r="T49" t="s">
        <v>469</v>
      </c>
      <c r="U49">
        <v>1665</v>
      </c>
      <c r="V49">
        <v>1.2012012012012E-2</v>
      </c>
      <c r="W49">
        <v>0</v>
      </c>
    </row>
    <row r="50" spans="1:23" x14ac:dyDescent="0.3">
      <c r="A50" s="1">
        <v>44245</v>
      </c>
      <c r="B50" s="2" t="s">
        <v>9</v>
      </c>
      <c r="C50">
        <v>23</v>
      </c>
      <c r="D50">
        <v>398</v>
      </c>
      <c r="E50">
        <v>18</v>
      </c>
      <c r="F50">
        <v>935</v>
      </c>
      <c r="G50">
        <v>13043</v>
      </c>
      <c r="H50">
        <v>91</v>
      </c>
      <c r="I50">
        <v>13</v>
      </c>
      <c r="J50">
        <v>198913</v>
      </c>
      <c r="K50">
        <v>97923</v>
      </c>
      <c r="L50">
        <v>398</v>
      </c>
      <c r="M50">
        <v>-92</v>
      </c>
      <c r="N50">
        <v>83</v>
      </c>
      <c r="O50">
        <v>13</v>
      </c>
      <c r="P50">
        <v>936</v>
      </c>
      <c r="Q50">
        <v>550</v>
      </c>
      <c r="R50">
        <v>0.90160427807486632</v>
      </c>
      <c r="S50">
        <v>115</v>
      </c>
      <c r="T50" t="s">
        <v>470</v>
      </c>
      <c r="U50">
        <v>1486</v>
      </c>
      <c r="V50">
        <v>1.5477792732166901E-2</v>
      </c>
      <c r="W50">
        <v>0</v>
      </c>
    </row>
    <row r="51" spans="1:23" x14ac:dyDescent="0.3">
      <c r="A51" s="1">
        <v>44246</v>
      </c>
      <c r="B51" s="2" t="s">
        <v>9</v>
      </c>
      <c r="C51">
        <v>25</v>
      </c>
      <c r="D51">
        <v>398</v>
      </c>
      <c r="E51">
        <v>19</v>
      </c>
      <c r="F51">
        <v>843</v>
      </c>
      <c r="G51">
        <v>13158</v>
      </c>
      <c r="H51">
        <v>83</v>
      </c>
      <c r="I51">
        <v>13</v>
      </c>
      <c r="J51">
        <v>199849</v>
      </c>
      <c r="K51">
        <v>98473</v>
      </c>
      <c r="L51">
        <v>398</v>
      </c>
      <c r="M51">
        <v>-130</v>
      </c>
      <c r="N51">
        <v>60</v>
      </c>
      <c r="O51">
        <v>8</v>
      </c>
      <c r="P51">
        <v>573</v>
      </c>
      <c r="Q51">
        <v>552</v>
      </c>
      <c r="R51">
        <v>0.84578884934756826</v>
      </c>
      <c r="S51">
        <v>155</v>
      </c>
      <c r="T51" t="s">
        <v>471</v>
      </c>
      <c r="U51">
        <v>1125</v>
      </c>
      <c r="V51">
        <v>2.2222222222222199E-2</v>
      </c>
      <c r="W51">
        <v>0</v>
      </c>
    </row>
    <row r="52" spans="1:23" x14ac:dyDescent="0.3">
      <c r="A52" s="1">
        <v>44247</v>
      </c>
      <c r="B52" s="2" t="s">
        <v>9</v>
      </c>
      <c r="C52">
        <v>18</v>
      </c>
      <c r="D52">
        <v>400</v>
      </c>
      <c r="E52">
        <v>23</v>
      </c>
      <c r="F52">
        <v>713</v>
      </c>
      <c r="G52">
        <v>13313</v>
      </c>
      <c r="H52">
        <v>60</v>
      </c>
      <c r="I52">
        <v>8</v>
      </c>
      <c r="J52">
        <v>200422</v>
      </c>
      <c r="K52">
        <v>99025</v>
      </c>
      <c r="L52">
        <v>398</v>
      </c>
      <c r="M52">
        <v>-81</v>
      </c>
      <c r="N52">
        <v>65</v>
      </c>
      <c r="O52">
        <v>6</v>
      </c>
      <c r="P52">
        <v>502</v>
      </c>
      <c r="Q52">
        <v>286</v>
      </c>
      <c r="R52">
        <v>0.8863955119214586</v>
      </c>
      <c r="S52">
        <v>97</v>
      </c>
      <c r="T52" t="s">
        <v>480</v>
      </c>
      <c r="U52">
        <v>788</v>
      </c>
      <c r="V52">
        <v>2.2842639593908601E-2</v>
      </c>
      <c r="W52">
        <v>2</v>
      </c>
    </row>
    <row r="53" spans="1:23" x14ac:dyDescent="0.3">
      <c r="A53" s="1">
        <v>44248</v>
      </c>
      <c r="B53" s="2" t="s">
        <v>9</v>
      </c>
      <c r="C53">
        <v>15</v>
      </c>
      <c r="D53">
        <v>401</v>
      </c>
      <c r="E53">
        <v>17</v>
      </c>
      <c r="F53">
        <v>632</v>
      </c>
      <c r="G53">
        <v>13410</v>
      </c>
      <c r="H53">
        <v>65</v>
      </c>
      <c r="I53">
        <v>6</v>
      </c>
      <c r="J53">
        <v>200924</v>
      </c>
      <c r="K53">
        <v>99311</v>
      </c>
      <c r="L53">
        <v>400</v>
      </c>
      <c r="M53">
        <v>-54</v>
      </c>
      <c r="N53">
        <v>67</v>
      </c>
      <c r="O53">
        <v>6</v>
      </c>
      <c r="P53">
        <v>468</v>
      </c>
      <c r="Q53">
        <v>201</v>
      </c>
      <c r="R53">
        <v>0.91455696202531644</v>
      </c>
      <c r="S53">
        <v>68</v>
      </c>
      <c r="T53" t="s">
        <v>481</v>
      </c>
      <c r="U53">
        <v>669</v>
      </c>
      <c r="V53">
        <v>2.2421524663677101E-2</v>
      </c>
      <c r="W53">
        <v>1</v>
      </c>
    </row>
    <row r="54" spans="1:23" x14ac:dyDescent="0.3">
      <c r="A54" s="1">
        <v>44249</v>
      </c>
      <c r="B54" s="2" t="s">
        <v>9</v>
      </c>
      <c r="C54">
        <v>16</v>
      </c>
      <c r="D54">
        <v>401</v>
      </c>
      <c r="E54">
        <v>12</v>
      </c>
      <c r="F54">
        <v>578</v>
      </c>
      <c r="G54">
        <v>13478</v>
      </c>
      <c r="H54">
        <v>67</v>
      </c>
      <c r="I54">
        <v>6</v>
      </c>
      <c r="J54">
        <v>201392</v>
      </c>
      <c r="K54">
        <v>99512</v>
      </c>
      <c r="L54">
        <v>401</v>
      </c>
      <c r="M54">
        <v>-26</v>
      </c>
      <c r="N54">
        <v>59</v>
      </c>
      <c r="O54">
        <v>8</v>
      </c>
      <c r="P54">
        <v>413</v>
      </c>
      <c r="Q54">
        <v>459</v>
      </c>
      <c r="R54">
        <v>0.95501730103806226</v>
      </c>
      <c r="S54">
        <v>41</v>
      </c>
      <c r="T54" t="s">
        <v>482</v>
      </c>
      <c r="U54">
        <v>872</v>
      </c>
      <c r="V54">
        <v>1.8348623853211E-2</v>
      </c>
      <c r="W54">
        <v>0</v>
      </c>
    </row>
    <row r="55" spans="1:23" x14ac:dyDescent="0.3">
      <c r="A55" s="1">
        <v>44250</v>
      </c>
      <c r="B55" s="2" t="s">
        <v>9</v>
      </c>
      <c r="C55">
        <v>9</v>
      </c>
      <c r="D55">
        <v>401</v>
      </c>
      <c r="E55">
        <v>8</v>
      </c>
      <c r="F55">
        <v>552</v>
      </c>
      <c r="G55">
        <v>13519</v>
      </c>
      <c r="H55">
        <v>59</v>
      </c>
      <c r="I55">
        <v>8</v>
      </c>
      <c r="J55">
        <v>201805</v>
      </c>
      <c r="K55">
        <v>99971</v>
      </c>
      <c r="L55">
        <v>401</v>
      </c>
      <c r="M55">
        <v>-43</v>
      </c>
      <c r="N55">
        <v>56</v>
      </c>
      <c r="O55">
        <v>8</v>
      </c>
      <c r="P55">
        <v>459</v>
      </c>
      <c r="Q55">
        <v>298</v>
      </c>
      <c r="R55">
        <v>0.92210144927536231</v>
      </c>
      <c r="S55">
        <v>52</v>
      </c>
      <c r="T55" t="s">
        <v>483</v>
      </c>
      <c r="U55">
        <v>757</v>
      </c>
      <c r="V55">
        <v>1.1889035667107001E-2</v>
      </c>
      <c r="W55">
        <v>0</v>
      </c>
    </row>
    <row r="56" spans="1:23" x14ac:dyDescent="0.3">
      <c r="A56" s="1">
        <v>44251</v>
      </c>
      <c r="B56" s="2" t="s">
        <v>9</v>
      </c>
      <c r="C56">
        <v>18</v>
      </c>
      <c r="D56">
        <v>401</v>
      </c>
      <c r="E56">
        <v>10</v>
      </c>
      <c r="F56">
        <v>509</v>
      </c>
      <c r="G56">
        <v>13571</v>
      </c>
      <c r="H56">
        <v>56</v>
      </c>
      <c r="I56">
        <v>8</v>
      </c>
      <c r="J56">
        <v>202264</v>
      </c>
      <c r="K56">
        <v>100269</v>
      </c>
      <c r="L56">
        <v>401</v>
      </c>
      <c r="M56">
        <v>-71</v>
      </c>
      <c r="N56">
        <v>47</v>
      </c>
      <c r="O56">
        <v>5</v>
      </c>
      <c r="P56">
        <v>482</v>
      </c>
      <c r="Q56">
        <v>328</v>
      </c>
      <c r="R56">
        <v>0.86051080550098236</v>
      </c>
      <c r="S56">
        <v>89</v>
      </c>
      <c r="T56" t="s">
        <v>484</v>
      </c>
      <c r="U56">
        <v>810</v>
      </c>
      <c r="V56">
        <v>2.2222222222222199E-2</v>
      </c>
      <c r="W56">
        <v>0</v>
      </c>
    </row>
    <row r="57" spans="1:23" x14ac:dyDescent="0.3">
      <c r="A57" s="1">
        <v>44252</v>
      </c>
      <c r="B57" s="2" t="s">
        <v>9</v>
      </c>
      <c r="C57">
        <v>8</v>
      </c>
      <c r="D57">
        <v>401</v>
      </c>
      <c r="E57">
        <v>15</v>
      </c>
      <c r="F57">
        <v>438</v>
      </c>
      <c r="G57">
        <v>13660</v>
      </c>
      <c r="H57">
        <v>47</v>
      </c>
      <c r="I57">
        <v>5</v>
      </c>
      <c r="J57">
        <v>202746</v>
      </c>
      <c r="K57">
        <v>100597</v>
      </c>
      <c r="L57">
        <v>401</v>
      </c>
      <c r="M57">
        <v>-52</v>
      </c>
      <c r="N57">
        <v>44</v>
      </c>
      <c r="O57">
        <v>5</v>
      </c>
      <c r="P57">
        <v>511</v>
      </c>
      <c r="Q57">
        <v>336</v>
      </c>
      <c r="R57">
        <v>0.88127853881278539</v>
      </c>
      <c r="S57">
        <v>60</v>
      </c>
      <c r="T57" t="s">
        <v>485</v>
      </c>
      <c r="U57">
        <v>847</v>
      </c>
      <c r="V57">
        <v>9.4451003541912593E-3</v>
      </c>
      <c r="W57">
        <v>0</v>
      </c>
    </row>
    <row r="58" spans="1:23" x14ac:dyDescent="0.3">
      <c r="A58" s="1">
        <v>44253</v>
      </c>
      <c r="B58" s="2" t="s">
        <v>9</v>
      </c>
      <c r="C58">
        <v>20</v>
      </c>
      <c r="D58">
        <v>401</v>
      </c>
      <c r="E58">
        <v>9</v>
      </c>
      <c r="F58">
        <v>386</v>
      </c>
      <c r="G58">
        <v>13720</v>
      </c>
      <c r="H58">
        <v>44</v>
      </c>
      <c r="I58">
        <v>5</v>
      </c>
      <c r="J58">
        <v>203257</v>
      </c>
      <c r="K58">
        <v>100933</v>
      </c>
      <c r="L58">
        <v>401</v>
      </c>
      <c r="M58">
        <v>-20</v>
      </c>
      <c r="N58">
        <v>38</v>
      </c>
      <c r="O58">
        <v>5</v>
      </c>
      <c r="P58">
        <v>642</v>
      </c>
      <c r="Q58">
        <v>391</v>
      </c>
      <c r="R58">
        <v>0.94818652849740936</v>
      </c>
      <c r="S58">
        <v>40</v>
      </c>
      <c r="T58" t="s">
        <v>486</v>
      </c>
      <c r="U58">
        <v>1033</v>
      </c>
      <c r="V58">
        <v>1.9361084220716401E-2</v>
      </c>
      <c r="W58">
        <v>0</v>
      </c>
    </row>
    <row r="59" spans="1:23" x14ac:dyDescent="0.3">
      <c r="A59" s="1">
        <v>44254</v>
      </c>
      <c r="B59" s="2" t="s">
        <v>9</v>
      </c>
      <c r="C59">
        <v>9</v>
      </c>
      <c r="D59">
        <v>404</v>
      </c>
      <c r="E59">
        <v>11</v>
      </c>
      <c r="F59">
        <v>366</v>
      </c>
      <c r="G59">
        <v>13760</v>
      </c>
      <c r="H59">
        <v>38</v>
      </c>
      <c r="I59">
        <v>5</v>
      </c>
      <c r="J59">
        <v>203899</v>
      </c>
      <c r="K59">
        <v>101324</v>
      </c>
      <c r="L59">
        <v>401</v>
      </c>
      <c r="M59">
        <v>-44</v>
      </c>
      <c r="N59">
        <v>34</v>
      </c>
      <c r="O59">
        <v>3</v>
      </c>
      <c r="P59">
        <v>912</v>
      </c>
      <c r="Q59">
        <v>354</v>
      </c>
      <c r="R59">
        <v>0.8797814207650273</v>
      </c>
      <c r="S59">
        <v>50</v>
      </c>
      <c r="T59" t="s">
        <v>487</v>
      </c>
      <c r="U59">
        <v>1266</v>
      </c>
      <c r="V59">
        <v>7.10900473933649E-3</v>
      </c>
      <c r="W59">
        <v>3</v>
      </c>
    </row>
    <row r="60" spans="1:23" x14ac:dyDescent="0.3">
      <c r="A60" s="1">
        <v>44255</v>
      </c>
      <c r="B60" s="2" t="s">
        <v>9</v>
      </c>
      <c r="C60">
        <v>7</v>
      </c>
      <c r="D60">
        <v>407</v>
      </c>
      <c r="E60">
        <v>8</v>
      </c>
      <c r="F60">
        <v>322</v>
      </c>
      <c r="G60">
        <v>13810</v>
      </c>
      <c r="H60">
        <v>34</v>
      </c>
      <c r="I60">
        <v>3</v>
      </c>
      <c r="J60">
        <v>204811</v>
      </c>
      <c r="K60">
        <v>101678</v>
      </c>
      <c r="L60">
        <v>404</v>
      </c>
      <c r="M60">
        <v>-31</v>
      </c>
      <c r="N60">
        <v>36</v>
      </c>
      <c r="O60">
        <v>3</v>
      </c>
      <c r="P60">
        <v>353</v>
      </c>
      <c r="Q60">
        <v>1092</v>
      </c>
      <c r="R60">
        <v>0.90372670807453415</v>
      </c>
      <c r="S60">
        <v>36</v>
      </c>
      <c r="T60" t="s">
        <v>488</v>
      </c>
      <c r="U60">
        <v>1445</v>
      </c>
      <c r="V60">
        <v>4.8442906574394503E-3</v>
      </c>
      <c r="W60">
        <v>3</v>
      </c>
    </row>
    <row r="61" spans="1:23" x14ac:dyDescent="0.3">
      <c r="A61" s="1">
        <v>44256</v>
      </c>
      <c r="B61" s="2" t="s">
        <v>9</v>
      </c>
      <c r="C61">
        <v>7</v>
      </c>
      <c r="D61">
        <v>408</v>
      </c>
      <c r="E61">
        <v>7</v>
      </c>
      <c r="F61">
        <v>291</v>
      </c>
      <c r="G61">
        <v>13846</v>
      </c>
      <c r="H61">
        <v>36</v>
      </c>
      <c r="I61">
        <v>3</v>
      </c>
      <c r="J61">
        <v>205164</v>
      </c>
      <c r="K61">
        <v>102770</v>
      </c>
      <c r="L61">
        <v>407</v>
      </c>
      <c r="M61">
        <v>-11</v>
      </c>
      <c r="N61">
        <v>35</v>
      </c>
      <c r="O61">
        <v>3</v>
      </c>
      <c r="P61">
        <v>307</v>
      </c>
      <c r="Q61">
        <v>1707</v>
      </c>
      <c r="R61">
        <v>0.96219931271477666</v>
      </c>
      <c r="S61">
        <v>17</v>
      </c>
      <c r="T61" t="s">
        <v>489</v>
      </c>
      <c r="U61">
        <v>2014</v>
      </c>
      <c r="V61">
        <v>3.4756703078450799E-3</v>
      </c>
      <c r="W61">
        <v>1</v>
      </c>
    </row>
    <row r="62" spans="1:23" x14ac:dyDescent="0.3">
      <c r="A62" s="1">
        <v>44257</v>
      </c>
      <c r="B62" s="2" t="s">
        <v>9</v>
      </c>
      <c r="C62">
        <v>31</v>
      </c>
      <c r="D62">
        <v>409</v>
      </c>
      <c r="E62">
        <v>5</v>
      </c>
      <c r="F62">
        <v>280</v>
      </c>
      <c r="G62">
        <v>13863</v>
      </c>
      <c r="H62">
        <v>35</v>
      </c>
      <c r="I62">
        <v>3</v>
      </c>
      <c r="J62">
        <v>205471</v>
      </c>
      <c r="K62">
        <v>104477</v>
      </c>
      <c r="L62">
        <v>408</v>
      </c>
      <c r="M62">
        <v>4</v>
      </c>
      <c r="N62">
        <v>34</v>
      </c>
      <c r="O62">
        <v>2</v>
      </c>
      <c r="P62">
        <v>542</v>
      </c>
      <c r="Q62">
        <v>315</v>
      </c>
      <c r="R62">
        <v>1.0142857142857142</v>
      </c>
      <c r="S62">
        <v>26</v>
      </c>
      <c r="T62" t="s">
        <v>490</v>
      </c>
      <c r="U62">
        <v>857</v>
      </c>
      <c r="V62">
        <v>3.6172695449241503E-2</v>
      </c>
      <c r="W62">
        <v>1</v>
      </c>
    </row>
    <row r="63" spans="1:23" x14ac:dyDescent="0.3">
      <c r="A63" s="1">
        <v>44258</v>
      </c>
      <c r="B63" s="2" t="s">
        <v>9</v>
      </c>
      <c r="C63">
        <v>11</v>
      </c>
      <c r="D63">
        <v>409</v>
      </c>
      <c r="E63">
        <v>26</v>
      </c>
      <c r="F63">
        <v>284</v>
      </c>
      <c r="G63">
        <v>13889</v>
      </c>
      <c r="H63">
        <v>34</v>
      </c>
      <c r="I63">
        <v>2</v>
      </c>
      <c r="J63">
        <v>206013</v>
      </c>
      <c r="K63">
        <v>104792</v>
      </c>
      <c r="L63">
        <v>409</v>
      </c>
      <c r="M63">
        <v>-7</v>
      </c>
      <c r="N63">
        <v>34</v>
      </c>
      <c r="O63">
        <v>2</v>
      </c>
      <c r="P63">
        <v>298</v>
      </c>
      <c r="Q63">
        <v>316</v>
      </c>
      <c r="R63">
        <v>0.97535211267605637</v>
      </c>
      <c r="S63">
        <v>18</v>
      </c>
      <c r="T63" t="s">
        <v>491</v>
      </c>
      <c r="U63">
        <v>614</v>
      </c>
      <c r="V63">
        <v>1.79153094462541E-2</v>
      </c>
      <c r="W63">
        <v>0</v>
      </c>
    </row>
    <row r="64" spans="1:23" x14ac:dyDescent="0.3">
      <c r="A64" s="1">
        <v>44259</v>
      </c>
      <c r="B64" s="2" t="s">
        <v>9</v>
      </c>
      <c r="C64">
        <v>17</v>
      </c>
      <c r="D64">
        <v>409</v>
      </c>
      <c r="E64">
        <v>11</v>
      </c>
      <c r="F64">
        <v>277</v>
      </c>
      <c r="G64">
        <v>13907</v>
      </c>
      <c r="H64">
        <v>34</v>
      </c>
      <c r="I64">
        <v>2</v>
      </c>
      <c r="J64">
        <v>206311</v>
      </c>
      <c r="K64">
        <v>105108</v>
      </c>
      <c r="L64">
        <v>409</v>
      </c>
      <c r="M64">
        <v>-27</v>
      </c>
      <c r="N64">
        <v>25</v>
      </c>
      <c r="O64">
        <v>3</v>
      </c>
      <c r="P64">
        <v>945</v>
      </c>
      <c r="Q64">
        <v>362</v>
      </c>
      <c r="R64">
        <v>0.90252707581227432</v>
      </c>
      <c r="S64">
        <v>44</v>
      </c>
      <c r="T64" t="s">
        <v>492</v>
      </c>
      <c r="U64">
        <v>1307</v>
      </c>
      <c r="V64">
        <v>1.3006885998469799E-2</v>
      </c>
      <c r="W64">
        <v>0</v>
      </c>
    </row>
    <row r="65" spans="1:23" x14ac:dyDescent="0.3">
      <c r="A65" s="1">
        <v>44260</v>
      </c>
      <c r="B65" s="2" t="s">
        <v>9</v>
      </c>
      <c r="C65">
        <v>18</v>
      </c>
      <c r="D65">
        <v>409</v>
      </c>
      <c r="E65">
        <v>6</v>
      </c>
      <c r="F65">
        <v>250</v>
      </c>
      <c r="G65">
        <v>13951</v>
      </c>
      <c r="H65">
        <v>25</v>
      </c>
      <c r="I65">
        <v>3</v>
      </c>
      <c r="J65">
        <v>207256</v>
      </c>
      <c r="K65">
        <v>105470</v>
      </c>
      <c r="L65">
        <v>409</v>
      </c>
      <c r="M65">
        <v>-6</v>
      </c>
      <c r="N65">
        <v>27</v>
      </c>
      <c r="O65">
        <v>2</v>
      </c>
      <c r="P65">
        <v>313</v>
      </c>
      <c r="Q65">
        <v>465</v>
      </c>
      <c r="R65">
        <v>0.97599999999999998</v>
      </c>
      <c r="S65">
        <v>25</v>
      </c>
      <c r="T65" t="s">
        <v>493</v>
      </c>
      <c r="U65">
        <v>778</v>
      </c>
      <c r="V65">
        <v>2.3136246786632401E-2</v>
      </c>
      <c r="W65">
        <v>0</v>
      </c>
    </row>
    <row r="66" spans="1:23" x14ac:dyDescent="0.3">
      <c r="A66" s="1">
        <v>44261</v>
      </c>
      <c r="B66" s="2" t="s">
        <v>9</v>
      </c>
      <c r="C66">
        <v>13</v>
      </c>
      <c r="D66">
        <v>409</v>
      </c>
      <c r="E66">
        <v>15</v>
      </c>
      <c r="F66">
        <v>244</v>
      </c>
      <c r="G66">
        <v>13976</v>
      </c>
      <c r="H66">
        <v>27</v>
      </c>
      <c r="I66">
        <v>2</v>
      </c>
      <c r="J66">
        <v>207569</v>
      </c>
      <c r="K66">
        <v>105935</v>
      </c>
      <c r="L66">
        <v>409</v>
      </c>
      <c r="M66">
        <v>-14</v>
      </c>
      <c r="N66">
        <v>25</v>
      </c>
      <c r="O66">
        <v>3</v>
      </c>
      <c r="P66">
        <v>993</v>
      </c>
      <c r="Q66">
        <v>371</v>
      </c>
      <c r="R66">
        <v>0.94262295081967218</v>
      </c>
      <c r="S66">
        <v>27</v>
      </c>
      <c r="T66" t="s">
        <v>494</v>
      </c>
      <c r="U66">
        <v>1364</v>
      </c>
      <c r="V66">
        <v>9.5307917888563E-3</v>
      </c>
      <c r="W66">
        <v>0</v>
      </c>
    </row>
    <row r="67" spans="1:23" x14ac:dyDescent="0.3">
      <c r="A67" s="1">
        <v>44262</v>
      </c>
      <c r="B67" s="2" t="s">
        <v>9</v>
      </c>
      <c r="C67">
        <v>5</v>
      </c>
      <c r="D67">
        <v>409</v>
      </c>
      <c r="E67">
        <v>8</v>
      </c>
      <c r="F67">
        <v>230</v>
      </c>
      <c r="G67">
        <v>14003</v>
      </c>
      <c r="H67">
        <v>25</v>
      </c>
      <c r="I67">
        <v>3</v>
      </c>
      <c r="J67">
        <v>208562</v>
      </c>
      <c r="K67">
        <v>106306</v>
      </c>
      <c r="L67">
        <v>409</v>
      </c>
      <c r="M67">
        <v>-5</v>
      </c>
      <c r="N67">
        <v>27</v>
      </c>
      <c r="O67">
        <v>4</v>
      </c>
      <c r="P67">
        <v>336</v>
      </c>
      <c r="Q67">
        <v>330</v>
      </c>
      <c r="R67">
        <v>0.97826086956521741</v>
      </c>
      <c r="S67">
        <v>10</v>
      </c>
      <c r="T67" t="s">
        <v>495</v>
      </c>
      <c r="U67">
        <v>666</v>
      </c>
      <c r="V67">
        <v>7.50750750750751E-3</v>
      </c>
      <c r="W67">
        <v>0</v>
      </c>
    </row>
    <row r="68" spans="1:23" x14ac:dyDescent="0.3">
      <c r="A68" s="1">
        <v>44263</v>
      </c>
      <c r="B68" s="2" t="s">
        <v>9</v>
      </c>
      <c r="C68">
        <v>4</v>
      </c>
      <c r="D68">
        <v>409</v>
      </c>
      <c r="E68">
        <v>4</v>
      </c>
      <c r="F68">
        <v>225</v>
      </c>
      <c r="G68">
        <v>14013</v>
      </c>
      <c r="H68">
        <v>27</v>
      </c>
      <c r="I68">
        <v>4</v>
      </c>
      <c r="J68">
        <v>208898</v>
      </c>
      <c r="K68">
        <v>106636</v>
      </c>
      <c r="L68">
        <v>409</v>
      </c>
      <c r="M68">
        <v>-6</v>
      </c>
      <c r="N68">
        <v>23</v>
      </c>
      <c r="O68">
        <v>4</v>
      </c>
      <c r="P68">
        <v>251</v>
      </c>
      <c r="Q68">
        <v>300</v>
      </c>
      <c r="R68">
        <v>0.97333333333333338</v>
      </c>
      <c r="S68">
        <v>10</v>
      </c>
      <c r="T68" t="s">
        <v>496</v>
      </c>
      <c r="U68">
        <v>551</v>
      </c>
      <c r="V68">
        <v>7.2595281306715104E-3</v>
      </c>
      <c r="W68">
        <v>0</v>
      </c>
    </row>
    <row r="69" spans="1:23" x14ac:dyDescent="0.3">
      <c r="A69" s="1">
        <v>44264</v>
      </c>
      <c r="B69" s="2" t="s">
        <v>9</v>
      </c>
      <c r="C69">
        <v>6</v>
      </c>
      <c r="D69">
        <v>409</v>
      </c>
      <c r="E69">
        <v>2</v>
      </c>
      <c r="F69">
        <v>219</v>
      </c>
      <c r="G69">
        <v>14023</v>
      </c>
      <c r="H69">
        <v>23</v>
      </c>
      <c r="I69">
        <v>4</v>
      </c>
      <c r="J69">
        <v>209149</v>
      </c>
      <c r="K69">
        <v>106936</v>
      </c>
      <c r="L69">
        <v>409</v>
      </c>
      <c r="M69">
        <v>-11</v>
      </c>
      <c r="N69">
        <v>22</v>
      </c>
      <c r="O69">
        <v>4</v>
      </c>
      <c r="P69">
        <v>418</v>
      </c>
      <c r="Q69">
        <v>393</v>
      </c>
      <c r="R69">
        <v>0.94977168949771684</v>
      </c>
      <c r="S69">
        <v>17</v>
      </c>
      <c r="T69" t="s">
        <v>497</v>
      </c>
      <c r="U69">
        <v>811</v>
      </c>
      <c r="V69">
        <v>7.3982737361282403E-3</v>
      </c>
      <c r="W69">
        <v>0</v>
      </c>
    </row>
    <row r="70" spans="1:23" x14ac:dyDescent="0.3">
      <c r="A70" s="1">
        <v>44265</v>
      </c>
      <c r="B70" s="2" t="s">
        <v>9</v>
      </c>
      <c r="C70">
        <v>15</v>
      </c>
      <c r="D70">
        <v>409</v>
      </c>
      <c r="E70">
        <v>5</v>
      </c>
      <c r="F70">
        <v>208</v>
      </c>
      <c r="G70">
        <v>14040</v>
      </c>
      <c r="H70">
        <v>22</v>
      </c>
      <c r="I70">
        <v>4</v>
      </c>
      <c r="J70">
        <v>209567</v>
      </c>
      <c r="K70">
        <v>107329</v>
      </c>
      <c r="L70">
        <v>409</v>
      </c>
      <c r="M70">
        <v>5</v>
      </c>
      <c r="N70">
        <v>19</v>
      </c>
      <c r="O70">
        <v>4</v>
      </c>
      <c r="P70">
        <v>428</v>
      </c>
      <c r="Q70">
        <v>322</v>
      </c>
      <c r="R70">
        <v>1.0240384615384615</v>
      </c>
      <c r="S70">
        <v>10</v>
      </c>
      <c r="T70" t="s">
        <v>498</v>
      </c>
      <c r="U70">
        <v>750</v>
      </c>
      <c r="V70">
        <v>0.02</v>
      </c>
      <c r="W70">
        <v>0</v>
      </c>
    </row>
    <row r="71" spans="1:23" x14ac:dyDescent="0.3">
      <c r="A71" s="1">
        <v>44266</v>
      </c>
      <c r="B71" s="2" t="s">
        <v>9</v>
      </c>
      <c r="C71">
        <v>6</v>
      </c>
      <c r="D71">
        <v>409</v>
      </c>
      <c r="E71">
        <v>11</v>
      </c>
      <c r="F71">
        <v>213</v>
      </c>
      <c r="G71">
        <v>14050</v>
      </c>
      <c r="H71">
        <v>19</v>
      </c>
      <c r="I71">
        <v>4</v>
      </c>
      <c r="J71">
        <v>209995</v>
      </c>
      <c r="K71">
        <v>107651</v>
      </c>
      <c r="L71">
        <v>409</v>
      </c>
      <c r="M71">
        <v>-14</v>
      </c>
      <c r="N71">
        <v>20</v>
      </c>
      <c r="O71">
        <v>4</v>
      </c>
      <c r="P71">
        <v>300</v>
      </c>
      <c r="Q71">
        <v>294</v>
      </c>
      <c r="R71">
        <v>0.93427230046948362</v>
      </c>
      <c r="S71">
        <v>20</v>
      </c>
      <c r="T71" t="s">
        <v>499</v>
      </c>
      <c r="U71">
        <v>594</v>
      </c>
      <c r="V71">
        <v>1.01010101010101E-2</v>
      </c>
      <c r="W71">
        <v>0</v>
      </c>
    </row>
    <row r="72" spans="1:23" x14ac:dyDescent="0.3">
      <c r="A72" s="1">
        <v>44267</v>
      </c>
      <c r="B72" s="2" t="s">
        <v>9</v>
      </c>
      <c r="C72">
        <v>11</v>
      </c>
      <c r="D72">
        <v>409</v>
      </c>
      <c r="E72">
        <v>4</v>
      </c>
      <c r="F72">
        <v>199</v>
      </c>
      <c r="G72">
        <v>14070</v>
      </c>
      <c r="H72">
        <v>20</v>
      </c>
      <c r="I72">
        <v>4</v>
      </c>
      <c r="J72">
        <v>210295</v>
      </c>
      <c r="K72">
        <v>107945</v>
      </c>
      <c r="L72">
        <v>409</v>
      </c>
      <c r="M72">
        <v>-3</v>
      </c>
      <c r="N72">
        <v>17</v>
      </c>
      <c r="O72">
        <v>4</v>
      </c>
      <c r="P72">
        <v>669</v>
      </c>
      <c r="Q72">
        <v>476</v>
      </c>
      <c r="R72">
        <v>0.98492462311557794</v>
      </c>
      <c r="S72">
        <v>14</v>
      </c>
      <c r="T72" t="s">
        <v>500</v>
      </c>
      <c r="U72">
        <v>1145</v>
      </c>
      <c r="V72">
        <v>9.6069868995633193E-3</v>
      </c>
      <c r="W72">
        <v>0</v>
      </c>
    </row>
    <row r="73" spans="1:23" x14ac:dyDescent="0.3">
      <c r="A73" s="1">
        <v>44268</v>
      </c>
      <c r="B73" s="2" t="s">
        <v>9</v>
      </c>
      <c r="C73">
        <v>13</v>
      </c>
      <c r="D73">
        <v>409</v>
      </c>
      <c r="E73">
        <v>7</v>
      </c>
      <c r="F73">
        <v>196</v>
      </c>
      <c r="G73">
        <v>14084</v>
      </c>
      <c r="H73">
        <v>17</v>
      </c>
      <c r="I73">
        <v>4</v>
      </c>
      <c r="J73">
        <v>210964</v>
      </c>
      <c r="K73">
        <v>108421</v>
      </c>
      <c r="L73">
        <v>409</v>
      </c>
      <c r="M73">
        <v>-6</v>
      </c>
      <c r="N73">
        <v>18</v>
      </c>
      <c r="O73">
        <v>3</v>
      </c>
      <c r="P73">
        <v>842</v>
      </c>
      <c r="Q73">
        <v>341</v>
      </c>
      <c r="R73">
        <v>0.96938775510204078</v>
      </c>
      <c r="S73">
        <v>19</v>
      </c>
      <c r="T73" t="s">
        <v>501</v>
      </c>
      <c r="U73">
        <v>1183</v>
      </c>
      <c r="V73">
        <v>1.0989010989011E-2</v>
      </c>
      <c r="W73">
        <v>0</v>
      </c>
    </row>
    <row r="74" spans="1:23" x14ac:dyDescent="0.3">
      <c r="A74" s="1">
        <v>44269</v>
      </c>
      <c r="B74" s="2" t="s">
        <v>9</v>
      </c>
      <c r="C74">
        <v>8</v>
      </c>
      <c r="D74">
        <v>409</v>
      </c>
      <c r="E74">
        <v>8</v>
      </c>
      <c r="F74">
        <v>190</v>
      </c>
      <c r="G74">
        <v>14103</v>
      </c>
      <c r="H74">
        <v>18</v>
      </c>
      <c r="I74">
        <v>3</v>
      </c>
      <c r="J74">
        <v>211806</v>
      </c>
      <c r="K74">
        <v>108762</v>
      </c>
      <c r="L74">
        <v>409</v>
      </c>
      <c r="M74">
        <v>-4</v>
      </c>
      <c r="N74">
        <v>22</v>
      </c>
      <c r="O74">
        <v>3</v>
      </c>
      <c r="P74">
        <v>349</v>
      </c>
      <c r="Q74">
        <v>370</v>
      </c>
      <c r="R74">
        <v>0.97894736842105268</v>
      </c>
      <c r="S74">
        <v>12</v>
      </c>
      <c r="T74" t="s">
        <v>502</v>
      </c>
      <c r="U74">
        <v>719</v>
      </c>
      <c r="V74">
        <v>1.11265646731572E-2</v>
      </c>
      <c r="W74">
        <v>0</v>
      </c>
    </row>
    <row r="75" spans="1:23" x14ac:dyDescent="0.3">
      <c r="A75" s="1">
        <v>44270</v>
      </c>
      <c r="B75" s="2" t="s">
        <v>9</v>
      </c>
      <c r="C75">
        <v>5</v>
      </c>
      <c r="D75">
        <v>409</v>
      </c>
      <c r="E75">
        <v>5</v>
      </c>
      <c r="F75">
        <v>186</v>
      </c>
      <c r="G75">
        <v>14115</v>
      </c>
      <c r="H75">
        <v>22</v>
      </c>
      <c r="I75">
        <v>3</v>
      </c>
      <c r="J75">
        <v>212155</v>
      </c>
      <c r="K75">
        <v>109132</v>
      </c>
      <c r="L75">
        <v>409</v>
      </c>
      <c r="M75">
        <v>-5</v>
      </c>
      <c r="N75">
        <v>18</v>
      </c>
      <c r="O75">
        <v>2</v>
      </c>
      <c r="P75">
        <v>302</v>
      </c>
      <c r="Q75">
        <v>489</v>
      </c>
      <c r="R75">
        <v>0.9731182795698925</v>
      </c>
      <c r="S75">
        <v>10</v>
      </c>
      <c r="T75" t="s">
        <v>503</v>
      </c>
      <c r="U75">
        <v>791</v>
      </c>
      <c r="V75">
        <v>6.3211125158027801E-3</v>
      </c>
      <c r="W75">
        <v>0</v>
      </c>
    </row>
    <row r="76" spans="1:23" x14ac:dyDescent="0.3">
      <c r="A76" s="1">
        <v>44271</v>
      </c>
      <c r="B76" s="2" t="s">
        <v>9</v>
      </c>
      <c r="C76">
        <v>17</v>
      </c>
      <c r="D76">
        <v>410</v>
      </c>
      <c r="E76">
        <v>3</v>
      </c>
      <c r="F76">
        <v>181</v>
      </c>
      <c r="G76">
        <v>14125</v>
      </c>
      <c r="H76">
        <v>18</v>
      </c>
      <c r="I76">
        <v>2</v>
      </c>
      <c r="J76">
        <v>212457</v>
      </c>
      <c r="K76">
        <v>109621</v>
      </c>
      <c r="L76">
        <v>409</v>
      </c>
      <c r="M76">
        <v>-11</v>
      </c>
      <c r="N76">
        <v>21</v>
      </c>
      <c r="O76">
        <v>2</v>
      </c>
      <c r="P76">
        <v>611</v>
      </c>
      <c r="Q76">
        <v>442</v>
      </c>
      <c r="R76">
        <v>0.93922651933701662</v>
      </c>
      <c r="S76">
        <v>27</v>
      </c>
      <c r="T76" t="s">
        <v>504</v>
      </c>
      <c r="U76">
        <v>1053</v>
      </c>
      <c r="V76">
        <v>1.6144349477682798E-2</v>
      </c>
      <c r="W76">
        <v>1</v>
      </c>
    </row>
    <row r="77" spans="1:23" x14ac:dyDescent="0.3">
      <c r="A77" s="1">
        <v>44272</v>
      </c>
      <c r="B77" s="2" t="s">
        <v>9</v>
      </c>
      <c r="C77">
        <v>5</v>
      </c>
      <c r="D77">
        <v>411</v>
      </c>
      <c r="E77">
        <v>16</v>
      </c>
      <c r="F77">
        <v>170</v>
      </c>
      <c r="G77">
        <v>14152</v>
      </c>
      <c r="H77">
        <v>21</v>
      </c>
      <c r="I77">
        <v>2</v>
      </c>
      <c r="J77">
        <v>213068</v>
      </c>
      <c r="K77">
        <v>110063</v>
      </c>
      <c r="L77">
        <v>410</v>
      </c>
      <c r="M77">
        <v>-15</v>
      </c>
      <c r="N77">
        <v>17</v>
      </c>
      <c r="O77">
        <v>2</v>
      </c>
      <c r="P77">
        <v>244</v>
      </c>
      <c r="Q77">
        <v>285</v>
      </c>
      <c r="R77">
        <v>0.91176470588235292</v>
      </c>
      <c r="S77">
        <v>19</v>
      </c>
      <c r="T77" t="s">
        <v>505</v>
      </c>
      <c r="U77">
        <v>529</v>
      </c>
      <c r="V77">
        <v>9.4517958412098299E-3</v>
      </c>
      <c r="W77">
        <v>1</v>
      </c>
    </row>
    <row r="78" spans="1:23" x14ac:dyDescent="0.3">
      <c r="A78" s="1">
        <v>44273</v>
      </c>
      <c r="B78" s="2" t="s">
        <v>9</v>
      </c>
      <c r="C78">
        <v>17</v>
      </c>
      <c r="D78">
        <v>411</v>
      </c>
      <c r="E78">
        <v>4</v>
      </c>
      <c r="F78">
        <v>155</v>
      </c>
      <c r="G78">
        <v>14171</v>
      </c>
      <c r="H78">
        <v>17</v>
      </c>
      <c r="I78">
        <v>2</v>
      </c>
      <c r="J78">
        <v>213312</v>
      </c>
      <c r="K78">
        <v>110348</v>
      </c>
      <c r="L78">
        <v>411</v>
      </c>
      <c r="M78">
        <v>7</v>
      </c>
      <c r="N78">
        <v>20</v>
      </c>
      <c r="O78">
        <v>2</v>
      </c>
      <c r="P78">
        <v>420</v>
      </c>
      <c r="Q78">
        <v>370</v>
      </c>
      <c r="R78">
        <v>1.0451612903225806</v>
      </c>
      <c r="S78">
        <v>10</v>
      </c>
      <c r="T78" t="s">
        <v>506</v>
      </c>
      <c r="U78">
        <v>790</v>
      </c>
      <c r="V78">
        <v>2.1518987341772201E-2</v>
      </c>
      <c r="W78">
        <v>0</v>
      </c>
    </row>
    <row r="79" spans="1:23" x14ac:dyDescent="0.3">
      <c r="A79" s="1">
        <v>44274</v>
      </c>
      <c r="B79" s="2" t="s">
        <v>9</v>
      </c>
      <c r="C79">
        <v>14</v>
      </c>
      <c r="D79">
        <v>411</v>
      </c>
      <c r="E79">
        <v>13</v>
      </c>
      <c r="F79">
        <v>162</v>
      </c>
      <c r="G79">
        <v>14181</v>
      </c>
      <c r="H79">
        <v>20</v>
      </c>
      <c r="I79">
        <v>2</v>
      </c>
      <c r="J79">
        <v>213732</v>
      </c>
      <c r="K79">
        <v>110718</v>
      </c>
      <c r="L79">
        <v>411</v>
      </c>
      <c r="M79">
        <v>-3</v>
      </c>
      <c r="N79">
        <v>22</v>
      </c>
      <c r="O79">
        <v>2</v>
      </c>
      <c r="P79">
        <v>939</v>
      </c>
      <c r="Q79">
        <v>195</v>
      </c>
      <c r="R79">
        <v>0.98148148148148151</v>
      </c>
      <c r="S79">
        <v>17</v>
      </c>
      <c r="T79" t="s">
        <v>507</v>
      </c>
      <c r="U79">
        <v>1134</v>
      </c>
      <c r="V79">
        <v>1.2345679012345699E-2</v>
      </c>
      <c r="W79">
        <v>0</v>
      </c>
    </row>
    <row r="80" spans="1:23" x14ac:dyDescent="0.3">
      <c r="A80" s="1">
        <v>44275</v>
      </c>
      <c r="B80" s="2" t="s">
        <v>9</v>
      </c>
      <c r="C80">
        <v>9</v>
      </c>
      <c r="D80">
        <v>413</v>
      </c>
      <c r="E80">
        <v>14</v>
      </c>
      <c r="F80">
        <v>159</v>
      </c>
      <c r="G80">
        <v>14198</v>
      </c>
      <c r="H80">
        <v>22</v>
      </c>
      <c r="I80">
        <v>2</v>
      </c>
      <c r="J80">
        <v>214671</v>
      </c>
      <c r="K80">
        <v>110913</v>
      </c>
      <c r="L80">
        <v>411</v>
      </c>
      <c r="M80">
        <v>-5</v>
      </c>
      <c r="N80">
        <v>22</v>
      </c>
      <c r="O80">
        <v>2</v>
      </c>
      <c r="P80">
        <v>168</v>
      </c>
      <c r="Q80">
        <v>235</v>
      </c>
      <c r="R80">
        <v>0.96855345911949686</v>
      </c>
      <c r="S80">
        <v>12</v>
      </c>
      <c r="T80" t="s">
        <v>508</v>
      </c>
      <c r="U80">
        <v>403</v>
      </c>
      <c r="V80">
        <v>2.2332506203473899E-2</v>
      </c>
      <c r="W80">
        <v>2</v>
      </c>
    </row>
    <row r="81" spans="1:23" x14ac:dyDescent="0.3">
      <c r="A81" s="1">
        <v>44276</v>
      </c>
      <c r="B81" s="2" t="s">
        <v>9</v>
      </c>
      <c r="C81">
        <v>9</v>
      </c>
      <c r="D81">
        <v>413</v>
      </c>
      <c r="E81">
        <v>8</v>
      </c>
      <c r="F81">
        <v>154</v>
      </c>
      <c r="G81">
        <v>14210</v>
      </c>
      <c r="H81">
        <v>22</v>
      </c>
      <c r="I81">
        <v>2</v>
      </c>
      <c r="J81">
        <v>214839</v>
      </c>
      <c r="K81">
        <v>111148</v>
      </c>
      <c r="L81">
        <v>413</v>
      </c>
      <c r="M81">
        <v>-1</v>
      </c>
      <c r="N81">
        <v>24</v>
      </c>
      <c r="O81">
        <v>2</v>
      </c>
      <c r="P81">
        <v>271</v>
      </c>
      <c r="Q81">
        <v>481</v>
      </c>
      <c r="R81">
        <v>0.99350649350649356</v>
      </c>
      <c r="S81">
        <v>10</v>
      </c>
      <c r="T81" t="s">
        <v>509</v>
      </c>
      <c r="U81">
        <v>752</v>
      </c>
      <c r="V81">
        <v>1.1968085106382999E-2</v>
      </c>
      <c r="W81">
        <v>0</v>
      </c>
    </row>
    <row r="82" spans="1:23" x14ac:dyDescent="0.3">
      <c r="A82" s="1">
        <v>44277</v>
      </c>
      <c r="B82" s="2" t="s">
        <v>9</v>
      </c>
      <c r="C82">
        <v>8</v>
      </c>
      <c r="D82">
        <v>413</v>
      </c>
      <c r="E82">
        <v>8</v>
      </c>
      <c r="F82">
        <v>153</v>
      </c>
      <c r="G82">
        <v>14220</v>
      </c>
      <c r="H82">
        <v>24</v>
      </c>
      <c r="I82">
        <v>2</v>
      </c>
      <c r="J82">
        <v>215110</v>
      </c>
      <c r="K82">
        <v>111629</v>
      </c>
      <c r="L82">
        <v>413</v>
      </c>
      <c r="M82">
        <v>7</v>
      </c>
      <c r="N82">
        <v>22</v>
      </c>
      <c r="O82">
        <v>2</v>
      </c>
      <c r="P82">
        <v>278</v>
      </c>
      <c r="Q82">
        <v>397</v>
      </c>
      <c r="R82">
        <v>1.0457516339869282</v>
      </c>
      <c r="S82">
        <v>1</v>
      </c>
      <c r="T82" t="s">
        <v>510</v>
      </c>
      <c r="U82">
        <v>675</v>
      </c>
      <c r="V82">
        <v>1.18518518518519E-2</v>
      </c>
      <c r="W82">
        <v>0</v>
      </c>
    </row>
    <row r="83" spans="1:23" x14ac:dyDescent="0.3">
      <c r="A83" s="1">
        <v>44278</v>
      </c>
      <c r="B83" s="2" t="s">
        <v>9</v>
      </c>
      <c r="C83">
        <v>7</v>
      </c>
      <c r="D83">
        <v>413</v>
      </c>
      <c r="E83">
        <v>6</v>
      </c>
      <c r="F83">
        <v>160</v>
      </c>
      <c r="G83">
        <v>14221</v>
      </c>
      <c r="H83">
        <v>22</v>
      </c>
      <c r="I83">
        <v>2</v>
      </c>
      <c r="J83">
        <v>215388</v>
      </c>
      <c r="K83">
        <v>112026</v>
      </c>
      <c r="L83">
        <v>413</v>
      </c>
      <c r="M83">
        <v>0</v>
      </c>
      <c r="N83">
        <v>23</v>
      </c>
      <c r="O83">
        <v>2</v>
      </c>
      <c r="P83">
        <v>551</v>
      </c>
      <c r="Q83">
        <v>267</v>
      </c>
      <c r="R83">
        <v>1</v>
      </c>
      <c r="S83">
        <v>7</v>
      </c>
      <c r="T83" t="s">
        <v>511</v>
      </c>
      <c r="U83">
        <v>818</v>
      </c>
      <c r="V83">
        <v>8.5574572127139394E-3</v>
      </c>
      <c r="W83">
        <v>0</v>
      </c>
    </row>
    <row r="84" spans="1:23" x14ac:dyDescent="0.3">
      <c r="A84" s="1">
        <v>44279</v>
      </c>
      <c r="B84" s="2" t="s">
        <v>9</v>
      </c>
      <c r="C84">
        <v>8</v>
      </c>
      <c r="D84">
        <v>413</v>
      </c>
      <c r="E84">
        <v>6</v>
      </c>
      <c r="F84">
        <v>160</v>
      </c>
      <c r="G84">
        <v>14228</v>
      </c>
      <c r="H84">
        <v>23</v>
      </c>
      <c r="I84">
        <v>2</v>
      </c>
      <c r="J84">
        <v>215939</v>
      </c>
      <c r="K84">
        <v>112293</v>
      </c>
      <c r="L84">
        <v>413</v>
      </c>
      <c r="M84">
        <v>-4</v>
      </c>
      <c r="N84">
        <v>20</v>
      </c>
      <c r="O84">
        <v>2</v>
      </c>
      <c r="P84">
        <v>374</v>
      </c>
      <c r="Q84">
        <v>385</v>
      </c>
      <c r="R84">
        <v>0.97499999999999998</v>
      </c>
      <c r="S84">
        <v>12</v>
      </c>
      <c r="T84" t="s">
        <v>512</v>
      </c>
      <c r="U84">
        <v>759</v>
      </c>
      <c r="V84">
        <v>1.0540184453227901E-2</v>
      </c>
      <c r="W84">
        <v>0</v>
      </c>
    </row>
    <row r="85" spans="1:23" x14ac:dyDescent="0.3">
      <c r="A85" s="1">
        <v>44280</v>
      </c>
      <c r="B85" s="2" t="s">
        <v>9</v>
      </c>
      <c r="C85">
        <v>4</v>
      </c>
      <c r="D85">
        <v>413</v>
      </c>
      <c r="E85">
        <v>8</v>
      </c>
      <c r="F85">
        <v>156</v>
      </c>
      <c r="G85">
        <v>14240</v>
      </c>
      <c r="H85">
        <v>20</v>
      </c>
      <c r="I85">
        <v>2</v>
      </c>
      <c r="J85">
        <v>216313</v>
      </c>
      <c r="K85">
        <v>112678</v>
      </c>
      <c r="L85">
        <v>413</v>
      </c>
      <c r="M85">
        <v>-6</v>
      </c>
      <c r="N85">
        <v>16</v>
      </c>
      <c r="O85">
        <v>2</v>
      </c>
      <c r="P85">
        <v>603</v>
      </c>
      <c r="Q85">
        <v>358</v>
      </c>
      <c r="R85">
        <v>0.96153846153846156</v>
      </c>
      <c r="S85">
        <v>10</v>
      </c>
      <c r="T85" t="s">
        <v>514</v>
      </c>
      <c r="U85">
        <v>961</v>
      </c>
      <c r="V85">
        <v>4.1623309053069697E-3</v>
      </c>
      <c r="W85">
        <v>0</v>
      </c>
    </row>
    <row r="86" spans="1:23" x14ac:dyDescent="0.3">
      <c r="A86" s="1">
        <v>44281</v>
      </c>
      <c r="B86" s="2" t="s">
        <v>9</v>
      </c>
      <c r="C86">
        <v>5</v>
      </c>
      <c r="D86">
        <v>413</v>
      </c>
      <c r="E86">
        <v>5</v>
      </c>
      <c r="F86">
        <v>150</v>
      </c>
      <c r="G86">
        <v>14250</v>
      </c>
      <c r="H86">
        <v>16</v>
      </c>
      <c r="I86">
        <v>2</v>
      </c>
      <c r="J86">
        <v>216916</v>
      </c>
      <c r="K86">
        <v>113036</v>
      </c>
      <c r="L86">
        <v>413</v>
      </c>
      <c r="M86">
        <v>-5</v>
      </c>
      <c r="N86">
        <v>15</v>
      </c>
      <c r="O86">
        <v>1</v>
      </c>
      <c r="P86">
        <v>418</v>
      </c>
      <c r="Q86">
        <v>576</v>
      </c>
      <c r="R86">
        <v>0.96666666666666667</v>
      </c>
      <c r="S86">
        <v>10</v>
      </c>
      <c r="T86" t="s">
        <v>515</v>
      </c>
      <c r="U86">
        <v>994</v>
      </c>
      <c r="V86">
        <v>5.0301810865191103E-3</v>
      </c>
      <c r="W86">
        <v>0</v>
      </c>
    </row>
    <row r="87" spans="1:23" x14ac:dyDescent="0.3">
      <c r="A87" s="1">
        <v>44282</v>
      </c>
      <c r="B87" s="2" t="s">
        <v>9</v>
      </c>
      <c r="C87">
        <v>4</v>
      </c>
      <c r="D87">
        <v>413</v>
      </c>
      <c r="E87">
        <v>5</v>
      </c>
      <c r="F87">
        <v>145</v>
      </c>
      <c r="G87">
        <v>14260</v>
      </c>
      <c r="H87">
        <v>15</v>
      </c>
      <c r="I87">
        <v>1</v>
      </c>
      <c r="J87">
        <v>217334</v>
      </c>
      <c r="K87">
        <v>113612</v>
      </c>
      <c r="L87">
        <v>413</v>
      </c>
      <c r="M87">
        <v>-13</v>
      </c>
      <c r="N87">
        <v>17</v>
      </c>
      <c r="O87">
        <v>1</v>
      </c>
      <c r="P87">
        <v>483</v>
      </c>
      <c r="Q87">
        <v>230</v>
      </c>
      <c r="R87">
        <v>0.91034482758620694</v>
      </c>
      <c r="S87">
        <v>17</v>
      </c>
      <c r="T87" t="s">
        <v>516</v>
      </c>
      <c r="U87">
        <v>713</v>
      </c>
      <c r="V87">
        <v>5.6100981767180898E-3</v>
      </c>
      <c r="W87">
        <v>0</v>
      </c>
    </row>
    <row r="88" spans="1:23" x14ac:dyDescent="0.3">
      <c r="A88" s="1">
        <v>44283</v>
      </c>
      <c r="B88" s="2" t="s">
        <v>9</v>
      </c>
      <c r="C88">
        <v>4</v>
      </c>
      <c r="D88">
        <v>413</v>
      </c>
      <c r="E88">
        <v>3</v>
      </c>
      <c r="F88">
        <v>132</v>
      </c>
      <c r="G88">
        <v>14277</v>
      </c>
      <c r="H88">
        <v>17</v>
      </c>
      <c r="I88">
        <v>1</v>
      </c>
      <c r="J88">
        <v>217817</v>
      </c>
      <c r="K88">
        <v>113842</v>
      </c>
      <c r="L88">
        <v>413</v>
      </c>
      <c r="M88">
        <v>-5</v>
      </c>
      <c r="N88">
        <v>20</v>
      </c>
      <c r="O88">
        <v>1</v>
      </c>
      <c r="P88">
        <v>1235</v>
      </c>
      <c r="Q88">
        <v>130</v>
      </c>
      <c r="R88">
        <v>0.96212121212121215</v>
      </c>
      <c r="S88">
        <v>9</v>
      </c>
      <c r="T88" t="s">
        <v>517</v>
      </c>
      <c r="U88">
        <v>1365</v>
      </c>
      <c r="V88">
        <v>2.93040293040293E-3</v>
      </c>
      <c r="W88">
        <v>0</v>
      </c>
    </row>
    <row r="89" spans="1:23" x14ac:dyDescent="0.3">
      <c r="A89" s="1">
        <v>44284</v>
      </c>
      <c r="B89" s="2" t="s">
        <v>9</v>
      </c>
      <c r="C89">
        <v>9</v>
      </c>
      <c r="D89">
        <v>413</v>
      </c>
      <c r="E89">
        <v>2</v>
      </c>
      <c r="F89">
        <v>127</v>
      </c>
      <c r="G89">
        <v>14286</v>
      </c>
      <c r="H89">
        <v>20</v>
      </c>
      <c r="I89">
        <v>1</v>
      </c>
      <c r="J89">
        <v>219052</v>
      </c>
      <c r="K89">
        <v>113972</v>
      </c>
      <c r="L89">
        <v>413</v>
      </c>
      <c r="M89">
        <v>4</v>
      </c>
      <c r="N89">
        <v>20</v>
      </c>
      <c r="O89">
        <v>2</v>
      </c>
      <c r="P89">
        <v>238</v>
      </c>
      <c r="Q89">
        <v>364</v>
      </c>
      <c r="R89">
        <v>1.0314960629921259</v>
      </c>
      <c r="S89">
        <v>5</v>
      </c>
      <c r="T89" t="s">
        <v>518</v>
      </c>
      <c r="U89">
        <v>602</v>
      </c>
      <c r="V89">
        <v>1.4950166112956799E-2</v>
      </c>
      <c r="W89">
        <v>0</v>
      </c>
    </row>
    <row r="90" spans="1:23" x14ac:dyDescent="0.3">
      <c r="A90" s="1">
        <v>44285</v>
      </c>
      <c r="B90" s="2" t="s">
        <v>9</v>
      </c>
      <c r="C90">
        <v>18</v>
      </c>
      <c r="D90">
        <v>413</v>
      </c>
      <c r="E90">
        <v>8</v>
      </c>
      <c r="F90">
        <v>131</v>
      </c>
      <c r="G90">
        <v>14291</v>
      </c>
      <c r="H90">
        <v>20</v>
      </c>
      <c r="I90">
        <v>2</v>
      </c>
      <c r="J90">
        <v>219290</v>
      </c>
      <c r="K90">
        <v>114336</v>
      </c>
      <c r="L90">
        <v>413</v>
      </c>
      <c r="M90">
        <v>14</v>
      </c>
      <c r="N90">
        <v>18</v>
      </c>
      <c r="O90">
        <v>2</v>
      </c>
      <c r="P90">
        <v>444</v>
      </c>
      <c r="Q90">
        <v>343</v>
      </c>
      <c r="R90">
        <v>1.1068702290076335</v>
      </c>
      <c r="S90">
        <v>4</v>
      </c>
      <c r="T90" t="s">
        <v>519</v>
      </c>
      <c r="U90">
        <v>787</v>
      </c>
      <c r="V90">
        <v>2.2871664548919899E-2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44197</v>
      </c>
      <c r="B2" s="2" t="s">
        <v>6</v>
      </c>
      <c r="C2">
        <v>46</v>
      </c>
      <c r="D2">
        <v>81</v>
      </c>
      <c r="E2">
        <v>48</v>
      </c>
      <c r="F2">
        <v>789</v>
      </c>
      <c r="G2">
        <v>6126</v>
      </c>
      <c r="H2">
        <v>39</v>
      </c>
      <c r="I2">
        <v>12</v>
      </c>
      <c r="J2">
        <v>115421</v>
      </c>
      <c r="K2">
        <v>46347</v>
      </c>
      <c r="L2">
        <v>80</v>
      </c>
      <c r="M2">
        <v>-16</v>
      </c>
      <c r="N2">
        <v>32</v>
      </c>
      <c r="O2">
        <v>12</v>
      </c>
      <c r="P2">
        <v>330</v>
      </c>
      <c r="Q2">
        <v>73</v>
      </c>
      <c r="R2">
        <v>0.97972116603295312</v>
      </c>
      <c r="S2">
        <v>62</v>
      </c>
      <c r="T2" t="s">
        <v>345</v>
      </c>
      <c r="U2">
        <v>403</v>
      </c>
      <c r="V2">
        <v>0.11414392059553401</v>
      </c>
      <c r="W2">
        <v>1</v>
      </c>
    </row>
    <row r="3" spans="1:23" x14ac:dyDescent="0.3">
      <c r="A3" s="1">
        <v>44198</v>
      </c>
      <c r="B3" s="2" t="s">
        <v>6</v>
      </c>
      <c r="C3">
        <v>26</v>
      </c>
      <c r="D3">
        <v>83</v>
      </c>
      <c r="E3">
        <v>42</v>
      </c>
      <c r="F3">
        <v>773</v>
      </c>
      <c r="G3">
        <v>6188</v>
      </c>
      <c r="H3">
        <v>32</v>
      </c>
      <c r="I3">
        <v>12</v>
      </c>
      <c r="J3">
        <v>115751</v>
      </c>
      <c r="K3">
        <v>46420</v>
      </c>
      <c r="L3">
        <v>81</v>
      </c>
      <c r="M3">
        <v>-63</v>
      </c>
      <c r="N3">
        <v>35</v>
      </c>
      <c r="O3">
        <v>9</v>
      </c>
      <c r="P3">
        <v>288</v>
      </c>
      <c r="Q3">
        <v>88</v>
      </c>
      <c r="R3">
        <v>0.91849935316946962</v>
      </c>
      <c r="S3">
        <v>86</v>
      </c>
      <c r="T3" t="s">
        <v>346</v>
      </c>
      <c r="U3">
        <v>376</v>
      </c>
      <c r="V3">
        <v>6.9148936170212796E-2</v>
      </c>
      <c r="W3">
        <v>2</v>
      </c>
    </row>
    <row r="4" spans="1:23" x14ac:dyDescent="0.3">
      <c r="A4" s="1">
        <v>44199</v>
      </c>
      <c r="B4" s="2" t="s">
        <v>6</v>
      </c>
      <c r="C4">
        <v>59</v>
      </c>
      <c r="D4">
        <v>83</v>
      </c>
      <c r="E4">
        <v>16</v>
      </c>
      <c r="F4">
        <v>710</v>
      </c>
      <c r="G4">
        <v>6274</v>
      </c>
      <c r="H4">
        <v>35</v>
      </c>
      <c r="I4">
        <v>9</v>
      </c>
      <c r="J4">
        <v>116039</v>
      </c>
      <c r="K4">
        <v>46508</v>
      </c>
      <c r="L4">
        <v>83</v>
      </c>
      <c r="M4">
        <v>21</v>
      </c>
      <c r="N4">
        <v>39</v>
      </c>
      <c r="O4">
        <v>8</v>
      </c>
      <c r="P4">
        <v>348</v>
      </c>
      <c r="Q4">
        <v>64</v>
      </c>
      <c r="R4">
        <v>1.0295774647887324</v>
      </c>
      <c r="S4">
        <v>38</v>
      </c>
      <c r="T4" t="s">
        <v>347</v>
      </c>
      <c r="U4">
        <v>412</v>
      </c>
      <c r="V4">
        <v>0.14320388349514601</v>
      </c>
      <c r="W4">
        <v>0</v>
      </c>
    </row>
    <row r="5" spans="1:23" x14ac:dyDescent="0.3">
      <c r="A5" s="1">
        <v>44200</v>
      </c>
      <c r="B5" s="2" t="s">
        <v>6</v>
      </c>
      <c r="C5">
        <v>44</v>
      </c>
      <c r="D5">
        <v>83</v>
      </c>
      <c r="E5">
        <v>56</v>
      </c>
      <c r="F5">
        <v>731</v>
      </c>
      <c r="G5">
        <v>6312</v>
      </c>
      <c r="H5">
        <v>39</v>
      </c>
      <c r="I5">
        <v>8</v>
      </c>
      <c r="J5">
        <v>116387</v>
      </c>
      <c r="K5">
        <v>46572</v>
      </c>
      <c r="L5">
        <v>83</v>
      </c>
      <c r="M5">
        <v>20</v>
      </c>
      <c r="N5">
        <v>37</v>
      </c>
      <c r="O5">
        <v>11</v>
      </c>
      <c r="P5">
        <v>600</v>
      </c>
      <c r="Q5">
        <v>110</v>
      </c>
      <c r="R5">
        <v>1.027359781121751</v>
      </c>
      <c r="S5">
        <v>24</v>
      </c>
      <c r="T5" t="s">
        <v>348</v>
      </c>
      <c r="U5">
        <v>710</v>
      </c>
      <c r="V5">
        <v>6.1971830985915501E-2</v>
      </c>
      <c r="W5">
        <v>0</v>
      </c>
    </row>
    <row r="6" spans="1:23" x14ac:dyDescent="0.3">
      <c r="A6" s="1">
        <v>44201</v>
      </c>
      <c r="B6" s="2" t="s">
        <v>6</v>
      </c>
      <c r="C6">
        <v>33</v>
      </c>
      <c r="D6">
        <v>83</v>
      </c>
      <c r="E6">
        <v>40</v>
      </c>
      <c r="F6">
        <v>751</v>
      </c>
      <c r="G6">
        <v>6336</v>
      </c>
      <c r="H6">
        <v>37</v>
      </c>
      <c r="I6">
        <v>11</v>
      </c>
      <c r="J6">
        <v>116987</v>
      </c>
      <c r="K6">
        <v>46682</v>
      </c>
      <c r="L6">
        <v>83</v>
      </c>
      <c r="M6">
        <v>-8</v>
      </c>
      <c r="N6">
        <v>44</v>
      </c>
      <c r="O6">
        <v>11</v>
      </c>
      <c r="P6">
        <v>766</v>
      </c>
      <c r="Q6">
        <v>119</v>
      </c>
      <c r="R6">
        <v>0.98934753661784292</v>
      </c>
      <c r="S6">
        <v>41</v>
      </c>
      <c r="T6" t="s">
        <v>349</v>
      </c>
      <c r="U6">
        <v>885</v>
      </c>
      <c r="V6">
        <v>3.7288135593220299E-2</v>
      </c>
      <c r="W6">
        <v>0</v>
      </c>
    </row>
    <row r="7" spans="1:23" x14ac:dyDescent="0.3">
      <c r="A7" s="1">
        <v>44202</v>
      </c>
      <c r="B7" s="2" t="s">
        <v>6</v>
      </c>
      <c r="C7">
        <v>50</v>
      </c>
      <c r="D7">
        <v>83</v>
      </c>
      <c r="E7">
        <v>29</v>
      </c>
      <c r="F7">
        <v>743</v>
      </c>
      <c r="G7">
        <v>6377</v>
      </c>
      <c r="H7">
        <v>44</v>
      </c>
      <c r="I7">
        <v>11</v>
      </c>
      <c r="J7">
        <v>117753</v>
      </c>
      <c r="K7">
        <v>46801</v>
      </c>
      <c r="L7">
        <v>83</v>
      </c>
      <c r="M7">
        <v>-8</v>
      </c>
      <c r="N7">
        <v>46</v>
      </c>
      <c r="O7">
        <v>10</v>
      </c>
      <c r="P7">
        <v>742</v>
      </c>
      <c r="Q7">
        <v>77</v>
      </c>
      <c r="R7">
        <v>0.98923283983849264</v>
      </c>
      <c r="S7">
        <v>58</v>
      </c>
      <c r="T7" t="s">
        <v>350</v>
      </c>
      <c r="U7">
        <v>819</v>
      </c>
      <c r="V7">
        <v>6.1050061050061E-2</v>
      </c>
      <c r="W7">
        <v>0</v>
      </c>
    </row>
    <row r="8" spans="1:23" x14ac:dyDescent="0.3">
      <c r="A8" s="1">
        <v>44203</v>
      </c>
      <c r="B8" s="2" t="s">
        <v>6</v>
      </c>
      <c r="C8">
        <v>55</v>
      </c>
      <c r="D8">
        <v>84</v>
      </c>
      <c r="E8">
        <v>45</v>
      </c>
      <c r="F8">
        <v>735</v>
      </c>
      <c r="G8">
        <v>6435</v>
      </c>
      <c r="H8">
        <v>46</v>
      </c>
      <c r="I8">
        <v>10</v>
      </c>
      <c r="J8">
        <v>118495</v>
      </c>
      <c r="K8">
        <v>46878</v>
      </c>
      <c r="L8">
        <v>83</v>
      </c>
      <c r="M8">
        <v>-18</v>
      </c>
      <c r="N8">
        <v>39</v>
      </c>
      <c r="O8">
        <v>12</v>
      </c>
      <c r="P8">
        <v>478</v>
      </c>
      <c r="Q8">
        <v>98</v>
      </c>
      <c r="R8">
        <v>0.97551020408163269</v>
      </c>
      <c r="S8">
        <v>72</v>
      </c>
      <c r="T8" t="s">
        <v>362</v>
      </c>
      <c r="U8">
        <v>576</v>
      </c>
      <c r="V8">
        <v>9.5486111111111105E-2</v>
      </c>
      <c r="W8">
        <v>1</v>
      </c>
    </row>
    <row r="9" spans="1:23" x14ac:dyDescent="0.3">
      <c r="A9" s="1">
        <v>44204</v>
      </c>
      <c r="B9" s="2" t="s">
        <v>6</v>
      </c>
      <c r="C9">
        <v>63</v>
      </c>
      <c r="D9">
        <v>84</v>
      </c>
      <c r="E9">
        <v>51</v>
      </c>
      <c r="F9">
        <v>717</v>
      </c>
      <c r="G9">
        <v>6507</v>
      </c>
      <c r="H9">
        <v>39</v>
      </c>
      <c r="I9">
        <v>12</v>
      </c>
      <c r="J9">
        <v>118973</v>
      </c>
      <c r="K9">
        <v>46976</v>
      </c>
      <c r="L9">
        <v>84</v>
      </c>
      <c r="M9">
        <v>7</v>
      </c>
      <c r="N9">
        <v>40</v>
      </c>
      <c r="O9">
        <v>12</v>
      </c>
      <c r="P9">
        <v>504</v>
      </c>
      <c r="Q9">
        <v>119</v>
      </c>
      <c r="R9">
        <v>1.0097629009762901</v>
      </c>
      <c r="S9">
        <v>56</v>
      </c>
      <c r="T9" t="s">
        <v>373</v>
      </c>
      <c r="U9">
        <v>623</v>
      </c>
      <c r="V9">
        <v>0.101123595505618</v>
      </c>
      <c r="W9">
        <v>0</v>
      </c>
    </row>
    <row r="10" spans="1:23" x14ac:dyDescent="0.3">
      <c r="A10" s="1">
        <v>44205</v>
      </c>
      <c r="B10" s="2" t="s">
        <v>6</v>
      </c>
      <c r="C10">
        <v>50</v>
      </c>
      <c r="D10">
        <v>86</v>
      </c>
      <c r="E10">
        <v>55</v>
      </c>
      <c r="F10">
        <v>724</v>
      </c>
      <c r="G10">
        <v>6563</v>
      </c>
      <c r="H10">
        <v>40</v>
      </c>
      <c r="I10">
        <v>12</v>
      </c>
      <c r="J10">
        <v>119477</v>
      </c>
      <c r="K10">
        <v>47095</v>
      </c>
      <c r="L10">
        <v>84</v>
      </c>
      <c r="M10">
        <v>12</v>
      </c>
      <c r="N10">
        <v>38</v>
      </c>
      <c r="O10">
        <v>12</v>
      </c>
      <c r="P10">
        <v>674</v>
      </c>
      <c r="Q10">
        <v>97</v>
      </c>
      <c r="R10">
        <v>1.0165745856353592</v>
      </c>
      <c r="S10">
        <v>36</v>
      </c>
      <c r="T10" t="s">
        <v>374</v>
      </c>
      <c r="U10">
        <v>771</v>
      </c>
      <c r="V10">
        <v>6.4850843060959798E-2</v>
      </c>
      <c r="W10">
        <v>2</v>
      </c>
    </row>
    <row r="11" spans="1:23" x14ac:dyDescent="0.3">
      <c r="A11" s="1">
        <v>44206</v>
      </c>
      <c r="B11" s="2" t="s">
        <v>6</v>
      </c>
      <c r="C11">
        <v>67</v>
      </c>
      <c r="D11">
        <v>87</v>
      </c>
      <c r="E11">
        <v>43</v>
      </c>
      <c r="F11">
        <v>736</v>
      </c>
      <c r="G11">
        <v>6599</v>
      </c>
      <c r="H11">
        <v>38</v>
      </c>
      <c r="I11">
        <v>12</v>
      </c>
      <c r="J11">
        <v>120151</v>
      </c>
      <c r="K11">
        <v>47192</v>
      </c>
      <c r="L11">
        <v>86</v>
      </c>
      <c r="M11">
        <v>22</v>
      </c>
      <c r="N11">
        <v>44</v>
      </c>
      <c r="O11">
        <v>11</v>
      </c>
      <c r="P11">
        <v>349</v>
      </c>
      <c r="Q11">
        <v>76</v>
      </c>
      <c r="R11">
        <v>1.0298913043478262</v>
      </c>
      <c r="S11">
        <v>45</v>
      </c>
      <c r="T11" t="s">
        <v>375</v>
      </c>
      <c r="U11">
        <v>425</v>
      </c>
      <c r="V11">
        <v>0.157647058823529</v>
      </c>
      <c r="W11">
        <v>1</v>
      </c>
    </row>
    <row r="12" spans="1:23" x14ac:dyDescent="0.3">
      <c r="A12" s="1">
        <v>44207</v>
      </c>
      <c r="B12" s="2" t="s">
        <v>6</v>
      </c>
      <c r="C12">
        <v>95</v>
      </c>
      <c r="D12">
        <v>88</v>
      </c>
      <c r="E12">
        <v>66</v>
      </c>
      <c r="F12">
        <v>758</v>
      </c>
      <c r="G12">
        <v>6644</v>
      </c>
      <c r="H12">
        <v>44</v>
      </c>
      <c r="I12">
        <v>11</v>
      </c>
      <c r="J12">
        <v>120500</v>
      </c>
      <c r="K12">
        <v>47268</v>
      </c>
      <c r="L12">
        <v>87</v>
      </c>
      <c r="M12">
        <v>51</v>
      </c>
      <c r="N12">
        <v>45</v>
      </c>
      <c r="O12">
        <v>10</v>
      </c>
      <c r="P12">
        <v>414</v>
      </c>
      <c r="Q12">
        <v>167</v>
      </c>
      <c r="R12">
        <v>1.067282321899736</v>
      </c>
      <c r="S12">
        <v>43</v>
      </c>
      <c r="T12" t="s">
        <v>376</v>
      </c>
      <c r="U12">
        <v>581</v>
      </c>
      <c r="V12">
        <v>0.16351118760757299</v>
      </c>
      <c r="W12">
        <v>1</v>
      </c>
    </row>
    <row r="13" spans="1:23" x14ac:dyDescent="0.3">
      <c r="A13" s="1">
        <v>44208</v>
      </c>
      <c r="B13" s="2" t="s">
        <v>6</v>
      </c>
      <c r="C13">
        <v>62</v>
      </c>
      <c r="D13">
        <v>88</v>
      </c>
      <c r="E13">
        <v>79</v>
      </c>
      <c r="F13">
        <v>809</v>
      </c>
      <c r="G13">
        <v>6687</v>
      </c>
      <c r="H13">
        <v>45</v>
      </c>
      <c r="I13">
        <v>10</v>
      </c>
      <c r="J13">
        <v>120914</v>
      </c>
      <c r="K13">
        <v>47435</v>
      </c>
      <c r="L13">
        <v>88</v>
      </c>
      <c r="M13">
        <v>23</v>
      </c>
      <c r="N13">
        <v>47</v>
      </c>
      <c r="O13">
        <v>10</v>
      </c>
      <c r="P13">
        <v>632</v>
      </c>
      <c r="Q13">
        <v>135</v>
      </c>
      <c r="R13">
        <v>1.0284301606922126</v>
      </c>
      <c r="S13">
        <v>39</v>
      </c>
      <c r="T13" t="s">
        <v>378</v>
      </c>
      <c r="U13">
        <v>767</v>
      </c>
      <c r="V13">
        <v>8.0834419817470707E-2</v>
      </c>
      <c r="W13">
        <v>0</v>
      </c>
    </row>
    <row r="14" spans="1:23" x14ac:dyDescent="0.3">
      <c r="A14" s="1">
        <v>44209</v>
      </c>
      <c r="B14" s="2" t="s">
        <v>6</v>
      </c>
      <c r="C14">
        <v>85</v>
      </c>
      <c r="D14">
        <v>89</v>
      </c>
      <c r="E14">
        <v>61</v>
      </c>
      <c r="F14">
        <v>832</v>
      </c>
      <c r="G14">
        <v>6726</v>
      </c>
      <c r="H14">
        <v>47</v>
      </c>
      <c r="I14">
        <v>10</v>
      </c>
      <c r="J14">
        <v>121546</v>
      </c>
      <c r="K14">
        <v>47570</v>
      </c>
      <c r="L14">
        <v>88</v>
      </c>
      <c r="M14">
        <v>35</v>
      </c>
      <c r="N14">
        <v>51</v>
      </c>
      <c r="O14">
        <v>9</v>
      </c>
      <c r="P14">
        <v>776</v>
      </c>
      <c r="Q14">
        <v>135</v>
      </c>
      <c r="R14">
        <v>1.0420673076923077</v>
      </c>
      <c r="S14">
        <v>49</v>
      </c>
      <c r="T14" t="s">
        <v>379</v>
      </c>
      <c r="U14">
        <v>911</v>
      </c>
      <c r="V14">
        <v>9.3304061470911095E-2</v>
      </c>
      <c r="W14">
        <v>1</v>
      </c>
    </row>
    <row r="15" spans="1:23" x14ac:dyDescent="0.3">
      <c r="A15" s="1">
        <v>44210</v>
      </c>
      <c r="B15" s="2" t="s">
        <v>6</v>
      </c>
      <c r="C15">
        <v>81</v>
      </c>
      <c r="D15">
        <v>89</v>
      </c>
      <c r="E15">
        <v>75</v>
      </c>
      <c r="F15">
        <v>867</v>
      </c>
      <c r="G15">
        <v>6775</v>
      </c>
      <c r="H15">
        <v>51</v>
      </c>
      <c r="I15">
        <v>9</v>
      </c>
      <c r="J15">
        <v>122322</v>
      </c>
      <c r="K15">
        <v>47705</v>
      </c>
      <c r="L15">
        <v>89</v>
      </c>
      <c r="M15">
        <v>40</v>
      </c>
      <c r="N15">
        <v>54</v>
      </c>
      <c r="O15">
        <v>11</v>
      </c>
      <c r="P15">
        <v>710</v>
      </c>
      <c r="Q15">
        <v>209</v>
      </c>
      <c r="R15">
        <v>1.0461361014994233</v>
      </c>
      <c r="S15">
        <v>41</v>
      </c>
      <c r="T15" t="s">
        <v>380</v>
      </c>
      <c r="U15">
        <v>919</v>
      </c>
      <c r="V15">
        <v>8.8139281828073998E-2</v>
      </c>
      <c r="W15">
        <v>0</v>
      </c>
    </row>
    <row r="16" spans="1:23" x14ac:dyDescent="0.3">
      <c r="A16" s="1">
        <v>44211</v>
      </c>
      <c r="B16" s="2" t="s">
        <v>6</v>
      </c>
      <c r="C16">
        <v>100</v>
      </c>
      <c r="D16">
        <v>89</v>
      </c>
      <c r="E16">
        <v>75</v>
      </c>
      <c r="F16">
        <v>907</v>
      </c>
      <c r="G16">
        <v>6816</v>
      </c>
      <c r="H16">
        <v>54</v>
      </c>
      <c r="I16">
        <v>11</v>
      </c>
      <c r="J16">
        <v>123032</v>
      </c>
      <c r="K16">
        <v>47914</v>
      </c>
      <c r="L16">
        <v>89</v>
      </c>
      <c r="M16">
        <v>47</v>
      </c>
      <c r="N16">
        <v>54</v>
      </c>
      <c r="O16">
        <v>12</v>
      </c>
      <c r="P16">
        <v>632</v>
      </c>
      <c r="Q16">
        <v>172</v>
      </c>
      <c r="R16">
        <v>1.0518191841234841</v>
      </c>
      <c r="S16">
        <v>53</v>
      </c>
      <c r="T16" t="s">
        <v>381</v>
      </c>
      <c r="U16">
        <v>804</v>
      </c>
      <c r="V16">
        <v>0.124378109452736</v>
      </c>
      <c r="W16">
        <v>0</v>
      </c>
    </row>
    <row r="17" spans="1:23" x14ac:dyDescent="0.3">
      <c r="A17" s="1">
        <v>44212</v>
      </c>
      <c r="B17" s="2" t="s">
        <v>6</v>
      </c>
      <c r="C17">
        <v>92</v>
      </c>
      <c r="D17">
        <v>90</v>
      </c>
      <c r="E17">
        <v>82</v>
      </c>
      <c r="F17">
        <v>954</v>
      </c>
      <c r="G17">
        <v>6869</v>
      </c>
      <c r="H17">
        <v>54</v>
      </c>
      <c r="I17">
        <v>12</v>
      </c>
      <c r="J17">
        <v>123664</v>
      </c>
      <c r="K17">
        <v>48086</v>
      </c>
      <c r="L17">
        <v>89</v>
      </c>
      <c r="M17">
        <v>29</v>
      </c>
      <c r="N17">
        <v>56</v>
      </c>
      <c r="O17">
        <v>12</v>
      </c>
      <c r="P17">
        <v>659</v>
      </c>
      <c r="Q17">
        <v>94</v>
      </c>
      <c r="R17">
        <v>1.0303983228511531</v>
      </c>
      <c r="S17">
        <v>62</v>
      </c>
      <c r="T17" t="s">
        <v>382</v>
      </c>
      <c r="U17">
        <v>753</v>
      </c>
      <c r="V17">
        <v>0.122177954847278</v>
      </c>
      <c r="W17">
        <v>1</v>
      </c>
    </row>
    <row r="18" spans="1:23" x14ac:dyDescent="0.3">
      <c r="A18" s="1">
        <v>44213</v>
      </c>
      <c r="B18" s="2" t="s">
        <v>6</v>
      </c>
      <c r="C18">
        <v>126</v>
      </c>
      <c r="D18">
        <v>91</v>
      </c>
      <c r="E18">
        <v>84</v>
      </c>
      <c r="F18">
        <v>983</v>
      </c>
      <c r="G18">
        <v>6931</v>
      </c>
      <c r="H18">
        <v>56</v>
      </c>
      <c r="I18">
        <v>12</v>
      </c>
      <c r="J18">
        <v>124323</v>
      </c>
      <c r="K18">
        <v>48180</v>
      </c>
      <c r="L18">
        <v>90</v>
      </c>
      <c r="M18">
        <v>105</v>
      </c>
      <c r="N18">
        <v>64</v>
      </c>
      <c r="O18">
        <v>13</v>
      </c>
      <c r="P18">
        <v>856</v>
      </c>
      <c r="Q18">
        <v>114</v>
      </c>
      <c r="R18">
        <v>1.1068158697863684</v>
      </c>
      <c r="S18">
        <v>20</v>
      </c>
      <c r="T18" t="s">
        <v>383</v>
      </c>
      <c r="U18">
        <v>970</v>
      </c>
      <c r="V18">
        <v>0.12989690721649499</v>
      </c>
      <c r="W18">
        <v>1</v>
      </c>
    </row>
    <row r="19" spans="1:23" x14ac:dyDescent="0.3">
      <c r="A19" s="1">
        <v>44214</v>
      </c>
      <c r="B19" s="2" t="s">
        <v>6</v>
      </c>
      <c r="C19">
        <v>100</v>
      </c>
      <c r="D19">
        <v>92</v>
      </c>
      <c r="E19">
        <v>112</v>
      </c>
      <c r="F19">
        <v>1088</v>
      </c>
      <c r="G19">
        <v>6951</v>
      </c>
      <c r="H19">
        <v>64</v>
      </c>
      <c r="I19">
        <v>13</v>
      </c>
      <c r="J19">
        <v>125179</v>
      </c>
      <c r="K19">
        <v>48294</v>
      </c>
      <c r="L19">
        <v>91</v>
      </c>
      <c r="M19">
        <v>57</v>
      </c>
      <c r="N19">
        <v>67</v>
      </c>
      <c r="O19">
        <v>11</v>
      </c>
      <c r="P19">
        <v>866</v>
      </c>
      <c r="Q19">
        <v>152</v>
      </c>
      <c r="R19">
        <v>1.052389705882353</v>
      </c>
      <c r="S19">
        <v>42</v>
      </c>
      <c r="T19" t="s">
        <v>384</v>
      </c>
      <c r="U19">
        <v>1018</v>
      </c>
      <c r="V19">
        <v>9.8231827111984305E-2</v>
      </c>
      <c r="W19">
        <v>1</v>
      </c>
    </row>
    <row r="20" spans="1:23" x14ac:dyDescent="0.3">
      <c r="A20" s="1">
        <v>44215</v>
      </c>
      <c r="B20" s="2" t="s">
        <v>6</v>
      </c>
      <c r="C20">
        <v>88</v>
      </c>
      <c r="D20">
        <v>92</v>
      </c>
      <c r="E20">
        <v>82</v>
      </c>
      <c r="F20">
        <v>1145</v>
      </c>
      <c r="G20">
        <v>6993</v>
      </c>
      <c r="H20">
        <v>67</v>
      </c>
      <c r="I20">
        <v>11</v>
      </c>
      <c r="J20">
        <v>126045</v>
      </c>
      <c r="K20">
        <v>48446</v>
      </c>
      <c r="L20">
        <v>92</v>
      </c>
      <c r="M20">
        <v>50</v>
      </c>
      <c r="N20">
        <v>62</v>
      </c>
      <c r="O20">
        <v>14</v>
      </c>
      <c r="P20">
        <v>1122</v>
      </c>
      <c r="Q20">
        <v>269</v>
      </c>
      <c r="R20">
        <v>1.0436681222707425</v>
      </c>
      <c r="S20">
        <v>38</v>
      </c>
      <c r="T20" t="s">
        <v>385</v>
      </c>
      <c r="U20">
        <v>1391</v>
      </c>
      <c r="V20">
        <v>6.32638389647735E-2</v>
      </c>
      <c r="W20">
        <v>0</v>
      </c>
    </row>
    <row r="21" spans="1:23" x14ac:dyDescent="0.3">
      <c r="A21" s="1">
        <v>44216</v>
      </c>
      <c r="B21" s="2" t="s">
        <v>6</v>
      </c>
      <c r="C21">
        <v>214</v>
      </c>
      <c r="D21">
        <v>94</v>
      </c>
      <c r="E21">
        <v>76</v>
      </c>
      <c r="F21">
        <v>1195</v>
      </c>
      <c r="G21">
        <v>7031</v>
      </c>
      <c r="H21">
        <v>62</v>
      </c>
      <c r="I21">
        <v>14</v>
      </c>
      <c r="J21">
        <v>127167</v>
      </c>
      <c r="K21">
        <v>48715</v>
      </c>
      <c r="L21">
        <v>92</v>
      </c>
      <c r="M21">
        <v>179</v>
      </c>
      <c r="N21">
        <v>74</v>
      </c>
      <c r="O21">
        <v>14</v>
      </c>
      <c r="P21">
        <v>1192</v>
      </c>
      <c r="Q21">
        <v>334</v>
      </c>
      <c r="R21">
        <v>1.1497907949790795</v>
      </c>
      <c r="S21">
        <v>33</v>
      </c>
      <c r="T21" t="s">
        <v>386</v>
      </c>
      <c r="U21">
        <v>1526</v>
      </c>
      <c r="V21">
        <v>0.14023591087811299</v>
      </c>
      <c r="W21">
        <v>2</v>
      </c>
    </row>
    <row r="22" spans="1:23" x14ac:dyDescent="0.3">
      <c r="A22" s="1">
        <v>44217</v>
      </c>
      <c r="B22" s="2" t="s">
        <v>6</v>
      </c>
      <c r="C22">
        <v>162</v>
      </c>
      <c r="D22">
        <v>96</v>
      </c>
      <c r="E22">
        <v>192</v>
      </c>
      <c r="F22">
        <v>1374</v>
      </c>
      <c r="G22">
        <v>7064</v>
      </c>
      <c r="H22">
        <v>74</v>
      </c>
      <c r="I22">
        <v>14</v>
      </c>
      <c r="J22">
        <v>128359</v>
      </c>
      <c r="K22">
        <v>49049</v>
      </c>
      <c r="L22">
        <v>94</v>
      </c>
      <c r="M22">
        <v>111</v>
      </c>
      <c r="N22">
        <v>83</v>
      </c>
      <c r="O22">
        <v>14</v>
      </c>
      <c r="P22">
        <v>1368</v>
      </c>
      <c r="Q22">
        <v>385</v>
      </c>
      <c r="R22">
        <v>1.0807860262008733</v>
      </c>
      <c r="S22">
        <v>48</v>
      </c>
      <c r="T22" t="s">
        <v>397</v>
      </c>
      <c r="U22">
        <v>1753</v>
      </c>
      <c r="V22">
        <v>9.2413006274957202E-2</v>
      </c>
      <c r="W22">
        <v>2</v>
      </c>
    </row>
    <row r="23" spans="1:23" x14ac:dyDescent="0.3">
      <c r="A23" s="1">
        <v>44218</v>
      </c>
      <c r="B23" s="2" t="s">
        <v>6</v>
      </c>
      <c r="C23">
        <v>154</v>
      </c>
      <c r="D23">
        <v>97</v>
      </c>
      <c r="E23">
        <v>138</v>
      </c>
      <c r="F23">
        <v>1485</v>
      </c>
      <c r="G23">
        <v>7112</v>
      </c>
      <c r="H23">
        <v>83</v>
      </c>
      <c r="I23">
        <v>14</v>
      </c>
      <c r="J23">
        <v>129727</v>
      </c>
      <c r="K23">
        <v>49434</v>
      </c>
      <c r="L23">
        <v>96</v>
      </c>
      <c r="M23">
        <v>94</v>
      </c>
      <c r="N23">
        <v>84</v>
      </c>
      <c r="O23">
        <v>13</v>
      </c>
      <c r="P23">
        <v>1401</v>
      </c>
      <c r="Q23">
        <v>453</v>
      </c>
      <c r="R23">
        <v>1.0632996632996632</v>
      </c>
      <c r="S23">
        <v>59</v>
      </c>
      <c r="T23" t="s">
        <v>416</v>
      </c>
      <c r="U23">
        <v>1854</v>
      </c>
      <c r="V23">
        <v>8.3063646170442304E-2</v>
      </c>
      <c r="W23">
        <v>1</v>
      </c>
    </row>
    <row r="24" spans="1:23" x14ac:dyDescent="0.3">
      <c r="A24" s="1">
        <v>44219</v>
      </c>
      <c r="B24" s="2" t="s">
        <v>6</v>
      </c>
      <c r="C24">
        <v>134</v>
      </c>
      <c r="D24">
        <v>98</v>
      </c>
      <c r="E24">
        <v>124</v>
      </c>
      <c r="F24">
        <v>1579</v>
      </c>
      <c r="G24">
        <v>7171</v>
      </c>
      <c r="H24">
        <v>84</v>
      </c>
      <c r="I24">
        <v>13</v>
      </c>
      <c r="J24">
        <v>131128</v>
      </c>
      <c r="K24">
        <v>49887</v>
      </c>
      <c r="L24">
        <v>97</v>
      </c>
      <c r="M24">
        <v>71</v>
      </c>
      <c r="N24">
        <v>102</v>
      </c>
      <c r="O24">
        <v>15</v>
      </c>
      <c r="P24">
        <v>1055</v>
      </c>
      <c r="Q24">
        <v>338</v>
      </c>
      <c r="R24">
        <v>1.0449651678277392</v>
      </c>
      <c r="S24">
        <v>62</v>
      </c>
      <c r="T24" t="s">
        <v>417</v>
      </c>
      <c r="U24">
        <v>1393</v>
      </c>
      <c r="V24">
        <v>9.6195262024407799E-2</v>
      </c>
      <c r="W24">
        <v>1</v>
      </c>
    </row>
    <row r="25" spans="1:23" x14ac:dyDescent="0.3">
      <c r="A25" s="1">
        <v>44220</v>
      </c>
      <c r="B25" s="2" t="s">
        <v>6</v>
      </c>
      <c r="C25">
        <v>201</v>
      </c>
      <c r="D25">
        <v>101</v>
      </c>
      <c r="E25">
        <v>111</v>
      </c>
      <c r="F25">
        <v>1650</v>
      </c>
      <c r="G25">
        <v>7233</v>
      </c>
      <c r="H25">
        <v>102</v>
      </c>
      <c r="I25">
        <v>15</v>
      </c>
      <c r="J25">
        <v>132183</v>
      </c>
      <c r="K25">
        <v>50225</v>
      </c>
      <c r="L25">
        <v>98</v>
      </c>
      <c r="M25">
        <v>168</v>
      </c>
      <c r="N25">
        <v>107</v>
      </c>
      <c r="O25">
        <v>15</v>
      </c>
      <c r="P25">
        <v>1297</v>
      </c>
      <c r="Q25">
        <v>256</v>
      </c>
      <c r="R25">
        <v>1.1018181818181818</v>
      </c>
      <c r="S25">
        <v>30</v>
      </c>
      <c r="T25" t="s">
        <v>436</v>
      </c>
      <c r="U25">
        <v>1553</v>
      </c>
      <c r="V25">
        <v>0.12942691564713499</v>
      </c>
      <c r="W25">
        <v>3</v>
      </c>
    </row>
    <row r="26" spans="1:23" x14ac:dyDescent="0.3">
      <c r="A26" s="1">
        <v>44221</v>
      </c>
      <c r="B26" s="2" t="s">
        <v>6</v>
      </c>
      <c r="C26">
        <v>216</v>
      </c>
      <c r="D26">
        <v>101</v>
      </c>
      <c r="E26">
        <v>186</v>
      </c>
      <c r="F26">
        <v>1818</v>
      </c>
      <c r="G26">
        <v>7263</v>
      </c>
      <c r="H26">
        <v>107</v>
      </c>
      <c r="I26">
        <v>15</v>
      </c>
      <c r="J26">
        <v>133480</v>
      </c>
      <c r="K26">
        <v>50481</v>
      </c>
      <c r="L26">
        <v>101</v>
      </c>
      <c r="M26">
        <v>122</v>
      </c>
      <c r="N26">
        <v>113</v>
      </c>
      <c r="O26">
        <v>15</v>
      </c>
      <c r="P26">
        <v>1257</v>
      </c>
      <c r="Q26">
        <v>507</v>
      </c>
      <c r="R26">
        <v>1.0671067106710672</v>
      </c>
      <c r="S26">
        <v>94</v>
      </c>
      <c r="T26" t="s">
        <v>437</v>
      </c>
      <c r="U26">
        <v>1764</v>
      </c>
      <c r="V26">
        <v>0.122448979591837</v>
      </c>
      <c r="W26">
        <v>0</v>
      </c>
    </row>
    <row r="27" spans="1:23" x14ac:dyDescent="0.3">
      <c r="A27" s="1">
        <v>44222</v>
      </c>
      <c r="B27" s="2" t="s">
        <v>6</v>
      </c>
      <c r="C27">
        <v>165</v>
      </c>
      <c r="D27">
        <v>101</v>
      </c>
      <c r="E27">
        <v>187</v>
      </c>
      <c r="F27">
        <v>1940</v>
      </c>
      <c r="G27">
        <v>7357</v>
      </c>
      <c r="H27">
        <v>113</v>
      </c>
      <c r="I27">
        <v>15</v>
      </c>
      <c r="J27">
        <v>134737</v>
      </c>
      <c r="K27">
        <v>50988</v>
      </c>
      <c r="L27">
        <v>101</v>
      </c>
      <c r="M27">
        <v>82</v>
      </c>
      <c r="N27">
        <v>118</v>
      </c>
      <c r="O27">
        <v>16</v>
      </c>
      <c r="P27">
        <v>1199</v>
      </c>
      <c r="Q27">
        <v>400</v>
      </c>
      <c r="R27">
        <v>1.0422680412371135</v>
      </c>
      <c r="S27">
        <v>83</v>
      </c>
      <c r="T27" t="s">
        <v>438</v>
      </c>
      <c r="U27">
        <v>1599</v>
      </c>
      <c r="V27">
        <v>0.10318949343339601</v>
      </c>
      <c r="W27">
        <v>0</v>
      </c>
    </row>
    <row r="28" spans="1:23" x14ac:dyDescent="0.3">
      <c r="A28" s="1">
        <v>44223</v>
      </c>
      <c r="B28" s="2" t="s">
        <v>6</v>
      </c>
      <c r="C28">
        <v>187</v>
      </c>
      <c r="D28">
        <v>105</v>
      </c>
      <c r="E28">
        <v>133</v>
      </c>
      <c r="F28">
        <v>2022</v>
      </c>
      <c r="G28">
        <v>7440</v>
      </c>
      <c r="H28">
        <v>118</v>
      </c>
      <c r="I28">
        <v>16</v>
      </c>
      <c r="J28">
        <v>135936</v>
      </c>
      <c r="K28">
        <v>51388</v>
      </c>
      <c r="L28">
        <v>101</v>
      </c>
      <c r="M28">
        <v>132</v>
      </c>
      <c r="N28">
        <v>116</v>
      </c>
      <c r="O28">
        <v>17</v>
      </c>
      <c r="P28">
        <v>1354</v>
      </c>
      <c r="Q28">
        <v>528</v>
      </c>
      <c r="R28">
        <v>1.0652818991097923</v>
      </c>
      <c r="S28">
        <v>51</v>
      </c>
      <c r="T28" t="s">
        <v>443</v>
      </c>
      <c r="U28">
        <v>1882</v>
      </c>
      <c r="V28">
        <v>9.9362380446333706E-2</v>
      </c>
      <c r="W28">
        <v>4</v>
      </c>
    </row>
    <row r="29" spans="1:23" x14ac:dyDescent="0.3">
      <c r="A29" s="1">
        <v>44224</v>
      </c>
      <c r="B29" s="2" t="s">
        <v>6</v>
      </c>
      <c r="C29">
        <v>170</v>
      </c>
      <c r="D29">
        <v>105</v>
      </c>
      <c r="E29">
        <v>151</v>
      </c>
      <c r="F29">
        <v>2154</v>
      </c>
      <c r="G29">
        <v>7491</v>
      </c>
      <c r="H29">
        <v>116</v>
      </c>
      <c r="I29">
        <v>17</v>
      </c>
      <c r="J29">
        <v>137290</v>
      </c>
      <c r="K29">
        <v>51916</v>
      </c>
      <c r="L29">
        <v>105</v>
      </c>
      <c r="M29">
        <v>92</v>
      </c>
      <c r="N29">
        <v>119</v>
      </c>
      <c r="O29">
        <v>25</v>
      </c>
      <c r="P29">
        <v>1227</v>
      </c>
      <c r="Q29">
        <v>555</v>
      </c>
      <c r="R29">
        <v>1.042711234911792</v>
      </c>
      <c r="S29">
        <v>78</v>
      </c>
      <c r="T29" t="s">
        <v>445</v>
      </c>
      <c r="U29">
        <v>1782</v>
      </c>
      <c r="V29">
        <v>9.5398428731762103E-2</v>
      </c>
      <c r="W29">
        <v>0</v>
      </c>
    </row>
    <row r="30" spans="1:23" x14ac:dyDescent="0.3">
      <c r="A30" s="1">
        <v>44225</v>
      </c>
      <c r="B30" s="2" t="s">
        <v>6</v>
      </c>
      <c r="C30">
        <v>208</v>
      </c>
      <c r="D30">
        <v>109</v>
      </c>
      <c r="E30">
        <v>156</v>
      </c>
      <c r="F30">
        <v>2246</v>
      </c>
      <c r="G30">
        <v>7569</v>
      </c>
      <c r="H30">
        <v>119</v>
      </c>
      <c r="I30">
        <v>25</v>
      </c>
      <c r="J30">
        <v>138517</v>
      </c>
      <c r="K30">
        <v>52471</v>
      </c>
      <c r="L30">
        <v>105</v>
      </c>
      <c r="M30">
        <v>119</v>
      </c>
      <c r="N30">
        <v>112</v>
      </c>
      <c r="O30">
        <v>29</v>
      </c>
      <c r="P30">
        <v>1653</v>
      </c>
      <c r="Q30">
        <v>800</v>
      </c>
      <c r="R30">
        <v>1.0529830810329475</v>
      </c>
      <c r="S30">
        <v>85</v>
      </c>
      <c r="T30" t="s">
        <v>446</v>
      </c>
      <c r="U30">
        <v>2453</v>
      </c>
      <c r="V30">
        <v>8.4794129637179E-2</v>
      </c>
      <c r="W30">
        <v>4</v>
      </c>
    </row>
    <row r="31" spans="1:23" x14ac:dyDescent="0.3">
      <c r="A31" s="1">
        <v>44226</v>
      </c>
      <c r="B31" s="2" t="s">
        <v>6</v>
      </c>
      <c r="C31">
        <v>168</v>
      </c>
      <c r="D31">
        <v>109</v>
      </c>
      <c r="E31">
        <v>172</v>
      </c>
      <c r="F31">
        <v>2365</v>
      </c>
      <c r="G31">
        <v>7654</v>
      </c>
      <c r="H31">
        <v>112</v>
      </c>
      <c r="I31">
        <v>29</v>
      </c>
      <c r="J31">
        <v>140170</v>
      </c>
      <c r="K31">
        <v>53271</v>
      </c>
      <c r="L31">
        <v>109</v>
      </c>
      <c r="M31">
        <v>90</v>
      </c>
      <c r="N31">
        <v>124</v>
      </c>
      <c r="O31">
        <v>30</v>
      </c>
      <c r="P31">
        <v>1269</v>
      </c>
      <c r="Q31">
        <v>979</v>
      </c>
      <c r="R31">
        <v>1.0380549682875264</v>
      </c>
      <c r="S31">
        <v>78</v>
      </c>
      <c r="T31" t="s">
        <v>447</v>
      </c>
      <c r="U31">
        <v>2248</v>
      </c>
      <c r="V31">
        <v>7.4733096085409206E-2</v>
      </c>
      <c r="W31">
        <v>0</v>
      </c>
    </row>
    <row r="32" spans="1:23" x14ac:dyDescent="0.3">
      <c r="A32" s="1">
        <v>44227</v>
      </c>
      <c r="B32" s="2" t="s">
        <v>6</v>
      </c>
      <c r="C32">
        <v>119</v>
      </c>
      <c r="D32">
        <v>112</v>
      </c>
      <c r="E32">
        <v>148</v>
      </c>
      <c r="F32">
        <v>2455</v>
      </c>
      <c r="G32">
        <v>7732</v>
      </c>
      <c r="H32">
        <v>124</v>
      </c>
      <c r="I32">
        <v>30</v>
      </c>
      <c r="J32">
        <v>141439</v>
      </c>
      <c r="K32">
        <v>54250</v>
      </c>
      <c r="L32">
        <v>109</v>
      </c>
      <c r="M32">
        <v>14</v>
      </c>
      <c r="N32">
        <v>131</v>
      </c>
      <c r="O32">
        <v>31</v>
      </c>
      <c r="P32">
        <v>888</v>
      </c>
      <c r="Q32">
        <v>241</v>
      </c>
      <c r="R32">
        <v>1.0057026476578412</v>
      </c>
      <c r="S32">
        <v>102</v>
      </c>
      <c r="T32" t="s">
        <v>448</v>
      </c>
      <c r="U32">
        <v>1129</v>
      </c>
      <c r="V32">
        <v>0.10540301151461499</v>
      </c>
      <c r="W32">
        <v>3</v>
      </c>
    </row>
    <row r="33" spans="1:23" x14ac:dyDescent="0.3">
      <c r="A33" s="1">
        <v>44228</v>
      </c>
      <c r="B33" s="2" t="s">
        <v>6</v>
      </c>
      <c r="C33">
        <v>154</v>
      </c>
      <c r="D33">
        <v>115</v>
      </c>
      <c r="E33">
        <v>106</v>
      </c>
      <c r="F33">
        <v>2469</v>
      </c>
      <c r="G33">
        <v>7834</v>
      </c>
      <c r="H33">
        <v>131</v>
      </c>
      <c r="I33">
        <v>31</v>
      </c>
      <c r="J33">
        <v>142327</v>
      </c>
      <c r="K33">
        <v>54491</v>
      </c>
      <c r="L33">
        <v>112</v>
      </c>
      <c r="M33">
        <v>34</v>
      </c>
      <c r="N33">
        <v>130</v>
      </c>
      <c r="O33">
        <v>30</v>
      </c>
      <c r="P33">
        <v>880</v>
      </c>
      <c r="Q33">
        <v>428</v>
      </c>
      <c r="R33">
        <v>1.0137707573916566</v>
      </c>
      <c r="S33">
        <v>117</v>
      </c>
      <c r="T33" t="s">
        <v>452</v>
      </c>
      <c r="U33">
        <v>1308</v>
      </c>
      <c r="V33">
        <v>0.117737003058104</v>
      </c>
      <c r="W33">
        <v>3</v>
      </c>
    </row>
    <row r="34" spans="1:23" x14ac:dyDescent="0.3">
      <c r="A34" s="1">
        <v>44229</v>
      </c>
      <c r="B34" s="2" t="s">
        <v>6</v>
      </c>
      <c r="C34">
        <v>179</v>
      </c>
      <c r="D34">
        <v>117</v>
      </c>
      <c r="E34">
        <v>130</v>
      </c>
      <c r="F34">
        <v>2503</v>
      </c>
      <c r="G34">
        <v>7951</v>
      </c>
      <c r="H34">
        <v>130</v>
      </c>
      <c r="I34">
        <v>30</v>
      </c>
      <c r="J34">
        <v>143207</v>
      </c>
      <c r="K34">
        <v>54919</v>
      </c>
      <c r="L34">
        <v>115</v>
      </c>
      <c r="M34">
        <v>75</v>
      </c>
      <c r="N34">
        <v>117</v>
      </c>
      <c r="O34">
        <v>29</v>
      </c>
      <c r="P34">
        <v>1121</v>
      </c>
      <c r="Q34">
        <v>560</v>
      </c>
      <c r="R34">
        <v>1.0299640431482222</v>
      </c>
      <c r="S34">
        <v>102</v>
      </c>
      <c r="T34" t="s">
        <v>453</v>
      </c>
      <c r="U34">
        <v>1681</v>
      </c>
      <c r="V34">
        <v>0.106484235574063</v>
      </c>
      <c r="W34">
        <v>2</v>
      </c>
    </row>
    <row r="35" spans="1:23" x14ac:dyDescent="0.3">
      <c r="A35" s="1">
        <v>44230</v>
      </c>
      <c r="B35" s="2" t="s">
        <v>6</v>
      </c>
      <c r="C35">
        <v>115</v>
      </c>
      <c r="D35">
        <v>119</v>
      </c>
      <c r="E35">
        <v>125</v>
      </c>
      <c r="F35">
        <v>2578</v>
      </c>
      <c r="G35">
        <v>8053</v>
      </c>
      <c r="H35">
        <v>117</v>
      </c>
      <c r="I35">
        <v>29</v>
      </c>
      <c r="J35">
        <v>144328</v>
      </c>
      <c r="K35">
        <v>55479</v>
      </c>
      <c r="L35">
        <v>117</v>
      </c>
      <c r="M35">
        <v>35</v>
      </c>
      <c r="N35">
        <v>113</v>
      </c>
      <c r="O35">
        <v>27</v>
      </c>
      <c r="P35">
        <v>1252</v>
      </c>
      <c r="Q35">
        <v>1440</v>
      </c>
      <c r="R35">
        <v>1.0135764158262219</v>
      </c>
      <c r="S35">
        <v>78</v>
      </c>
      <c r="T35" t="s">
        <v>454</v>
      </c>
      <c r="U35">
        <v>2692</v>
      </c>
      <c r="V35">
        <v>4.2719167904903398E-2</v>
      </c>
      <c r="W35">
        <v>2</v>
      </c>
    </row>
    <row r="36" spans="1:23" x14ac:dyDescent="0.3">
      <c r="A36" s="1">
        <v>44231</v>
      </c>
      <c r="B36" s="2" t="s">
        <v>6</v>
      </c>
      <c r="C36">
        <v>163</v>
      </c>
      <c r="D36">
        <v>124</v>
      </c>
      <c r="E36">
        <v>91</v>
      </c>
      <c r="F36">
        <v>2613</v>
      </c>
      <c r="G36">
        <v>8131</v>
      </c>
      <c r="H36">
        <v>113</v>
      </c>
      <c r="I36">
        <v>27</v>
      </c>
      <c r="J36">
        <v>145580</v>
      </c>
      <c r="K36">
        <v>56919</v>
      </c>
      <c r="L36">
        <v>119</v>
      </c>
      <c r="M36">
        <v>-37</v>
      </c>
      <c r="N36">
        <v>112</v>
      </c>
      <c r="O36">
        <v>27</v>
      </c>
      <c r="P36">
        <v>1439</v>
      </c>
      <c r="Q36">
        <v>1991</v>
      </c>
      <c r="R36">
        <v>0.98584003061615</v>
      </c>
      <c r="S36">
        <v>195</v>
      </c>
      <c r="T36" t="s">
        <v>455</v>
      </c>
      <c r="U36">
        <v>3430</v>
      </c>
      <c r="V36">
        <v>4.7521865889212797E-2</v>
      </c>
      <c r="W36">
        <v>5</v>
      </c>
    </row>
    <row r="37" spans="1:23" x14ac:dyDescent="0.3">
      <c r="A37" s="1">
        <v>44232</v>
      </c>
      <c r="B37" s="2" t="s">
        <v>6</v>
      </c>
      <c r="C37">
        <v>114</v>
      </c>
      <c r="D37">
        <v>128</v>
      </c>
      <c r="E37">
        <v>152</v>
      </c>
      <c r="F37">
        <v>2576</v>
      </c>
      <c r="G37">
        <v>8326</v>
      </c>
      <c r="H37">
        <v>112</v>
      </c>
      <c r="I37">
        <v>27</v>
      </c>
      <c r="J37">
        <v>147019</v>
      </c>
      <c r="K37">
        <v>58910</v>
      </c>
      <c r="L37">
        <v>124</v>
      </c>
      <c r="M37">
        <v>-14</v>
      </c>
      <c r="N37">
        <v>106</v>
      </c>
      <c r="O37">
        <v>24</v>
      </c>
      <c r="P37">
        <v>1136</v>
      </c>
      <c r="Q37">
        <v>2261</v>
      </c>
      <c r="R37">
        <v>0.99456521739130432</v>
      </c>
      <c r="S37">
        <v>124</v>
      </c>
      <c r="T37" t="s">
        <v>456</v>
      </c>
      <c r="U37">
        <v>3397</v>
      </c>
      <c r="V37">
        <v>3.35590226670592E-2</v>
      </c>
      <c r="W37">
        <v>4</v>
      </c>
    </row>
    <row r="38" spans="1:23" x14ac:dyDescent="0.3">
      <c r="A38" s="1">
        <v>44233</v>
      </c>
      <c r="B38" s="2" t="s">
        <v>6</v>
      </c>
      <c r="C38">
        <v>112</v>
      </c>
      <c r="D38">
        <v>128</v>
      </c>
      <c r="E38">
        <v>103</v>
      </c>
      <c r="F38">
        <v>2562</v>
      </c>
      <c r="G38">
        <v>8450</v>
      </c>
      <c r="H38">
        <v>106</v>
      </c>
      <c r="I38">
        <v>24</v>
      </c>
      <c r="J38">
        <v>148155</v>
      </c>
      <c r="K38">
        <v>61171</v>
      </c>
      <c r="L38">
        <v>128</v>
      </c>
      <c r="M38">
        <v>-36</v>
      </c>
      <c r="N38">
        <v>105</v>
      </c>
      <c r="O38">
        <v>23</v>
      </c>
      <c r="P38">
        <v>996</v>
      </c>
      <c r="Q38">
        <v>1507</v>
      </c>
      <c r="R38">
        <v>0.98594847775175642</v>
      </c>
      <c r="S38">
        <v>148</v>
      </c>
      <c r="T38" t="s">
        <v>457</v>
      </c>
      <c r="U38">
        <v>2503</v>
      </c>
      <c r="V38">
        <v>4.4746304434678398E-2</v>
      </c>
      <c r="W38">
        <v>0</v>
      </c>
    </row>
    <row r="39" spans="1:23" x14ac:dyDescent="0.3">
      <c r="A39" s="1">
        <v>44234</v>
      </c>
      <c r="B39" s="2" t="s">
        <v>6</v>
      </c>
      <c r="C39">
        <v>59</v>
      </c>
      <c r="D39">
        <v>128</v>
      </c>
      <c r="E39">
        <v>134</v>
      </c>
      <c r="F39">
        <v>2526</v>
      </c>
      <c r="G39">
        <v>8598</v>
      </c>
      <c r="H39">
        <v>105</v>
      </c>
      <c r="I39">
        <v>23</v>
      </c>
      <c r="J39">
        <v>149151</v>
      </c>
      <c r="K39">
        <v>62678</v>
      </c>
      <c r="L39">
        <v>128</v>
      </c>
      <c r="M39">
        <v>-43</v>
      </c>
      <c r="N39">
        <v>111</v>
      </c>
      <c r="O39">
        <v>21</v>
      </c>
      <c r="P39">
        <v>783</v>
      </c>
      <c r="Q39">
        <v>338</v>
      </c>
      <c r="R39">
        <v>0.98297703879651621</v>
      </c>
      <c r="S39">
        <v>102</v>
      </c>
      <c r="T39" t="s">
        <v>458</v>
      </c>
      <c r="U39">
        <v>1121</v>
      </c>
      <c r="V39">
        <v>5.2631578947368397E-2</v>
      </c>
      <c r="W39">
        <v>0</v>
      </c>
    </row>
    <row r="40" spans="1:23" x14ac:dyDescent="0.3">
      <c r="A40" s="1">
        <v>44235</v>
      </c>
      <c r="B40" s="2" t="s">
        <v>6</v>
      </c>
      <c r="C40">
        <v>91</v>
      </c>
      <c r="D40">
        <v>128</v>
      </c>
      <c r="E40">
        <v>48</v>
      </c>
      <c r="F40">
        <v>2483</v>
      </c>
      <c r="G40">
        <v>8700</v>
      </c>
      <c r="H40">
        <v>111</v>
      </c>
      <c r="I40">
        <v>21</v>
      </c>
      <c r="J40">
        <v>149934</v>
      </c>
      <c r="K40">
        <v>63016</v>
      </c>
      <c r="L40">
        <v>128</v>
      </c>
      <c r="M40">
        <v>-178</v>
      </c>
      <c r="N40">
        <v>110</v>
      </c>
      <c r="O40">
        <v>20</v>
      </c>
      <c r="P40">
        <v>842</v>
      </c>
      <c r="Q40">
        <v>639</v>
      </c>
      <c r="R40">
        <v>0.92831252517116392</v>
      </c>
      <c r="S40">
        <v>269</v>
      </c>
      <c r="T40" t="s">
        <v>459</v>
      </c>
      <c r="U40">
        <v>1481</v>
      </c>
      <c r="V40">
        <v>6.1444969615124898E-2</v>
      </c>
      <c r="W40">
        <v>0</v>
      </c>
    </row>
    <row r="41" spans="1:23" x14ac:dyDescent="0.3">
      <c r="A41" s="1">
        <v>44236</v>
      </c>
      <c r="B41" s="2" t="s">
        <v>6</v>
      </c>
      <c r="C41">
        <v>78</v>
      </c>
      <c r="D41">
        <v>130</v>
      </c>
      <c r="E41">
        <v>78</v>
      </c>
      <c r="F41">
        <v>2305</v>
      </c>
      <c r="G41">
        <v>8969</v>
      </c>
      <c r="H41">
        <v>110</v>
      </c>
      <c r="I41">
        <v>20</v>
      </c>
      <c r="J41">
        <v>150776</v>
      </c>
      <c r="K41">
        <v>63655</v>
      </c>
      <c r="L41">
        <v>128</v>
      </c>
      <c r="M41">
        <v>-86</v>
      </c>
      <c r="N41">
        <v>109</v>
      </c>
      <c r="O41">
        <v>20</v>
      </c>
      <c r="P41">
        <v>881</v>
      </c>
      <c r="Q41">
        <v>949</v>
      </c>
      <c r="R41">
        <v>0.96268980477223431</v>
      </c>
      <c r="S41">
        <v>162</v>
      </c>
      <c r="T41" t="s">
        <v>460</v>
      </c>
      <c r="U41">
        <v>1830</v>
      </c>
      <c r="V41">
        <v>4.2622950819672101E-2</v>
      </c>
      <c r="W41">
        <v>2</v>
      </c>
    </row>
    <row r="42" spans="1:23" x14ac:dyDescent="0.3">
      <c r="A42" s="1">
        <v>44237</v>
      </c>
      <c r="B42" s="2" t="s">
        <v>6</v>
      </c>
      <c r="C42">
        <v>68</v>
      </c>
      <c r="D42">
        <v>135</v>
      </c>
      <c r="E42">
        <v>68</v>
      </c>
      <c r="F42">
        <v>2219</v>
      </c>
      <c r="G42">
        <v>9131</v>
      </c>
      <c r="H42">
        <v>109</v>
      </c>
      <c r="I42">
        <v>20</v>
      </c>
      <c r="J42">
        <v>151657</v>
      </c>
      <c r="K42">
        <v>64604</v>
      </c>
      <c r="L42">
        <v>130</v>
      </c>
      <c r="M42">
        <v>-78</v>
      </c>
      <c r="N42">
        <v>114</v>
      </c>
      <c r="O42">
        <v>20</v>
      </c>
      <c r="P42">
        <v>1269</v>
      </c>
      <c r="Q42">
        <v>1545</v>
      </c>
      <c r="R42">
        <v>0.96484903109508791</v>
      </c>
      <c r="S42">
        <v>141</v>
      </c>
      <c r="T42" t="s">
        <v>461</v>
      </c>
      <c r="U42">
        <v>2814</v>
      </c>
      <c r="V42">
        <v>2.4164889836531599E-2</v>
      </c>
      <c r="W42">
        <v>5</v>
      </c>
    </row>
    <row r="43" spans="1:23" x14ac:dyDescent="0.3">
      <c r="A43" s="1">
        <v>44238</v>
      </c>
      <c r="B43" s="2" t="s">
        <v>6</v>
      </c>
      <c r="C43">
        <v>83</v>
      </c>
      <c r="D43">
        <v>135</v>
      </c>
      <c r="E43">
        <v>63</v>
      </c>
      <c r="F43">
        <v>2141</v>
      </c>
      <c r="G43">
        <v>9272</v>
      </c>
      <c r="H43">
        <v>114</v>
      </c>
      <c r="I43">
        <v>20</v>
      </c>
      <c r="J43">
        <v>152926</v>
      </c>
      <c r="K43">
        <v>66149</v>
      </c>
      <c r="L43">
        <v>135</v>
      </c>
      <c r="M43">
        <v>-114</v>
      </c>
      <c r="N43">
        <v>100</v>
      </c>
      <c r="O43">
        <v>20</v>
      </c>
      <c r="P43">
        <v>945</v>
      </c>
      <c r="Q43">
        <v>1331</v>
      </c>
      <c r="R43">
        <v>0.94675385333956097</v>
      </c>
      <c r="S43">
        <v>197</v>
      </c>
      <c r="T43" t="s">
        <v>462</v>
      </c>
      <c r="U43">
        <v>2276</v>
      </c>
      <c r="V43">
        <v>3.6467486818980703E-2</v>
      </c>
      <c r="W43">
        <v>0</v>
      </c>
    </row>
    <row r="44" spans="1:23" x14ac:dyDescent="0.3">
      <c r="A44" s="1">
        <v>44239</v>
      </c>
      <c r="B44" s="2" t="s">
        <v>6</v>
      </c>
      <c r="C44">
        <v>66</v>
      </c>
      <c r="D44">
        <v>138</v>
      </c>
      <c r="E44">
        <v>68</v>
      </c>
      <c r="F44">
        <v>2027</v>
      </c>
      <c r="G44">
        <v>9469</v>
      </c>
      <c r="H44">
        <v>100</v>
      </c>
      <c r="I44">
        <v>20</v>
      </c>
      <c r="J44">
        <v>153871</v>
      </c>
      <c r="K44">
        <v>67480</v>
      </c>
      <c r="L44">
        <v>135</v>
      </c>
      <c r="M44">
        <v>-105</v>
      </c>
      <c r="N44">
        <v>84</v>
      </c>
      <c r="O44">
        <v>20</v>
      </c>
      <c r="P44">
        <v>840</v>
      </c>
      <c r="Q44">
        <v>1693</v>
      </c>
      <c r="R44">
        <v>0.94819930932412433</v>
      </c>
      <c r="S44">
        <v>168</v>
      </c>
      <c r="T44" t="s">
        <v>463</v>
      </c>
      <c r="U44">
        <v>2533</v>
      </c>
      <c r="V44">
        <v>2.6056060007895801E-2</v>
      </c>
      <c r="W44">
        <v>3</v>
      </c>
    </row>
    <row r="45" spans="1:23" x14ac:dyDescent="0.3">
      <c r="A45" s="1">
        <v>44240</v>
      </c>
      <c r="B45" s="2" t="s">
        <v>6</v>
      </c>
      <c r="C45">
        <v>61</v>
      </c>
      <c r="D45">
        <v>139</v>
      </c>
      <c r="E45">
        <v>54</v>
      </c>
      <c r="F45">
        <v>1922</v>
      </c>
      <c r="G45">
        <v>9637</v>
      </c>
      <c r="H45">
        <v>84</v>
      </c>
      <c r="I45">
        <v>20</v>
      </c>
      <c r="J45">
        <v>154711</v>
      </c>
      <c r="K45">
        <v>69173</v>
      </c>
      <c r="L45">
        <v>138</v>
      </c>
      <c r="M45">
        <v>-135</v>
      </c>
      <c r="N45">
        <v>80</v>
      </c>
      <c r="O45">
        <v>21</v>
      </c>
      <c r="P45">
        <v>930</v>
      </c>
      <c r="Q45">
        <v>1941</v>
      </c>
      <c r="R45">
        <v>0.92976066597294482</v>
      </c>
      <c r="S45">
        <v>195</v>
      </c>
      <c r="T45" t="s">
        <v>464</v>
      </c>
      <c r="U45">
        <v>2871</v>
      </c>
      <c r="V45">
        <v>2.1246952281435E-2</v>
      </c>
      <c r="W45">
        <v>1</v>
      </c>
    </row>
    <row r="46" spans="1:23" x14ac:dyDescent="0.3">
      <c r="A46" s="1">
        <v>44241</v>
      </c>
      <c r="B46" s="2" t="s">
        <v>6</v>
      </c>
      <c r="C46">
        <v>54</v>
      </c>
      <c r="D46">
        <v>141</v>
      </c>
      <c r="E46">
        <v>48</v>
      </c>
      <c r="F46">
        <v>1787</v>
      </c>
      <c r="G46">
        <v>9832</v>
      </c>
      <c r="H46">
        <v>80</v>
      </c>
      <c r="I46">
        <v>21</v>
      </c>
      <c r="J46">
        <v>155641</v>
      </c>
      <c r="K46">
        <v>71114</v>
      </c>
      <c r="L46">
        <v>139</v>
      </c>
      <c r="M46">
        <v>-62</v>
      </c>
      <c r="N46">
        <v>83</v>
      </c>
      <c r="O46">
        <v>22</v>
      </c>
      <c r="P46">
        <v>658</v>
      </c>
      <c r="Q46">
        <v>372</v>
      </c>
      <c r="R46">
        <v>0.96530498041410184</v>
      </c>
      <c r="S46">
        <v>114</v>
      </c>
      <c r="T46" t="s">
        <v>466</v>
      </c>
      <c r="U46">
        <v>1030</v>
      </c>
      <c r="V46">
        <v>5.2427184466019398E-2</v>
      </c>
      <c r="W46">
        <v>2</v>
      </c>
    </row>
    <row r="47" spans="1:23" x14ac:dyDescent="0.3">
      <c r="A47" s="1">
        <v>44242</v>
      </c>
      <c r="B47" s="2" t="s">
        <v>6</v>
      </c>
      <c r="C47">
        <v>49</v>
      </c>
      <c r="D47">
        <v>141</v>
      </c>
      <c r="E47">
        <v>45</v>
      </c>
      <c r="F47">
        <v>1725</v>
      </c>
      <c r="G47">
        <v>9946</v>
      </c>
      <c r="H47">
        <v>83</v>
      </c>
      <c r="I47">
        <v>22</v>
      </c>
      <c r="J47">
        <v>156299</v>
      </c>
      <c r="K47">
        <v>71486</v>
      </c>
      <c r="L47">
        <v>141</v>
      </c>
      <c r="M47">
        <v>-91</v>
      </c>
      <c r="N47">
        <v>86</v>
      </c>
      <c r="O47">
        <v>17</v>
      </c>
      <c r="P47">
        <v>650</v>
      </c>
      <c r="Q47">
        <v>759</v>
      </c>
      <c r="R47">
        <v>0.94724637681159418</v>
      </c>
      <c r="S47">
        <v>140</v>
      </c>
      <c r="T47" t="s">
        <v>467</v>
      </c>
      <c r="U47">
        <v>1409</v>
      </c>
      <c r="V47">
        <v>3.47764371894961E-2</v>
      </c>
      <c r="W47">
        <v>0</v>
      </c>
    </row>
    <row r="48" spans="1:23" x14ac:dyDescent="0.3">
      <c r="A48" s="1">
        <v>44243</v>
      </c>
      <c r="B48" s="2" t="s">
        <v>6</v>
      </c>
      <c r="C48">
        <v>49</v>
      </c>
      <c r="D48">
        <v>142</v>
      </c>
      <c r="E48">
        <v>36</v>
      </c>
      <c r="F48">
        <v>1634</v>
      </c>
      <c r="G48">
        <v>10086</v>
      </c>
      <c r="H48">
        <v>86</v>
      </c>
      <c r="I48">
        <v>17</v>
      </c>
      <c r="J48">
        <v>156949</v>
      </c>
      <c r="K48">
        <v>72245</v>
      </c>
      <c r="L48">
        <v>141</v>
      </c>
      <c r="M48">
        <v>-95</v>
      </c>
      <c r="N48">
        <v>81</v>
      </c>
      <c r="O48">
        <v>15</v>
      </c>
      <c r="P48">
        <v>712</v>
      </c>
      <c r="Q48">
        <v>1141</v>
      </c>
      <c r="R48">
        <v>0.94186046511627908</v>
      </c>
      <c r="S48">
        <v>143</v>
      </c>
      <c r="T48" t="s">
        <v>468</v>
      </c>
      <c r="U48">
        <v>1853</v>
      </c>
      <c r="V48">
        <v>2.6443604964921801E-2</v>
      </c>
      <c r="W48">
        <v>1</v>
      </c>
    </row>
    <row r="49" spans="1:23" x14ac:dyDescent="0.3">
      <c r="A49" s="1">
        <v>44244</v>
      </c>
      <c r="B49" s="2" t="s">
        <v>6</v>
      </c>
      <c r="C49">
        <v>51</v>
      </c>
      <c r="D49">
        <v>142</v>
      </c>
      <c r="E49">
        <v>46</v>
      </c>
      <c r="F49">
        <v>1539</v>
      </c>
      <c r="G49">
        <v>10229</v>
      </c>
      <c r="H49">
        <v>81</v>
      </c>
      <c r="I49">
        <v>15</v>
      </c>
      <c r="J49">
        <v>157661</v>
      </c>
      <c r="K49">
        <v>73386</v>
      </c>
      <c r="L49">
        <v>142</v>
      </c>
      <c r="M49">
        <v>-92</v>
      </c>
      <c r="N49">
        <v>77</v>
      </c>
      <c r="O49">
        <v>15</v>
      </c>
      <c r="P49">
        <v>946</v>
      </c>
      <c r="Q49">
        <v>1237</v>
      </c>
      <c r="R49">
        <v>0.94022092267706303</v>
      </c>
      <c r="S49">
        <v>142</v>
      </c>
      <c r="T49" t="s">
        <v>469</v>
      </c>
      <c r="U49">
        <v>2183</v>
      </c>
      <c r="V49">
        <v>2.3362345396243701E-2</v>
      </c>
      <c r="W49">
        <v>0</v>
      </c>
    </row>
    <row r="50" spans="1:23" x14ac:dyDescent="0.3">
      <c r="A50" s="1">
        <v>44245</v>
      </c>
      <c r="B50" s="2" t="s">
        <v>6</v>
      </c>
      <c r="C50">
        <v>59</v>
      </c>
      <c r="D50">
        <v>142</v>
      </c>
      <c r="E50">
        <v>38</v>
      </c>
      <c r="F50">
        <v>1447</v>
      </c>
      <c r="G50">
        <v>10371</v>
      </c>
      <c r="H50">
        <v>77</v>
      </c>
      <c r="I50">
        <v>15</v>
      </c>
      <c r="J50">
        <v>158607</v>
      </c>
      <c r="K50">
        <v>74623</v>
      </c>
      <c r="L50">
        <v>142</v>
      </c>
      <c r="M50">
        <v>-49</v>
      </c>
      <c r="N50">
        <v>78</v>
      </c>
      <c r="O50">
        <v>16</v>
      </c>
      <c r="P50">
        <v>436</v>
      </c>
      <c r="Q50">
        <v>960</v>
      </c>
      <c r="R50">
        <v>0.96613683483068413</v>
      </c>
      <c r="S50">
        <v>108</v>
      </c>
      <c r="T50" t="s">
        <v>470</v>
      </c>
      <c r="U50">
        <v>1396</v>
      </c>
      <c r="V50">
        <v>4.2263610315186197E-2</v>
      </c>
      <c r="W50">
        <v>0</v>
      </c>
    </row>
    <row r="51" spans="1:23" x14ac:dyDescent="0.3">
      <c r="A51" s="1">
        <v>44246</v>
      </c>
      <c r="B51" s="2" t="s">
        <v>6</v>
      </c>
      <c r="C51">
        <v>52</v>
      </c>
      <c r="D51">
        <v>143</v>
      </c>
      <c r="E51">
        <v>54</v>
      </c>
      <c r="F51">
        <v>1398</v>
      </c>
      <c r="G51">
        <v>10479</v>
      </c>
      <c r="H51">
        <v>78</v>
      </c>
      <c r="I51">
        <v>16</v>
      </c>
      <c r="J51">
        <v>159043</v>
      </c>
      <c r="K51">
        <v>75583</v>
      </c>
      <c r="L51">
        <v>142</v>
      </c>
      <c r="M51">
        <v>-128</v>
      </c>
      <c r="N51">
        <v>69</v>
      </c>
      <c r="O51">
        <v>20</v>
      </c>
      <c r="P51">
        <v>516</v>
      </c>
      <c r="Q51">
        <v>736</v>
      </c>
      <c r="R51">
        <v>0.90844062947067239</v>
      </c>
      <c r="S51">
        <v>179</v>
      </c>
      <c r="T51" t="s">
        <v>471</v>
      </c>
      <c r="U51">
        <v>1252</v>
      </c>
      <c r="V51">
        <v>4.1533546325878599E-2</v>
      </c>
      <c r="W51">
        <v>1</v>
      </c>
    </row>
    <row r="52" spans="1:23" x14ac:dyDescent="0.3">
      <c r="A52" s="1">
        <v>44247</v>
      </c>
      <c r="B52" s="2" t="s">
        <v>6</v>
      </c>
      <c r="C52">
        <v>30</v>
      </c>
      <c r="D52">
        <v>145</v>
      </c>
      <c r="E52">
        <v>52</v>
      </c>
      <c r="F52">
        <v>1270</v>
      </c>
      <c r="G52">
        <v>10658</v>
      </c>
      <c r="H52">
        <v>69</v>
      </c>
      <c r="I52">
        <v>20</v>
      </c>
      <c r="J52">
        <v>159559</v>
      </c>
      <c r="K52">
        <v>76319</v>
      </c>
      <c r="L52">
        <v>143</v>
      </c>
      <c r="M52">
        <v>-120</v>
      </c>
      <c r="N52">
        <v>67</v>
      </c>
      <c r="O52">
        <v>21</v>
      </c>
      <c r="P52">
        <v>637</v>
      </c>
      <c r="Q52">
        <v>1221</v>
      </c>
      <c r="R52">
        <v>0.90551181102362199</v>
      </c>
      <c r="S52">
        <v>148</v>
      </c>
      <c r="T52" t="s">
        <v>480</v>
      </c>
      <c r="U52">
        <v>1858</v>
      </c>
      <c r="V52">
        <v>1.6146393972012899E-2</v>
      </c>
      <c r="W52">
        <v>2</v>
      </c>
    </row>
    <row r="53" spans="1:23" x14ac:dyDescent="0.3">
      <c r="A53" s="1">
        <v>44248</v>
      </c>
      <c r="B53" s="2" t="s">
        <v>6</v>
      </c>
      <c r="C53">
        <v>29</v>
      </c>
      <c r="D53">
        <v>146</v>
      </c>
      <c r="E53">
        <v>24</v>
      </c>
      <c r="F53">
        <v>1150</v>
      </c>
      <c r="G53">
        <v>10806</v>
      </c>
      <c r="H53">
        <v>67</v>
      </c>
      <c r="I53">
        <v>21</v>
      </c>
      <c r="J53">
        <v>160196</v>
      </c>
      <c r="K53">
        <v>77540</v>
      </c>
      <c r="L53">
        <v>145</v>
      </c>
      <c r="M53">
        <v>-72</v>
      </c>
      <c r="N53">
        <v>64</v>
      </c>
      <c r="O53">
        <v>17</v>
      </c>
      <c r="P53">
        <v>676</v>
      </c>
      <c r="Q53">
        <v>334</v>
      </c>
      <c r="R53">
        <v>0.93739130434782614</v>
      </c>
      <c r="S53">
        <v>100</v>
      </c>
      <c r="T53" t="s">
        <v>481</v>
      </c>
      <c r="U53">
        <v>1010</v>
      </c>
      <c r="V53">
        <v>2.87128712871287E-2</v>
      </c>
      <c r="W53">
        <v>1</v>
      </c>
    </row>
    <row r="54" spans="1:23" x14ac:dyDescent="0.3">
      <c r="A54" s="1">
        <v>44249</v>
      </c>
      <c r="B54" s="2" t="s">
        <v>6</v>
      </c>
      <c r="C54">
        <v>17</v>
      </c>
      <c r="D54">
        <v>147</v>
      </c>
      <c r="E54">
        <v>28</v>
      </c>
      <c r="F54">
        <v>1078</v>
      </c>
      <c r="G54">
        <v>10906</v>
      </c>
      <c r="H54">
        <v>64</v>
      </c>
      <c r="I54">
        <v>17</v>
      </c>
      <c r="J54">
        <v>160872</v>
      </c>
      <c r="K54">
        <v>77874</v>
      </c>
      <c r="L54">
        <v>146</v>
      </c>
      <c r="M54">
        <v>-42</v>
      </c>
      <c r="N54">
        <v>62</v>
      </c>
      <c r="O54">
        <v>17</v>
      </c>
      <c r="P54">
        <v>347</v>
      </c>
      <c r="Q54">
        <v>734</v>
      </c>
      <c r="R54">
        <v>0.96103896103896103</v>
      </c>
      <c r="S54">
        <v>58</v>
      </c>
      <c r="T54" t="s">
        <v>482</v>
      </c>
      <c r="U54">
        <v>1081</v>
      </c>
      <c r="V54">
        <v>1.5726179463459802E-2</v>
      </c>
      <c r="W54">
        <v>1</v>
      </c>
    </row>
    <row r="55" spans="1:23" x14ac:dyDescent="0.3">
      <c r="A55" s="1">
        <v>44250</v>
      </c>
      <c r="B55" s="2" t="s">
        <v>6</v>
      </c>
      <c r="C55">
        <v>44</v>
      </c>
      <c r="D55">
        <v>147</v>
      </c>
      <c r="E55">
        <v>13</v>
      </c>
      <c r="F55">
        <v>1036</v>
      </c>
      <c r="G55">
        <v>10964</v>
      </c>
      <c r="H55">
        <v>62</v>
      </c>
      <c r="I55">
        <v>17</v>
      </c>
      <c r="J55">
        <v>161219</v>
      </c>
      <c r="K55">
        <v>78608</v>
      </c>
      <c r="L55">
        <v>147</v>
      </c>
      <c r="M55">
        <v>-53</v>
      </c>
      <c r="N55">
        <v>55</v>
      </c>
      <c r="O55">
        <v>17</v>
      </c>
      <c r="P55">
        <v>597</v>
      </c>
      <c r="Q55">
        <v>1154</v>
      </c>
      <c r="R55">
        <v>0.94884169884169889</v>
      </c>
      <c r="S55">
        <v>97</v>
      </c>
      <c r="T55" t="s">
        <v>483</v>
      </c>
      <c r="U55">
        <v>1751</v>
      </c>
      <c r="V55">
        <v>2.51284980011422E-2</v>
      </c>
      <c r="W55">
        <v>0</v>
      </c>
    </row>
    <row r="56" spans="1:23" x14ac:dyDescent="0.3">
      <c r="A56" s="1">
        <v>44251</v>
      </c>
      <c r="B56" s="2" t="s">
        <v>6</v>
      </c>
      <c r="C56">
        <v>54</v>
      </c>
      <c r="D56">
        <v>151</v>
      </c>
      <c r="E56">
        <v>28</v>
      </c>
      <c r="F56">
        <v>983</v>
      </c>
      <c r="G56">
        <v>11061</v>
      </c>
      <c r="H56">
        <v>55</v>
      </c>
      <c r="I56">
        <v>17</v>
      </c>
      <c r="J56">
        <v>161816</v>
      </c>
      <c r="K56">
        <v>79762</v>
      </c>
      <c r="L56">
        <v>147</v>
      </c>
      <c r="M56">
        <v>-53</v>
      </c>
      <c r="N56">
        <v>49</v>
      </c>
      <c r="O56">
        <v>16</v>
      </c>
      <c r="P56">
        <v>507</v>
      </c>
      <c r="Q56">
        <v>897</v>
      </c>
      <c r="R56">
        <v>0.94608341810783314</v>
      </c>
      <c r="S56">
        <v>103</v>
      </c>
      <c r="T56" t="s">
        <v>484</v>
      </c>
      <c r="U56">
        <v>1404</v>
      </c>
      <c r="V56">
        <v>3.8461538461538498E-2</v>
      </c>
      <c r="W56">
        <v>4</v>
      </c>
    </row>
    <row r="57" spans="1:23" x14ac:dyDescent="0.3">
      <c r="A57" s="1">
        <v>44252</v>
      </c>
      <c r="B57" s="2" t="s">
        <v>6</v>
      </c>
      <c r="C57">
        <v>41</v>
      </c>
      <c r="D57">
        <v>153</v>
      </c>
      <c r="E57">
        <v>39</v>
      </c>
      <c r="F57">
        <v>930</v>
      </c>
      <c r="G57">
        <v>11164</v>
      </c>
      <c r="H57">
        <v>49</v>
      </c>
      <c r="I57">
        <v>16</v>
      </c>
      <c r="J57">
        <v>162323</v>
      </c>
      <c r="K57">
        <v>80659</v>
      </c>
      <c r="L57">
        <v>151</v>
      </c>
      <c r="M57">
        <v>-46</v>
      </c>
      <c r="N57">
        <v>49</v>
      </c>
      <c r="O57">
        <v>14</v>
      </c>
      <c r="P57">
        <v>667</v>
      </c>
      <c r="Q57">
        <v>438</v>
      </c>
      <c r="R57">
        <v>0.95053763440860217</v>
      </c>
      <c r="S57">
        <v>85</v>
      </c>
      <c r="T57" t="s">
        <v>485</v>
      </c>
      <c r="U57">
        <v>1105</v>
      </c>
      <c r="V57">
        <v>3.7104072398189997E-2</v>
      </c>
      <c r="W57">
        <v>2</v>
      </c>
    </row>
    <row r="58" spans="1:23" x14ac:dyDescent="0.3">
      <c r="A58" s="1">
        <v>44253</v>
      </c>
      <c r="B58" s="2" t="s">
        <v>6</v>
      </c>
      <c r="C58">
        <v>43</v>
      </c>
      <c r="D58">
        <v>153</v>
      </c>
      <c r="E58">
        <v>28</v>
      </c>
      <c r="F58">
        <v>884</v>
      </c>
      <c r="G58">
        <v>11249</v>
      </c>
      <c r="H58">
        <v>49</v>
      </c>
      <c r="I58">
        <v>14</v>
      </c>
      <c r="J58">
        <v>162990</v>
      </c>
      <c r="K58">
        <v>81097</v>
      </c>
      <c r="L58">
        <v>153</v>
      </c>
      <c r="M58">
        <v>-42</v>
      </c>
      <c r="N58">
        <v>44</v>
      </c>
      <c r="O58">
        <v>13</v>
      </c>
      <c r="P58">
        <v>514</v>
      </c>
      <c r="Q58">
        <v>378</v>
      </c>
      <c r="R58">
        <v>0.95248868778280538</v>
      </c>
      <c r="S58">
        <v>85</v>
      </c>
      <c r="T58" t="s">
        <v>486</v>
      </c>
      <c r="U58">
        <v>892</v>
      </c>
      <c r="V58">
        <v>4.8206278026905802E-2</v>
      </c>
      <c r="W58">
        <v>0</v>
      </c>
    </row>
    <row r="59" spans="1:23" x14ac:dyDescent="0.3">
      <c r="A59" s="1">
        <v>44254</v>
      </c>
      <c r="B59" s="2" t="s">
        <v>6</v>
      </c>
      <c r="C59">
        <v>33</v>
      </c>
      <c r="D59">
        <v>154</v>
      </c>
      <c r="E59">
        <v>41</v>
      </c>
      <c r="F59">
        <v>842</v>
      </c>
      <c r="G59">
        <v>11334</v>
      </c>
      <c r="H59">
        <v>44</v>
      </c>
      <c r="I59">
        <v>13</v>
      </c>
      <c r="J59">
        <v>163504</v>
      </c>
      <c r="K59">
        <v>81475</v>
      </c>
      <c r="L59">
        <v>153</v>
      </c>
      <c r="M59">
        <v>-59</v>
      </c>
      <c r="N59">
        <v>45</v>
      </c>
      <c r="O59">
        <v>14</v>
      </c>
      <c r="P59">
        <v>881</v>
      </c>
      <c r="Q59">
        <v>303</v>
      </c>
      <c r="R59">
        <v>0.92992874109263657</v>
      </c>
      <c r="S59">
        <v>91</v>
      </c>
      <c r="T59" t="s">
        <v>487</v>
      </c>
      <c r="U59">
        <v>1184</v>
      </c>
      <c r="V59">
        <v>2.7871621621621601E-2</v>
      </c>
      <c r="W59">
        <v>1</v>
      </c>
    </row>
    <row r="60" spans="1:23" x14ac:dyDescent="0.3">
      <c r="A60" s="1">
        <v>44255</v>
      </c>
      <c r="B60" s="2" t="s">
        <v>6</v>
      </c>
      <c r="C60">
        <v>23</v>
      </c>
      <c r="D60">
        <v>154</v>
      </c>
      <c r="E60">
        <v>29</v>
      </c>
      <c r="F60">
        <v>783</v>
      </c>
      <c r="G60">
        <v>11425</v>
      </c>
      <c r="H60">
        <v>45</v>
      </c>
      <c r="I60">
        <v>14</v>
      </c>
      <c r="J60">
        <v>164385</v>
      </c>
      <c r="K60">
        <v>81778</v>
      </c>
      <c r="L60">
        <v>154</v>
      </c>
      <c r="M60">
        <v>-30</v>
      </c>
      <c r="N60">
        <v>48</v>
      </c>
      <c r="O60">
        <v>12</v>
      </c>
      <c r="P60">
        <v>618</v>
      </c>
      <c r="Q60">
        <v>261</v>
      </c>
      <c r="R60">
        <v>0.96168582375478928</v>
      </c>
      <c r="S60">
        <v>53</v>
      </c>
      <c r="T60" t="s">
        <v>488</v>
      </c>
      <c r="U60">
        <v>879</v>
      </c>
      <c r="V60">
        <v>2.61660978384528E-2</v>
      </c>
      <c r="W60">
        <v>0</v>
      </c>
    </row>
    <row r="61" spans="1:23" x14ac:dyDescent="0.3">
      <c r="A61" s="1">
        <v>44256</v>
      </c>
      <c r="B61" s="2" t="s">
        <v>6</v>
      </c>
      <c r="C61">
        <v>20</v>
      </c>
      <c r="D61">
        <v>155</v>
      </c>
      <c r="E61">
        <v>27</v>
      </c>
      <c r="F61">
        <v>753</v>
      </c>
      <c r="G61">
        <v>11478</v>
      </c>
      <c r="H61">
        <v>48</v>
      </c>
      <c r="I61">
        <v>12</v>
      </c>
      <c r="J61">
        <v>165003</v>
      </c>
      <c r="K61">
        <v>82039</v>
      </c>
      <c r="L61">
        <v>154</v>
      </c>
      <c r="M61">
        <v>-31</v>
      </c>
      <c r="N61">
        <v>44</v>
      </c>
      <c r="O61">
        <v>11</v>
      </c>
      <c r="P61">
        <v>373</v>
      </c>
      <c r="Q61">
        <v>995</v>
      </c>
      <c r="R61">
        <v>0.95883134130146086</v>
      </c>
      <c r="S61">
        <v>50</v>
      </c>
      <c r="T61" t="s">
        <v>489</v>
      </c>
      <c r="U61">
        <v>1368</v>
      </c>
      <c r="V61">
        <v>1.4619883040935699E-2</v>
      </c>
      <c r="W61">
        <v>1</v>
      </c>
    </row>
    <row r="62" spans="1:23" x14ac:dyDescent="0.3">
      <c r="A62" s="1">
        <v>44257</v>
      </c>
      <c r="B62" s="2" t="s">
        <v>6</v>
      </c>
      <c r="C62">
        <v>12</v>
      </c>
      <c r="D62">
        <v>155</v>
      </c>
      <c r="E62">
        <v>15</v>
      </c>
      <c r="F62">
        <v>722</v>
      </c>
      <c r="G62">
        <v>11528</v>
      </c>
      <c r="H62">
        <v>44</v>
      </c>
      <c r="I62">
        <v>11</v>
      </c>
      <c r="J62">
        <v>165376</v>
      </c>
      <c r="K62">
        <v>83034</v>
      </c>
      <c r="L62">
        <v>155</v>
      </c>
      <c r="M62">
        <v>-39</v>
      </c>
      <c r="N62">
        <v>39</v>
      </c>
      <c r="O62">
        <v>11</v>
      </c>
      <c r="P62">
        <v>697</v>
      </c>
      <c r="Q62">
        <v>1203</v>
      </c>
      <c r="R62">
        <v>0.945983379501385</v>
      </c>
      <c r="S62">
        <v>51</v>
      </c>
      <c r="T62" t="s">
        <v>490</v>
      </c>
      <c r="U62">
        <v>1900</v>
      </c>
      <c r="V62">
        <v>6.3157894736842104E-3</v>
      </c>
      <c r="W62">
        <v>0</v>
      </c>
    </row>
    <row r="63" spans="1:23" x14ac:dyDescent="0.3">
      <c r="A63" s="1">
        <v>44258</v>
      </c>
      <c r="B63" s="2" t="s">
        <v>6</v>
      </c>
      <c r="C63">
        <v>19</v>
      </c>
      <c r="D63">
        <v>156</v>
      </c>
      <c r="E63">
        <v>13</v>
      </c>
      <c r="F63">
        <v>683</v>
      </c>
      <c r="G63">
        <v>11579</v>
      </c>
      <c r="H63">
        <v>39</v>
      </c>
      <c r="I63">
        <v>11</v>
      </c>
      <c r="J63">
        <v>166073</v>
      </c>
      <c r="K63">
        <v>84237</v>
      </c>
      <c r="L63">
        <v>155</v>
      </c>
      <c r="M63">
        <v>-51</v>
      </c>
      <c r="N63">
        <v>32</v>
      </c>
      <c r="O63">
        <v>11</v>
      </c>
      <c r="P63">
        <v>579</v>
      </c>
      <c r="Q63">
        <v>661</v>
      </c>
      <c r="R63">
        <v>0.92532942898975112</v>
      </c>
      <c r="S63">
        <v>69</v>
      </c>
      <c r="T63" t="s">
        <v>491</v>
      </c>
      <c r="U63">
        <v>1240</v>
      </c>
      <c r="V63">
        <v>1.53225806451613E-2</v>
      </c>
      <c r="W63">
        <v>1</v>
      </c>
    </row>
    <row r="64" spans="1:23" x14ac:dyDescent="0.3">
      <c r="A64" s="1">
        <v>44259</v>
      </c>
      <c r="B64" s="2" t="s">
        <v>6</v>
      </c>
      <c r="C64">
        <v>17</v>
      </c>
      <c r="D64">
        <v>156</v>
      </c>
      <c r="E64">
        <v>18</v>
      </c>
      <c r="F64">
        <v>632</v>
      </c>
      <c r="G64">
        <v>11648</v>
      </c>
      <c r="H64">
        <v>32</v>
      </c>
      <c r="I64">
        <v>11</v>
      </c>
      <c r="J64">
        <v>166652</v>
      </c>
      <c r="K64">
        <v>84898</v>
      </c>
      <c r="L64">
        <v>156</v>
      </c>
      <c r="M64">
        <v>-33</v>
      </c>
      <c r="N64">
        <v>29</v>
      </c>
      <c r="O64">
        <v>9</v>
      </c>
      <c r="P64">
        <v>949</v>
      </c>
      <c r="Q64">
        <v>432</v>
      </c>
      <c r="R64">
        <v>0.94778481012658233</v>
      </c>
      <c r="S64">
        <v>50</v>
      </c>
      <c r="T64" t="s">
        <v>492</v>
      </c>
      <c r="U64">
        <v>1381</v>
      </c>
      <c r="V64">
        <v>1.2309920347574201E-2</v>
      </c>
      <c r="W64">
        <v>0</v>
      </c>
    </row>
    <row r="65" spans="1:23" x14ac:dyDescent="0.3">
      <c r="A65" s="1">
        <v>44260</v>
      </c>
      <c r="B65" s="2" t="s">
        <v>6</v>
      </c>
      <c r="C65">
        <v>11</v>
      </c>
      <c r="D65">
        <v>156</v>
      </c>
      <c r="E65">
        <v>14</v>
      </c>
      <c r="F65">
        <v>599</v>
      </c>
      <c r="G65">
        <v>11698</v>
      </c>
      <c r="H65">
        <v>29</v>
      </c>
      <c r="I65">
        <v>9</v>
      </c>
      <c r="J65">
        <v>167601</v>
      </c>
      <c r="K65">
        <v>85330</v>
      </c>
      <c r="L65">
        <v>156</v>
      </c>
      <c r="M65">
        <v>-58</v>
      </c>
      <c r="N65">
        <v>27</v>
      </c>
      <c r="O65">
        <v>8</v>
      </c>
      <c r="P65">
        <v>941</v>
      </c>
      <c r="Q65">
        <v>362</v>
      </c>
      <c r="R65">
        <v>0.90317195325542576</v>
      </c>
      <c r="S65">
        <v>69</v>
      </c>
      <c r="T65" t="s">
        <v>493</v>
      </c>
      <c r="U65">
        <v>1303</v>
      </c>
      <c r="V65">
        <v>8.4420567920184195E-3</v>
      </c>
      <c r="W65">
        <v>0</v>
      </c>
    </row>
    <row r="66" spans="1:23" x14ac:dyDescent="0.3">
      <c r="A66" s="1">
        <v>44261</v>
      </c>
      <c r="B66" s="2" t="s">
        <v>6</v>
      </c>
      <c r="C66">
        <v>7</v>
      </c>
      <c r="D66">
        <v>158</v>
      </c>
      <c r="E66">
        <v>9</v>
      </c>
      <c r="F66">
        <v>541</v>
      </c>
      <c r="G66">
        <v>11767</v>
      </c>
      <c r="H66">
        <v>27</v>
      </c>
      <c r="I66">
        <v>8</v>
      </c>
      <c r="J66">
        <v>168542</v>
      </c>
      <c r="K66">
        <v>85692</v>
      </c>
      <c r="L66">
        <v>156</v>
      </c>
      <c r="M66">
        <v>-49</v>
      </c>
      <c r="N66">
        <v>22</v>
      </c>
      <c r="O66">
        <v>7</v>
      </c>
      <c r="P66">
        <v>896</v>
      </c>
      <c r="Q66">
        <v>273</v>
      </c>
      <c r="R66">
        <v>0.90942698706099812</v>
      </c>
      <c r="S66">
        <v>54</v>
      </c>
      <c r="T66" t="s">
        <v>494</v>
      </c>
      <c r="U66">
        <v>1169</v>
      </c>
      <c r="V66">
        <v>5.9880239520958096E-3</v>
      </c>
      <c r="W66">
        <v>2</v>
      </c>
    </row>
    <row r="67" spans="1:23" x14ac:dyDescent="0.3">
      <c r="A67" s="1">
        <v>44262</v>
      </c>
      <c r="B67" s="2" t="s">
        <v>6</v>
      </c>
      <c r="C67">
        <v>3</v>
      </c>
      <c r="D67">
        <v>158</v>
      </c>
      <c r="E67">
        <v>7</v>
      </c>
      <c r="F67">
        <v>492</v>
      </c>
      <c r="G67">
        <v>11821</v>
      </c>
      <c r="H67">
        <v>22</v>
      </c>
      <c r="I67">
        <v>7</v>
      </c>
      <c r="J67">
        <v>169438</v>
      </c>
      <c r="K67">
        <v>85965</v>
      </c>
      <c r="L67">
        <v>158</v>
      </c>
      <c r="M67">
        <v>-35</v>
      </c>
      <c r="N67">
        <v>22</v>
      </c>
      <c r="O67">
        <v>8</v>
      </c>
      <c r="P67">
        <v>357</v>
      </c>
      <c r="Q67">
        <v>257</v>
      </c>
      <c r="R67">
        <v>0.92886178861788615</v>
      </c>
      <c r="S67">
        <v>38</v>
      </c>
      <c r="T67" t="s">
        <v>495</v>
      </c>
      <c r="U67">
        <v>614</v>
      </c>
      <c r="V67">
        <v>4.88599348534202E-3</v>
      </c>
      <c r="W67">
        <v>0</v>
      </c>
    </row>
    <row r="68" spans="1:23" x14ac:dyDescent="0.3">
      <c r="A68" s="1">
        <v>44263</v>
      </c>
      <c r="B68" s="2" t="s">
        <v>6</v>
      </c>
      <c r="C68">
        <v>14</v>
      </c>
      <c r="D68">
        <v>159</v>
      </c>
      <c r="E68">
        <v>3</v>
      </c>
      <c r="F68">
        <v>457</v>
      </c>
      <c r="G68">
        <v>11859</v>
      </c>
      <c r="H68">
        <v>22</v>
      </c>
      <c r="I68">
        <v>8</v>
      </c>
      <c r="J68">
        <v>169795</v>
      </c>
      <c r="K68">
        <v>86222</v>
      </c>
      <c r="L68">
        <v>158</v>
      </c>
      <c r="M68">
        <v>-15</v>
      </c>
      <c r="N68">
        <v>20</v>
      </c>
      <c r="O68">
        <v>9</v>
      </c>
      <c r="P68">
        <v>322</v>
      </c>
      <c r="Q68">
        <v>474</v>
      </c>
      <c r="R68">
        <v>0.96717724288840268</v>
      </c>
      <c r="S68">
        <v>28</v>
      </c>
      <c r="T68" t="s">
        <v>496</v>
      </c>
      <c r="U68">
        <v>796</v>
      </c>
      <c r="V68">
        <v>1.75879396984925E-2</v>
      </c>
      <c r="W68">
        <v>1</v>
      </c>
    </row>
    <row r="69" spans="1:23" x14ac:dyDescent="0.3">
      <c r="A69" s="1">
        <v>44264</v>
      </c>
      <c r="B69" s="2" t="s">
        <v>6</v>
      </c>
      <c r="C69">
        <v>17</v>
      </c>
      <c r="D69">
        <v>159</v>
      </c>
      <c r="E69">
        <v>11</v>
      </c>
      <c r="F69">
        <v>442</v>
      </c>
      <c r="G69">
        <v>11887</v>
      </c>
      <c r="H69">
        <v>20</v>
      </c>
      <c r="I69">
        <v>9</v>
      </c>
      <c r="J69">
        <v>170117</v>
      </c>
      <c r="K69">
        <v>86696</v>
      </c>
      <c r="L69">
        <v>159</v>
      </c>
      <c r="M69">
        <v>-23</v>
      </c>
      <c r="N69">
        <v>23</v>
      </c>
      <c r="O69">
        <v>9</v>
      </c>
      <c r="P69">
        <v>947</v>
      </c>
      <c r="Q69">
        <v>445</v>
      </c>
      <c r="R69">
        <v>0.94796380090497734</v>
      </c>
      <c r="S69">
        <v>40</v>
      </c>
      <c r="T69" t="s">
        <v>497</v>
      </c>
      <c r="U69">
        <v>1392</v>
      </c>
      <c r="V69">
        <v>1.2212643678160899E-2</v>
      </c>
      <c r="W69">
        <v>0</v>
      </c>
    </row>
    <row r="70" spans="1:23" x14ac:dyDescent="0.3">
      <c r="A70" s="1">
        <v>44265</v>
      </c>
      <c r="B70" s="2" t="s">
        <v>6</v>
      </c>
      <c r="C70">
        <v>11</v>
      </c>
      <c r="D70">
        <v>159</v>
      </c>
      <c r="E70">
        <v>15</v>
      </c>
      <c r="F70">
        <v>419</v>
      </c>
      <c r="G70">
        <v>11927</v>
      </c>
      <c r="H70">
        <v>23</v>
      </c>
      <c r="I70">
        <v>9</v>
      </c>
      <c r="J70">
        <v>171064</v>
      </c>
      <c r="K70">
        <v>87141</v>
      </c>
      <c r="L70">
        <v>159</v>
      </c>
      <c r="M70">
        <v>-34</v>
      </c>
      <c r="N70">
        <v>25</v>
      </c>
      <c r="O70">
        <v>8</v>
      </c>
      <c r="P70">
        <v>813</v>
      </c>
      <c r="Q70">
        <v>424</v>
      </c>
      <c r="R70">
        <v>0.91885441527446299</v>
      </c>
      <c r="S70">
        <v>45</v>
      </c>
      <c r="T70" t="s">
        <v>498</v>
      </c>
      <c r="U70">
        <v>1237</v>
      </c>
      <c r="V70">
        <v>8.8924818108326604E-3</v>
      </c>
      <c r="W70">
        <v>0</v>
      </c>
    </row>
    <row r="71" spans="1:23" x14ac:dyDescent="0.3">
      <c r="A71" s="1">
        <v>44266</v>
      </c>
      <c r="B71" s="2" t="s">
        <v>6</v>
      </c>
      <c r="C71">
        <v>10</v>
      </c>
      <c r="D71">
        <v>159</v>
      </c>
      <c r="E71">
        <v>11</v>
      </c>
      <c r="F71">
        <v>385</v>
      </c>
      <c r="G71">
        <v>11972</v>
      </c>
      <c r="H71">
        <v>25</v>
      </c>
      <c r="I71">
        <v>8</v>
      </c>
      <c r="J71">
        <v>171877</v>
      </c>
      <c r="K71">
        <v>87565</v>
      </c>
      <c r="L71">
        <v>159</v>
      </c>
      <c r="M71">
        <v>-42</v>
      </c>
      <c r="N71">
        <v>22</v>
      </c>
      <c r="O71">
        <v>7</v>
      </c>
      <c r="P71">
        <v>1235</v>
      </c>
      <c r="Q71">
        <v>418</v>
      </c>
      <c r="R71">
        <v>0.89090909090909087</v>
      </c>
      <c r="S71">
        <v>52</v>
      </c>
      <c r="T71" t="s">
        <v>499</v>
      </c>
      <c r="U71">
        <v>1653</v>
      </c>
      <c r="V71">
        <v>6.0496067755595904E-3</v>
      </c>
      <c r="W71">
        <v>0</v>
      </c>
    </row>
    <row r="72" spans="1:23" x14ac:dyDescent="0.3">
      <c r="A72" s="1">
        <v>44267</v>
      </c>
      <c r="B72" s="2" t="s">
        <v>6</v>
      </c>
      <c r="C72">
        <v>17</v>
      </c>
      <c r="D72">
        <v>159</v>
      </c>
      <c r="E72">
        <v>10</v>
      </c>
      <c r="F72">
        <v>343</v>
      </c>
      <c r="G72">
        <v>12024</v>
      </c>
      <c r="H72">
        <v>22</v>
      </c>
      <c r="I72">
        <v>7</v>
      </c>
      <c r="J72">
        <v>173112</v>
      </c>
      <c r="K72">
        <v>87983</v>
      </c>
      <c r="L72">
        <v>159</v>
      </c>
      <c r="M72">
        <v>-37</v>
      </c>
      <c r="N72">
        <v>18</v>
      </c>
      <c r="O72">
        <v>8</v>
      </c>
      <c r="P72">
        <v>704</v>
      </c>
      <c r="Q72">
        <v>343</v>
      </c>
      <c r="R72">
        <v>0.89212827988338195</v>
      </c>
      <c r="S72">
        <v>54</v>
      </c>
      <c r="T72" t="s">
        <v>500</v>
      </c>
      <c r="U72">
        <v>1047</v>
      </c>
      <c r="V72">
        <v>1.62368672397326E-2</v>
      </c>
      <c r="W72">
        <v>0</v>
      </c>
    </row>
    <row r="73" spans="1:23" x14ac:dyDescent="0.3">
      <c r="A73" s="1">
        <v>44268</v>
      </c>
      <c r="B73" s="2" t="s">
        <v>6</v>
      </c>
      <c r="C73">
        <v>7</v>
      </c>
      <c r="D73">
        <v>160</v>
      </c>
      <c r="E73">
        <v>14</v>
      </c>
      <c r="F73">
        <v>306</v>
      </c>
      <c r="G73">
        <v>12078</v>
      </c>
      <c r="H73">
        <v>18</v>
      </c>
      <c r="I73">
        <v>8</v>
      </c>
      <c r="J73">
        <v>173816</v>
      </c>
      <c r="K73">
        <v>88326</v>
      </c>
      <c r="L73">
        <v>159</v>
      </c>
      <c r="M73">
        <v>-28</v>
      </c>
      <c r="N73">
        <v>17</v>
      </c>
      <c r="O73">
        <v>8</v>
      </c>
      <c r="P73">
        <v>732</v>
      </c>
      <c r="Q73">
        <v>299</v>
      </c>
      <c r="R73">
        <v>0.90849673202614378</v>
      </c>
      <c r="S73">
        <v>34</v>
      </c>
      <c r="T73" t="s">
        <v>501</v>
      </c>
      <c r="U73">
        <v>1031</v>
      </c>
      <c r="V73">
        <v>6.7895247332686696E-3</v>
      </c>
      <c r="W73">
        <v>1</v>
      </c>
    </row>
    <row r="74" spans="1:23" x14ac:dyDescent="0.3">
      <c r="A74" s="1">
        <v>44269</v>
      </c>
      <c r="B74" s="2" t="s">
        <v>6</v>
      </c>
      <c r="C74">
        <v>5</v>
      </c>
      <c r="D74">
        <v>160</v>
      </c>
      <c r="E74">
        <v>5</v>
      </c>
      <c r="F74">
        <v>278</v>
      </c>
      <c r="G74">
        <v>12112</v>
      </c>
      <c r="H74">
        <v>17</v>
      </c>
      <c r="I74">
        <v>8</v>
      </c>
      <c r="J74">
        <v>174548</v>
      </c>
      <c r="K74">
        <v>88625</v>
      </c>
      <c r="L74">
        <v>160</v>
      </c>
      <c r="M74">
        <v>-34</v>
      </c>
      <c r="N74">
        <v>17</v>
      </c>
      <c r="O74">
        <v>8</v>
      </c>
      <c r="P74">
        <v>624</v>
      </c>
      <c r="Q74">
        <v>302</v>
      </c>
      <c r="R74">
        <v>0.87769784172661869</v>
      </c>
      <c r="S74">
        <v>39</v>
      </c>
      <c r="T74" t="s">
        <v>502</v>
      </c>
      <c r="U74">
        <v>926</v>
      </c>
      <c r="V74">
        <v>5.3995680345572403E-3</v>
      </c>
      <c r="W74">
        <v>0</v>
      </c>
    </row>
    <row r="75" spans="1:23" x14ac:dyDescent="0.3">
      <c r="A75" s="1">
        <v>44270</v>
      </c>
      <c r="B75" s="2" t="s">
        <v>6</v>
      </c>
      <c r="C75">
        <v>8</v>
      </c>
      <c r="D75">
        <v>160</v>
      </c>
      <c r="E75">
        <v>5</v>
      </c>
      <c r="F75">
        <v>244</v>
      </c>
      <c r="G75">
        <v>12151</v>
      </c>
      <c r="H75">
        <v>17</v>
      </c>
      <c r="I75">
        <v>8</v>
      </c>
      <c r="J75">
        <v>175172</v>
      </c>
      <c r="K75">
        <v>88927</v>
      </c>
      <c r="L75">
        <v>160</v>
      </c>
      <c r="M75">
        <v>-14</v>
      </c>
      <c r="N75">
        <v>15</v>
      </c>
      <c r="O75">
        <v>7</v>
      </c>
      <c r="P75">
        <v>306</v>
      </c>
      <c r="Q75">
        <v>529</v>
      </c>
      <c r="R75">
        <v>0.94262295081967218</v>
      </c>
      <c r="S75">
        <v>22</v>
      </c>
      <c r="T75" t="s">
        <v>503</v>
      </c>
      <c r="U75">
        <v>835</v>
      </c>
      <c r="V75">
        <v>9.5808383233532898E-3</v>
      </c>
      <c r="W75">
        <v>0</v>
      </c>
    </row>
    <row r="76" spans="1:23" x14ac:dyDescent="0.3">
      <c r="A76" s="1">
        <v>44271</v>
      </c>
      <c r="B76" s="2" t="s">
        <v>6</v>
      </c>
      <c r="C76">
        <v>12</v>
      </c>
      <c r="D76">
        <v>161</v>
      </c>
      <c r="E76">
        <v>2</v>
      </c>
      <c r="F76">
        <v>230</v>
      </c>
      <c r="G76">
        <v>12173</v>
      </c>
      <c r="H76">
        <v>15</v>
      </c>
      <c r="I76">
        <v>7</v>
      </c>
      <c r="J76">
        <v>175478</v>
      </c>
      <c r="K76">
        <v>89456</v>
      </c>
      <c r="L76">
        <v>160</v>
      </c>
      <c r="M76">
        <v>-8</v>
      </c>
      <c r="N76">
        <v>13</v>
      </c>
      <c r="O76">
        <v>7</v>
      </c>
      <c r="P76">
        <v>778</v>
      </c>
      <c r="Q76">
        <v>373</v>
      </c>
      <c r="R76">
        <v>0.9652173913043478</v>
      </c>
      <c r="S76">
        <v>19</v>
      </c>
      <c r="T76" t="s">
        <v>504</v>
      </c>
      <c r="U76">
        <v>1151</v>
      </c>
      <c r="V76">
        <v>1.0425716768027799E-2</v>
      </c>
      <c r="W76">
        <v>1</v>
      </c>
    </row>
    <row r="77" spans="1:23" x14ac:dyDescent="0.3">
      <c r="A77" s="1">
        <v>44272</v>
      </c>
      <c r="B77" s="2" t="s">
        <v>6</v>
      </c>
      <c r="C77">
        <v>11</v>
      </c>
      <c r="D77">
        <v>161</v>
      </c>
      <c r="E77">
        <v>8</v>
      </c>
      <c r="F77">
        <v>222</v>
      </c>
      <c r="G77">
        <v>12192</v>
      </c>
      <c r="H77">
        <v>13</v>
      </c>
      <c r="I77">
        <v>7</v>
      </c>
      <c r="J77">
        <v>176256</v>
      </c>
      <c r="K77">
        <v>89829</v>
      </c>
      <c r="L77">
        <v>161</v>
      </c>
      <c r="M77">
        <v>-10</v>
      </c>
      <c r="N77">
        <v>11</v>
      </c>
      <c r="O77">
        <v>7</v>
      </c>
      <c r="P77">
        <v>556</v>
      </c>
      <c r="Q77">
        <v>450</v>
      </c>
      <c r="R77">
        <v>0.95495495495495497</v>
      </c>
      <c r="S77">
        <v>21</v>
      </c>
      <c r="T77" t="s">
        <v>505</v>
      </c>
      <c r="U77">
        <v>1006</v>
      </c>
      <c r="V77">
        <v>1.0934393638170999E-2</v>
      </c>
      <c r="W77">
        <v>0</v>
      </c>
    </row>
    <row r="78" spans="1:23" x14ac:dyDescent="0.3">
      <c r="A78" s="1">
        <v>44273</v>
      </c>
      <c r="B78" s="2" t="s">
        <v>6</v>
      </c>
      <c r="C78">
        <v>16</v>
      </c>
      <c r="D78">
        <v>161</v>
      </c>
      <c r="E78">
        <v>9</v>
      </c>
      <c r="F78">
        <v>212</v>
      </c>
      <c r="G78">
        <v>12213</v>
      </c>
      <c r="H78">
        <v>11</v>
      </c>
      <c r="I78">
        <v>7</v>
      </c>
      <c r="J78">
        <v>176812</v>
      </c>
      <c r="K78">
        <v>90279</v>
      </c>
      <c r="L78">
        <v>161</v>
      </c>
      <c r="M78">
        <v>-8</v>
      </c>
      <c r="N78">
        <v>11</v>
      </c>
      <c r="O78">
        <v>6</v>
      </c>
      <c r="P78">
        <v>685</v>
      </c>
      <c r="Q78">
        <v>435</v>
      </c>
      <c r="R78">
        <v>0.96226415094339623</v>
      </c>
      <c r="S78">
        <v>24</v>
      </c>
      <c r="T78" t="s">
        <v>506</v>
      </c>
      <c r="U78">
        <v>1120</v>
      </c>
      <c r="V78">
        <v>1.4285714285714299E-2</v>
      </c>
      <c r="W78">
        <v>0</v>
      </c>
    </row>
    <row r="79" spans="1:23" x14ac:dyDescent="0.3">
      <c r="A79" s="1">
        <v>44274</v>
      </c>
      <c r="B79" s="2" t="s">
        <v>6</v>
      </c>
      <c r="C79">
        <v>27</v>
      </c>
      <c r="D79">
        <v>161</v>
      </c>
      <c r="E79">
        <v>13</v>
      </c>
      <c r="F79">
        <v>204</v>
      </c>
      <c r="G79">
        <v>12237</v>
      </c>
      <c r="H79">
        <v>11</v>
      </c>
      <c r="I79">
        <v>6</v>
      </c>
      <c r="J79">
        <v>177497</v>
      </c>
      <c r="K79">
        <v>90714</v>
      </c>
      <c r="L79">
        <v>161</v>
      </c>
      <c r="M79">
        <v>6</v>
      </c>
      <c r="N79">
        <v>12</v>
      </c>
      <c r="O79">
        <v>4</v>
      </c>
      <c r="P79">
        <v>431</v>
      </c>
      <c r="Q79">
        <v>297</v>
      </c>
      <c r="R79">
        <v>1.0294117647058822</v>
      </c>
      <c r="S79">
        <v>21</v>
      </c>
      <c r="T79" t="s">
        <v>507</v>
      </c>
      <c r="U79">
        <v>728</v>
      </c>
      <c r="V79">
        <v>3.7087912087912102E-2</v>
      </c>
      <c r="W79">
        <v>0</v>
      </c>
    </row>
    <row r="80" spans="1:23" x14ac:dyDescent="0.3">
      <c r="A80" s="1">
        <v>44275</v>
      </c>
      <c r="B80" s="2" t="s">
        <v>6</v>
      </c>
      <c r="C80">
        <v>10</v>
      </c>
      <c r="D80">
        <v>161</v>
      </c>
      <c r="E80">
        <v>27</v>
      </c>
      <c r="F80">
        <v>210</v>
      </c>
      <c r="G80">
        <v>12258</v>
      </c>
      <c r="H80">
        <v>12</v>
      </c>
      <c r="I80">
        <v>4</v>
      </c>
      <c r="J80">
        <v>177928</v>
      </c>
      <c r="K80">
        <v>91011</v>
      </c>
      <c r="L80">
        <v>161</v>
      </c>
      <c r="M80">
        <v>-10</v>
      </c>
      <c r="N80">
        <v>13</v>
      </c>
      <c r="O80">
        <v>4</v>
      </c>
      <c r="P80">
        <v>310</v>
      </c>
      <c r="Q80">
        <v>311</v>
      </c>
      <c r="R80">
        <v>0.95238095238095233</v>
      </c>
      <c r="S80">
        <v>20</v>
      </c>
      <c r="T80" t="s">
        <v>508</v>
      </c>
      <c r="U80">
        <v>621</v>
      </c>
      <c r="V80">
        <v>1.6103059581320401E-2</v>
      </c>
      <c r="W80">
        <v>0</v>
      </c>
    </row>
    <row r="81" spans="1:23" x14ac:dyDescent="0.3">
      <c r="A81" s="1">
        <v>44276</v>
      </c>
      <c r="B81" s="2" t="s">
        <v>6</v>
      </c>
      <c r="C81">
        <v>12</v>
      </c>
      <c r="D81">
        <v>161</v>
      </c>
      <c r="E81">
        <v>9</v>
      </c>
      <c r="F81">
        <v>200</v>
      </c>
      <c r="G81">
        <v>12278</v>
      </c>
      <c r="H81">
        <v>13</v>
      </c>
      <c r="I81">
        <v>4</v>
      </c>
      <c r="J81">
        <v>178238</v>
      </c>
      <c r="K81">
        <v>91322</v>
      </c>
      <c r="L81">
        <v>161</v>
      </c>
      <c r="M81">
        <v>8</v>
      </c>
      <c r="N81">
        <v>13</v>
      </c>
      <c r="O81">
        <v>5</v>
      </c>
      <c r="P81">
        <v>333</v>
      </c>
      <c r="Q81">
        <v>294</v>
      </c>
      <c r="R81">
        <v>1.04</v>
      </c>
      <c r="S81">
        <v>4</v>
      </c>
      <c r="T81" t="s">
        <v>509</v>
      </c>
      <c r="U81">
        <v>627</v>
      </c>
      <c r="V81">
        <v>1.9138755980861202E-2</v>
      </c>
      <c r="W81">
        <v>0</v>
      </c>
    </row>
    <row r="82" spans="1:23" x14ac:dyDescent="0.3">
      <c r="A82" s="1">
        <v>44277</v>
      </c>
      <c r="B82" s="2" t="s">
        <v>6</v>
      </c>
      <c r="C82">
        <v>9</v>
      </c>
      <c r="D82">
        <v>161</v>
      </c>
      <c r="E82">
        <v>9</v>
      </c>
      <c r="F82">
        <v>208</v>
      </c>
      <c r="G82">
        <v>12282</v>
      </c>
      <c r="H82">
        <v>13</v>
      </c>
      <c r="I82">
        <v>5</v>
      </c>
      <c r="J82">
        <v>178571</v>
      </c>
      <c r="K82">
        <v>91616</v>
      </c>
      <c r="L82">
        <v>161</v>
      </c>
      <c r="M82">
        <v>7</v>
      </c>
      <c r="N82">
        <v>13</v>
      </c>
      <c r="O82">
        <v>5</v>
      </c>
      <c r="P82">
        <v>344</v>
      </c>
      <c r="Q82">
        <v>401</v>
      </c>
      <c r="R82">
        <v>1.0336538461538463</v>
      </c>
      <c r="S82">
        <v>2</v>
      </c>
      <c r="T82" t="s">
        <v>510</v>
      </c>
      <c r="U82">
        <v>745</v>
      </c>
      <c r="V82">
        <v>1.20805369127517E-2</v>
      </c>
      <c r="W82">
        <v>0</v>
      </c>
    </row>
    <row r="83" spans="1:23" x14ac:dyDescent="0.3">
      <c r="A83" s="1">
        <v>44278</v>
      </c>
      <c r="B83" s="2" t="s">
        <v>6</v>
      </c>
      <c r="C83">
        <v>10</v>
      </c>
      <c r="D83">
        <v>161</v>
      </c>
      <c r="E83">
        <v>10</v>
      </c>
      <c r="F83">
        <v>215</v>
      </c>
      <c r="G83">
        <v>12284</v>
      </c>
      <c r="H83">
        <v>13</v>
      </c>
      <c r="I83">
        <v>5</v>
      </c>
      <c r="J83">
        <v>178915</v>
      </c>
      <c r="K83">
        <v>92017</v>
      </c>
      <c r="L83">
        <v>161</v>
      </c>
      <c r="M83">
        <v>-6</v>
      </c>
      <c r="N83">
        <v>13</v>
      </c>
      <c r="O83">
        <v>4</v>
      </c>
      <c r="P83">
        <v>275</v>
      </c>
      <c r="Q83">
        <v>480</v>
      </c>
      <c r="R83">
        <v>0.97209302325581393</v>
      </c>
      <c r="S83">
        <v>16</v>
      </c>
      <c r="T83" t="s">
        <v>511</v>
      </c>
      <c r="U83">
        <v>755</v>
      </c>
      <c r="V83">
        <v>1.3245033112582801E-2</v>
      </c>
      <c r="W83">
        <v>0</v>
      </c>
    </row>
    <row r="84" spans="1:23" x14ac:dyDescent="0.3">
      <c r="A84" s="1">
        <v>44279</v>
      </c>
      <c r="B84" s="2" t="s">
        <v>6</v>
      </c>
      <c r="C84">
        <v>15</v>
      </c>
      <c r="D84">
        <v>161</v>
      </c>
      <c r="E84">
        <v>10</v>
      </c>
      <c r="F84">
        <v>209</v>
      </c>
      <c r="G84">
        <v>12300</v>
      </c>
      <c r="H84">
        <v>13</v>
      </c>
      <c r="I84">
        <v>4</v>
      </c>
      <c r="J84">
        <v>179190</v>
      </c>
      <c r="K84">
        <v>92497</v>
      </c>
      <c r="L84">
        <v>161</v>
      </c>
      <c r="M84">
        <v>0</v>
      </c>
      <c r="N84">
        <v>14</v>
      </c>
      <c r="O84">
        <v>2</v>
      </c>
      <c r="P84">
        <v>475</v>
      </c>
      <c r="Q84">
        <v>380</v>
      </c>
      <c r="R84">
        <v>1</v>
      </c>
      <c r="S84">
        <v>15</v>
      </c>
      <c r="T84" t="s">
        <v>512</v>
      </c>
      <c r="U84">
        <v>855</v>
      </c>
      <c r="V84">
        <v>1.7543859649122799E-2</v>
      </c>
      <c r="W84">
        <v>0</v>
      </c>
    </row>
    <row r="85" spans="1:23" x14ac:dyDescent="0.3">
      <c r="A85" s="1">
        <v>44280</v>
      </c>
      <c r="B85" s="2" t="s">
        <v>6</v>
      </c>
      <c r="C85">
        <v>20</v>
      </c>
      <c r="D85">
        <v>161</v>
      </c>
      <c r="E85">
        <v>12</v>
      </c>
      <c r="F85">
        <v>209</v>
      </c>
      <c r="G85">
        <v>12315</v>
      </c>
      <c r="H85">
        <v>14</v>
      </c>
      <c r="I85">
        <v>2</v>
      </c>
      <c r="J85">
        <v>179665</v>
      </c>
      <c r="K85">
        <v>92877</v>
      </c>
      <c r="L85">
        <v>161</v>
      </c>
      <c r="M85">
        <v>6</v>
      </c>
      <c r="N85">
        <v>17</v>
      </c>
      <c r="O85">
        <v>3</v>
      </c>
      <c r="P85">
        <v>465</v>
      </c>
      <c r="Q85">
        <v>450</v>
      </c>
      <c r="R85">
        <v>1.0287081339712918</v>
      </c>
      <c r="S85">
        <v>14</v>
      </c>
      <c r="T85" t="s">
        <v>514</v>
      </c>
      <c r="U85">
        <v>915</v>
      </c>
      <c r="V85">
        <v>2.1857923497267801E-2</v>
      </c>
      <c r="W85">
        <v>0</v>
      </c>
    </row>
    <row r="86" spans="1:23" x14ac:dyDescent="0.3">
      <c r="A86" s="1">
        <v>44281</v>
      </c>
      <c r="B86" s="2" t="s">
        <v>6</v>
      </c>
      <c r="C86">
        <v>9</v>
      </c>
      <c r="D86">
        <v>161</v>
      </c>
      <c r="E86">
        <v>16</v>
      </c>
      <c r="F86">
        <v>215</v>
      </c>
      <c r="G86">
        <v>12329</v>
      </c>
      <c r="H86">
        <v>17</v>
      </c>
      <c r="I86">
        <v>3</v>
      </c>
      <c r="J86">
        <v>180130</v>
      </c>
      <c r="K86">
        <v>93327</v>
      </c>
      <c r="L86">
        <v>161</v>
      </c>
      <c r="M86">
        <v>-9</v>
      </c>
      <c r="N86">
        <v>18</v>
      </c>
      <c r="O86">
        <v>1</v>
      </c>
      <c r="P86">
        <v>868</v>
      </c>
      <c r="Q86">
        <v>401</v>
      </c>
      <c r="R86">
        <v>0.95813953488372094</v>
      </c>
      <c r="S86">
        <v>18</v>
      </c>
      <c r="T86" t="s">
        <v>515</v>
      </c>
      <c r="U86">
        <v>1269</v>
      </c>
      <c r="V86">
        <v>7.09219858156028E-3</v>
      </c>
      <c r="W86">
        <v>0</v>
      </c>
    </row>
    <row r="87" spans="1:23" x14ac:dyDescent="0.3">
      <c r="A87" s="1">
        <v>44282</v>
      </c>
      <c r="B87" s="2" t="s">
        <v>6</v>
      </c>
      <c r="C87">
        <v>6</v>
      </c>
      <c r="D87">
        <v>161</v>
      </c>
      <c r="E87">
        <v>10</v>
      </c>
      <c r="F87">
        <v>206</v>
      </c>
      <c r="G87">
        <v>12347</v>
      </c>
      <c r="H87">
        <v>18</v>
      </c>
      <c r="I87">
        <v>1</v>
      </c>
      <c r="J87">
        <v>180998</v>
      </c>
      <c r="K87">
        <v>93728</v>
      </c>
      <c r="L87">
        <v>161</v>
      </c>
      <c r="M87">
        <v>3</v>
      </c>
      <c r="N87">
        <v>18</v>
      </c>
      <c r="O87">
        <v>1</v>
      </c>
      <c r="P87">
        <v>654</v>
      </c>
      <c r="Q87">
        <v>280</v>
      </c>
      <c r="R87">
        <v>1.0145631067961165</v>
      </c>
      <c r="S87">
        <v>3</v>
      </c>
      <c r="T87" t="s">
        <v>516</v>
      </c>
      <c r="U87">
        <v>934</v>
      </c>
      <c r="V87">
        <v>6.4239828693790201E-3</v>
      </c>
      <c r="W87">
        <v>0</v>
      </c>
    </row>
    <row r="88" spans="1:23" x14ac:dyDescent="0.3">
      <c r="A88" s="1">
        <v>44283</v>
      </c>
      <c r="B88" s="2" t="s">
        <v>6</v>
      </c>
      <c r="C88">
        <v>15</v>
      </c>
      <c r="D88">
        <v>161</v>
      </c>
      <c r="E88">
        <v>6</v>
      </c>
      <c r="F88">
        <v>209</v>
      </c>
      <c r="G88">
        <v>12350</v>
      </c>
      <c r="H88">
        <v>18</v>
      </c>
      <c r="I88">
        <v>1</v>
      </c>
      <c r="J88">
        <v>181652</v>
      </c>
      <c r="K88">
        <v>94008</v>
      </c>
      <c r="L88">
        <v>161</v>
      </c>
      <c r="M88">
        <v>8</v>
      </c>
      <c r="N88">
        <v>20</v>
      </c>
      <c r="O88">
        <v>1</v>
      </c>
      <c r="P88">
        <v>775</v>
      </c>
      <c r="Q88">
        <v>255</v>
      </c>
      <c r="R88">
        <v>1.0382775119617225</v>
      </c>
      <c r="S88">
        <v>7</v>
      </c>
      <c r="T88" t="s">
        <v>517</v>
      </c>
      <c r="U88">
        <v>1030</v>
      </c>
      <c r="V88">
        <v>1.45631067961165E-2</v>
      </c>
      <c r="W88">
        <v>0</v>
      </c>
    </row>
    <row r="89" spans="1:23" x14ac:dyDescent="0.3">
      <c r="A89" s="1">
        <v>44284</v>
      </c>
      <c r="B89" s="2" t="s">
        <v>6</v>
      </c>
      <c r="C89">
        <v>16</v>
      </c>
      <c r="D89">
        <v>162</v>
      </c>
      <c r="E89">
        <v>12</v>
      </c>
      <c r="F89">
        <v>217</v>
      </c>
      <c r="G89">
        <v>12357</v>
      </c>
      <c r="H89">
        <v>20</v>
      </c>
      <c r="I89">
        <v>1</v>
      </c>
      <c r="J89">
        <v>182427</v>
      </c>
      <c r="K89">
        <v>94263</v>
      </c>
      <c r="L89">
        <v>161</v>
      </c>
      <c r="M89">
        <v>1</v>
      </c>
      <c r="N89">
        <v>19</v>
      </c>
      <c r="O89">
        <v>1</v>
      </c>
      <c r="P89">
        <v>250</v>
      </c>
      <c r="Q89">
        <v>474</v>
      </c>
      <c r="R89">
        <v>1.0046082949308757</v>
      </c>
      <c r="S89">
        <v>14</v>
      </c>
      <c r="T89" t="s">
        <v>518</v>
      </c>
      <c r="U89">
        <v>724</v>
      </c>
      <c r="V89">
        <v>2.2099447513812199E-2</v>
      </c>
      <c r="W89">
        <v>1</v>
      </c>
    </row>
    <row r="90" spans="1:23" x14ac:dyDescent="0.3">
      <c r="A90" s="1">
        <v>44285</v>
      </c>
      <c r="B90" s="2" t="s">
        <v>6</v>
      </c>
      <c r="C90">
        <v>18</v>
      </c>
      <c r="D90">
        <v>163</v>
      </c>
      <c r="E90">
        <v>9</v>
      </c>
      <c r="F90">
        <v>218</v>
      </c>
      <c r="G90">
        <v>12371</v>
      </c>
      <c r="H90">
        <v>19</v>
      </c>
      <c r="I90">
        <v>1</v>
      </c>
      <c r="J90">
        <v>182677</v>
      </c>
      <c r="K90">
        <v>94737</v>
      </c>
      <c r="L90">
        <v>162</v>
      </c>
      <c r="M90">
        <v>13</v>
      </c>
      <c r="N90">
        <v>18</v>
      </c>
      <c r="O90">
        <v>2</v>
      </c>
      <c r="P90">
        <v>381</v>
      </c>
      <c r="Q90">
        <v>444</v>
      </c>
      <c r="R90">
        <v>1.0596330275229358</v>
      </c>
      <c r="S90">
        <v>4</v>
      </c>
      <c r="T90" t="s">
        <v>519</v>
      </c>
      <c r="U90">
        <v>825</v>
      </c>
      <c r="V90">
        <v>2.1818181818181799E-2</v>
      </c>
      <c r="W9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44197</v>
      </c>
      <c r="B2" s="2" t="s">
        <v>7</v>
      </c>
      <c r="C2">
        <v>122</v>
      </c>
      <c r="D2">
        <v>193</v>
      </c>
      <c r="E2">
        <v>83</v>
      </c>
      <c r="F2">
        <v>1346</v>
      </c>
      <c r="G2">
        <v>8798</v>
      </c>
      <c r="H2">
        <v>75</v>
      </c>
      <c r="I2">
        <v>8</v>
      </c>
      <c r="J2">
        <v>190051</v>
      </c>
      <c r="K2">
        <v>92624</v>
      </c>
      <c r="L2">
        <v>193</v>
      </c>
      <c r="M2">
        <v>10</v>
      </c>
      <c r="N2">
        <v>79</v>
      </c>
      <c r="O2">
        <v>8</v>
      </c>
      <c r="P2">
        <v>948</v>
      </c>
      <c r="Q2">
        <v>96</v>
      </c>
      <c r="R2">
        <v>1.0074294205052006</v>
      </c>
      <c r="S2">
        <v>112</v>
      </c>
      <c r="T2" t="s">
        <v>345</v>
      </c>
      <c r="U2">
        <v>1044</v>
      </c>
      <c r="V2">
        <v>0.116858237547893</v>
      </c>
      <c r="W2">
        <v>0</v>
      </c>
    </row>
    <row r="3" spans="1:23" x14ac:dyDescent="0.3">
      <c r="A3" s="1">
        <v>44198</v>
      </c>
      <c r="B3" s="2" t="s">
        <v>7</v>
      </c>
      <c r="C3">
        <v>66</v>
      </c>
      <c r="D3">
        <v>197</v>
      </c>
      <c r="E3">
        <v>115</v>
      </c>
      <c r="F3">
        <v>1356</v>
      </c>
      <c r="G3">
        <v>8910</v>
      </c>
      <c r="H3">
        <v>79</v>
      </c>
      <c r="I3">
        <v>8</v>
      </c>
      <c r="J3">
        <v>190999</v>
      </c>
      <c r="K3">
        <v>92720</v>
      </c>
      <c r="L3">
        <v>193</v>
      </c>
      <c r="M3">
        <v>-24</v>
      </c>
      <c r="N3">
        <v>76</v>
      </c>
      <c r="O3">
        <v>11</v>
      </c>
      <c r="P3">
        <v>596</v>
      </c>
      <c r="Q3">
        <v>139</v>
      </c>
      <c r="R3">
        <v>0.98230088495575218</v>
      </c>
      <c r="S3">
        <v>86</v>
      </c>
      <c r="T3" t="s">
        <v>346</v>
      </c>
      <c r="U3">
        <v>735</v>
      </c>
      <c r="V3">
        <v>8.9795918367346905E-2</v>
      </c>
      <c r="W3">
        <v>4</v>
      </c>
    </row>
    <row r="4" spans="1:23" x14ac:dyDescent="0.3">
      <c r="A4" s="1">
        <v>44199</v>
      </c>
      <c r="B4" s="2" t="s">
        <v>7</v>
      </c>
      <c r="C4">
        <v>53</v>
      </c>
      <c r="D4">
        <v>200</v>
      </c>
      <c r="E4">
        <v>57</v>
      </c>
      <c r="F4">
        <v>1332</v>
      </c>
      <c r="G4">
        <v>8996</v>
      </c>
      <c r="H4">
        <v>76</v>
      </c>
      <c r="I4">
        <v>11</v>
      </c>
      <c r="J4">
        <v>191595</v>
      </c>
      <c r="K4">
        <v>92859</v>
      </c>
      <c r="L4">
        <v>197</v>
      </c>
      <c r="M4">
        <v>-5</v>
      </c>
      <c r="N4">
        <v>74</v>
      </c>
      <c r="O4">
        <v>12</v>
      </c>
      <c r="P4">
        <v>828</v>
      </c>
      <c r="Q4">
        <v>151</v>
      </c>
      <c r="R4">
        <v>0.99624624624624625</v>
      </c>
      <c r="S4">
        <v>55</v>
      </c>
      <c r="T4" t="s">
        <v>347</v>
      </c>
      <c r="U4">
        <v>979</v>
      </c>
      <c r="V4">
        <v>5.41368743615935E-2</v>
      </c>
      <c r="W4">
        <v>3</v>
      </c>
    </row>
    <row r="5" spans="1:23" x14ac:dyDescent="0.3">
      <c r="A5" s="1">
        <v>44200</v>
      </c>
      <c r="B5" s="2" t="s">
        <v>7</v>
      </c>
      <c r="C5">
        <v>60</v>
      </c>
      <c r="D5">
        <v>200</v>
      </c>
      <c r="E5">
        <v>43</v>
      </c>
      <c r="F5">
        <v>1327</v>
      </c>
      <c r="G5">
        <v>9051</v>
      </c>
      <c r="H5">
        <v>74</v>
      </c>
      <c r="I5">
        <v>12</v>
      </c>
      <c r="J5">
        <v>192423</v>
      </c>
      <c r="K5">
        <v>93010</v>
      </c>
      <c r="L5">
        <v>200</v>
      </c>
      <c r="M5">
        <v>9</v>
      </c>
      <c r="N5">
        <v>80</v>
      </c>
      <c r="O5">
        <v>13</v>
      </c>
      <c r="P5">
        <v>583</v>
      </c>
      <c r="Q5">
        <v>231</v>
      </c>
      <c r="R5">
        <v>1.0067822155237378</v>
      </c>
      <c r="S5">
        <v>51</v>
      </c>
      <c r="T5" t="s">
        <v>348</v>
      </c>
      <c r="U5">
        <v>814</v>
      </c>
      <c r="V5">
        <v>7.3710073710073695E-2</v>
      </c>
      <c r="W5">
        <v>0</v>
      </c>
    </row>
    <row r="6" spans="1:23" x14ac:dyDescent="0.3">
      <c r="A6" s="1">
        <v>44201</v>
      </c>
      <c r="B6" s="2" t="s">
        <v>7</v>
      </c>
      <c r="C6">
        <v>156</v>
      </c>
      <c r="D6">
        <v>201</v>
      </c>
      <c r="E6">
        <v>37</v>
      </c>
      <c r="F6">
        <v>1336</v>
      </c>
      <c r="G6">
        <v>9102</v>
      </c>
      <c r="H6">
        <v>80</v>
      </c>
      <c r="I6">
        <v>13</v>
      </c>
      <c r="J6">
        <v>193006</v>
      </c>
      <c r="K6">
        <v>93241</v>
      </c>
      <c r="L6">
        <v>200</v>
      </c>
      <c r="M6">
        <v>106</v>
      </c>
      <c r="N6">
        <v>83</v>
      </c>
      <c r="O6">
        <v>13</v>
      </c>
      <c r="P6">
        <v>1979</v>
      </c>
      <c r="Q6">
        <v>294</v>
      </c>
      <c r="R6">
        <v>1.0793413173652695</v>
      </c>
      <c r="S6">
        <v>49</v>
      </c>
      <c r="T6" t="s">
        <v>349</v>
      </c>
      <c r="U6">
        <v>2273</v>
      </c>
      <c r="V6">
        <v>6.8631764188297403E-2</v>
      </c>
      <c r="W6">
        <v>1</v>
      </c>
    </row>
    <row r="7" spans="1:23" x14ac:dyDescent="0.3">
      <c r="A7" s="1">
        <v>44202</v>
      </c>
      <c r="B7" s="2" t="s">
        <v>7</v>
      </c>
      <c r="C7">
        <v>106</v>
      </c>
      <c r="D7">
        <v>202</v>
      </c>
      <c r="E7">
        <v>133</v>
      </c>
      <c r="F7">
        <v>1442</v>
      </c>
      <c r="G7">
        <v>9151</v>
      </c>
      <c r="H7">
        <v>83</v>
      </c>
      <c r="I7">
        <v>13</v>
      </c>
      <c r="J7">
        <v>194985</v>
      </c>
      <c r="K7">
        <v>93535</v>
      </c>
      <c r="L7">
        <v>201</v>
      </c>
      <c r="M7">
        <v>11</v>
      </c>
      <c r="N7">
        <v>91</v>
      </c>
      <c r="O7">
        <v>9</v>
      </c>
      <c r="P7">
        <v>2093</v>
      </c>
      <c r="Q7">
        <v>109</v>
      </c>
      <c r="R7">
        <v>1.007628294036061</v>
      </c>
      <c r="S7">
        <v>94</v>
      </c>
      <c r="T7" t="s">
        <v>350</v>
      </c>
      <c r="U7">
        <v>2202</v>
      </c>
      <c r="V7">
        <v>4.8138056312443202E-2</v>
      </c>
      <c r="W7">
        <v>1</v>
      </c>
    </row>
    <row r="8" spans="1:23" x14ac:dyDescent="0.3">
      <c r="A8" s="1">
        <v>44203</v>
      </c>
      <c r="B8" s="2" t="s">
        <v>7</v>
      </c>
      <c r="C8">
        <v>179</v>
      </c>
      <c r="D8">
        <v>202</v>
      </c>
      <c r="E8">
        <v>93</v>
      </c>
      <c r="F8">
        <v>1453</v>
      </c>
      <c r="G8">
        <v>9245</v>
      </c>
      <c r="H8">
        <v>91</v>
      </c>
      <c r="I8">
        <v>9</v>
      </c>
      <c r="J8">
        <v>197078</v>
      </c>
      <c r="K8">
        <v>93644</v>
      </c>
      <c r="L8">
        <v>202</v>
      </c>
      <c r="M8">
        <v>64</v>
      </c>
      <c r="N8">
        <v>92</v>
      </c>
      <c r="O8">
        <v>9</v>
      </c>
      <c r="P8">
        <v>2660</v>
      </c>
      <c r="Q8">
        <v>207</v>
      </c>
      <c r="R8">
        <v>1.0440467997247076</v>
      </c>
      <c r="S8">
        <v>115</v>
      </c>
      <c r="T8" t="s">
        <v>362</v>
      </c>
      <c r="U8">
        <v>2867</v>
      </c>
      <c r="V8">
        <v>6.2434600627834E-2</v>
      </c>
      <c r="W8">
        <v>0</v>
      </c>
    </row>
    <row r="9" spans="1:23" x14ac:dyDescent="0.3">
      <c r="A9" s="1">
        <v>44204</v>
      </c>
      <c r="B9" s="2" t="s">
        <v>7</v>
      </c>
      <c r="C9">
        <v>203</v>
      </c>
      <c r="D9">
        <v>202</v>
      </c>
      <c r="E9">
        <v>139</v>
      </c>
      <c r="F9">
        <v>1517</v>
      </c>
      <c r="G9">
        <v>9360</v>
      </c>
      <c r="H9">
        <v>92</v>
      </c>
      <c r="I9">
        <v>9</v>
      </c>
      <c r="J9">
        <v>199738</v>
      </c>
      <c r="K9">
        <v>93851</v>
      </c>
      <c r="L9">
        <v>202</v>
      </c>
      <c r="M9">
        <v>133</v>
      </c>
      <c r="N9">
        <v>94</v>
      </c>
      <c r="O9">
        <v>8</v>
      </c>
      <c r="P9">
        <v>2243</v>
      </c>
      <c r="Q9">
        <v>415</v>
      </c>
      <c r="R9">
        <v>1.0876730388925511</v>
      </c>
      <c r="S9">
        <v>70</v>
      </c>
      <c r="T9" t="s">
        <v>373</v>
      </c>
      <c r="U9">
        <v>2658</v>
      </c>
      <c r="V9">
        <v>7.6373212942061702E-2</v>
      </c>
      <c r="W9">
        <v>0</v>
      </c>
    </row>
    <row r="10" spans="1:23" x14ac:dyDescent="0.3">
      <c r="A10" s="1">
        <v>44205</v>
      </c>
      <c r="B10" s="2" t="s">
        <v>7</v>
      </c>
      <c r="C10">
        <v>98</v>
      </c>
      <c r="D10">
        <v>202</v>
      </c>
      <c r="E10">
        <v>169</v>
      </c>
      <c r="F10">
        <v>1650</v>
      </c>
      <c r="G10">
        <v>9430</v>
      </c>
      <c r="H10">
        <v>94</v>
      </c>
      <c r="I10">
        <v>8</v>
      </c>
      <c r="J10">
        <v>201981</v>
      </c>
      <c r="K10">
        <v>94266</v>
      </c>
      <c r="L10">
        <v>202</v>
      </c>
      <c r="M10">
        <v>-8</v>
      </c>
      <c r="N10">
        <v>98</v>
      </c>
      <c r="O10">
        <v>7</v>
      </c>
      <c r="P10">
        <v>2296</v>
      </c>
      <c r="Q10">
        <v>191</v>
      </c>
      <c r="R10">
        <v>0.99515151515151512</v>
      </c>
      <c r="S10">
        <v>106</v>
      </c>
      <c r="T10" t="s">
        <v>374</v>
      </c>
      <c r="U10">
        <v>2487</v>
      </c>
      <c r="V10">
        <v>3.9404905508644998E-2</v>
      </c>
      <c r="W10">
        <v>0</v>
      </c>
    </row>
    <row r="11" spans="1:23" x14ac:dyDescent="0.3">
      <c r="A11" s="1">
        <v>44206</v>
      </c>
      <c r="B11" s="2" t="s">
        <v>7</v>
      </c>
      <c r="C11">
        <v>99</v>
      </c>
      <c r="D11">
        <v>204</v>
      </c>
      <c r="E11">
        <v>88</v>
      </c>
      <c r="F11">
        <v>1642</v>
      </c>
      <c r="G11">
        <v>9536</v>
      </c>
      <c r="H11">
        <v>98</v>
      </c>
      <c r="I11">
        <v>7</v>
      </c>
      <c r="J11">
        <v>204277</v>
      </c>
      <c r="K11">
        <v>94457</v>
      </c>
      <c r="L11">
        <v>202</v>
      </c>
      <c r="M11">
        <v>37</v>
      </c>
      <c r="N11">
        <v>101</v>
      </c>
      <c r="O11">
        <v>8</v>
      </c>
      <c r="P11">
        <v>1979</v>
      </c>
      <c r="Q11">
        <v>111</v>
      </c>
      <c r="R11">
        <v>1.0225334957369061</v>
      </c>
      <c r="S11">
        <v>60</v>
      </c>
      <c r="T11" t="s">
        <v>375</v>
      </c>
      <c r="U11">
        <v>2090</v>
      </c>
      <c r="V11">
        <v>4.7368421052631601E-2</v>
      </c>
      <c r="W11">
        <v>2</v>
      </c>
    </row>
    <row r="12" spans="1:23" x14ac:dyDescent="0.3">
      <c r="A12" s="1">
        <v>44207</v>
      </c>
      <c r="B12" s="2" t="s">
        <v>7</v>
      </c>
      <c r="C12">
        <v>200</v>
      </c>
      <c r="D12">
        <v>206</v>
      </c>
      <c r="E12">
        <v>74</v>
      </c>
      <c r="F12">
        <v>1679</v>
      </c>
      <c r="G12">
        <v>9596</v>
      </c>
      <c r="H12">
        <v>101</v>
      </c>
      <c r="I12">
        <v>8</v>
      </c>
      <c r="J12">
        <v>206256</v>
      </c>
      <c r="K12">
        <v>94568</v>
      </c>
      <c r="L12">
        <v>204</v>
      </c>
      <c r="M12">
        <v>131</v>
      </c>
      <c r="N12">
        <v>105</v>
      </c>
      <c r="O12">
        <v>7</v>
      </c>
      <c r="P12">
        <v>1057</v>
      </c>
      <c r="Q12">
        <v>250</v>
      </c>
      <c r="R12">
        <v>1.0780226325193567</v>
      </c>
      <c r="S12">
        <v>68</v>
      </c>
      <c r="T12" t="s">
        <v>376</v>
      </c>
      <c r="U12">
        <v>1307</v>
      </c>
      <c r="V12">
        <v>0.15302218821729199</v>
      </c>
      <c r="W12">
        <v>2</v>
      </c>
    </row>
    <row r="13" spans="1:23" x14ac:dyDescent="0.3">
      <c r="A13" s="1">
        <v>44208</v>
      </c>
      <c r="B13" s="2" t="s">
        <v>7</v>
      </c>
      <c r="C13">
        <v>195</v>
      </c>
      <c r="D13">
        <v>215</v>
      </c>
      <c r="E13">
        <v>171</v>
      </c>
      <c r="F13">
        <v>1810</v>
      </c>
      <c r="G13">
        <v>9664</v>
      </c>
      <c r="H13">
        <v>105</v>
      </c>
      <c r="I13">
        <v>7</v>
      </c>
      <c r="J13">
        <v>207313</v>
      </c>
      <c r="K13">
        <v>94818</v>
      </c>
      <c r="L13">
        <v>206</v>
      </c>
      <c r="M13">
        <v>76</v>
      </c>
      <c r="N13">
        <v>93</v>
      </c>
      <c r="O13">
        <v>6</v>
      </c>
      <c r="P13">
        <v>2240</v>
      </c>
      <c r="Q13">
        <v>449</v>
      </c>
      <c r="R13">
        <v>1.0419889502762432</v>
      </c>
      <c r="S13">
        <v>111</v>
      </c>
      <c r="T13" t="s">
        <v>378</v>
      </c>
      <c r="U13">
        <v>2689</v>
      </c>
      <c r="V13">
        <v>7.25176645593157E-2</v>
      </c>
      <c r="W13">
        <v>9</v>
      </c>
    </row>
    <row r="14" spans="1:23" x14ac:dyDescent="0.3">
      <c r="A14" s="1">
        <v>44209</v>
      </c>
      <c r="B14" s="2" t="s">
        <v>7</v>
      </c>
      <c r="C14">
        <v>231</v>
      </c>
      <c r="D14">
        <v>215</v>
      </c>
      <c r="E14">
        <v>149</v>
      </c>
      <c r="F14">
        <v>1886</v>
      </c>
      <c r="G14">
        <v>9775</v>
      </c>
      <c r="H14">
        <v>93</v>
      </c>
      <c r="I14">
        <v>6</v>
      </c>
      <c r="J14">
        <v>209553</v>
      </c>
      <c r="K14">
        <v>95267</v>
      </c>
      <c r="L14">
        <v>215</v>
      </c>
      <c r="M14">
        <v>97</v>
      </c>
      <c r="N14">
        <v>92</v>
      </c>
      <c r="O14">
        <v>8</v>
      </c>
      <c r="P14">
        <v>2112</v>
      </c>
      <c r="Q14">
        <v>362</v>
      </c>
      <c r="R14">
        <v>1.0514316012725344</v>
      </c>
      <c r="S14">
        <v>134</v>
      </c>
      <c r="T14" t="s">
        <v>379</v>
      </c>
      <c r="U14">
        <v>2474</v>
      </c>
      <c r="V14">
        <v>9.3371059013742902E-2</v>
      </c>
      <c r="W14">
        <v>0</v>
      </c>
    </row>
    <row r="15" spans="1:23" x14ac:dyDescent="0.3">
      <c r="A15" s="1">
        <v>44210</v>
      </c>
      <c r="B15" s="2" t="s">
        <v>7</v>
      </c>
      <c r="C15">
        <v>210</v>
      </c>
      <c r="D15">
        <v>216</v>
      </c>
      <c r="E15">
        <v>197</v>
      </c>
      <c r="F15">
        <v>1983</v>
      </c>
      <c r="G15">
        <v>9909</v>
      </c>
      <c r="H15">
        <v>92</v>
      </c>
      <c r="I15">
        <v>8</v>
      </c>
      <c r="J15">
        <v>211665</v>
      </c>
      <c r="K15">
        <v>95629</v>
      </c>
      <c r="L15">
        <v>215</v>
      </c>
      <c r="M15">
        <v>98</v>
      </c>
      <c r="N15">
        <v>94</v>
      </c>
      <c r="O15">
        <v>10</v>
      </c>
      <c r="P15">
        <v>1793</v>
      </c>
      <c r="Q15">
        <v>381</v>
      </c>
      <c r="R15">
        <v>1.0494200706001009</v>
      </c>
      <c r="S15">
        <v>111</v>
      </c>
      <c r="T15" t="s">
        <v>380</v>
      </c>
      <c r="U15">
        <v>2174</v>
      </c>
      <c r="V15">
        <v>9.6596136154553799E-2</v>
      </c>
      <c r="W15">
        <v>1</v>
      </c>
    </row>
    <row r="16" spans="1:23" x14ac:dyDescent="0.3">
      <c r="A16" s="1">
        <v>44211</v>
      </c>
      <c r="B16" s="2" t="s">
        <v>7</v>
      </c>
      <c r="C16">
        <v>211</v>
      </c>
      <c r="D16">
        <v>220</v>
      </c>
      <c r="E16">
        <v>163</v>
      </c>
      <c r="F16">
        <v>2081</v>
      </c>
      <c r="G16">
        <v>10020</v>
      </c>
      <c r="H16">
        <v>94</v>
      </c>
      <c r="I16">
        <v>10</v>
      </c>
      <c r="J16">
        <v>213458</v>
      </c>
      <c r="K16">
        <v>96010</v>
      </c>
      <c r="L16">
        <v>216</v>
      </c>
      <c r="M16">
        <v>76</v>
      </c>
      <c r="N16">
        <v>97</v>
      </c>
      <c r="O16">
        <v>12</v>
      </c>
      <c r="P16">
        <v>1777</v>
      </c>
      <c r="Q16">
        <v>465</v>
      </c>
      <c r="R16">
        <v>1.0365209034118212</v>
      </c>
      <c r="S16">
        <v>132</v>
      </c>
      <c r="T16" t="s">
        <v>381</v>
      </c>
      <c r="U16">
        <v>2242</v>
      </c>
      <c r="V16">
        <v>9.4112399643175706E-2</v>
      </c>
      <c r="W16">
        <v>4</v>
      </c>
    </row>
    <row r="17" spans="1:23" x14ac:dyDescent="0.3">
      <c r="A17" s="1">
        <v>44212</v>
      </c>
      <c r="B17" s="2" t="s">
        <v>7</v>
      </c>
      <c r="C17">
        <v>177</v>
      </c>
      <c r="D17">
        <v>222</v>
      </c>
      <c r="E17">
        <v>162</v>
      </c>
      <c r="F17">
        <v>2157</v>
      </c>
      <c r="G17">
        <v>10152</v>
      </c>
      <c r="H17">
        <v>97</v>
      </c>
      <c r="I17">
        <v>12</v>
      </c>
      <c r="J17">
        <v>215235</v>
      </c>
      <c r="K17">
        <v>96475</v>
      </c>
      <c r="L17">
        <v>220</v>
      </c>
      <c r="M17">
        <v>88</v>
      </c>
      <c r="N17">
        <v>95</v>
      </c>
      <c r="O17">
        <v>14</v>
      </c>
      <c r="P17">
        <v>1581</v>
      </c>
      <c r="Q17">
        <v>231</v>
      </c>
      <c r="R17">
        <v>1.0407974038015764</v>
      </c>
      <c r="S17">
        <v>87</v>
      </c>
      <c r="T17" t="s">
        <v>382</v>
      </c>
      <c r="U17">
        <v>1812</v>
      </c>
      <c r="V17">
        <v>9.7682119205297999E-2</v>
      </c>
      <c r="W17">
        <v>2</v>
      </c>
    </row>
    <row r="18" spans="1:23" x14ac:dyDescent="0.3">
      <c r="A18" s="1">
        <v>44213</v>
      </c>
      <c r="B18" s="2" t="s">
        <v>7</v>
      </c>
      <c r="C18">
        <v>140</v>
      </c>
      <c r="D18">
        <v>224</v>
      </c>
      <c r="E18">
        <v>145</v>
      </c>
      <c r="F18">
        <v>2245</v>
      </c>
      <c r="G18">
        <v>10239</v>
      </c>
      <c r="H18">
        <v>95</v>
      </c>
      <c r="I18">
        <v>14</v>
      </c>
      <c r="J18">
        <v>216816</v>
      </c>
      <c r="K18">
        <v>96706</v>
      </c>
      <c r="L18">
        <v>222</v>
      </c>
      <c r="M18">
        <v>96</v>
      </c>
      <c r="N18">
        <v>99</v>
      </c>
      <c r="O18">
        <v>16</v>
      </c>
      <c r="P18">
        <v>1527</v>
      </c>
      <c r="Q18">
        <v>171</v>
      </c>
      <c r="R18">
        <v>1.042761692650334</v>
      </c>
      <c r="S18">
        <v>42</v>
      </c>
      <c r="T18" t="s">
        <v>383</v>
      </c>
      <c r="U18">
        <v>1698</v>
      </c>
      <c r="V18">
        <v>8.2449941107184899E-2</v>
      </c>
      <c r="W18">
        <v>2</v>
      </c>
    </row>
    <row r="19" spans="1:23" x14ac:dyDescent="0.3">
      <c r="A19" s="1">
        <v>44214</v>
      </c>
      <c r="B19" s="2" t="s">
        <v>7</v>
      </c>
      <c r="C19">
        <v>206</v>
      </c>
      <c r="D19">
        <v>230</v>
      </c>
      <c r="E19">
        <v>117</v>
      </c>
      <c r="F19">
        <v>2341</v>
      </c>
      <c r="G19">
        <v>10281</v>
      </c>
      <c r="H19">
        <v>99</v>
      </c>
      <c r="I19">
        <v>16</v>
      </c>
      <c r="J19">
        <v>218343</v>
      </c>
      <c r="K19">
        <v>96877</v>
      </c>
      <c r="L19">
        <v>224</v>
      </c>
      <c r="M19">
        <v>166</v>
      </c>
      <c r="N19">
        <v>100</v>
      </c>
      <c r="O19">
        <v>20</v>
      </c>
      <c r="P19">
        <v>1877</v>
      </c>
      <c r="Q19">
        <v>398</v>
      </c>
      <c r="R19">
        <v>1.070909867577958</v>
      </c>
      <c r="S19">
        <v>36</v>
      </c>
      <c r="T19" t="s">
        <v>384</v>
      </c>
      <c r="U19">
        <v>2275</v>
      </c>
      <c r="V19">
        <v>9.05494505494506E-2</v>
      </c>
      <c r="W19">
        <v>6</v>
      </c>
    </row>
    <row r="20" spans="1:23" x14ac:dyDescent="0.3">
      <c r="A20" s="1">
        <v>44215</v>
      </c>
      <c r="B20" s="2" t="s">
        <v>7</v>
      </c>
      <c r="C20">
        <v>190</v>
      </c>
      <c r="D20">
        <v>234</v>
      </c>
      <c r="E20">
        <v>166</v>
      </c>
      <c r="F20">
        <v>2507</v>
      </c>
      <c r="G20">
        <v>10317</v>
      </c>
      <c r="H20">
        <v>100</v>
      </c>
      <c r="I20">
        <v>20</v>
      </c>
      <c r="J20">
        <v>220220</v>
      </c>
      <c r="K20">
        <v>97275</v>
      </c>
      <c r="L20">
        <v>230</v>
      </c>
      <c r="M20">
        <v>86</v>
      </c>
      <c r="N20">
        <v>106</v>
      </c>
      <c r="O20">
        <v>26</v>
      </c>
      <c r="P20">
        <v>1958</v>
      </c>
      <c r="Q20">
        <v>577</v>
      </c>
      <c r="R20">
        <v>1.0343039489429597</v>
      </c>
      <c r="S20">
        <v>101</v>
      </c>
      <c r="T20" t="s">
        <v>385</v>
      </c>
      <c r="U20">
        <v>2535</v>
      </c>
      <c r="V20">
        <v>7.49506903353057E-2</v>
      </c>
      <c r="W20">
        <v>4</v>
      </c>
    </row>
    <row r="21" spans="1:23" x14ac:dyDescent="0.3">
      <c r="A21" s="1">
        <v>44216</v>
      </c>
      <c r="B21" s="2" t="s">
        <v>7</v>
      </c>
      <c r="C21">
        <v>233</v>
      </c>
      <c r="D21">
        <v>237</v>
      </c>
      <c r="E21">
        <v>126</v>
      </c>
      <c r="F21">
        <v>2593</v>
      </c>
      <c r="G21">
        <v>10418</v>
      </c>
      <c r="H21">
        <v>106</v>
      </c>
      <c r="I21">
        <v>26</v>
      </c>
      <c r="J21">
        <v>222178</v>
      </c>
      <c r="K21">
        <v>97852</v>
      </c>
      <c r="L21">
        <v>234</v>
      </c>
      <c r="M21">
        <v>101</v>
      </c>
      <c r="N21">
        <v>108</v>
      </c>
      <c r="O21">
        <v>28</v>
      </c>
      <c r="P21">
        <v>1994</v>
      </c>
      <c r="Q21">
        <v>515</v>
      </c>
      <c r="R21">
        <v>1.03895102198226</v>
      </c>
      <c r="S21">
        <v>129</v>
      </c>
      <c r="T21" t="s">
        <v>386</v>
      </c>
      <c r="U21">
        <v>2509</v>
      </c>
      <c r="V21">
        <v>9.2865683539258698E-2</v>
      </c>
      <c r="W21">
        <v>3</v>
      </c>
    </row>
    <row r="22" spans="1:23" x14ac:dyDescent="0.3">
      <c r="A22" s="1">
        <v>44217</v>
      </c>
      <c r="B22" s="2" t="s">
        <v>7</v>
      </c>
      <c r="C22">
        <v>295</v>
      </c>
      <c r="D22">
        <v>240</v>
      </c>
      <c r="E22">
        <v>173</v>
      </c>
      <c r="F22">
        <v>2694</v>
      </c>
      <c r="G22">
        <v>10547</v>
      </c>
      <c r="H22">
        <v>108</v>
      </c>
      <c r="I22">
        <v>28</v>
      </c>
      <c r="J22">
        <v>224172</v>
      </c>
      <c r="K22">
        <v>98367</v>
      </c>
      <c r="L22">
        <v>237</v>
      </c>
      <c r="M22">
        <v>149</v>
      </c>
      <c r="N22">
        <v>114</v>
      </c>
      <c r="O22">
        <v>28</v>
      </c>
      <c r="P22">
        <v>2149</v>
      </c>
      <c r="Q22">
        <v>549</v>
      </c>
      <c r="R22">
        <v>1.0553080920564217</v>
      </c>
      <c r="S22">
        <v>144</v>
      </c>
      <c r="T22" t="s">
        <v>397</v>
      </c>
      <c r="U22">
        <v>2698</v>
      </c>
      <c r="V22">
        <v>0.109340252038547</v>
      </c>
      <c r="W22">
        <v>3</v>
      </c>
    </row>
    <row r="23" spans="1:23" x14ac:dyDescent="0.3">
      <c r="A23" s="1">
        <v>44218</v>
      </c>
      <c r="B23" s="2" t="s">
        <v>7</v>
      </c>
      <c r="C23">
        <v>253</v>
      </c>
      <c r="D23">
        <v>243</v>
      </c>
      <c r="E23">
        <v>225</v>
      </c>
      <c r="F23">
        <v>2843</v>
      </c>
      <c r="G23">
        <v>10691</v>
      </c>
      <c r="H23">
        <v>114</v>
      </c>
      <c r="I23">
        <v>28</v>
      </c>
      <c r="J23">
        <v>226321</v>
      </c>
      <c r="K23">
        <v>98916</v>
      </c>
      <c r="L23">
        <v>240</v>
      </c>
      <c r="M23">
        <v>104</v>
      </c>
      <c r="N23">
        <v>106</v>
      </c>
      <c r="O23">
        <v>27</v>
      </c>
      <c r="P23">
        <v>1729</v>
      </c>
      <c r="Q23">
        <v>569</v>
      </c>
      <c r="R23">
        <v>1.0365810763278227</v>
      </c>
      <c r="S23">
        <v>147</v>
      </c>
      <c r="T23" t="s">
        <v>416</v>
      </c>
      <c r="U23">
        <v>2298</v>
      </c>
      <c r="V23">
        <v>0.110095735422106</v>
      </c>
      <c r="W23">
        <v>3</v>
      </c>
    </row>
    <row r="24" spans="1:23" x14ac:dyDescent="0.3">
      <c r="A24" s="1">
        <v>44219</v>
      </c>
      <c r="B24" s="2" t="s">
        <v>7</v>
      </c>
      <c r="C24">
        <v>159</v>
      </c>
      <c r="D24">
        <v>243</v>
      </c>
      <c r="E24">
        <v>172</v>
      </c>
      <c r="F24">
        <v>2947</v>
      </c>
      <c r="G24">
        <v>10838</v>
      </c>
      <c r="H24">
        <v>106</v>
      </c>
      <c r="I24">
        <v>27</v>
      </c>
      <c r="J24">
        <v>228050</v>
      </c>
      <c r="K24">
        <v>99485</v>
      </c>
      <c r="L24">
        <v>243</v>
      </c>
      <c r="M24">
        <v>-23</v>
      </c>
      <c r="N24">
        <v>112</v>
      </c>
      <c r="O24">
        <v>29</v>
      </c>
      <c r="P24">
        <v>1675</v>
      </c>
      <c r="Q24">
        <v>401</v>
      </c>
      <c r="R24">
        <v>0.99219545300305401</v>
      </c>
      <c r="S24">
        <v>182</v>
      </c>
      <c r="T24" t="s">
        <v>417</v>
      </c>
      <c r="U24">
        <v>2076</v>
      </c>
      <c r="V24">
        <v>7.6589595375722602E-2</v>
      </c>
      <c r="W24">
        <v>0</v>
      </c>
    </row>
    <row r="25" spans="1:23" x14ac:dyDescent="0.3">
      <c r="A25" s="1">
        <v>44220</v>
      </c>
      <c r="B25" s="2" t="s">
        <v>7</v>
      </c>
      <c r="C25">
        <v>294</v>
      </c>
      <c r="D25">
        <v>243</v>
      </c>
      <c r="E25">
        <v>118</v>
      </c>
      <c r="F25">
        <v>2924</v>
      </c>
      <c r="G25">
        <v>11020</v>
      </c>
      <c r="H25">
        <v>112</v>
      </c>
      <c r="I25">
        <v>29</v>
      </c>
      <c r="J25">
        <v>229725</v>
      </c>
      <c r="K25">
        <v>99886</v>
      </c>
      <c r="L25">
        <v>243</v>
      </c>
      <c r="M25">
        <v>194</v>
      </c>
      <c r="N25">
        <v>122</v>
      </c>
      <c r="O25">
        <v>32</v>
      </c>
      <c r="P25">
        <v>2561</v>
      </c>
      <c r="Q25">
        <v>236</v>
      </c>
      <c r="R25">
        <v>1.0663474692202461</v>
      </c>
      <c r="S25">
        <v>99</v>
      </c>
      <c r="T25" t="s">
        <v>436</v>
      </c>
      <c r="U25">
        <v>2797</v>
      </c>
      <c r="V25">
        <v>0.105112620664998</v>
      </c>
      <c r="W25">
        <v>0</v>
      </c>
    </row>
    <row r="26" spans="1:23" x14ac:dyDescent="0.3">
      <c r="A26" s="1">
        <v>44221</v>
      </c>
      <c r="B26" s="2" t="s">
        <v>7</v>
      </c>
      <c r="C26">
        <v>239</v>
      </c>
      <c r="D26">
        <v>248</v>
      </c>
      <c r="E26">
        <v>251</v>
      </c>
      <c r="F26">
        <v>3118</v>
      </c>
      <c r="G26">
        <v>11119</v>
      </c>
      <c r="H26">
        <v>122</v>
      </c>
      <c r="I26">
        <v>32</v>
      </c>
      <c r="J26">
        <v>232286</v>
      </c>
      <c r="K26">
        <v>100122</v>
      </c>
      <c r="L26">
        <v>243</v>
      </c>
      <c r="M26">
        <v>124</v>
      </c>
      <c r="N26">
        <v>124</v>
      </c>
      <c r="O26">
        <v>34</v>
      </c>
      <c r="P26">
        <v>2186</v>
      </c>
      <c r="Q26">
        <v>551</v>
      </c>
      <c r="R26">
        <v>1.0397690827453496</v>
      </c>
      <c r="S26">
        <v>110</v>
      </c>
      <c r="T26" t="s">
        <v>437</v>
      </c>
      <c r="U26">
        <v>2737</v>
      </c>
      <c r="V26">
        <v>8.7321885275849498E-2</v>
      </c>
      <c r="W26">
        <v>5</v>
      </c>
    </row>
    <row r="27" spans="1:23" x14ac:dyDescent="0.3">
      <c r="A27" s="1">
        <v>44222</v>
      </c>
      <c r="B27" s="2" t="s">
        <v>7</v>
      </c>
      <c r="C27">
        <v>225</v>
      </c>
      <c r="D27">
        <v>250</v>
      </c>
      <c r="E27">
        <v>174</v>
      </c>
      <c r="F27">
        <v>3242</v>
      </c>
      <c r="G27">
        <v>11229</v>
      </c>
      <c r="H27">
        <v>124</v>
      </c>
      <c r="I27">
        <v>34</v>
      </c>
      <c r="J27">
        <v>234472</v>
      </c>
      <c r="K27">
        <v>100673</v>
      </c>
      <c r="L27">
        <v>248</v>
      </c>
      <c r="M27">
        <v>67</v>
      </c>
      <c r="N27">
        <v>126</v>
      </c>
      <c r="O27">
        <v>36</v>
      </c>
      <c r="P27">
        <v>1987</v>
      </c>
      <c r="Q27">
        <v>635</v>
      </c>
      <c r="R27">
        <v>1.0206662553979025</v>
      </c>
      <c r="S27">
        <v>156</v>
      </c>
      <c r="T27" t="s">
        <v>438</v>
      </c>
      <c r="U27">
        <v>2622</v>
      </c>
      <c r="V27">
        <v>8.5812356979404994E-2</v>
      </c>
      <c r="W27">
        <v>2</v>
      </c>
    </row>
    <row r="28" spans="1:23" x14ac:dyDescent="0.3">
      <c r="A28" s="1">
        <v>44223</v>
      </c>
      <c r="B28" s="2" t="s">
        <v>7</v>
      </c>
      <c r="C28">
        <v>197</v>
      </c>
      <c r="D28">
        <v>253</v>
      </c>
      <c r="E28">
        <v>159</v>
      </c>
      <c r="F28">
        <v>3309</v>
      </c>
      <c r="G28">
        <v>11385</v>
      </c>
      <c r="H28">
        <v>126</v>
      </c>
      <c r="I28">
        <v>36</v>
      </c>
      <c r="J28">
        <v>236459</v>
      </c>
      <c r="K28">
        <v>101308</v>
      </c>
      <c r="L28">
        <v>250</v>
      </c>
      <c r="M28">
        <v>-38</v>
      </c>
      <c r="N28">
        <v>119</v>
      </c>
      <c r="O28">
        <v>35</v>
      </c>
      <c r="P28">
        <v>2183</v>
      </c>
      <c r="Q28">
        <v>804</v>
      </c>
      <c r="R28">
        <v>0.98851616802659414</v>
      </c>
      <c r="S28">
        <v>231</v>
      </c>
      <c r="T28" t="s">
        <v>443</v>
      </c>
      <c r="U28">
        <v>2987</v>
      </c>
      <c r="V28">
        <v>6.59524606628724E-2</v>
      </c>
      <c r="W28">
        <v>3</v>
      </c>
    </row>
    <row r="29" spans="1:23" x14ac:dyDescent="0.3">
      <c r="A29" s="1">
        <v>44224</v>
      </c>
      <c r="B29" s="2" t="s">
        <v>7</v>
      </c>
      <c r="C29">
        <v>301</v>
      </c>
      <c r="D29">
        <v>257</v>
      </c>
      <c r="E29">
        <v>124</v>
      </c>
      <c r="F29">
        <v>3271</v>
      </c>
      <c r="G29">
        <v>11616</v>
      </c>
      <c r="H29">
        <v>119</v>
      </c>
      <c r="I29">
        <v>35</v>
      </c>
      <c r="J29">
        <v>238642</v>
      </c>
      <c r="K29">
        <v>102112</v>
      </c>
      <c r="L29">
        <v>253</v>
      </c>
      <c r="M29">
        <v>102</v>
      </c>
      <c r="N29">
        <v>133</v>
      </c>
      <c r="O29">
        <v>40</v>
      </c>
      <c r="P29">
        <v>2022</v>
      </c>
      <c r="Q29">
        <v>1279</v>
      </c>
      <c r="R29">
        <v>1.0311831244267808</v>
      </c>
      <c r="S29">
        <v>195</v>
      </c>
      <c r="T29" t="s">
        <v>445</v>
      </c>
      <c r="U29">
        <v>3301</v>
      </c>
      <c r="V29">
        <v>9.11844895486216E-2</v>
      </c>
      <c r="W29">
        <v>4</v>
      </c>
    </row>
    <row r="30" spans="1:23" x14ac:dyDescent="0.3">
      <c r="A30" s="1">
        <v>44225</v>
      </c>
      <c r="B30" s="2" t="s">
        <v>7</v>
      </c>
      <c r="C30">
        <v>266</v>
      </c>
      <c r="D30">
        <v>260</v>
      </c>
      <c r="E30">
        <v>253</v>
      </c>
      <c r="F30">
        <v>3373</v>
      </c>
      <c r="G30">
        <v>11811</v>
      </c>
      <c r="H30">
        <v>133</v>
      </c>
      <c r="I30">
        <v>40</v>
      </c>
      <c r="J30">
        <v>240664</v>
      </c>
      <c r="K30">
        <v>103391</v>
      </c>
      <c r="L30">
        <v>257</v>
      </c>
      <c r="M30">
        <v>72</v>
      </c>
      <c r="N30">
        <v>131</v>
      </c>
      <c r="O30">
        <v>40</v>
      </c>
      <c r="P30">
        <v>2690</v>
      </c>
      <c r="Q30">
        <v>1436</v>
      </c>
      <c r="R30">
        <v>1.021345982804625</v>
      </c>
      <c r="S30">
        <v>191</v>
      </c>
      <c r="T30" t="s">
        <v>446</v>
      </c>
      <c r="U30">
        <v>4126</v>
      </c>
      <c r="V30">
        <v>6.4469219583131399E-2</v>
      </c>
      <c r="W30">
        <v>3</v>
      </c>
    </row>
    <row r="31" spans="1:23" x14ac:dyDescent="0.3">
      <c r="A31" s="1">
        <v>44226</v>
      </c>
      <c r="B31" s="2" t="s">
        <v>7</v>
      </c>
      <c r="C31">
        <v>176</v>
      </c>
      <c r="D31">
        <v>260</v>
      </c>
      <c r="E31">
        <v>209</v>
      </c>
      <c r="F31">
        <v>3445</v>
      </c>
      <c r="G31">
        <v>12002</v>
      </c>
      <c r="H31">
        <v>131</v>
      </c>
      <c r="I31">
        <v>40</v>
      </c>
      <c r="J31">
        <v>243354</v>
      </c>
      <c r="K31">
        <v>104827</v>
      </c>
      <c r="L31">
        <v>260</v>
      </c>
      <c r="M31">
        <v>-20</v>
      </c>
      <c r="N31">
        <v>141</v>
      </c>
      <c r="O31">
        <v>42</v>
      </c>
      <c r="P31">
        <v>2270</v>
      </c>
      <c r="Q31">
        <v>1582</v>
      </c>
      <c r="R31">
        <v>0.99419448476052252</v>
      </c>
      <c r="S31">
        <v>196</v>
      </c>
      <c r="T31" t="s">
        <v>447</v>
      </c>
      <c r="U31">
        <v>3852</v>
      </c>
      <c r="V31">
        <v>4.5690550363447602E-2</v>
      </c>
      <c r="W31">
        <v>0</v>
      </c>
    </row>
    <row r="32" spans="1:23" x14ac:dyDescent="0.3">
      <c r="A32" s="1">
        <v>44227</v>
      </c>
      <c r="B32" s="2" t="s">
        <v>7</v>
      </c>
      <c r="C32">
        <v>148</v>
      </c>
      <c r="D32">
        <v>262</v>
      </c>
      <c r="E32">
        <v>137</v>
      </c>
      <c r="F32">
        <v>3425</v>
      </c>
      <c r="G32">
        <v>12198</v>
      </c>
      <c r="H32">
        <v>141</v>
      </c>
      <c r="I32">
        <v>42</v>
      </c>
      <c r="J32">
        <v>245624</v>
      </c>
      <c r="K32">
        <v>106409</v>
      </c>
      <c r="L32">
        <v>260</v>
      </c>
      <c r="M32">
        <v>-7</v>
      </c>
      <c r="N32">
        <v>156</v>
      </c>
      <c r="O32">
        <v>44</v>
      </c>
      <c r="P32">
        <v>3731</v>
      </c>
      <c r="Q32">
        <v>293</v>
      </c>
      <c r="R32">
        <v>0.99795620437956201</v>
      </c>
      <c r="S32">
        <v>153</v>
      </c>
      <c r="T32" t="s">
        <v>448</v>
      </c>
      <c r="U32">
        <v>4024</v>
      </c>
      <c r="V32">
        <v>3.6779324055666002E-2</v>
      </c>
      <c r="W32">
        <v>2</v>
      </c>
    </row>
    <row r="33" spans="1:23" x14ac:dyDescent="0.3">
      <c r="A33" s="1">
        <v>44228</v>
      </c>
      <c r="B33" s="2" t="s">
        <v>7</v>
      </c>
      <c r="C33">
        <v>169</v>
      </c>
      <c r="D33">
        <v>269</v>
      </c>
      <c r="E33">
        <v>130</v>
      </c>
      <c r="F33">
        <v>3418</v>
      </c>
      <c r="G33">
        <v>12351</v>
      </c>
      <c r="H33">
        <v>156</v>
      </c>
      <c r="I33">
        <v>44</v>
      </c>
      <c r="J33">
        <v>249355</v>
      </c>
      <c r="K33">
        <v>106702</v>
      </c>
      <c r="L33">
        <v>262</v>
      </c>
      <c r="M33">
        <v>24</v>
      </c>
      <c r="N33">
        <v>141</v>
      </c>
      <c r="O33">
        <v>47</v>
      </c>
      <c r="P33">
        <v>3787</v>
      </c>
      <c r="Q33">
        <v>647</v>
      </c>
      <c r="R33">
        <v>1.0070216500877707</v>
      </c>
      <c r="S33">
        <v>138</v>
      </c>
      <c r="T33" t="s">
        <v>452</v>
      </c>
      <c r="U33">
        <v>4434</v>
      </c>
      <c r="V33">
        <v>3.8114569237708597E-2</v>
      </c>
      <c r="W33">
        <v>7</v>
      </c>
    </row>
    <row r="34" spans="1:23" x14ac:dyDescent="0.3">
      <c r="A34" s="1">
        <v>44229</v>
      </c>
      <c r="B34" s="2" t="s">
        <v>7</v>
      </c>
      <c r="C34">
        <v>129</v>
      </c>
      <c r="D34">
        <v>273</v>
      </c>
      <c r="E34">
        <v>125</v>
      </c>
      <c r="F34">
        <v>3442</v>
      </c>
      <c r="G34">
        <v>12489</v>
      </c>
      <c r="H34">
        <v>141</v>
      </c>
      <c r="I34">
        <v>47</v>
      </c>
      <c r="J34">
        <v>253142</v>
      </c>
      <c r="K34">
        <v>107349</v>
      </c>
      <c r="L34">
        <v>269</v>
      </c>
      <c r="M34">
        <v>-76</v>
      </c>
      <c r="N34">
        <v>125</v>
      </c>
      <c r="O34">
        <v>43</v>
      </c>
      <c r="P34">
        <v>3972</v>
      </c>
      <c r="Q34">
        <v>1201</v>
      </c>
      <c r="R34">
        <v>0.97791981406159212</v>
      </c>
      <c r="S34">
        <v>201</v>
      </c>
      <c r="T34" t="s">
        <v>453</v>
      </c>
      <c r="U34">
        <v>5173</v>
      </c>
      <c r="V34">
        <v>2.4937173786970801E-2</v>
      </c>
      <c r="W34">
        <v>4</v>
      </c>
    </row>
    <row r="35" spans="1:23" x14ac:dyDescent="0.3">
      <c r="A35" s="1">
        <v>44230</v>
      </c>
      <c r="B35" s="2" t="s">
        <v>7</v>
      </c>
      <c r="C35">
        <v>242</v>
      </c>
      <c r="D35">
        <v>278</v>
      </c>
      <c r="E35">
        <v>102</v>
      </c>
      <c r="F35">
        <v>3366</v>
      </c>
      <c r="G35">
        <v>12690</v>
      </c>
      <c r="H35">
        <v>125</v>
      </c>
      <c r="I35">
        <v>43</v>
      </c>
      <c r="J35">
        <v>257114</v>
      </c>
      <c r="K35">
        <v>108550</v>
      </c>
      <c r="L35">
        <v>273</v>
      </c>
      <c r="M35">
        <v>52</v>
      </c>
      <c r="N35">
        <v>128</v>
      </c>
      <c r="O35">
        <v>42</v>
      </c>
      <c r="P35">
        <v>2661</v>
      </c>
      <c r="Q35">
        <v>1605</v>
      </c>
      <c r="R35">
        <v>1.0154486036838979</v>
      </c>
      <c r="S35">
        <v>185</v>
      </c>
      <c r="T35" t="s">
        <v>454</v>
      </c>
      <c r="U35">
        <v>4266</v>
      </c>
      <c r="V35">
        <v>5.6727613689639002E-2</v>
      </c>
      <c r="W35">
        <v>5</v>
      </c>
    </row>
    <row r="36" spans="1:23" x14ac:dyDescent="0.3">
      <c r="A36" s="1">
        <v>44231</v>
      </c>
      <c r="B36" s="2" t="s">
        <v>7</v>
      </c>
      <c r="C36">
        <v>172</v>
      </c>
      <c r="D36">
        <v>281</v>
      </c>
      <c r="E36">
        <v>224</v>
      </c>
      <c r="F36">
        <v>3418</v>
      </c>
      <c r="G36">
        <v>12875</v>
      </c>
      <c r="H36">
        <v>128</v>
      </c>
      <c r="I36">
        <v>42</v>
      </c>
      <c r="J36">
        <v>259775</v>
      </c>
      <c r="K36">
        <v>110155</v>
      </c>
      <c r="L36">
        <v>278</v>
      </c>
      <c r="M36">
        <v>-79</v>
      </c>
      <c r="N36">
        <v>131</v>
      </c>
      <c r="O36">
        <v>43</v>
      </c>
      <c r="P36">
        <v>2342</v>
      </c>
      <c r="Q36">
        <v>2206</v>
      </c>
      <c r="R36">
        <v>0.9768870684610883</v>
      </c>
      <c r="S36">
        <v>249</v>
      </c>
      <c r="T36" t="s">
        <v>455</v>
      </c>
      <c r="U36">
        <v>4548</v>
      </c>
      <c r="V36">
        <v>3.7818821459982402E-2</v>
      </c>
      <c r="W36">
        <v>3</v>
      </c>
    </row>
    <row r="37" spans="1:23" x14ac:dyDescent="0.3">
      <c r="A37" s="1">
        <v>44232</v>
      </c>
      <c r="B37" s="2" t="s">
        <v>7</v>
      </c>
      <c r="C37">
        <v>130</v>
      </c>
      <c r="D37">
        <v>285</v>
      </c>
      <c r="E37">
        <v>143</v>
      </c>
      <c r="F37">
        <v>3339</v>
      </c>
      <c r="G37">
        <v>13124</v>
      </c>
      <c r="H37">
        <v>131</v>
      </c>
      <c r="I37">
        <v>43</v>
      </c>
      <c r="J37">
        <v>262117</v>
      </c>
      <c r="K37">
        <v>112361</v>
      </c>
      <c r="L37">
        <v>281</v>
      </c>
      <c r="M37">
        <v>-156</v>
      </c>
      <c r="N37">
        <v>136</v>
      </c>
      <c r="O37">
        <v>44</v>
      </c>
      <c r="P37">
        <v>2303</v>
      </c>
      <c r="Q37">
        <v>1663</v>
      </c>
      <c r="R37">
        <v>0.95327942497753815</v>
      </c>
      <c r="S37">
        <v>282</v>
      </c>
      <c r="T37" t="s">
        <v>456</v>
      </c>
      <c r="U37">
        <v>3966</v>
      </c>
      <c r="V37">
        <v>3.2778618255168902E-2</v>
      </c>
      <c r="W37">
        <v>4</v>
      </c>
    </row>
    <row r="38" spans="1:23" x14ac:dyDescent="0.3">
      <c r="A38" s="1">
        <v>44233</v>
      </c>
      <c r="B38" s="2" t="s">
        <v>7</v>
      </c>
      <c r="C38">
        <v>108</v>
      </c>
      <c r="D38">
        <v>286</v>
      </c>
      <c r="E38">
        <v>116</v>
      </c>
      <c r="F38">
        <v>3183</v>
      </c>
      <c r="G38">
        <v>13406</v>
      </c>
      <c r="H38">
        <v>136</v>
      </c>
      <c r="I38">
        <v>44</v>
      </c>
      <c r="J38">
        <v>264420</v>
      </c>
      <c r="K38">
        <v>114024</v>
      </c>
      <c r="L38">
        <v>285</v>
      </c>
      <c r="M38">
        <v>-160</v>
      </c>
      <c r="N38">
        <v>129</v>
      </c>
      <c r="O38">
        <v>44</v>
      </c>
      <c r="P38">
        <v>1878</v>
      </c>
      <c r="Q38">
        <v>4719</v>
      </c>
      <c r="R38">
        <v>0.94973295633050581</v>
      </c>
      <c r="S38">
        <v>267</v>
      </c>
      <c r="T38" t="s">
        <v>457</v>
      </c>
      <c r="U38">
        <v>6597</v>
      </c>
      <c r="V38">
        <v>1.6371077762619399E-2</v>
      </c>
      <c r="W38">
        <v>1</v>
      </c>
    </row>
    <row r="39" spans="1:23" x14ac:dyDescent="0.3">
      <c r="A39" s="1">
        <v>44234</v>
      </c>
      <c r="B39" s="2" t="s">
        <v>7</v>
      </c>
      <c r="C39">
        <v>73</v>
      </c>
      <c r="D39">
        <v>290</v>
      </c>
      <c r="E39">
        <v>100</v>
      </c>
      <c r="F39">
        <v>3023</v>
      </c>
      <c r="G39">
        <v>13673</v>
      </c>
      <c r="H39">
        <v>129</v>
      </c>
      <c r="I39">
        <v>44</v>
      </c>
      <c r="J39">
        <v>266298</v>
      </c>
      <c r="K39">
        <v>118743</v>
      </c>
      <c r="L39">
        <v>286</v>
      </c>
      <c r="M39">
        <v>-91</v>
      </c>
      <c r="N39">
        <v>133</v>
      </c>
      <c r="O39">
        <v>47</v>
      </c>
      <c r="P39">
        <v>2199</v>
      </c>
      <c r="Q39">
        <v>4580</v>
      </c>
      <c r="R39">
        <v>0.96989745286139595</v>
      </c>
      <c r="S39">
        <v>160</v>
      </c>
      <c r="T39" t="s">
        <v>458</v>
      </c>
      <c r="U39">
        <v>6779</v>
      </c>
      <c r="V39">
        <v>1.0768549933618501E-2</v>
      </c>
      <c r="W39">
        <v>4</v>
      </c>
    </row>
    <row r="40" spans="1:23" x14ac:dyDescent="0.3">
      <c r="A40" s="1">
        <v>44235</v>
      </c>
      <c r="B40" s="2" t="s">
        <v>7</v>
      </c>
      <c r="C40">
        <v>61</v>
      </c>
      <c r="D40">
        <v>292</v>
      </c>
      <c r="E40">
        <v>60</v>
      </c>
      <c r="F40">
        <v>2932</v>
      </c>
      <c r="G40">
        <v>13833</v>
      </c>
      <c r="H40">
        <v>133</v>
      </c>
      <c r="I40">
        <v>47</v>
      </c>
      <c r="J40">
        <v>268497</v>
      </c>
      <c r="K40">
        <v>123323</v>
      </c>
      <c r="L40">
        <v>290</v>
      </c>
      <c r="M40">
        <v>-208</v>
      </c>
      <c r="N40">
        <v>123</v>
      </c>
      <c r="O40">
        <v>45</v>
      </c>
      <c r="P40">
        <v>1356</v>
      </c>
      <c r="Q40">
        <v>1516</v>
      </c>
      <c r="R40">
        <v>0.92905866302864937</v>
      </c>
      <c r="S40">
        <v>268</v>
      </c>
      <c r="T40" t="s">
        <v>459</v>
      </c>
      <c r="U40">
        <v>2872</v>
      </c>
      <c r="V40">
        <v>2.12395543175487E-2</v>
      </c>
      <c r="W40">
        <v>2</v>
      </c>
    </row>
    <row r="41" spans="1:23" x14ac:dyDescent="0.3">
      <c r="A41" s="1">
        <v>44236</v>
      </c>
      <c r="B41" s="2" t="s">
        <v>7</v>
      </c>
      <c r="C41">
        <v>91</v>
      </c>
      <c r="D41">
        <v>296</v>
      </c>
      <c r="E41">
        <v>45</v>
      </c>
      <c r="F41">
        <v>2724</v>
      </c>
      <c r="G41">
        <v>14101</v>
      </c>
      <c r="H41">
        <v>123</v>
      </c>
      <c r="I41">
        <v>45</v>
      </c>
      <c r="J41">
        <v>269853</v>
      </c>
      <c r="K41">
        <v>124839</v>
      </c>
      <c r="L41">
        <v>292</v>
      </c>
      <c r="M41">
        <v>-182</v>
      </c>
      <c r="N41">
        <v>119</v>
      </c>
      <c r="O41">
        <v>46</v>
      </c>
      <c r="P41">
        <v>1734</v>
      </c>
      <c r="Q41">
        <v>992</v>
      </c>
      <c r="R41">
        <v>0.93318649045521296</v>
      </c>
      <c r="S41">
        <v>269</v>
      </c>
      <c r="T41" t="s">
        <v>460</v>
      </c>
      <c r="U41">
        <v>2726</v>
      </c>
      <c r="V41">
        <v>3.3382245047688899E-2</v>
      </c>
      <c r="W41">
        <v>4</v>
      </c>
    </row>
    <row r="42" spans="1:23" x14ac:dyDescent="0.3">
      <c r="A42" s="1">
        <v>44237</v>
      </c>
      <c r="B42" s="2" t="s">
        <v>7</v>
      </c>
      <c r="C42">
        <v>75</v>
      </c>
      <c r="D42">
        <v>298</v>
      </c>
      <c r="E42">
        <v>80</v>
      </c>
      <c r="F42">
        <v>2542</v>
      </c>
      <c r="G42">
        <v>14370</v>
      </c>
      <c r="H42">
        <v>119</v>
      </c>
      <c r="I42">
        <v>46</v>
      </c>
      <c r="J42">
        <v>271587</v>
      </c>
      <c r="K42">
        <v>125831</v>
      </c>
      <c r="L42">
        <v>296</v>
      </c>
      <c r="M42">
        <v>-183</v>
      </c>
      <c r="N42">
        <v>102</v>
      </c>
      <c r="O42">
        <v>46</v>
      </c>
      <c r="P42">
        <v>1448</v>
      </c>
      <c r="Q42">
        <v>1575</v>
      </c>
      <c r="R42">
        <v>0.9280094413847364</v>
      </c>
      <c r="S42">
        <v>257</v>
      </c>
      <c r="T42" t="s">
        <v>461</v>
      </c>
      <c r="U42">
        <v>3023</v>
      </c>
      <c r="V42">
        <v>2.48097915977506E-2</v>
      </c>
      <c r="W42">
        <v>2</v>
      </c>
    </row>
    <row r="43" spans="1:23" x14ac:dyDescent="0.3">
      <c r="A43" s="1">
        <v>44238</v>
      </c>
      <c r="B43" s="2" t="s">
        <v>7</v>
      </c>
      <c r="C43">
        <v>65</v>
      </c>
      <c r="D43">
        <v>302</v>
      </c>
      <c r="E43">
        <v>55</v>
      </c>
      <c r="F43">
        <v>2359</v>
      </c>
      <c r="G43">
        <v>14627</v>
      </c>
      <c r="H43">
        <v>102</v>
      </c>
      <c r="I43">
        <v>46</v>
      </c>
      <c r="J43">
        <v>273035</v>
      </c>
      <c r="K43">
        <v>127406</v>
      </c>
      <c r="L43">
        <v>298</v>
      </c>
      <c r="M43">
        <v>-171</v>
      </c>
      <c r="N43">
        <v>97</v>
      </c>
      <c r="O43">
        <v>40</v>
      </c>
      <c r="P43">
        <v>1044</v>
      </c>
      <c r="Q43">
        <v>1519</v>
      </c>
      <c r="R43">
        <v>0.92751165748198394</v>
      </c>
      <c r="S43">
        <v>232</v>
      </c>
      <c r="T43" t="s">
        <v>462</v>
      </c>
      <c r="U43">
        <v>2563</v>
      </c>
      <c r="V43">
        <v>2.5360905189231401E-2</v>
      </c>
      <c r="W43">
        <v>4</v>
      </c>
    </row>
    <row r="44" spans="1:23" x14ac:dyDescent="0.3">
      <c r="A44" s="1">
        <v>44239</v>
      </c>
      <c r="B44" s="2" t="s">
        <v>7</v>
      </c>
      <c r="C44">
        <v>64</v>
      </c>
      <c r="D44">
        <v>306</v>
      </c>
      <c r="E44">
        <v>52</v>
      </c>
      <c r="F44">
        <v>2188</v>
      </c>
      <c r="G44">
        <v>14859</v>
      </c>
      <c r="H44">
        <v>97</v>
      </c>
      <c r="I44">
        <v>40</v>
      </c>
      <c r="J44">
        <v>274079</v>
      </c>
      <c r="K44">
        <v>128925</v>
      </c>
      <c r="L44">
        <v>302</v>
      </c>
      <c r="M44">
        <v>-231</v>
      </c>
      <c r="N44">
        <v>100</v>
      </c>
      <c r="O44">
        <v>36</v>
      </c>
      <c r="P44">
        <v>1225</v>
      </c>
      <c r="Q44">
        <v>1278</v>
      </c>
      <c r="R44">
        <v>0.8944241316270567</v>
      </c>
      <c r="S44">
        <v>291</v>
      </c>
      <c r="T44" t="s">
        <v>463</v>
      </c>
      <c r="U44">
        <v>2503</v>
      </c>
      <c r="V44">
        <v>2.5569316819816199E-2</v>
      </c>
      <c r="W44">
        <v>4</v>
      </c>
    </row>
    <row r="45" spans="1:23" x14ac:dyDescent="0.3">
      <c r="A45" s="1">
        <v>44240</v>
      </c>
      <c r="B45" s="2" t="s">
        <v>7</v>
      </c>
      <c r="C45">
        <v>48</v>
      </c>
      <c r="D45">
        <v>310</v>
      </c>
      <c r="E45">
        <v>42</v>
      </c>
      <c r="F45">
        <v>1957</v>
      </c>
      <c r="G45">
        <v>15150</v>
      </c>
      <c r="H45">
        <v>100</v>
      </c>
      <c r="I45">
        <v>36</v>
      </c>
      <c r="J45">
        <v>275304</v>
      </c>
      <c r="K45">
        <v>130203</v>
      </c>
      <c r="L45">
        <v>306</v>
      </c>
      <c r="M45">
        <v>-145</v>
      </c>
      <c r="N45">
        <v>102</v>
      </c>
      <c r="O45">
        <v>35</v>
      </c>
      <c r="P45">
        <v>1120</v>
      </c>
      <c r="Q45">
        <v>580</v>
      </c>
      <c r="R45">
        <v>0.92590700051098618</v>
      </c>
      <c r="S45">
        <v>189</v>
      </c>
      <c r="T45" t="s">
        <v>464</v>
      </c>
      <c r="U45">
        <v>1700</v>
      </c>
      <c r="V45">
        <v>2.8235294117647101E-2</v>
      </c>
      <c r="W45">
        <v>4</v>
      </c>
    </row>
    <row r="46" spans="1:23" x14ac:dyDescent="0.3">
      <c r="A46" s="1">
        <v>44241</v>
      </c>
      <c r="B46" s="2" t="s">
        <v>7</v>
      </c>
      <c r="C46">
        <v>26</v>
      </c>
      <c r="D46">
        <v>310</v>
      </c>
      <c r="E46">
        <v>39</v>
      </c>
      <c r="F46">
        <v>1812</v>
      </c>
      <c r="G46">
        <v>15339</v>
      </c>
      <c r="H46">
        <v>102</v>
      </c>
      <c r="I46">
        <v>35</v>
      </c>
      <c r="J46">
        <v>276424</v>
      </c>
      <c r="K46">
        <v>130783</v>
      </c>
      <c r="L46">
        <v>310</v>
      </c>
      <c r="M46">
        <v>-123</v>
      </c>
      <c r="N46">
        <v>105</v>
      </c>
      <c r="O46">
        <v>36</v>
      </c>
      <c r="P46">
        <v>935</v>
      </c>
      <c r="Q46">
        <v>139</v>
      </c>
      <c r="R46">
        <v>0.93211920529801329</v>
      </c>
      <c r="S46">
        <v>149</v>
      </c>
      <c r="T46" t="s">
        <v>466</v>
      </c>
      <c r="U46">
        <v>1074</v>
      </c>
      <c r="V46">
        <v>2.4208566108007399E-2</v>
      </c>
      <c r="W46">
        <v>0</v>
      </c>
    </row>
    <row r="47" spans="1:23" x14ac:dyDescent="0.3">
      <c r="A47" s="1">
        <v>44242</v>
      </c>
      <c r="B47" s="2" t="s">
        <v>7</v>
      </c>
      <c r="C47">
        <v>39</v>
      </c>
      <c r="D47">
        <v>312</v>
      </c>
      <c r="E47">
        <v>21</v>
      </c>
      <c r="F47">
        <v>1689</v>
      </c>
      <c r="G47">
        <v>15488</v>
      </c>
      <c r="H47">
        <v>105</v>
      </c>
      <c r="I47">
        <v>36</v>
      </c>
      <c r="J47">
        <v>277359</v>
      </c>
      <c r="K47">
        <v>130922</v>
      </c>
      <c r="L47">
        <v>310</v>
      </c>
      <c r="M47">
        <v>-79</v>
      </c>
      <c r="N47">
        <v>101</v>
      </c>
      <c r="O47">
        <v>30</v>
      </c>
      <c r="P47">
        <v>1063</v>
      </c>
      <c r="Q47">
        <v>459</v>
      </c>
      <c r="R47">
        <v>0.95322676139727647</v>
      </c>
      <c r="S47">
        <v>116</v>
      </c>
      <c r="T47" t="s">
        <v>467</v>
      </c>
      <c r="U47">
        <v>1522</v>
      </c>
      <c r="V47">
        <v>2.5624178712220801E-2</v>
      </c>
      <c r="W47">
        <v>2</v>
      </c>
    </row>
    <row r="48" spans="1:23" x14ac:dyDescent="0.3">
      <c r="A48" s="1">
        <v>44243</v>
      </c>
      <c r="B48" s="2" t="s">
        <v>7</v>
      </c>
      <c r="C48">
        <v>62</v>
      </c>
      <c r="D48">
        <v>313</v>
      </c>
      <c r="E48">
        <v>39</v>
      </c>
      <c r="F48">
        <v>1610</v>
      </c>
      <c r="G48">
        <v>15604</v>
      </c>
      <c r="H48">
        <v>101</v>
      </c>
      <c r="I48">
        <v>30</v>
      </c>
      <c r="J48">
        <v>278422</v>
      </c>
      <c r="K48">
        <v>131381</v>
      </c>
      <c r="L48">
        <v>312</v>
      </c>
      <c r="M48">
        <v>-141</v>
      </c>
      <c r="N48">
        <v>99</v>
      </c>
      <c r="O48">
        <v>26</v>
      </c>
      <c r="P48">
        <v>1069</v>
      </c>
      <c r="Q48">
        <v>653</v>
      </c>
      <c r="R48">
        <v>0.91242236024844725</v>
      </c>
      <c r="S48">
        <v>202</v>
      </c>
      <c r="T48" t="s">
        <v>468</v>
      </c>
      <c r="U48">
        <v>1722</v>
      </c>
      <c r="V48">
        <v>3.6004645760743297E-2</v>
      </c>
      <c r="W48">
        <v>1</v>
      </c>
    </row>
    <row r="49" spans="1:23" x14ac:dyDescent="0.3">
      <c r="A49" s="1">
        <v>44244</v>
      </c>
      <c r="B49" s="2" t="s">
        <v>7</v>
      </c>
      <c r="C49">
        <v>40</v>
      </c>
      <c r="D49">
        <v>313</v>
      </c>
      <c r="E49">
        <v>44</v>
      </c>
      <c r="F49">
        <v>1469</v>
      </c>
      <c r="G49">
        <v>15806</v>
      </c>
      <c r="H49">
        <v>99</v>
      </c>
      <c r="I49">
        <v>26</v>
      </c>
      <c r="J49">
        <v>279491</v>
      </c>
      <c r="K49">
        <v>132034</v>
      </c>
      <c r="L49">
        <v>313</v>
      </c>
      <c r="M49">
        <v>-118</v>
      </c>
      <c r="N49">
        <v>94</v>
      </c>
      <c r="O49">
        <v>25</v>
      </c>
      <c r="P49">
        <v>1043</v>
      </c>
      <c r="Q49">
        <v>349</v>
      </c>
      <c r="R49">
        <v>0.91967324710687548</v>
      </c>
      <c r="S49">
        <v>159</v>
      </c>
      <c r="T49" t="s">
        <v>469</v>
      </c>
      <c r="U49">
        <v>1392</v>
      </c>
      <c r="V49">
        <v>2.8735632183908E-2</v>
      </c>
      <c r="W49">
        <v>0</v>
      </c>
    </row>
    <row r="50" spans="1:23" x14ac:dyDescent="0.3">
      <c r="A50" s="1">
        <v>44245</v>
      </c>
      <c r="B50" s="2" t="s">
        <v>7</v>
      </c>
      <c r="C50">
        <v>38</v>
      </c>
      <c r="D50">
        <v>317</v>
      </c>
      <c r="E50">
        <v>31</v>
      </c>
      <c r="F50">
        <v>1351</v>
      </c>
      <c r="G50">
        <v>15965</v>
      </c>
      <c r="H50">
        <v>94</v>
      </c>
      <c r="I50">
        <v>25</v>
      </c>
      <c r="J50">
        <v>280534</v>
      </c>
      <c r="K50">
        <v>132383</v>
      </c>
      <c r="L50">
        <v>313</v>
      </c>
      <c r="M50">
        <v>-201</v>
      </c>
      <c r="N50">
        <v>85</v>
      </c>
      <c r="O50">
        <v>24</v>
      </c>
      <c r="P50">
        <v>1421</v>
      </c>
      <c r="Q50">
        <v>350</v>
      </c>
      <c r="R50">
        <v>0.85122131754256103</v>
      </c>
      <c r="S50">
        <v>235</v>
      </c>
      <c r="T50" t="s">
        <v>470</v>
      </c>
      <c r="U50">
        <v>1771</v>
      </c>
      <c r="V50">
        <v>2.1456804065499699E-2</v>
      </c>
      <c r="W50">
        <v>4</v>
      </c>
    </row>
    <row r="51" spans="1:23" x14ac:dyDescent="0.3">
      <c r="A51" s="1">
        <v>44246</v>
      </c>
      <c r="B51" s="2" t="s">
        <v>7</v>
      </c>
      <c r="C51">
        <v>50</v>
      </c>
      <c r="D51">
        <v>323</v>
      </c>
      <c r="E51">
        <v>25</v>
      </c>
      <c r="F51">
        <v>1150</v>
      </c>
      <c r="G51">
        <v>16200</v>
      </c>
      <c r="H51">
        <v>85</v>
      </c>
      <c r="I51">
        <v>24</v>
      </c>
      <c r="J51">
        <v>281955</v>
      </c>
      <c r="K51">
        <v>132733</v>
      </c>
      <c r="L51">
        <v>317</v>
      </c>
      <c r="M51">
        <v>-105</v>
      </c>
      <c r="N51">
        <v>77</v>
      </c>
      <c r="O51">
        <v>23</v>
      </c>
      <c r="P51">
        <v>1114</v>
      </c>
      <c r="Q51">
        <v>393</v>
      </c>
      <c r="R51">
        <v>0.90869565217391302</v>
      </c>
      <c r="S51">
        <v>149</v>
      </c>
      <c r="T51" t="s">
        <v>471</v>
      </c>
      <c r="U51">
        <v>1507</v>
      </c>
      <c r="V51">
        <v>3.3178500331785002E-2</v>
      </c>
      <c r="W51">
        <v>6</v>
      </c>
    </row>
    <row r="52" spans="1:23" x14ac:dyDescent="0.3">
      <c r="A52" s="1">
        <v>44247</v>
      </c>
      <c r="B52" s="2" t="s">
        <v>7</v>
      </c>
      <c r="C52">
        <v>33</v>
      </c>
      <c r="D52">
        <v>324</v>
      </c>
      <c r="E52">
        <v>41</v>
      </c>
      <c r="F52">
        <v>1045</v>
      </c>
      <c r="G52">
        <v>16349</v>
      </c>
      <c r="H52">
        <v>77</v>
      </c>
      <c r="I52">
        <v>23</v>
      </c>
      <c r="J52">
        <v>283069</v>
      </c>
      <c r="K52">
        <v>133126</v>
      </c>
      <c r="L52">
        <v>323</v>
      </c>
      <c r="M52">
        <v>-95</v>
      </c>
      <c r="N52">
        <v>81</v>
      </c>
      <c r="O52">
        <v>19</v>
      </c>
      <c r="P52">
        <v>672</v>
      </c>
      <c r="Q52">
        <v>229</v>
      </c>
      <c r="R52">
        <v>0.90909090909090906</v>
      </c>
      <c r="S52">
        <v>127</v>
      </c>
      <c r="T52" t="s">
        <v>480</v>
      </c>
      <c r="U52">
        <v>901</v>
      </c>
      <c r="V52">
        <v>3.6625971143174202E-2</v>
      </c>
      <c r="W52">
        <v>1</v>
      </c>
    </row>
    <row r="53" spans="1:23" x14ac:dyDescent="0.3">
      <c r="A53" s="1">
        <v>44248</v>
      </c>
      <c r="B53" s="2" t="s">
        <v>7</v>
      </c>
      <c r="C53">
        <v>21</v>
      </c>
      <c r="D53">
        <v>325</v>
      </c>
      <c r="E53">
        <v>26</v>
      </c>
      <c r="F53">
        <v>950</v>
      </c>
      <c r="G53">
        <v>16476</v>
      </c>
      <c r="H53">
        <v>81</v>
      </c>
      <c r="I53">
        <v>19</v>
      </c>
      <c r="J53">
        <v>283741</v>
      </c>
      <c r="K53">
        <v>133355</v>
      </c>
      <c r="L53">
        <v>324</v>
      </c>
      <c r="M53">
        <v>-81</v>
      </c>
      <c r="N53">
        <v>82</v>
      </c>
      <c r="O53">
        <v>20</v>
      </c>
      <c r="P53">
        <v>843</v>
      </c>
      <c r="Q53">
        <v>132</v>
      </c>
      <c r="R53">
        <v>0.91473684210526318</v>
      </c>
      <c r="S53">
        <v>101</v>
      </c>
      <c r="T53" t="s">
        <v>481</v>
      </c>
      <c r="U53">
        <v>975</v>
      </c>
      <c r="V53">
        <v>2.1538461538461499E-2</v>
      </c>
      <c r="W53">
        <v>1</v>
      </c>
    </row>
    <row r="54" spans="1:23" x14ac:dyDescent="0.3">
      <c r="A54" s="1">
        <v>44249</v>
      </c>
      <c r="B54" s="2" t="s">
        <v>7</v>
      </c>
      <c r="C54">
        <v>35</v>
      </c>
      <c r="D54">
        <v>326</v>
      </c>
      <c r="E54">
        <v>19</v>
      </c>
      <c r="F54">
        <v>869</v>
      </c>
      <c r="G54">
        <v>16577</v>
      </c>
      <c r="H54">
        <v>82</v>
      </c>
      <c r="I54">
        <v>20</v>
      </c>
      <c r="J54">
        <v>284584</v>
      </c>
      <c r="K54">
        <v>133487</v>
      </c>
      <c r="L54">
        <v>325</v>
      </c>
      <c r="M54">
        <v>-31</v>
      </c>
      <c r="N54">
        <v>65</v>
      </c>
      <c r="O54">
        <v>19</v>
      </c>
      <c r="P54">
        <v>513</v>
      </c>
      <c r="Q54">
        <v>359</v>
      </c>
      <c r="R54">
        <v>0.96432681242807827</v>
      </c>
      <c r="S54">
        <v>65</v>
      </c>
      <c r="T54" t="s">
        <v>482</v>
      </c>
      <c r="U54">
        <v>872</v>
      </c>
      <c r="V54">
        <v>4.0137614678899099E-2</v>
      </c>
      <c r="W54">
        <v>1</v>
      </c>
    </row>
    <row r="55" spans="1:23" x14ac:dyDescent="0.3">
      <c r="A55" s="1">
        <v>44250</v>
      </c>
      <c r="B55" s="2" t="s">
        <v>7</v>
      </c>
      <c r="C55">
        <v>49</v>
      </c>
      <c r="D55">
        <v>328</v>
      </c>
      <c r="E55">
        <v>26</v>
      </c>
      <c r="F55">
        <v>838</v>
      </c>
      <c r="G55">
        <v>16642</v>
      </c>
      <c r="H55">
        <v>65</v>
      </c>
      <c r="I55">
        <v>19</v>
      </c>
      <c r="J55">
        <v>285097</v>
      </c>
      <c r="K55">
        <v>133846</v>
      </c>
      <c r="L55">
        <v>326</v>
      </c>
      <c r="M55">
        <v>-31</v>
      </c>
      <c r="N55">
        <v>70</v>
      </c>
      <c r="O55">
        <v>18</v>
      </c>
      <c r="P55">
        <v>1351</v>
      </c>
      <c r="Q55">
        <v>404</v>
      </c>
      <c r="R55">
        <v>0.96300715990453456</v>
      </c>
      <c r="S55">
        <v>78</v>
      </c>
      <c r="T55" t="s">
        <v>483</v>
      </c>
      <c r="U55">
        <v>1755</v>
      </c>
      <c r="V55">
        <v>2.79202279202279E-2</v>
      </c>
      <c r="W55">
        <v>2</v>
      </c>
    </row>
    <row r="56" spans="1:23" x14ac:dyDescent="0.3">
      <c r="A56" s="1">
        <v>44251</v>
      </c>
      <c r="B56" s="2" t="s">
        <v>7</v>
      </c>
      <c r="C56">
        <v>43</v>
      </c>
      <c r="D56">
        <v>330</v>
      </c>
      <c r="E56">
        <v>38</v>
      </c>
      <c r="F56">
        <v>807</v>
      </c>
      <c r="G56">
        <v>16720</v>
      </c>
      <c r="H56">
        <v>70</v>
      </c>
      <c r="I56">
        <v>18</v>
      </c>
      <c r="J56">
        <v>286448</v>
      </c>
      <c r="K56">
        <v>134250</v>
      </c>
      <c r="L56">
        <v>328</v>
      </c>
      <c r="M56">
        <v>-65</v>
      </c>
      <c r="N56">
        <v>70</v>
      </c>
      <c r="O56">
        <v>16</v>
      </c>
      <c r="P56">
        <v>633</v>
      </c>
      <c r="Q56">
        <v>514</v>
      </c>
      <c r="R56">
        <v>0.919454770755886</v>
      </c>
      <c r="S56">
        <v>106</v>
      </c>
      <c r="T56" t="s">
        <v>484</v>
      </c>
      <c r="U56">
        <v>1147</v>
      </c>
      <c r="V56">
        <v>3.7489102005231E-2</v>
      </c>
      <c r="W56">
        <v>2</v>
      </c>
    </row>
    <row r="57" spans="1:23" x14ac:dyDescent="0.3">
      <c r="A57" s="1">
        <v>44252</v>
      </c>
      <c r="B57" s="2" t="s">
        <v>7</v>
      </c>
      <c r="C57">
        <v>38</v>
      </c>
      <c r="D57">
        <v>331</v>
      </c>
      <c r="E57">
        <v>27</v>
      </c>
      <c r="F57">
        <v>742</v>
      </c>
      <c r="G57">
        <v>16826</v>
      </c>
      <c r="H57">
        <v>70</v>
      </c>
      <c r="I57">
        <v>16</v>
      </c>
      <c r="J57">
        <v>287081</v>
      </c>
      <c r="K57">
        <v>134764</v>
      </c>
      <c r="L57">
        <v>330</v>
      </c>
      <c r="M57">
        <v>-48</v>
      </c>
      <c r="N57">
        <v>62</v>
      </c>
      <c r="O57">
        <v>17</v>
      </c>
      <c r="P57">
        <v>926</v>
      </c>
      <c r="Q57">
        <v>478</v>
      </c>
      <c r="R57">
        <v>0.93530997304582209</v>
      </c>
      <c r="S57">
        <v>85</v>
      </c>
      <c r="T57" t="s">
        <v>485</v>
      </c>
      <c r="U57">
        <v>1404</v>
      </c>
      <c r="V57">
        <v>2.70655270655271E-2</v>
      </c>
      <c r="W57">
        <v>1</v>
      </c>
    </row>
    <row r="58" spans="1:23" x14ac:dyDescent="0.3">
      <c r="A58" s="1">
        <v>44253</v>
      </c>
      <c r="B58" s="2" t="s">
        <v>7</v>
      </c>
      <c r="C58">
        <v>17</v>
      </c>
      <c r="D58">
        <v>331</v>
      </c>
      <c r="E58">
        <v>28</v>
      </c>
      <c r="F58">
        <v>694</v>
      </c>
      <c r="G58">
        <v>16911</v>
      </c>
      <c r="H58">
        <v>62</v>
      </c>
      <c r="I58">
        <v>17</v>
      </c>
      <c r="J58">
        <v>288007</v>
      </c>
      <c r="K58">
        <v>135242</v>
      </c>
      <c r="L58">
        <v>331</v>
      </c>
      <c r="M58">
        <v>-49</v>
      </c>
      <c r="N58">
        <v>57</v>
      </c>
      <c r="O58">
        <v>17</v>
      </c>
      <c r="P58">
        <v>656</v>
      </c>
      <c r="Q58">
        <v>313</v>
      </c>
      <c r="R58">
        <v>0.92939481268011526</v>
      </c>
      <c r="S58">
        <v>66</v>
      </c>
      <c r="T58" t="s">
        <v>486</v>
      </c>
      <c r="U58">
        <v>969</v>
      </c>
      <c r="V58">
        <v>1.7543859649122799E-2</v>
      </c>
      <c r="W58">
        <v>0</v>
      </c>
    </row>
    <row r="59" spans="1:23" x14ac:dyDescent="0.3">
      <c r="A59" s="1">
        <v>44254</v>
      </c>
      <c r="B59" s="2" t="s">
        <v>7</v>
      </c>
      <c r="C59">
        <v>15</v>
      </c>
      <c r="D59">
        <v>332</v>
      </c>
      <c r="E59">
        <v>11</v>
      </c>
      <c r="F59">
        <v>645</v>
      </c>
      <c r="G59">
        <v>16977</v>
      </c>
      <c r="H59">
        <v>57</v>
      </c>
      <c r="I59">
        <v>17</v>
      </c>
      <c r="J59">
        <v>288663</v>
      </c>
      <c r="K59">
        <v>135555</v>
      </c>
      <c r="L59">
        <v>331</v>
      </c>
      <c r="M59">
        <v>-57</v>
      </c>
      <c r="N59">
        <v>55</v>
      </c>
      <c r="O59">
        <v>17</v>
      </c>
      <c r="P59">
        <v>646</v>
      </c>
      <c r="Q59">
        <v>145</v>
      </c>
      <c r="R59">
        <v>0.91162790697674423</v>
      </c>
      <c r="S59">
        <v>71</v>
      </c>
      <c r="T59" t="s">
        <v>487</v>
      </c>
      <c r="U59">
        <v>791</v>
      </c>
      <c r="V59">
        <v>1.8963337547408299E-2</v>
      </c>
      <c r="W59">
        <v>1</v>
      </c>
    </row>
    <row r="60" spans="1:23" x14ac:dyDescent="0.3">
      <c r="A60" s="1">
        <v>44255</v>
      </c>
      <c r="B60" s="2" t="s">
        <v>7</v>
      </c>
      <c r="C60">
        <v>15</v>
      </c>
      <c r="D60">
        <v>333</v>
      </c>
      <c r="E60">
        <v>9</v>
      </c>
      <c r="F60">
        <v>588</v>
      </c>
      <c r="G60">
        <v>17048</v>
      </c>
      <c r="H60">
        <v>55</v>
      </c>
      <c r="I60">
        <v>17</v>
      </c>
      <c r="J60">
        <v>289309</v>
      </c>
      <c r="K60">
        <v>135700</v>
      </c>
      <c r="L60">
        <v>332</v>
      </c>
      <c r="M60">
        <v>-19</v>
      </c>
      <c r="N60">
        <v>50</v>
      </c>
      <c r="O60">
        <v>18</v>
      </c>
      <c r="P60">
        <v>710</v>
      </c>
      <c r="Q60">
        <v>149</v>
      </c>
      <c r="R60">
        <v>0.96768707482993199</v>
      </c>
      <c r="S60">
        <v>33</v>
      </c>
      <c r="T60" t="s">
        <v>488</v>
      </c>
      <c r="U60">
        <v>859</v>
      </c>
      <c r="V60">
        <v>1.7462165308498302E-2</v>
      </c>
      <c r="W60">
        <v>1</v>
      </c>
    </row>
    <row r="61" spans="1:23" x14ac:dyDescent="0.3">
      <c r="A61" s="1">
        <v>44256</v>
      </c>
      <c r="B61" s="2" t="s">
        <v>7</v>
      </c>
      <c r="C61">
        <v>9</v>
      </c>
      <c r="D61">
        <v>335</v>
      </c>
      <c r="E61">
        <v>11</v>
      </c>
      <c r="F61">
        <v>569</v>
      </c>
      <c r="G61">
        <v>17081</v>
      </c>
      <c r="H61">
        <v>50</v>
      </c>
      <c r="I61">
        <v>18</v>
      </c>
      <c r="J61">
        <v>290019</v>
      </c>
      <c r="K61">
        <v>135849</v>
      </c>
      <c r="L61">
        <v>333</v>
      </c>
      <c r="M61">
        <v>-15</v>
      </c>
      <c r="N61">
        <v>38</v>
      </c>
      <c r="O61">
        <v>18</v>
      </c>
      <c r="P61">
        <v>457</v>
      </c>
      <c r="Q61">
        <v>1604</v>
      </c>
      <c r="R61">
        <v>0.97363796133567659</v>
      </c>
      <c r="S61">
        <v>22</v>
      </c>
      <c r="T61" t="s">
        <v>489</v>
      </c>
      <c r="U61">
        <v>2061</v>
      </c>
      <c r="V61">
        <v>4.3668122270742399E-3</v>
      </c>
      <c r="W61">
        <v>2</v>
      </c>
    </row>
    <row r="62" spans="1:23" x14ac:dyDescent="0.3">
      <c r="A62" s="1">
        <v>44257</v>
      </c>
      <c r="B62" s="2" t="s">
        <v>7</v>
      </c>
      <c r="C62">
        <v>17</v>
      </c>
      <c r="D62">
        <v>335</v>
      </c>
      <c r="E62">
        <v>5</v>
      </c>
      <c r="F62">
        <v>554</v>
      </c>
      <c r="G62">
        <v>17103</v>
      </c>
      <c r="H62">
        <v>38</v>
      </c>
      <c r="I62">
        <v>18</v>
      </c>
      <c r="J62">
        <v>290476</v>
      </c>
      <c r="K62">
        <v>137453</v>
      </c>
      <c r="L62">
        <v>335</v>
      </c>
      <c r="M62">
        <v>-35</v>
      </c>
      <c r="N62">
        <v>45</v>
      </c>
      <c r="O62">
        <v>15</v>
      </c>
      <c r="P62">
        <v>640</v>
      </c>
      <c r="Q62">
        <v>2636</v>
      </c>
      <c r="R62">
        <v>0.93682310469314078</v>
      </c>
      <c r="S62">
        <v>52</v>
      </c>
      <c r="T62" t="s">
        <v>490</v>
      </c>
      <c r="U62">
        <v>3276</v>
      </c>
      <c r="V62">
        <v>5.1892551892551899E-3</v>
      </c>
      <c r="W62">
        <v>0</v>
      </c>
    </row>
    <row r="63" spans="1:23" x14ac:dyDescent="0.3">
      <c r="A63" s="1">
        <v>44258</v>
      </c>
      <c r="B63" s="2" t="s">
        <v>7</v>
      </c>
      <c r="C63">
        <v>19</v>
      </c>
      <c r="D63">
        <v>337</v>
      </c>
      <c r="E63">
        <v>12</v>
      </c>
      <c r="F63">
        <v>519</v>
      </c>
      <c r="G63">
        <v>17155</v>
      </c>
      <c r="H63">
        <v>45</v>
      </c>
      <c r="I63">
        <v>15</v>
      </c>
      <c r="J63">
        <v>291116</v>
      </c>
      <c r="K63">
        <v>140089</v>
      </c>
      <c r="L63">
        <v>335</v>
      </c>
      <c r="M63">
        <v>-50</v>
      </c>
      <c r="N63">
        <v>44</v>
      </c>
      <c r="O63">
        <v>14</v>
      </c>
      <c r="P63">
        <v>836</v>
      </c>
      <c r="Q63">
        <v>2990</v>
      </c>
      <c r="R63">
        <v>0.90366088631984587</v>
      </c>
      <c r="S63">
        <v>67</v>
      </c>
      <c r="T63" t="s">
        <v>491</v>
      </c>
      <c r="U63">
        <v>3826</v>
      </c>
      <c r="V63">
        <v>4.96602195504443E-3</v>
      </c>
      <c r="W63">
        <v>2</v>
      </c>
    </row>
    <row r="64" spans="1:23" x14ac:dyDescent="0.3">
      <c r="A64" s="1">
        <v>44259</v>
      </c>
      <c r="B64" s="2" t="s">
        <v>7</v>
      </c>
      <c r="C64">
        <v>29</v>
      </c>
      <c r="D64">
        <v>337</v>
      </c>
      <c r="E64">
        <v>9</v>
      </c>
      <c r="F64">
        <v>469</v>
      </c>
      <c r="G64">
        <v>17222</v>
      </c>
      <c r="H64">
        <v>44</v>
      </c>
      <c r="I64">
        <v>14</v>
      </c>
      <c r="J64">
        <v>291952</v>
      </c>
      <c r="K64">
        <v>143079</v>
      </c>
      <c r="L64">
        <v>337</v>
      </c>
      <c r="M64">
        <v>-9</v>
      </c>
      <c r="N64">
        <v>49</v>
      </c>
      <c r="O64">
        <v>14</v>
      </c>
      <c r="P64">
        <v>359</v>
      </c>
      <c r="Q64">
        <v>2791</v>
      </c>
      <c r="R64">
        <v>0.98081023454157779</v>
      </c>
      <c r="S64">
        <v>38</v>
      </c>
      <c r="T64" t="s">
        <v>492</v>
      </c>
      <c r="U64">
        <v>3150</v>
      </c>
      <c r="V64">
        <v>9.2063492063492094E-3</v>
      </c>
      <c r="W64">
        <v>0</v>
      </c>
    </row>
    <row r="65" spans="1:23" x14ac:dyDescent="0.3">
      <c r="A65" s="1">
        <v>44260</v>
      </c>
      <c r="B65" s="2" t="s">
        <v>7</v>
      </c>
      <c r="C65">
        <v>21</v>
      </c>
      <c r="D65">
        <v>338</v>
      </c>
      <c r="E65">
        <v>22</v>
      </c>
      <c r="F65">
        <v>460</v>
      </c>
      <c r="G65">
        <v>17260</v>
      </c>
      <c r="H65">
        <v>49</v>
      </c>
      <c r="I65">
        <v>14</v>
      </c>
      <c r="J65">
        <v>292311</v>
      </c>
      <c r="K65">
        <v>145870</v>
      </c>
      <c r="L65">
        <v>337</v>
      </c>
      <c r="M65">
        <v>-9</v>
      </c>
      <c r="N65">
        <v>49</v>
      </c>
      <c r="O65">
        <v>13</v>
      </c>
      <c r="P65">
        <v>661</v>
      </c>
      <c r="Q65">
        <v>994</v>
      </c>
      <c r="R65">
        <v>0.98043478260869565</v>
      </c>
      <c r="S65">
        <v>29</v>
      </c>
      <c r="T65" t="s">
        <v>493</v>
      </c>
      <c r="U65">
        <v>1655</v>
      </c>
      <c r="V65">
        <v>1.26888217522659E-2</v>
      </c>
      <c r="W65">
        <v>1</v>
      </c>
    </row>
    <row r="66" spans="1:23" x14ac:dyDescent="0.3">
      <c r="A66" s="1">
        <v>44261</v>
      </c>
      <c r="B66" s="2" t="s">
        <v>7</v>
      </c>
      <c r="C66">
        <v>15</v>
      </c>
      <c r="D66">
        <v>338</v>
      </c>
      <c r="E66">
        <v>22</v>
      </c>
      <c r="F66">
        <v>451</v>
      </c>
      <c r="G66">
        <v>17289</v>
      </c>
      <c r="H66">
        <v>49</v>
      </c>
      <c r="I66">
        <v>13</v>
      </c>
      <c r="J66">
        <v>292972</v>
      </c>
      <c r="K66">
        <v>146864</v>
      </c>
      <c r="L66">
        <v>338</v>
      </c>
      <c r="M66">
        <v>-46</v>
      </c>
      <c r="N66">
        <v>47</v>
      </c>
      <c r="O66">
        <v>11</v>
      </c>
      <c r="P66">
        <v>1584</v>
      </c>
      <c r="Q66">
        <v>156</v>
      </c>
      <c r="R66">
        <v>0.89800443458980039</v>
      </c>
      <c r="S66">
        <v>61</v>
      </c>
      <c r="T66" t="s">
        <v>494</v>
      </c>
      <c r="U66">
        <v>1740</v>
      </c>
      <c r="V66">
        <v>8.6206896551724102E-3</v>
      </c>
      <c r="W66">
        <v>0</v>
      </c>
    </row>
    <row r="67" spans="1:23" x14ac:dyDescent="0.3">
      <c r="A67" s="1">
        <v>44262</v>
      </c>
      <c r="B67" s="2" t="s">
        <v>7</v>
      </c>
      <c r="C67">
        <v>11</v>
      </c>
      <c r="D67">
        <v>340</v>
      </c>
      <c r="E67">
        <v>12</v>
      </c>
      <c r="F67">
        <v>405</v>
      </c>
      <c r="G67">
        <v>17350</v>
      </c>
      <c r="H67">
        <v>47</v>
      </c>
      <c r="I67">
        <v>11</v>
      </c>
      <c r="J67">
        <v>294556</v>
      </c>
      <c r="K67">
        <v>147020</v>
      </c>
      <c r="L67">
        <v>338</v>
      </c>
      <c r="M67">
        <v>-18</v>
      </c>
      <c r="N67">
        <v>51</v>
      </c>
      <c r="O67">
        <v>8</v>
      </c>
      <c r="P67">
        <v>1062</v>
      </c>
      <c r="Q67">
        <v>169</v>
      </c>
      <c r="R67">
        <v>0.9555555555555556</v>
      </c>
      <c r="S67">
        <v>27</v>
      </c>
      <c r="T67" t="s">
        <v>495</v>
      </c>
      <c r="U67">
        <v>1231</v>
      </c>
      <c r="V67">
        <v>8.9358245329000802E-3</v>
      </c>
      <c r="W67">
        <v>2</v>
      </c>
    </row>
    <row r="68" spans="1:23" x14ac:dyDescent="0.3">
      <c r="A68" s="1">
        <v>44263</v>
      </c>
      <c r="B68" s="2" t="s">
        <v>7</v>
      </c>
      <c r="C68">
        <v>13</v>
      </c>
      <c r="D68">
        <v>341</v>
      </c>
      <c r="E68">
        <v>10</v>
      </c>
      <c r="F68">
        <v>387</v>
      </c>
      <c r="G68">
        <v>17377</v>
      </c>
      <c r="H68">
        <v>51</v>
      </c>
      <c r="I68">
        <v>8</v>
      </c>
      <c r="J68">
        <v>295618</v>
      </c>
      <c r="K68">
        <v>147189</v>
      </c>
      <c r="L68">
        <v>340</v>
      </c>
      <c r="M68">
        <v>-8</v>
      </c>
      <c r="N68">
        <v>45</v>
      </c>
      <c r="O68">
        <v>7</v>
      </c>
      <c r="P68">
        <v>619</v>
      </c>
      <c r="Q68">
        <v>305</v>
      </c>
      <c r="R68">
        <v>0.97932816537467704</v>
      </c>
      <c r="S68">
        <v>20</v>
      </c>
      <c r="T68" t="s">
        <v>496</v>
      </c>
      <c r="U68">
        <v>924</v>
      </c>
      <c r="V68">
        <v>1.4069264069264099E-2</v>
      </c>
      <c r="W68">
        <v>1</v>
      </c>
    </row>
    <row r="69" spans="1:23" x14ac:dyDescent="0.3">
      <c r="A69" s="1">
        <v>44264</v>
      </c>
      <c r="B69" s="2" t="s">
        <v>7</v>
      </c>
      <c r="C69">
        <v>18</v>
      </c>
      <c r="D69">
        <v>341</v>
      </c>
      <c r="E69">
        <v>11</v>
      </c>
      <c r="F69">
        <v>379</v>
      </c>
      <c r="G69">
        <v>17397</v>
      </c>
      <c r="H69">
        <v>45</v>
      </c>
      <c r="I69">
        <v>7</v>
      </c>
      <c r="J69">
        <v>296237</v>
      </c>
      <c r="K69">
        <v>147494</v>
      </c>
      <c r="L69">
        <v>341</v>
      </c>
      <c r="M69">
        <v>-22</v>
      </c>
      <c r="N69">
        <v>40</v>
      </c>
      <c r="O69">
        <v>7</v>
      </c>
      <c r="P69">
        <v>737</v>
      </c>
      <c r="Q69">
        <v>295</v>
      </c>
      <c r="R69">
        <v>0.94195250659630603</v>
      </c>
      <c r="S69">
        <v>40</v>
      </c>
      <c r="T69" t="s">
        <v>497</v>
      </c>
      <c r="U69">
        <v>1032</v>
      </c>
      <c r="V69">
        <v>1.74418604651163E-2</v>
      </c>
      <c r="W69">
        <v>0</v>
      </c>
    </row>
    <row r="70" spans="1:23" x14ac:dyDescent="0.3">
      <c r="A70" s="1">
        <v>44265</v>
      </c>
      <c r="B70" s="2" t="s">
        <v>7</v>
      </c>
      <c r="C70">
        <v>12</v>
      </c>
      <c r="D70">
        <v>341</v>
      </c>
      <c r="E70">
        <v>9</v>
      </c>
      <c r="F70">
        <v>357</v>
      </c>
      <c r="G70">
        <v>17437</v>
      </c>
      <c r="H70">
        <v>40</v>
      </c>
      <c r="I70">
        <v>7</v>
      </c>
      <c r="J70">
        <v>296974</v>
      </c>
      <c r="K70">
        <v>147789</v>
      </c>
      <c r="L70">
        <v>341</v>
      </c>
      <c r="M70">
        <v>-33</v>
      </c>
      <c r="N70">
        <v>41</v>
      </c>
      <c r="O70">
        <v>8</v>
      </c>
      <c r="P70">
        <v>646</v>
      </c>
      <c r="Q70">
        <v>236</v>
      </c>
      <c r="R70">
        <v>0.90756302521008403</v>
      </c>
      <c r="S70">
        <v>45</v>
      </c>
      <c r="T70" t="s">
        <v>498</v>
      </c>
      <c r="U70">
        <v>882</v>
      </c>
      <c r="V70">
        <v>1.3605442176870699E-2</v>
      </c>
      <c r="W70">
        <v>0</v>
      </c>
    </row>
    <row r="71" spans="1:23" x14ac:dyDescent="0.3">
      <c r="A71" s="1">
        <v>44266</v>
      </c>
      <c r="B71" s="2" t="s">
        <v>7</v>
      </c>
      <c r="C71">
        <v>24</v>
      </c>
      <c r="D71">
        <v>341</v>
      </c>
      <c r="E71">
        <v>9</v>
      </c>
      <c r="F71">
        <v>324</v>
      </c>
      <c r="G71">
        <v>17482</v>
      </c>
      <c r="H71">
        <v>41</v>
      </c>
      <c r="I71">
        <v>8</v>
      </c>
      <c r="J71">
        <v>297620</v>
      </c>
      <c r="K71">
        <v>148025</v>
      </c>
      <c r="L71">
        <v>341</v>
      </c>
      <c r="M71">
        <v>-10</v>
      </c>
      <c r="N71">
        <v>39</v>
      </c>
      <c r="O71">
        <v>7</v>
      </c>
      <c r="P71">
        <v>377</v>
      </c>
      <c r="Q71">
        <v>237</v>
      </c>
      <c r="R71">
        <v>0.96913580246913578</v>
      </c>
      <c r="S71">
        <v>34</v>
      </c>
      <c r="T71" t="s">
        <v>499</v>
      </c>
      <c r="U71">
        <v>614</v>
      </c>
      <c r="V71">
        <v>3.9087947882736201E-2</v>
      </c>
      <c r="W71">
        <v>0</v>
      </c>
    </row>
    <row r="72" spans="1:23" x14ac:dyDescent="0.3">
      <c r="A72" s="1">
        <v>44267</v>
      </c>
      <c r="B72" s="2" t="s">
        <v>7</v>
      </c>
      <c r="C72">
        <v>97</v>
      </c>
      <c r="D72">
        <v>341</v>
      </c>
      <c r="E72">
        <v>15</v>
      </c>
      <c r="F72">
        <v>314</v>
      </c>
      <c r="G72">
        <v>17516</v>
      </c>
      <c r="H72">
        <v>39</v>
      </c>
      <c r="I72">
        <v>7</v>
      </c>
      <c r="J72">
        <v>297997</v>
      </c>
      <c r="K72">
        <v>148262</v>
      </c>
      <c r="L72">
        <v>341</v>
      </c>
      <c r="M72">
        <v>7</v>
      </c>
      <c r="N72">
        <v>31</v>
      </c>
      <c r="O72">
        <v>8</v>
      </c>
      <c r="P72">
        <v>675</v>
      </c>
      <c r="Q72">
        <v>497</v>
      </c>
      <c r="R72">
        <v>1.0222929936305734</v>
      </c>
      <c r="S72">
        <v>90</v>
      </c>
      <c r="T72" t="s">
        <v>500</v>
      </c>
      <c r="U72">
        <v>1172</v>
      </c>
      <c r="V72">
        <v>8.2764505119453893E-2</v>
      </c>
      <c r="W72">
        <v>0</v>
      </c>
    </row>
    <row r="73" spans="1:23" x14ac:dyDescent="0.3">
      <c r="A73" s="1">
        <v>44268</v>
      </c>
      <c r="B73" s="2" t="s">
        <v>7</v>
      </c>
      <c r="C73">
        <v>8</v>
      </c>
      <c r="D73">
        <v>346</v>
      </c>
      <c r="E73">
        <v>43</v>
      </c>
      <c r="F73">
        <v>321</v>
      </c>
      <c r="G73">
        <v>17606</v>
      </c>
      <c r="H73">
        <v>31</v>
      </c>
      <c r="I73">
        <v>8</v>
      </c>
      <c r="J73">
        <v>298672</v>
      </c>
      <c r="K73">
        <v>148759</v>
      </c>
      <c r="L73">
        <v>341</v>
      </c>
      <c r="M73">
        <v>-14</v>
      </c>
      <c r="N73">
        <v>29</v>
      </c>
      <c r="O73">
        <v>7</v>
      </c>
      <c r="P73">
        <v>671</v>
      </c>
      <c r="Q73">
        <v>169</v>
      </c>
      <c r="R73">
        <v>0.95638629283489096</v>
      </c>
      <c r="S73">
        <v>17</v>
      </c>
      <c r="T73" t="s">
        <v>501</v>
      </c>
      <c r="U73">
        <v>840</v>
      </c>
      <c r="V73">
        <v>9.5238095238095195E-3</v>
      </c>
      <c r="W73">
        <v>5</v>
      </c>
    </row>
    <row r="74" spans="1:23" x14ac:dyDescent="0.3">
      <c r="A74" s="1">
        <v>44269</v>
      </c>
      <c r="B74" s="2" t="s">
        <v>7</v>
      </c>
      <c r="C74">
        <v>7</v>
      </c>
      <c r="D74">
        <v>348</v>
      </c>
      <c r="E74">
        <v>7</v>
      </c>
      <c r="F74">
        <v>307</v>
      </c>
      <c r="G74">
        <v>17623</v>
      </c>
      <c r="H74">
        <v>29</v>
      </c>
      <c r="I74">
        <v>7</v>
      </c>
      <c r="J74">
        <v>299343</v>
      </c>
      <c r="K74">
        <v>148928</v>
      </c>
      <c r="L74">
        <v>346</v>
      </c>
      <c r="M74">
        <v>-8</v>
      </c>
      <c r="N74">
        <v>27</v>
      </c>
      <c r="O74">
        <v>7</v>
      </c>
      <c r="P74">
        <v>695</v>
      </c>
      <c r="Q74">
        <v>103</v>
      </c>
      <c r="R74">
        <v>0.97394136807817588</v>
      </c>
      <c r="S74">
        <v>13</v>
      </c>
      <c r="T74" t="s">
        <v>502</v>
      </c>
      <c r="U74">
        <v>798</v>
      </c>
      <c r="V74">
        <v>8.7719298245613996E-3</v>
      </c>
      <c r="W74">
        <v>2</v>
      </c>
    </row>
    <row r="75" spans="1:23" x14ac:dyDescent="0.3">
      <c r="A75" s="1">
        <v>44270</v>
      </c>
      <c r="B75" s="2" t="s">
        <v>7</v>
      </c>
      <c r="C75">
        <v>8</v>
      </c>
      <c r="D75">
        <v>349</v>
      </c>
      <c r="E75">
        <v>4</v>
      </c>
      <c r="F75">
        <v>299</v>
      </c>
      <c r="G75">
        <v>17636</v>
      </c>
      <c r="H75">
        <v>27</v>
      </c>
      <c r="I75">
        <v>7</v>
      </c>
      <c r="J75">
        <v>300038</v>
      </c>
      <c r="K75">
        <v>149031</v>
      </c>
      <c r="L75">
        <v>348</v>
      </c>
      <c r="M75">
        <v>-6</v>
      </c>
      <c r="N75">
        <v>24</v>
      </c>
      <c r="O75">
        <v>7</v>
      </c>
      <c r="P75">
        <v>409</v>
      </c>
      <c r="Q75">
        <v>422</v>
      </c>
      <c r="R75">
        <v>0.97993311036789299</v>
      </c>
      <c r="S75">
        <v>13</v>
      </c>
      <c r="T75" t="s">
        <v>503</v>
      </c>
      <c r="U75">
        <v>831</v>
      </c>
      <c r="V75">
        <v>9.6269554753309304E-3</v>
      </c>
      <c r="W75">
        <v>1</v>
      </c>
    </row>
    <row r="76" spans="1:23" x14ac:dyDescent="0.3">
      <c r="A76" s="1">
        <v>44271</v>
      </c>
      <c r="B76" s="2" t="s">
        <v>7</v>
      </c>
      <c r="C76">
        <v>6</v>
      </c>
      <c r="D76">
        <v>349</v>
      </c>
      <c r="E76">
        <v>9</v>
      </c>
      <c r="F76">
        <v>293</v>
      </c>
      <c r="G76">
        <v>17649</v>
      </c>
      <c r="H76">
        <v>24</v>
      </c>
      <c r="I76">
        <v>7</v>
      </c>
      <c r="J76">
        <v>300447</v>
      </c>
      <c r="K76">
        <v>149453</v>
      </c>
      <c r="L76">
        <v>349</v>
      </c>
      <c r="M76">
        <v>-5</v>
      </c>
      <c r="N76">
        <v>23</v>
      </c>
      <c r="O76">
        <v>7</v>
      </c>
      <c r="P76">
        <v>450</v>
      </c>
      <c r="Q76">
        <v>354</v>
      </c>
      <c r="R76">
        <v>0.98293515358361772</v>
      </c>
      <c r="S76">
        <v>11</v>
      </c>
      <c r="T76" t="s">
        <v>504</v>
      </c>
      <c r="U76">
        <v>804</v>
      </c>
      <c r="V76">
        <v>7.4626865671641798E-3</v>
      </c>
      <c r="W76">
        <v>0</v>
      </c>
    </row>
    <row r="77" spans="1:23" x14ac:dyDescent="0.3">
      <c r="A77" s="1">
        <v>44272</v>
      </c>
      <c r="B77" s="2" t="s">
        <v>7</v>
      </c>
      <c r="C77">
        <v>12</v>
      </c>
      <c r="D77">
        <v>349</v>
      </c>
      <c r="E77">
        <v>4</v>
      </c>
      <c r="F77">
        <v>288</v>
      </c>
      <c r="G77">
        <v>17660</v>
      </c>
      <c r="H77">
        <v>23</v>
      </c>
      <c r="I77">
        <v>7</v>
      </c>
      <c r="J77">
        <v>300897</v>
      </c>
      <c r="K77">
        <v>149807</v>
      </c>
      <c r="L77">
        <v>349</v>
      </c>
      <c r="M77">
        <v>-9</v>
      </c>
      <c r="N77">
        <v>21</v>
      </c>
      <c r="O77">
        <v>6</v>
      </c>
      <c r="P77">
        <v>436</v>
      </c>
      <c r="Q77">
        <v>409</v>
      </c>
      <c r="R77">
        <v>0.96875</v>
      </c>
      <c r="S77">
        <v>21</v>
      </c>
      <c r="T77" t="s">
        <v>505</v>
      </c>
      <c r="U77">
        <v>845</v>
      </c>
      <c r="V77">
        <v>1.42011834319527E-2</v>
      </c>
      <c r="W77">
        <v>0</v>
      </c>
    </row>
    <row r="78" spans="1:23" x14ac:dyDescent="0.3">
      <c r="A78" s="1">
        <v>44273</v>
      </c>
      <c r="B78" s="2" t="s">
        <v>7</v>
      </c>
      <c r="C78">
        <v>10</v>
      </c>
      <c r="D78">
        <v>350</v>
      </c>
      <c r="E78">
        <v>6</v>
      </c>
      <c r="F78">
        <v>279</v>
      </c>
      <c r="G78">
        <v>17681</v>
      </c>
      <c r="H78">
        <v>21</v>
      </c>
      <c r="I78">
        <v>6</v>
      </c>
      <c r="J78">
        <v>301333</v>
      </c>
      <c r="K78">
        <v>150216</v>
      </c>
      <c r="L78">
        <v>349</v>
      </c>
      <c r="M78">
        <v>-4</v>
      </c>
      <c r="N78">
        <v>19</v>
      </c>
      <c r="O78">
        <v>5</v>
      </c>
      <c r="P78">
        <v>408</v>
      </c>
      <c r="Q78">
        <v>284</v>
      </c>
      <c r="R78">
        <v>0.98566308243727596</v>
      </c>
      <c r="S78">
        <v>13</v>
      </c>
      <c r="T78" t="s">
        <v>506</v>
      </c>
      <c r="U78">
        <v>692</v>
      </c>
      <c r="V78">
        <v>1.44508670520231E-2</v>
      </c>
      <c r="W78">
        <v>1</v>
      </c>
    </row>
    <row r="79" spans="1:23" x14ac:dyDescent="0.3">
      <c r="A79" s="1">
        <v>44274</v>
      </c>
      <c r="B79" s="2" t="s">
        <v>7</v>
      </c>
      <c r="C79">
        <v>14</v>
      </c>
      <c r="D79">
        <v>350</v>
      </c>
      <c r="E79">
        <v>10</v>
      </c>
      <c r="F79">
        <v>275</v>
      </c>
      <c r="G79">
        <v>17694</v>
      </c>
      <c r="H79">
        <v>19</v>
      </c>
      <c r="I79">
        <v>5</v>
      </c>
      <c r="J79">
        <v>301741</v>
      </c>
      <c r="K79">
        <v>150500</v>
      </c>
      <c r="L79">
        <v>350</v>
      </c>
      <c r="M79">
        <v>-4</v>
      </c>
      <c r="N79">
        <v>19</v>
      </c>
      <c r="O79">
        <v>6</v>
      </c>
      <c r="P79">
        <v>606</v>
      </c>
      <c r="Q79">
        <v>160</v>
      </c>
      <c r="R79">
        <v>0.98545454545454547</v>
      </c>
      <c r="S79">
        <v>18</v>
      </c>
      <c r="T79" t="s">
        <v>507</v>
      </c>
      <c r="U79">
        <v>766</v>
      </c>
      <c r="V79">
        <v>1.8276762402088802E-2</v>
      </c>
      <c r="W79">
        <v>0</v>
      </c>
    </row>
    <row r="80" spans="1:23" x14ac:dyDescent="0.3">
      <c r="A80" s="1">
        <v>44275</v>
      </c>
      <c r="B80" s="2" t="s">
        <v>7</v>
      </c>
      <c r="C80">
        <v>20</v>
      </c>
      <c r="D80">
        <v>350</v>
      </c>
      <c r="E80">
        <v>29</v>
      </c>
      <c r="F80">
        <v>271</v>
      </c>
      <c r="G80">
        <v>17712</v>
      </c>
      <c r="H80">
        <v>19</v>
      </c>
      <c r="I80">
        <v>6</v>
      </c>
      <c r="J80">
        <v>302347</v>
      </c>
      <c r="K80">
        <v>150660</v>
      </c>
      <c r="L80">
        <v>350</v>
      </c>
      <c r="M80">
        <v>9</v>
      </c>
      <c r="N80">
        <v>19</v>
      </c>
      <c r="O80">
        <v>5</v>
      </c>
      <c r="P80">
        <v>491</v>
      </c>
      <c r="Q80">
        <v>156</v>
      </c>
      <c r="R80">
        <v>1.033210332103321</v>
      </c>
      <c r="S80">
        <v>11</v>
      </c>
      <c r="T80" t="s">
        <v>508</v>
      </c>
      <c r="U80">
        <v>647</v>
      </c>
      <c r="V80">
        <v>3.09119010819165E-2</v>
      </c>
      <c r="W80">
        <v>0</v>
      </c>
    </row>
    <row r="81" spans="1:23" x14ac:dyDescent="0.3">
      <c r="A81" s="1">
        <v>44276</v>
      </c>
      <c r="B81" s="2" t="s">
        <v>7</v>
      </c>
      <c r="C81">
        <v>10</v>
      </c>
      <c r="D81">
        <v>351</v>
      </c>
      <c r="E81">
        <v>25</v>
      </c>
      <c r="F81">
        <v>280</v>
      </c>
      <c r="G81">
        <v>17723</v>
      </c>
      <c r="H81">
        <v>19</v>
      </c>
      <c r="I81">
        <v>5</v>
      </c>
      <c r="J81">
        <v>302838</v>
      </c>
      <c r="K81">
        <v>150816</v>
      </c>
      <c r="L81">
        <v>350</v>
      </c>
      <c r="M81">
        <v>-9</v>
      </c>
      <c r="N81">
        <v>19</v>
      </c>
      <c r="O81">
        <v>5</v>
      </c>
      <c r="P81">
        <v>474</v>
      </c>
      <c r="Q81">
        <v>139</v>
      </c>
      <c r="R81">
        <v>0.96785714285714286</v>
      </c>
      <c r="S81">
        <v>18</v>
      </c>
      <c r="T81" t="s">
        <v>509</v>
      </c>
      <c r="U81">
        <v>613</v>
      </c>
      <c r="V81">
        <v>1.6313213703099499E-2</v>
      </c>
      <c r="W81">
        <v>1</v>
      </c>
    </row>
    <row r="82" spans="1:23" x14ac:dyDescent="0.3">
      <c r="A82" s="1">
        <v>44277</v>
      </c>
      <c r="B82" s="2" t="s">
        <v>7</v>
      </c>
      <c r="C82">
        <v>12</v>
      </c>
      <c r="D82">
        <v>351</v>
      </c>
      <c r="E82">
        <v>8</v>
      </c>
      <c r="F82">
        <v>271</v>
      </c>
      <c r="G82">
        <v>17741</v>
      </c>
      <c r="H82">
        <v>19</v>
      </c>
      <c r="I82">
        <v>5</v>
      </c>
      <c r="J82">
        <v>303312</v>
      </c>
      <c r="K82">
        <v>150955</v>
      </c>
      <c r="L82">
        <v>351</v>
      </c>
      <c r="M82">
        <v>5</v>
      </c>
      <c r="N82">
        <v>19</v>
      </c>
      <c r="O82">
        <v>5</v>
      </c>
      <c r="P82">
        <v>444</v>
      </c>
      <c r="Q82">
        <v>258</v>
      </c>
      <c r="R82">
        <v>1.018450184501845</v>
      </c>
      <c r="S82">
        <v>7</v>
      </c>
      <c r="T82" t="s">
        <v>510</v>
      </c>
      <c r="U82">
        <v>702</v>
      </c>
      <c r="V82">
        <v>1.7094017094017099E-2</v>
      </c>
      <c r="W82">
        <v>0</v>
      </c>
    </row>
    <row r="83" spans="1:23" x14ac:dyDescent="0.3">
      <c r="A83" s="1">
        <v>44278</v>
      </c>
      <c r="B83" s="2" t="s">
        <v>7</v>
      </c>
      <c r="C83">
        <v>13</v>
      </c>
      <c r="D83">
        <v>353</v>
      </c>
      <c r="E83">
        <v>4</v>
      </c>
      <c r="F83">
        <v>276</v>
      </c>
      <c r="G83">
        <v>17748</v>
      </c>
      <c r="H83">
        <v>19</v>
      </c>
      <c r="I83">
        <v>5</v>
      </c>
      <c r="J83">
        <v>303756</v>
      </c>
      <c r="K83">
        <v>151213</v>
      </c>
      <c r="L83">
        <v>351</v>
      </c>
      <c r="M83">
        <v>-4</v>
      </c>
      <c r="N83">
        <v>24</v>
      </c>
      <c r="O83">
        <v>3</v>
      </c>
      <c r="P83">
        <v>654</v>
      </c>
      <c r="Q83">
        <v>338</v>
      </c>
      <c r="R83">
        <v>0.98550724637681164</v>
      </c>
      <c r="S83">
        <v>16</v>
      </c>
      <c r="T83" t="s">
        <v>511</v>
      </c>
      <c r="U83">
        <v>992</v>
      </c>
      <c r="V83">
        <v>1.3104838709677401E-2</v>
      </c>
      <c r="W83">
        <v>2</v>
      </c>
    </row>
    <row r="84" spans="1:23" x14ac:dyDescent="0.3">
      <c r="A84" s="1">
        <v>44279</v>
      </c>
      <c r="B84" s="2" t="s">
        <v>7</v>
      </c>
      <c r="C84">
        <v>16</v>
      </c>
      <c r="D84">
        <v>354</v>
      </c>
      <c r="E84">
        <v>11</v>
      </c>
      <c r="F84">
        <v>272</v>
      </c>
      <c r="G84">
        <v>17764</v>
      </c>
      <c r="H84">
        <v>24</v>
      </c>
      <c r="I84">
        <v>3</v>
      </c>
      <c r="J84">
        <v>304410</v>
      </c>
      <c r="K84">
        <v>151551</v>
      </c>
      <c r="L84">
        <v>353</v>
      </c>
      <c r="M84">
        <v>-3</v>
      </c>
      <c r="N84">
        <v>22</v>
      </c>
      <c r="O84">
        <v>3</v>
      </c>
      <c r="P84">
        <v>679</v>
      </c>
      <c r="Q84">
        <v>279</v>
      </c>
      <c r="R84">
        <v>0.98897058823529416</v>
      </c>
      <c r="S84">
        <v>18</v>
      </c>
      <c r="T84" t="s">
        <v>512</v>
      </c>
      <c r="U84">
        <v>958</v>
      </c>
      <c r="V84">
        <v>1.67014613778706E-2</v>
      </c>
      <c r="W84">
        <v>1</v>
      </c>
    </row>
    <row r="85" spans="1:23" x14ac:dyDescent="0.3">
      <c r="A85" s="1">
        <v>44280</v>
      </c>
      <c r="B85" s="2" t="s">
        <v>7</v>
      </c>
      <c r="C85">
        <v>8</v>
      </c>
      <c r="D85">
        <v>355</v>
      </c>
      <c r="E85">
        <v>18</v>
      </c>
      <c r="F85">
        <v>269</v>
      </c>
      <c r="G85">
        <v>17782</v>
      </c>
      <c r="H85">
        <v>22</v>
      </c>
      <c r="I85">
        <v>3</v>
      </c>
      <c r="J85">
        <v>305089</v>
      </c>
      <c r="K85">
        <v>151830</v>
      </c>
      <c r="L85">
        <v>354</v>
      </c>
      <c r="M85">
        <v>1</v>
      </c>
      <c r="N85">
        <v>18</v>
      </c>
      <c r="O85">
        <v>3</v>
      </c>
      <c r="P85">
        <v>417</v>
      </c>
      <c r="Q85">
        <v>348</v>
      </c>
      <c r="R85">
        <v>1.003717472118959</v>
      </c>
      <c r="S85">
        <v>6</v>
      </c>
      <c r="T85" t="s">
        <v>514</v>
      </c>
      <c r="U85">
        <v>765</v>
      </c>
      <c r="V85">
        <v>1.0457516339869299E-2</v>
      </c>
      <c r="W85">
        <v>1</v>
      </c>
    </row>
    <row r="86" spans="1:23" x14ac:dyDescent="0.3">
      <c r="A86" s="1">
        <v>44281</v>
      </c>
      <c r="B86" s="2" t="s">
        <v>7</v>
      </c>
      <c r="C86">
        <v>12</v>
      </c>
      <c r="D86">
        <v>355</v>
      </c>
      <c r="E86">
        <v>9</v>
      </c>
      <c r="F86">
        <v>270</v>
      </c>
      <c r="G86">
        <v>17788</v>
      </c>
      <c r="H86">
        <v>18</v>
      </c>
      <c r="I86">
        <v>3</v>
      </c>
      <c r="J86">
        <v>305506</v>
      </c>
      <c r="K86">
        <v>152178</v>
      </c>
      <c r="L86">
        <v>355</v>
      </c>
      <c r="M86">
        <v>-16</v>
      </c>
      <c r="N86">
        <v>20</v>
      </c>
      <c r="O86">
        <v>2</v>
      </c>
      <c r="P86">
        <v>627</v>
      </c>
      <c r="Q86">
        <v>239</v>
      </c>
      <c r="R86">
        <v>0.94074074074074077</v>
      </c>
      <c r="S86">
        <v>28</v>
      </c>
      <c r="T86" t="s">
        <v>515</v>
      </c>
      <c r="U86">
        <v>866</v>
      </c>
      <c r="V86">
        <v>1.38568129330254E-2</v>
      </c>
      <c r="W86">
        <v>0</v>
      </c>
    </row>
    <row r="87" spans="1:23" x14ac:dyDescent="0.3">
      <c r="A87" s="1">
        <v>44282</v>
      </c>
      <c r="B87" s="2" t="s">
        <v>7</v>
      </c>
      <c r="C87">
        <v>19</v>
      </c>
      <c r="D87">
        <v>355</v>
      </c>
      <c r="E87">
        <v>9</v>
      </c>
      <c r="F87">
        <v>254</v>
      </c>
      <c r="G87">
        <v>17816</v>
      </c>
      <c r="H87">
        <v>20</v>
      </c>
      <c r="I87">
        <v>2</v>
      </c>
      <c r="J87">
        <v>306133</v>
      </c>
      <c r="K87">
        <v>152417</v>
      </c>
      <c r="L87">
        <v>355</v>
      </c>
      <c r="M87">
        <v>-21</v>
      </c>
      <c r="N87">
        <v>17</v>
      </c>
      <c r="O87">
        <v>2</v>
      </c>
      <c r="P87">
        <v>696</v>
      </c>
      <c r="Q87">
        <v>186</v>
      </c>
      <c r="R87">
        <v>0.91732283464566933</v>
      </c>
      <c r="S87">
        <v>39</v>
      </c>
      <c r="T87" t="s">
        <v>516</v>
      </c>
      <c r="U87">
        <v>882</v>
      </c>
      <c r="V87">
        <v>2.1541950113378699E-2</v>
      </c>
      <c r="W87">
        <v>0</v>
      </c>
    </row>
    <row r="88" spans="1:23" x14ac:dyDescent="0.3">
      <c r="A88" s="1">
        <v>44283</v>
      </c>
      <c r="B88" s="2" t="s">
        <v>7</v>
      </c>
      <c r="C88">
        <v>23</v>
      </c>
      <c r="D88">
        <v>355</v>
      </c>
      <c r="E88">
        <v>18</v>
      </c>
      <c r="F88">
        <v>233</v>
      </c>
      <c r="G88">
        <v>17855</v>
      </c>
      <c r="H88">
        <v>17</v>
      </c>
      <c r="I88">
        <v>2</v>
      </c>
      <c r="J88">
        <v>306829</v>
      </c>
      <c r="K88">
        <v>152603</v>
      </c>
      <c r="L88">
        <v>355</v>
      </c>
      <c r="M88">
        <v>15</v>
      </c>
      <c r="N88">
        <v>15</v>
      </c>
      <c r="O88">
        <v>3</v>
      </c>
      <c r="P88">
        <v>443</v>
      </c>
      <c r="Q88">
        <v>122</v>
      </c>
      <c r="R88">
        <v>1.0643776824034334</v>
      </c>
      <c r="S88">
        <v>8</v>
      </c>
      <c r="T88" t="s">
        <v>517</v>
      </c>
      <c r="U88">
        <v>565</v>
      </c>
      <c r="V88">
        <v>4.0707964601769897E-2</v>
      </c>
      <c r="W88">
        <v>0</v>
      </c>
    </row>
    <row r="89" spans="1:23" x14ac:dyDescent="0.3">
      <c r="A89" s="1">
        <v>44284</v>
      </c>
      <c r="B89" s="2" t="s">
        <v>7</v>
      </c>
      <c r="C89">
        <v>15</v>
      </c>
      <c r="D89">
        <v>355</v>
      </c>
      <c r="E89">
        <v>20</v>
      </c>
      <c r="F89">
        <v>248</v>
      </c>
      <c r="G89">
        <v>17863</v>
      </c>
      <c r="H89">
        <v>15</v>
      </c>
      <c r="I89">
        <v>3</v>
      </c>
      <c r="J89">
        <v>307272</v>
      </c>
      <c r="K89">
        <v>152725</v>
      </c>
      <c r="L89">
        <v>355</v>
      </c>
      <c r="M89">
        <v>7</v>
      </c>
      <c r="N89">
        <v>18</v>
      </c>
      <c r="O89">
        <v>2</v>
      </c>
      <c r="P89">
        <v>594</v>
      </c>
      <c r="Q89">
        <v>346</v>
      </c>
      <c r="R89">
        <v>1.028225806451613</v>
      </c>
      <c r="S89">
        <v>8</v>
      </c>
      <c r="T89" t="s">
        <v>518</v>
      </c>
      <c r="U89">
        <v>940</v>
      </c>
      <c r="V89">
        <v>1.5957446808510599E-2</v>
      </c>
      <c r="W89">
        <v>0</v>
      </c>
    </row>
    <row r="90" spans="1:23" x14ac:dyDescent="0.3">
      <c r="A90" s="1">
        <v>44285</v>
      </c>
      <c r="B90" s="2" t="s">
        <v>7</v>
      </c>
      <c r="C90">
        <v>23</v>
      </c>
      <c r="D90">
        <v>356</v>
      </c>
      <c r="E90">
        <v>14</v>
      </c>
      <c r="F90">
        <v>255</v>
      </c>
      <c r="G90">
        <v>17871</v>
      </c>
      <c r="H90">
        <v>18</v>
      </c>
      <c r="I90">
        <v>2</v>
      </c>
      <c r="J90">
        <v>307866</v>
      </c>
      <c r="K90">
        <v>153071</v>
      </c>
      <c r="L90">
        <v>355</v>
      </c>
      <c r="M90">
        <v>13</v>
      </c>
      <c r="N90">
        <v>15</v>
      </c>
      <c r="O90">
        <v>2</v>
      </c>
      <c r="P90">
        <v>501</v>
      </c>
      <c r="Q90">
        <v>337</v>
      </c>
      <c r="R90">
        <v>1.0509803921568628</v>
      </c>
      <c r="S90">
        <v>9</v>
      </c>
      <c r="T90" t="s">
        <v>519</v>
      </c>
      <c r="U90">
        <v>838</v>
      </c>
      <c r="V90">
        <v>2.7446300715990499E-2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363</v>
      </c>
      <c r="B1" t="s">
        <v>1</v>
      </c>
      <c r="C1" t="s">
        <v>364</v>
      </c>
      <c r="D1" t="s">
        <v>398</v>
      </c>
      <c r="E1" t="s">
        <v>388</v>
      </c>
      <c r="F1" t="s">
        <v>389</v>
      </c>
      <c r="G1" t="s">
        <v>390</v>
      </c>
      <c r="H1" t="s">
        <v>391</v>
      </c>
      <c r="I1" t="s">
        <v>392</v>
      </c>
      <c r="J1" t="s">
        <v>393</v>
      </c>
      <c r="K1" t="s">
        <v>394</v>
      </c>
      <c r="L1" t="s">
        <v>399</v>
      </c>
      <c r="M1" t="s">
        <v>365</v>
      </c>
      <c r="N1" t="s">
        <v>355</v>
      </c>
      <c r="O1" t="s">
        <v>356</v>
      </c>
      <c r="P1" t="s">
        <v>366</v>
      </c>
      <c r="Q1" t="s">
        <v>367</v>
      </c>
      <c r="R1" t="s">
        <v>395</v>
      </c>
      <c r="S1" t="s">
        <v>418</v>
      </c>
      <c r="T1" t="s">
        <v>396</v>
      </c>
      <c r="U1" t="s">
        <v>368</v>
      </c>
      <c r="V1" t="s">
        <v>369</v>
      </c>
      <c r="W1" t="s">
        <v>403</v>
      </c>
    </row>
    <row r="2" spans="1:23" x14ac:dyDescent="0.3">
      <c r="A2" s="1">
        <v>44197</v>
      </c>
      <c r="B2" s="2" t="s">
        <v>2</v>
      </c>
      <c r="C2">
        <v>71</v>
      </c>
      <c r="D2">
        <v>271</v>
      </c>
      <c r="E2">
        <v>110</v>
      </c>
      <c r="F2">
        <v>1181</v>
      </c>
      <c r="G2">
        <v>11162</v>
      </c>
      <c r="H2">
        <v>40</v>
      </c>
      <c r="I2">
        <v>9</v>
      </c>
      <c r="J2">
        <v>241510</v>
      </c>
      <c r="K2">
        <v>58439</v>
      </c>
      <c r="L2">
        <v>271</v>
      </c>
      <c r="M2">
        <v>-6</v>
      </c>
      <c r="N2">
        <v>41</v>
      </c>
      <c r="O2">
        <v>11</v>
      </c>
      <c r="P2">
        <v>837</v>
      </c>
      <c r="Q2">
        <v>53</v>
      </c>
      <c r="R2">
        <v>0.99491955969517354</v>
      </c>
      <c r="S2">
        <v>77</v>
      </c>
      <c r="T2" t="s">
        <v>345</v>
      </c>
      <c r="U2">
        <v>890</v>
      </c>
      <c r="V2">
        <v>7.9775280898876394E-2</v>
      </c>
      <c r="W2">
        <v>0</v>
      </c>
    </row>
    <row r="3" spans="1:23" x14ac:dyDescent="0.3">
      <c r="A3" s="1">
        <v>44198</v>
      </c>
      <c r="B3" s="2" t="s">
        <v>2</v>
      </c>
      <c r="C3">
        <v>85</v>
      </c>
      <c r="D3">
        <v>271</v>
      </c>
      <c r="E3">
        <v>65</v>
      </c>
      <c r="F3">
        <v>1175</v>
      </c>
      <c r="G3">
        <v>11239</v>
      </c>
      <c r="H3">
        <v>41</v>
      </c>
      <c r="I3">
        <v>11</v>
      </c>
      <c r="J3">
        <v>242347</v>
      </c>
      <c r="K3">
        <v>58492</v>
      </c>
      <c r="L3">
        <v>271</v>
      </c>
      <c r="M3">
        <v>-2</v>
      </c>
      <c r="N3">
        <v>43</v>
      </c>
      <c r="O3">
        <v>12</v>
      </c>
      <c r="P3">
        <v>1047</v>
      </c>
      <c r="Q3">
        <v>67</v>
      </c>
      <c r="R3">
        <v>0.99829787234042555</v>
      </c>
      <c r="S3">
        <v>87</v>
      </c>
      <c r="T3" t="s">
        <v>346</v>
      </c>
      <c r="U3">
        <v>1114</v>
      </c>
      <c r="V3">
        <v>7.6301615798922806E-2</v>
      </c>
      <c r="W3">
        <v>0</v>
      </c>
    </row>
    <row r="4" spans="1:23" x14ac:dyDescent="0.3">
      <c r="A4" s="1">
        <v>44199</v>
      </c>
      <c r="B4" s="2" t="s">
        <v>2</v>
      </c>
      <c r="C4">
        <v>33</v>
      </c>
      <c r="D4">
        <v>272</v>
      </c>
      <c r="E4">
        <v>87</v>
      </c>
      <c r="F4">
        <v>1173</v>
      </c>
      <c r="G4">
        <v>11326</v>
      </c>
      <c r="H4">
        <v>43</v>
      </c>
      <c r="I4">
        <v>12</v>
      </c>
      <c r="J4">
        <v>243394</v>
      </c>
      <c r="K4">
        <v>58559</v>
      </c>
      <c r="L4">
        <v>271</v>
      </c>
      <c r="M4">
        <v>-39</v>
      </c>
      <c r="N4">
        <v>51</v>
      </c>
      <c r="O4">
        <v>11</v>
      </c>
      <c r="P4">
        <v>1156</v>
      </c>
      <c r="Q4">
        <v>56</v>
      </c>
      <c r="R4">
        <v>0.96675191815856776</v>
      </c>
      <c r="S4">
        <v>71</v>
      </c>
      <c r="T4" t="s">
        <v>347</v>
      </c>
      <c r="U4">
        <v>1212</v>
      </c>
      <c r="V4">
        <v>2.72277227722772E-2</v>
      </c>
      <c r="W4">
        <v>1</v>
      </c>
    </row>
    <row r="5" spans="1:23" x14ac:dyDescent="0.3">
      <c r="A5" s="1">
        <v>44200</v>
      </c>
      <c r="B5" s="2" t="s">
        <v>2</v>
      </c>
      <c r="C5">
        <v>32</v>
      </c>
      <c r="D5">
        <v>272</v>
      </c>
      <c r="E5">
        <v>28</v>
      </c>
      <c r="F5">
        <v>1134</v>
      </c>
      <c r="G5">
        <v>11397</v>
      </c>
      <c r="H5">
        <v>51</v>
      </c>
      <c r="I5">
        <v>11</v>
      </c>
      <c r="J5">
        <v>244550</v>
      </c>
      <c r="K5">
        <v>58615</v>
      </c>
      <c r="L5">
        <v>272</v>
      </c>
      <c r="M5">
        <v>-21</v>
      </c>
      <c r="N5">
        <v>49</v>
      </c>
      <c r="O5">
        <v>12</v>
      </c>
      <c r="P5">
        <v>725</v>
      </c>
      <c r="Q5">
        <v>109</v>
      </c>
      <c r="R5">
        <v>0.98148148148148151</v>
      </c>
      <c r="S5">
        <v>53</v>
      </c>
      <c r="T5" t="s">
        <v>348</v>
      </c>
      <c r="U5">
        <v>834</v>
      </c>
      <c r="V5">
        <v>3.83693045563549E-2</v>
      </c>
      <c r="W5">
        <v>0</v>
      </c>
    </row>
    <row r="6" spans="1:23" x14ac:dyDescent="0.3">
      <c r="A6" s="1">
        <v>44201</v>
      </c>
      <c r="B6" s="2" t="s">
        <v>2</v>
      </c>
      <c r="C6">
        <v>95</v>
      </c>
      <c r="D6">
        <v>273</v>
      </c>
      <c r="E6">
        <v>29</v>
      </c>
      <c r="F6">
        <v>1113</v>
      </c>
      <c r="G6">
        <v>11450</v>
      </c>
      <c r="H6">
        <v>49</v>
      </c>
      <c r="I6">
        <v>12</v>
      </c>
      <c r="J6">
        <v>245275</v>
      </c>
      <c r="K6">
        <v>58724</v>
      </c>
      <c r="L6">
        <v>272</v>
      </c>
      <c r="M6">
        <v>33</v>
      </c>
      <c r="N6">
        <v>41</v>
      </c>
      <c r="O6">
        <v>13</v>
      </c>
      <c r="P6">
        <v>1307</v>
      </c>
      <c r="Q6">
        <v>138</v>
      </c>
      <c r="R6">
        <v>1.0296495956873315</v>
      </c>
      <c r="S6">
        <v>61</v>
      </c>
      <c r="T6" t="s">
        <v>349</v>
      </c>
      <c r="U6">
        <v>1445</v>
      </c>
      <c r="V6">
        <v>6.5743944636678195E-2</v>
      </c>
      <c r="W6">
        <v>1</v>
      </c>
    </row>
    <row r="7" spans="1:23" x14ac:dyDescent="0.3">
      <c r="A7" s="1">
        <v>44202</v>
      </c>
      <c r="B7" s="2" t="s">
        <v>2</v>
      </c>
      <c r="C7">
        <v>184</v>
      </c>
      <c r="D7">
        <v>273</v>
      </c>
      <c r="E7">
        <v>90</v>
      </c>
      <c r="F7">
        <v>1146</v>
      </c>
      <c r="G7">
        <v>11511</v>
      </c>
      <c r="H7">
        <v>41</v>
      </c>
      <c r="I7">
        <v>13</v>
      </c>
      <c r="J7">
        <v>246582</v>
      </c>
      <c r="K7">
        <v>58862</v>
      </c>
      <c r="L7">
        <v>273</v>
      </c>
      <c r="M7">
        <v>114</v>
      </c>
      <c r="N7">
        <v>45</v>
      </c>
      <c r="O7">
        <v>14</v>
      </c>
      <c r="P7">
        <v>1489</v>
      </c>
      <c r="Q7">
        <v>77</v>
      </c>
      <c r="R7">
        <v>1.0994764397905759</v>
      </c>
      <c r="S7">
        <v>70</v>
      </c>
      <c r="T7" t="s">
        <v>350</v>
      </c>
      <c r="U7">
        <v>1566</v>
      </c>
      <c r="V7">
        <v>0.11749680715198001</v>
      </c>
      <c r="W7">
        <v>0</v>
      </c>
    </row>
    <row r="8" spans="1:23" x14ac:dyDescent="0.3">
      <c r="A8" s="1">
        <v>44203</v>
      </c>
      <c r="B8" s="2" t="s">
        <v>2</v>
      </c>
      <c r="C8">
        <v>78</v>
      </c>
      <c r="D8">
        <v>276</v>
      </c>
      <c r="E8">
        <v>181</v>
      </c>
      <c r="F8">
        <v>1260</v>
      </c>
      <c r="G8">
        <v>11581</v>
      </c>
      <c r="H8">
        <v>45</v>
      </c>
      <c r="I8">
        <v>14</v>
      </c>
      <c r="J8">
        <v>248071</v>
      </c>
      <c r="K8">
        <v>58939</v>
      </c>
      <c r="L8">
        <v>273</v>
      </c>
      <c r="M8">
        <v>-38</v>
      </c>
      <c r="N8">
        <v>39</v>
      </c>
      <c r="O8">
        <v>16</v>
      </c>
      <c r="P8">
        <v>661</v>
      </c>
      <c r="Q8">
        <v>98</v>
      </c>
      <c r="R8">
        <v>0.96984126984126984</v>
      </c>
      <c r="S8">
        <v>113</v>
      </c>
      <c r="T8" t="s">
        <v>362</v>
      </c>
      <c r="U8">
        <v>759</v>
      </c>
      <c r="V8">
        <v>0.102766798418972</v>
      </c>
      <c r="W8">
        <v>3</v>
      </c>
    </row>
    <row r="9" spans="1:23" x14ac:dyDescent="0.3">
      <c r="A9" s="1">
        <v>44204</v>
      </c>
      <c r="B9" s="2" t="s">
        <v>2</v>
      </c>
      <c r="C9">
        <v>220</v>
      </c>
      <c r="D9">
        <v>277</v>
      </c>
      <c r="E9">
        <v>66</v>
      </c>
      <c r="F9">
        <v>1222</v>
      </c>
      <c r="G9">
        <v>11694</v>
      </c>
      <c r="H9">
        <v>39</v>
      </c>
      <c r="I9">
        <v>16</v>
      </c>
      <c r="J9">
        <v>248732</v>
      </c>
      <c r="K9">
        <v>59037</v>
      </c>
      <c r="L9">
        <v>276</v>
      </c>
      <c r="M9">
        <v>108</v>
      </c>
      <c r="N9">
        <v>41</v>
      </c>
      <c r="O9">
        <v>18</v>
      </c>
      <c r="P9">
        <v>1867</v>
      </c>
      <c r="Q9">
        <v>189</v>
      </c>
      <c r="R9">
        <v>1.0883797054009821</v>
      </c>
      <c r="S9">
        <v>111</v>
      </c>
      <c r="T9" t="s">
        <v>373</v>
      </c>
      <c r="U9">
        <v>2056</v>
      </c>
      <c r="V9">
        <v>0.107003891050584</v>
      </c>
      <c r="W9">
        <v>1</v>
      </c>
    </row>
    <row r="10" spans="1:23" x14ac:dyDescent="0.3">
      <c r="A10" s="1">
        <v>44205</v>
      </c>
      <c r="B10" s="2" t="s">
        <v>2</v>
      </c>
      <c r="C10">
        <v>136</v>
      </c>
      <c r="D10">
        <v>277</v>
      </c>
      <c r="E10">
        <v>209</v>
      </c>
      <c r="F10">
        <v>1330</v>
      </c>
      <c r="G10">
        <v>11805</v>
      </c>
      <c r="H10">
        <v>41</v>
      </c>
      <c r="I10">
        <v>18</v>
      </c>
      <c r="J10">
        <v>250599</v>
      </c>
      <c r="K10">
        <v>59226</v>
      </c>
      <c r="L10">
        <v>277</v>
      </c>
      <c r="M10">
        <v>67</v>
      </c>
      <c r="N10">
        <v>41</v>
      </c>
      <c r="O10">
        <v>16</v>
      </c>
      <c r="P10">
        <v>1747</v>
      </c>
      <c r="Q10">
        <v>79</v>
      </c>
      <c r="R10">
        <v>1.050375939849624</v>
      </c>
      <c r="S10">
        <v>69</v>
      </c>
      <c r="T10" t="s">
        <v>374</v>
      </c>
      <c r="U10">
        <v>1826</v>
      </c>
      <c r="V10">
        <v>7.4479737130339493E-2</v>
      </c>
      <c r="W10">
        <v>0</v>
      </c>
    </row>
    <row r="11" spans="1:23" x14ac:dyDescent="0.3">
      <c r="A11" s="1">
        <v>44206</v>
      </c>
      <c r="B11" s="2" t="s">
        <v>2</v>
      </c>
      <c r="C11">
        <v>120</v>
      </c>
      <c r="D11">
        <v>277</v>
      </c>
      <c r="E11">
        <v>133</v>
      </c>
      <c r="F11">
        <v>1397</v>
      </c>
      <c r="G11">
        <v>11874</v>
      </c>
      <c r="H11">
        <v>41</v>
      </c>
      <c r="I11">
        <v>16</v>
      </c>
      <c r="J11">
        <v>252346</v>
      </c>
      <c r="K11">
        <v>59305</v>
      </c>
      <c r="L11">
        <v>277</v>
      </c>
      <c r="M11">
        <v>87</v>
      </c>
      <c r="N11">
        <v>42</v>
      </c>
      <c r="O11">
        <v>19</v>
      </c>
      <c r="P11">
        <v>1702</v>
      </c>
      <c r="Q11">
        <v>39</v>
      </c>
      <c r="R11">
        <v>1.0622763063707945</v>
      </c>
      <c r="S11">
        <v>32</v>
      </c>
      <c r="T11" t="s">
        <v>375</v>
      </c>
      <c r="U11">
        <v>1741</v>
      </c>
      <c r="V11">
        <v>6.8925904652498607E-2</v>
      </c>
      <c r="W11">
        <v>0</v>
      </c>
    </row>
    <row r="12" spans="1:23" x14ac:dyDescent="0.3">
      <c r="A12" s="1">
        <v>44207</v>
      </c>
      <c r="B12" s="2" t="s">
        <v>2</v>
      </c>
      <c r="C12">
        <v>148</v>
      </c>
      <c r="D12">
        <v>279</v>
      </c>
      <c r="E12">
        <v>111</v>
      </c>
      <c r="F12">
        <v>1484</v>
      </c>
      <c r="G12">
        <v>11906</v>
      </c>
      <c r="H12">
        <v>42</v>
      </c>
      <c r="I12">
        <v>19</v>
      </c>
      <c r="J12">
        <v>254048</v>
      </c>
      <c r="K12">
        <v>59344</v>
      </c>
      <c r="L12">
        <v>277</v>
      </c>
      <c r="M12">
        <v>95</v>
      </c>
      <c r="N12">
        <v>45</v>
      </c>
      <c r="O12">
        <v>20</v>
      </c>
      <c r="P12">
        <v>1316</v>
      </c>
      <c r="Q12">
        <v>106</v>
      </c>
      <c r="R12">
        <v>1.0640161725067385</v>
      </c>
      <c r="S12">
        <v>51</v>
      </c>
      <c r="T12" t="s">
        <v>376</v>
      </c>
      <c r="U12">
        <v>1422</v>
      </c>
      <c r="V12">
        <v>0.10407876230661001</v>
      </c>
      <c r="W12">
        <v>2</v>
      </c>
    </row>
    <row r="13" spans="1:23" x14ac:dyDescent="0.3">
      <c r="A13" s="1">
        <v>44208</v>
      </c>
      <c r="B13" s="2" t="s">
        <v>2</v>
      </c>
      <c r="C13">
        <v>221</v>
      </c>
      <c r="D13">
        <v>280</v>
      </c>
      <c r="E13">
        <v>140</v>
      </c>
      <c r="F13">
        <v>1579</v>
      </c>
      <c r="G13">
        <v>11957</v>
      </c>
      <c r="H13">
        <v>45</v>
      </c>
      <c r="I13">
        <v>20</v>
      </c>
      <c r="J13">
        <v>255364</v>
      </c>
      <c r="K13">
        <v>59450</v>
      </c>
      <c r="L13">
        <v>279</v>
      </c>
      <c r="M13">
        <v>141</v>
      </c>
      <c r="N13">
        <v>44</v>
      </c>
      <c r="O13">
        <v>22</v>
      </c>
      <c r="P13">
        <v>1975</v>
      </c>
      <c r="Q13">
        <v>218</v>
      </c>
      <c r="R13">
        <v>1.0892970234325523</v>
      </c>
      <c r="S13">
        <v>79</v>
      </c>
      <c r="T13" t="s">
        <v>378</v>
      </c>
      <c r="U13">
        <v>2193</v>
      </c>
      <c r="V13">
        <v>0.10077519379845</v>
      </c>
      <c r="W13">
        <v>1</v>
      </c>
    </row>
    <row r="14" spans="1:23" x14ac:dyDescent="0.3">
      <c r="A14" s="1">
        <v>44209</v>
      </c>
      <c r="B14" s="2" t="s">
        <v>2</v>
      </c>
      <c r="C14">
        <v>244</v>
      </c>
      <c r="D14">
        <v>281</v>
      </c>
      <c r="E14">
        <v>210</v>
      </c>
      <c r="F14">
        <v>1720</v>
      </c>
      <c r="G14">
        <v>12036</v>
      </c>
      <c r="H14">
        <v>44</v>
      </c>
      <c r="I14">
        <v>22</v>
      </c>
      <c r="J14">
        <v>257339</v>
      </c>
      <c r="K14">
        <v>59668</v>
      </c>
      <c r="L14">
        <v>280</v>
      </c>
      <c r="M14">
        <v>173</v>
      </c>
      <c r="N14">
        <v>47</v>
      </c>
      <c r="O14">
        <v>22</v>
      </c>
      <c r="P14">
        <v>2275</v>
      </c>
      <c r="Q14">
        <v>276</v>
      </c>
      <c r="R14">
        <v>1.1005813953488373</v>
      </c>
      <c r="S14">
        <v>70</v>
      </c>
      <c r="T14" t="s">
        <v>379</v>
      </c>
      <c r="U14">
        <v>2551</v>
      </c>
      <c r="V14">
        <v>9.5648765190121499E-2</v>
      </c>
      <c r="W14">
        <v>1</v>
      </c>
    </row>
    <row r="15" spans="1:23" x14ac:dyDescent="0.3">
      <c r="A15" s="1">
        <v>44210</v>
      </c>
      <c r="B15" s="2" t="s">
        <v>2</v>
      </c>
      <c r="C15">
        <v>191</v>
      </c>
      <c r="D15">
        <v>281</v>
      </c>
      <c r="E15">
        <v>214</v>
      </c>
      <c r="F15">
        <v>1893</v>
      </c>
      <c r="G15">
        <v>12106</v>
      </c>
      <c r="H15">
        <v>47</v>
      </c>
      <c r="I15">
        <v>22</v>
      </c>
      <c r="J15">
        <v>259614</v>
      </c>
      <c r="K15">
        <v>59944</v>
      </c>
      <c r="L15">
        <v>281</v>
      </c>
      <c r="M15">
        <v>101</v>
      </c>
      <c r="N15">
        <v>56</v>
      </c>
      <c r="O15">
        <v>22</v>
      </c>
      <c r="P15">
        <v>2082</v>
      </c>
      <c r="Q15">
        <v>371</v>
      </c>
      <c r="R15">
        <v>1.0533544638140517</v>
      </c>
      <c r="S15">
        <v>90</v>
      </c>
      <c r="T15" t="s">
        <v>380</v>
      </c>
      <c r="U15">
        <v>2453</v>
      </c>
      <c r="V15">
        <v>7.7863840195678796E-2</v>
      </c>
      <c r="W15">
        <v>0</v>
      </c>
    </row>
    <row r="16" spans="1:23" x14ac:dyDescent="0.3">
      <c r="A16" s="1">
        <v>44211</v>
      </c>
      <c r="B16" s="2" t="s">
        <v>2</v>
      </c>
      <c r="C16">
        <v>278</v>
      </c>
      <c r="D16">
        <v>284</v>
      </c>
      <c r="E16">
        <v>181</v>
      </c>
      <c r="F16">
        <v>1994</v>
      </c>
      <c r="G16">
        <v>12196</v>
      </c>
      <c r="H16">
        <v>56</v>
      </c>
      <c r="I16">
        <v>22</v>
      </c>
      <c r="J16">
        <v>261696</v>
      </c>
      <c r="K16">
        <v>60315</v>
      </c>
      <c r="L16">
        <v>281</v>
      </c>
      <c r="M16">
        <v>173</v>
      </c>
      <c r="N16">
        <v>50</v>
      </c>
      <c r="O16">
        <v>19</v>
      </c>
      <c r="P16">
        <v>2243</v>
      </c>
      <c r="Q16">
        <v>311</v>
      </c>
      <c r="R16">
        <v>1.0867602808425276</v>
      </c>
      <c r="S16">
        <v>102</v>
      </c>
      <c r="T16" t="s">
        <v>381</v>
      </c>
      <c r="U16">
        <v>2554</v>
      </c>
      <c r="V16">
        <v>0.10884886452623301</v>
      </c>
      <c r="W16">
        <v>3</v>
      </c>
    </row>
    <row r="17" spans="1:23" x14ac:dyDescent="0.3">
      <c r="A17" s="1">
        <v>44212</v>
      </c>
      <c r="B17" s="2" t="s">
        <v>2</v>
      </c>
      <c r="C17">
        <v>256</v>
      </c>
      <c r="D17">
        <v>284</v>
      </c>
      <c r="E17">
        <v>255</v>
      </c>
      <c r="F17">
        <v>2167</v>
      </c>
      <c r="G17">
        <v>12298</v>
      </c>
      <c r="H17">
        <v>50</v>
      </c>
      <c r="I17">
        <v>19</v>
      </c>
      <c r="J17">
        <v>263939</v>
      </c>
      <c r="K17">
        <v>60626</v>
      </c>
      <c r="L17">
        <v>284</v>
      </c>
      <c r="M17">
        <v>166</v>
      </c>
      <c r="N17">
        <v>66</v>
      </c>
      <c r="O17">
        <v>18</v>
      </c>
      <c r="P17">
        <v>2483</v>
      </c>
      <c r="Q17">
        <v>135</v>
      </c>
      <c r="R17">
        <v>1.0766035994462391</v>
      </c>
      <c r="S17">
        <v>90</v>
      </c>
      <c r="T17" t="s">
        <v>382</v>
      </c>
      <c r="U17">
        <v>2618</v>
      </c>
      <c r="V17">
        <v>9.7784568372803707E-2</v>
      </c>
      <c r="W17">
        <v>0</v>
      </c>
    </row>
    <row r="18" spans="1:23" x14ac:dyDescent="0.3">
      <c r="A18" s="1">
        <v>44213</v>
      </c>
      <c r="B18" s="2" t="s">
        <v>2</v>
      </c>
      <c r="C18">
        <v>154</v>
      </c>
      <c r="D18">
        <v>285</v>
      </c>
      <c r="E18">
        <v>252</v>
      </c>
      <c r="F18">
        <v>2333</v>
      </c>
      <c r="G18">
        <v>12388</v>
      </c>
      <c r="H18">
        <v>66</v>
      </c>
      <c r="I18">
        <v>18</v>
      </c>
      <c r="J18">
        <v>266422</v>
      </c>
      <c r="K18">
        <v>60761</v>
      </c>
      <c r="L18">
        <v>284</v>
      </c>
      <c r="M18">
        <v>119</v>
      </c>
      <c r="N18">
        <v>85</v>
      </c>
      <c r="O18">
        <v>20</v>
      </c>
      <c r="P18">
        <v>1467</v>
      </c>
      <c r="Q18">
        <v>126</v>
      </c>
      <c r="R18">
        <v>1.0510072867552507</v>
      </c>
      <c r="S18">
        <v>34</v>
      </c>
      <c r="T18" t="s">
        <v>383</v>
      </c>
      <c r="U18">
        <v>1593</v>
      </c>
      <c r="V18">
        <v>9.6672944130571203E-2</v>
      </c>
      <c r="W18">
        <v>1</v>
      </c>
    </row>
    <row r="19" spans="1:23" x14ac:dyDescent="0.3">
      <c r="A19" s="1">
        <v>44214</v>
      </c>
      <c r="B19" s="2" t="s">
        <v>2</v>
      </c>
      <c r="C19">
        <v>187</v>
      </c>
      <c r="D19">
        <v>289</v>
      </c>
      <c r="E19">
        <v>133</v>
      </c>
      <c r="F19">
        <v>2452</v>
      </c>
      <c r="G19">
        <v>12422</v>
      </c>
      <c r="H19">
        <v>85</v>
      </c>
      <c r="I19">
        <v>20</v>
      </c>
      <c r="J19">
        <v>267889</v>
      </c>
      <c r="K19">
        <v>60887</v>
      </c>
      <c r="L19">
        <v>285</v>
      </c>
      <c r="M19">
        <v>144</v>
      </c>
      <c r="N19">
        <v>90</v>
      </c>
      <c r="O19">
        <v>21</v>
      </c>
      <c r="P19">
        <v>2573</v>
      </c>
      <c r="Q19">
        <v>292</v>
      </c>
      <c r="R19">
        <v>1.0587275693311582</v>
      </c>
      <c r="S19">
        <v>39</v>
      </c>
      <c r="T19" t="s">
        <v>384</v>
      </c>
      <c r="U19">
        <v>2865</v>
      </c>
      <c r="V19">
        <v>6.5270506108202397E-2</v>
      </c>
      <c r="W19">
        <v>4</v>
      </c>
    </row>
    <row r="20" spans="1:23" x14ac:dyDescent="0.3">
      <c r="A20" s="1">
        <v>44215</v>
      </c>
      <c r="B20" s="2" t="s">
        <v>2</v>
      </c>
      <c r="C20">
        <v>239</v>
      </c>
      <c r="D20">
        <v>291</v>
      </c>
      <c r="E20">
        <v>169</v>
      </c>
      <c r="F20">
        <v>2596</v>
      </c>
      <c r="G20">
        <v>12461</v>
      </c>
      <c r="H20">
        <v>90</v>
      </c>
      <c r="I20">
        <v>21</v>
      </c>
      <c r="J20">
        <v>270462</v>
      </c>
      <c r="K20">
        <v>61179</v>
      </c>
      <c r="L20">
        <v>289</v>
      </c>
      <c r="M20">
        <v>180</v>
      </c>
      <c r="N20">
        <v>112</v>
      </c>
      <c r="O20">
        <v>22</v>
      </c>
      <c r="P20">
        <v>2579</v>
      </c>
      <c r="Q20">
        <v>260</v>
      </c>
      <c r="R20">
        <v>1.0693374422187982</v>
      </c>
      <c r="S20">
        <v>57</v>
      </c>
      <c r="T20" t="s">
        <v>385</v>
      </c>
      <c r="U20">
        <v>2839</v>
      </c>
      <c r="V20">
        <v>8.4184572032405799E-2</v>
      </c>
      <c r="W20">
        <v>2</v>
      </c>
    </row>
    <row r="21" spans="1:23" x14ac:dyDescent="0.3">
      <c r="A21" s="1">
        <v>44216</v>
      </c>
      <c r="B21" s="2" t="s">
        <v>2</v>
      </c>
      <c r="C21">
        <v>323</v>
      </c>
      <c r="D21">
        <v>296</v>
      </c>
      <c r="E21">
        <v>203</v>
      </c>
      <c r="F21">
        <v>2776</v>
      </c>
      <c r="G21">
        <v>12518</v>
      </c>
      <c r="H21">
        <v>112</v>
      </c>
      <c r="I21">
        <v>22</v>
      </c>
      <c r="J21">
        <v>273041</v>
      </c>
      <c r="K21">
        <v>61439</v>
      </c>
      <c r="L21">
        <v>291</v>
      </c>
      <c r="M21">
        <v>166</v>
      </c>
      <c r="N21">
        <v>117</v>
      </c>
      <c r="O21">
        <v>22</v>
      </c>
      <c r="P21">
        <v>3301</v>
      </c>
      <c r="Q21">
        <v>364</v>
      </c>
      <c r="R21">
        <v>1.0597982708933718</v>
      </c>
      <c r="S21">
        <v>152</v>
      </c>
      <c r="T21" t="s">
        <v>386</v>
      </c>
      <c r="U21">
        <v>3665</v>
      </c>
      <c r="V21">
        <v>8.8130968622101E-2</v>
      </c>
      <c r="W21">
        <v>5</v>
      </c>
    </row>
    <row r="22" spans="1:23" x14ac:dyDescent="0.3">
      <c r="A22" s="1">
        <v>44217</v>
      </c>
      <c r="B22" s="2" t="s">
        <v>2</v>
      </c>
      <c r="C22">
        <v>354</v>
      </c>
      <c r="D22">
        <v>301</v>
      </c>
      <c r="E22">
        <v>289</v>
      </c>
      <c r="F22">
        <v>2942</v>
      </c>
      <c r="G22">
        <v>12670</v>
      </c>
      <c r="H22">
        <v>117</v>
      </c>
      <c r="I22">
        <v>22</v>
      </c>
      <c r="J22">
        <v>276342</v>
      </c>
      <c r="K22">
        <v>61803</v>
      </c>
      <c r="L22">
        <v>296</v>
      </c>
      <c r="M22">
        <v>211</v>
      </c>
      <c r="N22">
        <v>116</v>
      </c>
      <c r="O22">
        <v>21</v>
      </c>
      <c r="P22">
        <v>2614</v>
      </c>
      <c r="Q22">
        <v>579</v>
      </c>
      <c r="R22">
        <v>1.0717199184228416</v>
      </c>
      <c r="S22">
        <v>139</v>
      </c>
      <c r="T22" t="s">
        <v>397</v>
      </c>
      <c r="U22">
        <v>3193</v>
      </c>
      <c r="V22">
        <v>0.110867522705919</v>
      </c>
      <c r="W22">
        <v>5</v>
      </c>
    </row>
    <row r="23" spans="1:23" x14ac:dyDescent="0.3">
      <c r="A23" s="1">
        <v>44218</v>
      </c>
      <c r="B23" s="2" t="s">
        <v>2</v>
      </c>
      <c r="C23">
        <v>331</v>
      </c>
      <c r="D23">
        <v>304</v>
      </c>
      <c r="E23">
        <v>332</v>
      </c>
      <c r="F23">
        <v>3153</v>
      </c>
      <c r="G23">
        <v>12809</v>
      </c>
      <c r="H23">
        <v>116</v>
      </c>
      <c r="I23">
        <v>21</v>
      </c>
      <c r="J23">
        <v>278956</v>
      </c>
      <c r="K23">
        <v>62382</v>
      </c>
      <c r="L23">
        <v>301</v>
      </c>
      <c r="M23">
        <v>196</v>
      </c>
      <c r="N23">
        <v>126</v>
      </c>
      <c r="O23">
        <v>22</v>
      </c>
      <c r="P23">
        <v>1994</v>
      </c>
      <c r="Q23">
        <v>351</v>
      </c>
      <c r="R23">
        <v>1.062163019346654</v>
      </c>
      <c r="S23">
        <v>132</v>
      </c>
      <c r="T23" t="s">
        <v>416</v>
      </c>
      <c r="U23">
        <v>2345</v>
      </c>
      <c r="V23">
        <v>0.14115138592750501</v>
      </c>
      <c r="W23">
        <v>3</v>
      </c>
    </row>
    <row r="24" spans="1:23" x14ac:dyDescent="0.3">
      <c r="A24" s="1">
        <v>44219</v>
      </c>
      <c r="B24" s="2" t="s">
        <v>2</v>
      </c>
      <c r="C24">
        <v>275</v>
      </c>
      <c r="D24">
        <v>307</v>
      </c>
      <c r="E24">
        <v>299</v>
      </c>
      <c r="F24">
        <v>3349</v>
      </c>
      <c r="G24">
        <v>12941</v>
      </c>
      <c r="H24">
        <v>126</v>
      </c>
      <c r="I24">
        <v>22</v>
      </c>
      <c r="J24">
        <v>280950</v>
      </c>
      <c r="K24">
        <v>62733</v>
      </c>
      <c r="L24">
        <v>304</v>
      </c>
      <c r="M24">
        <v>111</v>
      </c>
      <c r="N24">
        <v>139</v>
      </c>
      <c r="O24">
        <v>23</v>
      </c>
      <c r="P24">
        <v>2936</v>
      </c>
      <c r="Q24">
        <v>177</v>
      </c>
      <c r="R24">
        <v>1.0331442221558673</v>
      </c>
      <c r="S24">
        <v>161</v>
      </c>
      <c r="T24" t="s">
        <v>417</v>
      </c>
      <c r="U24">
        <v>3113</v>
      </c>
      <c r="V24">
        <v>8.8339222614841006E-2</v>
      </c>
      <c r="W24">
        <v>3</v>
      </c>
    </row>
    <row r="25" spans="1:23" x14ac:dyDescent="0.3">
      <c r="A25" s="1">
        <v>44220</v>
      </c>
      <c r="B25" s="2" t="s">
        <v>2</v>
      </c>
      <c r="C25">
        <v>230</v>
      </c>
      <c r="D25">
        <v>308</v>
      </c>
      <c r="E25">
        <v>268</v>
      </c>
      <c r="F25">
        <v>3460</v>
      </c>
      <c r="G25">
        <v>13102</v>
      </c>
      <c r="H25">
        <v>139</v>
      </c>
      <c r="I25">
        <v>23</v>
      </c>
      <c r="J25">
        <v>283886</v>
      </c>
      <c r="K25">
        <v>62910</v>
      </c>
      <c r="L25">
        <v>307</v>
      </c>
      <c r="M25">
        <v>82</v>
      </c>
      <c r="N25">
        <v>154</v>
      </c>
      <c r="O25">
        <v>21</v>
      </c>
      <c r="P25">
        <v>2791</v>
      </c>
      <c r="Q25">
        <v>134</v>
      </c>
      <c r="R25">
        <v>1.0236994219653179</v>
      </c>
      <c r="S25">
        <v>148</v>
      </c>
      <c r="T25" t="s">
        <v>436</v>
      </c>
      <c r="U25">
        <v>2925</v>
      </c>
      <c r="V25">
        <v>7.8632478632478603E-2</v>
      </c>
      <c r="W25">
        <v>1</v>
      </c>
    </row>
    <row r="26" spans="1:23" x14ac:dyDescent="0.3">
      <c r="A26" s="1">
        <v>44221</v>
      </c>
      <c r="B26" s="2" t="s">
        <v>2</v>
      </c>
      <c r="C26">
        <v>177</v>
      </c>
      <c r="D26">
        <v>311</v>
      </c>
      <c r="E26">
        <v>221</v>
      </c>
      <c r="F26">
        <v>3542</v>
      </c>
      <c r="G26">
        <v>13250</v>
      </c>
      <c r="H26">
        <v>154</v>
      </c>
      <c r="I26">
        <v>21</v>
      </c>
      <c r="J26">
        <v>286677</v>
      </c>
      <c r="K26">
        <v>63044</v>
      </c>
      <c r="L26">
        <v>308</v>
      </c>
      <c r="M26">
        <v>88</v>
      </c>
      <c r="N26">
        <v>159</v>
      </c>
      <c r="O26">
        <v>23</v>
      </c>
      <c r="P26">
        <v>1729</v>
      </c>
      <c r="Q26">
        <v>363</v>
      </c>
      <c r="R26">
        <v>1.0248447204968945</v>
      </c>
      <c r="S26">
        <v>86</v>
      </c>
      <c r="T26" t="s">
        <v>437</v>
      </c>
      <c r="U26">
        <v>2092</v>
      </c>
      <c r="V26">
        <v>8.4608030592734196E-2</v>
      </c>
      <c r="W26">
        <v>3</v>
      </c>
    </row>
    <row r="27" spans="1:23" x14ac:dyDescent="0.3">
      <c r="A27" s="1">
        <v>44222</v>
      </c>
      <c r="B27" s="2" t="s">
        <v>2</v>
      </c>
      <c r="C27">
        <v>225</v>
      </c>
      <c r="D27">
        <v>312</v>
      </c>
      <c r="E27">
        <v>151</v>
      </c>
      <c r="F27">
        <v>3630</v>
      </c>
      <c r="G27">
        <v>13336</v>
      </c>
      <c r="H27">
        <v>159</v>
      </c>
      <c r="I27">
        <v>23</v>
      </c>
      <c r="J27">
        <v>288406</v>
      </c>
      <c r="K27">
        <v>63407</v>
      </c>
      <c r="L27">
        <v>311</v>
      </c>
      <c r="M27">
        <v>50</v>
      </c>
      <c r="N27">
        <v>178</v>
      </c>
      <c r="O27">
        <v>23</v>
      </c>
      <c r="P27">
        <v>2582</v>
      </c>
      <c r="Q27">
        <v>442</v>
      </c>
      <c r="R27">
        <v>1.0137741046831956</v>
      </c>
      <c r="S27">
        <v>175</v>
      </c>
      <c r="T27" t="s">
        <v>438</v>
      </c>
      <c r="U27">
        <v>3024</v>
      </c>
      <c r="V27">
        <v>7.4404761904761904E-2</v>
      </c>
      <c r="W27">
        <v>1</v>
      </c>
    </row>
    <row r="28" spans="1:23" x14ac:dyDescent="0.3">
      <c r="A28" s="1">
        <v>44223</v>
      </c>
      <c r="B28" s="2" t="s">
        <v>2</v>
      </c>
      <c r="C28">
        <v>255</v>
      </c>
      <c r="D28">
        <v>316</v>
      </c>
      <c r="E28">
        <v>210</v>
      </c>
      <c r="F28">
        <v>3680</v>
      </c>
      <c r="G28">
        <v>13511</v>
      </c>
      <c r="H28">
        <v>178</v>
      </c>
      <c r="I28">
        <v>23</v>
      </c>
      <c r="J28">
        <v>290988</v>
      </c>
      <c r="K28">
        <v>63849</v>
      </c>
      <c r="L28">
        <v>312</v>
      </c>
      <c r="M28">
        <v>1</v>
      </c>
      <c r="N28">
        <v>172</v>
      </c>
      <c r="O28">
        <v>23</v>
      </c>
      <c r="P28">
        <v>2423</v>
      </c>
      <c r="Q28">
        <v>280</v>
      </c>
      <c r="R28">
        <v>1.0002717391304348</v>
      </c>
      <c r="S28">
        <v>250</v>
      </c>
      <c r="T28" t="s">
        <v>443</v>
      </c>
      <c r="U28">
        <v>2703</v>
      </c>
      <c r="V28">
        <v>9.4339622641509399E-2</v>
      </c>
      <c r="W28">
        <v>4</v>
      </c>
    </row>
    <row r="29" spans="1:23" x14ac:dyDescent="0.3">
      <c r="A29" s="1">
        <v>44224</v>
      </c>
      <c r="B29" s="2" t="s">
        <v>2</v>
      </c>
      <c r="C29">
        <v>349</v>
      </c>
      <c r="D29">
        <v>318</v>
      </c>
      <c r="E29">
        <v>201</v>
      </c>
      <c r="F29">
        <v>3681</v>
      </c>
      <c r="G29">
        <v>13761</v>
      </c>
      <c r="H29">
        <v>172</v>
      </c>
      <c r="I29">
        <v>23</v>
      </c>
      <c r="J29">
        <v>293411</v>
      </c>
      <c r="K29">
        <v>64129</v>
      </c>
      <c r="L29">
        <v>316</v>
      </c>
      <c r="M29">
        <v>118</v>
      </c>
      <c r="N29">
        <v>164</v>
      </c>
      <c r="O29">
        <v>23</v>
      </c>
      <c r="P29">
        <v>2928</v>
      </c>
      <c r="Q29">
        <v>383</v>
      </c>
      <c r="R29">
        <v>1.0320565063841347</v>
      </c>
      <c r="S29">
        <v>229</v>
      </c>
      <c r="T29" t="s">
        <v>445</v>
      </c>
      <c r="U29">
        <v>3311</v>
      </c>
      <c r="V29">
        <v>0.105406221685291</v>
      </c>
      <c r="W29">
        <v>2</v>
      </c>
    </row>
    <row r="30" spans="1:23" x14ac:dyDescent="0.3">
      <c r="A30" s="1">
        <v>44225</v>
      </c>
      <c r="B30" s="2" t="s">
        <v>2</v>
      </c>
      <c r="C30">
        <v>251</v>
      </c>
      <c r="D30">
        <v>326</v>
      </c>
      <c r="E30">
        <v>333</v>
      </c>
      <c r="F30">
        <v>3799</v>
      </c>
      <c r="G30">
        <v>13990</v>
      </c>
      <c r="H30">
        <v>164</v>
      </c>
      <c r="I30">
        <v>23</v>
      </c>
      <c r="J30">
        <v>296339</v>
      </c>
      <c r="K30">
        <v>64512</v>
      </c>
      <c r="L30">
        <v>318</v>
      </c>
      <c r="M30">
        <v>47</v>
      </c>
      <c r="N30">
        <v>153</v>
      </c>
      <c r="O30">
        <v>21</v>
      </c>
      <c r="P30">
        <v>2458</v>
      </c>
      <c r="Q30">
        <v>416</v>
      </c>
      <c r="R30">
        <v>1.0123716767570414</v>
      </c>
      <c r="S30">
        <v>196</v>
      </c>
      <c r="T30" t="s">
        <v>446</v>
      </c>
      <c r="U30">
        <v>2874</v>
      </c>
      <c r="V30">
        <v>8.7334725121781503E-2</v>
      </c>
      <c r="W30">
        <v>8</v>
      </c>
    </row>
    <row r="31" spans="1:23" x14ac:dyDescent="0.3">
      <c r="A31" s="1">
        <v>44226</v>
      </c>
      <c r="B31" s="2" t="s">
        <v>2</v>
      </c>
      <c r="C31">
        <v>277</v>
      </c>
      <c r="D31">
        <v>326</v>
      </c>
      <c r="E31">
        <v>236</v>
      </c>
      <c r="F31">
        <v>3846</v>
      </c>
      <c r="G31">
        <v>14186</v>
      </c>
      <c r="H31">
        <v>153</v>
      </c>
      <c r="I31">
        <v>21</v>
      </c>
      <c r="J31">
        <v>298797</v>
      </c>
      <c r="K31">
        <v>64928</v>
      </c>
      <c r="L31">
        <v>326</v>
      </c>
      <c r="M31">
        <v>5</v>
      </c>
      <c r="N31">
        <v>154</v>
      </c>
      <c r="O31">
        <v>21</v>
      </c>
      <c r="P31">
        <v>2553</v>
      </c>
      <c r="Q31">
        <v>714</v>
      </c>
      <c r="R31">
        <v>1.0013000520020801</v>
      </c>
      <c r="S31">
        <v>271</v>
      </c>
      <c r="T31" t="s">
        <v>447</v>
      </c>
      <c r="U31">
        <v>3267</v>
      </c>
      <c r="V31">
        <v>8.47872666054484E-2</v>
      </c>
      <c r="W31">
        <v>0</v>
      </c>
    </row>
    <row r="32" spans="1:23" x14ac:dyDescent="0.3">
      <c r="A32" s="1">
        <v>44227</v>
      </c>
      <c r="B32" s="2" t="s">
        <v>2</v>
      </c>
      <c r="C32">
        <v>153</v>
      </c>
      <c r="D32">
        <v>327</v>
      </c>
      <c r="E32">
        <v>261</v>
      </c>
      <c r="F32">
        <v>3851</v>
      </c>
      <c r="G32">
        <v>14457</v>
      </c>
      <c r="H32">
        <v>154</v>
      </c>
      <c r="I32">
        <v>21</v>
      </c>
      <c r="J32">
        <v>301350</v>
      </c>
      <c r="K32">
        <v>65642</v>
      </c>
      <c r="L32">
        <v>326</v>
      </c>
      <c r="M32">
        <v>-53</v>
      </c>
      <c r="N32">
        <v>166</v>
      </c>
      <c r="O32">
        <v>24</v>
      </c>
      <c r="P32">
        <v>2643</v>
      </c>
      <c r="Q32">
        <v>3975</v>
      </c>
      <c r="R32">
        <v>0.9862373409504025</v>
      </c>
      <c r="S32">
        <v>205</v>
      </c>
      <c r="T32" t="s">
        <v>448</v>
      </c>
      <c r="U32">
        <v>6618</v>
      </c>
      <c r="V32">
        <v>2.3118766999093401E-2</v>
      </c>
      <c r="W32">
        <v>1</v>
      </c>
    </row>
    <row r="33" spans="1:23" x14ac:dyDescent="0.3">
      <c r="A33" s="1">
        <v>44228</v>
      </c>
      <c r="B33" s="2" t="s">
        <v>2</v>
      </c>
      <c r="C33">
        <v>135</v>
      </c>
      <c r="D33">
        <v>333</v>
      </c>
      <c r="E33">
        <v>151</v>
      </c>
      <c r="F33">
        <v>3798</v>
      </c>
      <c r="G33">
        <v>14662</v>
      </c>
      <c r="H33">
        <v>166</v>
      </c>
      <c r="I33">
        <v>24</v>
      </c>
      <c r="J33">
        <v>303993</v>
      </c>
      <c r="K33">
        <v>69617</v>
      </c>
      <c r="L33">
        <v>327</v>
      </c>
      <c r="M33">
        <v>63</v>
      </c>
      <c r="N33">
        <v>172</v>
      </c>
      <c r="O33">
        <v>25</v>
      </c>
      <c r="P33">
        <v>1585</v>
      </c>
      <c r="Q33">
        <v>4474</v>
      </c>
      <c r="R33">
        <v>1.0165876777251184</v>
      </c>
      <c r="S33">
        <v>66</v>
      </c>
      <c r="T33" t="s">
        <v>452</v>
      </c>
      <c r="U33">
        <v>6059</v>
      </c>
      <c r="V33">
        <v>2.2280904439676501E-2</v>
      </c>
      <c r="W33">
        <v>6</v>
      </c>
    </row>
    <row r="34" spans="1:23" x14ac:dyDescent="0.3">
      <c r="A34" s="1">
        <v>44229</v>
      </c>
      <c r="B34" s="2" t="s">
        <v>2</v>
      </c>
      <c r="C34">
        <v>239</v>
      </c>
      <c r="D34">
        <v>336</v>
      </c>
      <c r="E34">
        <v>112</v>
      </c>
      <c r="F34">
        <v>3861</v>
      </c>
      <c r="G34">
        <v>14728</v>
      </c>
      <c r="H34">
        <v>172</v>
      </c>
      <c r="I34">
        <v>25</v>
      </c>
      <c r="J34">
        <v>305578</v>
      </c>
      <c r="K34">
        <v>74091</v>
      </c>
      <c r="L34">
        <v>333</v>
      </c>
      <c r="M34">
        <v>6</v>
      </c>
      <c r="N34">
        <v>165</v>
      </c>
      <c r="O34">
        <v>24</v>
      </c>
      <c r="P34">
        <v>2524</v>
      </c>
      <c r="Q34">
        <v>4573</v>
      </c>
      <c r="R34">
        <v>1.0015540015540016</v>
      </c>
      <c r="S34">
        <v>230</v>
      </c>
      <c r="T34" t="s">
        <v>453</v>
      </c>
      <c r="U34">
        <v>7097</v>
      </c>
      <c r="V34">
        <v>3.3676201211779597E-2</v>
      </c>
      <c r="W34">
        <v>3</v>
      </c>
    </row>
    <row r="35" spans="1:23" x14ac:dyDescent="0.3">
      <c r="A35" s="1">
        <v>44230</v>
      </c>
      <c r="B35" s="2" t="s">
        <v>2</v>
      </c>
      <c r="C35">
        <v>204</v>
      </c>
      <c r="D35">
        <v>340</v>
      </c>
      <c r="E35">
        <v>232</v>
      </c>
      <c r="F35">
        <v>3867</v>
      </c>
      <c r="G35">
        <v>14958</v>
      </c>
      <c r="H35">
        <v>165</v>
      </c>
      <c r="I35">
        <v>24</v>
      </c>
      <c r="J35">
        <v>308102</v>
      </c>
      <c r="K35">
        <v>78664</v>
      </c>
      <c r="L35">
        <v>336</v>
      </c>
      <c r="M35">
        <v>-37</v>
      </c>
      <c r="N35">
        <v>153</v>
      </c>
      <c r="O35">
        <v>25</v>
      </c>
      <c r="P35">
        <v>2821</v>
      </c>
      <c r="Q35">
        <v>4309</v>
      </c>
      <c r="R35">
        <v>0.99043185932247224</v>
      </c>
      <c r="S35">
        <v>237</v>
      </c>
      <c r="T35" t="s">
        <v>454</v>
      </c>
      <c r="U35">
        <v>7130</v>
      </c>
      <c r="V35">
        <v>2.86115007012623E-2</v>
      </c>
      <c r="W35">
        <v>4</v>
      </c>
    </row>
    <row r="36" spans="1:23" x14ac:dyDescent="0.3">
      <c r="A36" s="1">
        <v>44231</v>
      </c>
      <c r="B36" s="2" t="s">
        <v>2</v>
      </c>
      <c r="C36">
        <v>135</v>
      </c>
      <c r="D36">
        <v>347</v>
      </c>
      <c r="E36">
        <v>208</v>
      </c>
      <c r="F36">
        <v>3830</v>
      </c>
      <c r="G36">
        <v>15195</v>
      </c>
      <c r="H36">
        <v>153</v>
      </c>
      <c r="I36">
        <v>25</v>
      </c>
      <c r="J36">
        <v>310923</v>
      </c>
      <c r="K36">
        <v>82973</v>
      </c>
      <c r="L36">
        <v>340</v>
      </c>
      <c r="M36">
        <v>-183</v>
      </c>
      <c r="N36">
        <v>136</v>
      </c>
      <c r="O36">
        <v>26</v>
      </c>
      <c r="P36">
        <v>1771</v>
      </c>
      <c r="Q36">
        <v>4686</v>
      </c>
      <c r="R36">
        <v>0.95221932114882502</v>
      </c>
      <c r="S36">
        <v>311</v>
      </c>
      <c r="T36" t="s">
        <v>455</v>
      </c>
      <c r="U36">
        <v>6457</v>
      </c>
      <c r="V36">
        <v>2.0907542202261101E-2</v>
      </c>
      <c r="W36">
        <v>7</v>
      </c>
    </row>
    <row r="37" spans="1:23" x14ac:dyDescent="0.3">
      <c r="A37" s="1">
        <v>44232</v>
      </c>
      <c r="B37" s="2" t="s">
        <v>2</v>
      </c>
      <c r="C37">
        <v>156</v>
      </c>
      <c r="D37">
        <v>348</v>
      </c>
      <c r="E37">
        <v>127</v>
      </c>
      <c r="F37">
        <v>3647</v>
      </c>
      <c r="G37">
        <v>15506</v>
      </c>
      <c r="H37">
        <v>136</v>
      </c>
      <c r="I37">
        <v>26</v>
      </c>
      <c r="J37">
        <v>312694</v>
      </c>
      <c r="K37">
        <v>87659</v>
      </c>
      <c r="L37">
        <v>347</v>
      </c>
      <c r="M37">
        <v>-178</v>
      </c>
      <c r="N37">
        <v>135</v>
      </c>
      <c r="O37">
        <v>26</v>
      </c>
      <c r="P37">
        <v>2332</v>
      </c>
      <c r="Q37">
        <v>396</v>
      </c>
      <c r="R37">
        <v>0.95119276117356732</v>
      </c>
      <c r="S37">
        <v>333</v>
      </c>
      <c r="T37" t="s">
        <v>456</v>
      </c>
      <c r="U37">
        <v>2728</v>
      </c>
      <c r="V37">
        <v>5.71847507331378E-2</v>
      </c>
      <c r="W37">
        <v>1</v>
      </c>
    </row>
    <row r="38" spans="1:23" x14ac:dyDescent="0.3">
      <c r="A38" s="1">
        <v>44233</v>
      </c>
      <c r="B38" s="2" t="s">
        <v>2</v>
      </c>
      <c r="C38">
        <v>103</v>
      </c>
      <c r="D38">
        <v>348</v>
      </c>
      <c r="E38">
        <v>141</v>
      </c>
      <c r="F38">
        <v>3469</v>
      </c>
      <c r="G38">
        <v>15839</v>
      </c>
      <c r="H38">
        <v>135</v>
      </c>
      <c r="I38">
        <v>26</v>
      </c>
      <c r="J38">
        <v>315026</v>
      </c>
      <c r="K38">
        <v>88055</v>
      </c>
      <c r="L38">
        <v>348</v>
      </c>
      <c r="M38">
        <v>-168</v>
      </c>
      <c r="N38">
        <v>136</v>
      </c>
      <c r="O38">
        <v>30</v>
      </c>
      <c r="P38">
        <v>3270</v>
      </c>
      <c r="Q38">
        <v>332</v>
      </c>
      <c r="R38">
        <v>0.95157105794176999</v>
      </c>
      <c r="S38">
        <v>271</v>
      </c>
      <c r="T38" t="s">
        <v>457</v>
      </c>
      <c r="U38">
        <v>3602</v>
      </c>
      <c r="V38">
        <v>2.8595224875069401E-2</v>
      </c>
      <c r="W38">
        <v>0</v>
      </c>
    </row>
    <row r="39" spans="1:23" x14ac:dyDescent="0.3">
      <c r="A39" s="1">
        <v>44234</v>
      </c>
      <c r="B39" s="2" t="s">
        <v>2</v>
      </c>
      <c r="C39">
        <v>71</v>
      </c>
      <c r="D39">
        <v>351</v>
      </c>
      <c r="E39">
        <v>94</v>
      </c>
      <c r="F39">
        <v>3301</v>
      </c>
      <c r="G39">
        <v>16110</v>
      </c>
      <c r="H39">
        <v>136</v>
      </c>
      <c r="I39">
        <v>30</v>
      </c>
      <c r="J39">
        <v>318296</v>
      </c>
      <c r="K39">
        <v>88387</v>
      </c>
      <c r="L39">
        <v>348</v>
      </c>
      <c r="M39">
        <v>-155</v>
      </c>
      <c r="N39">
        <v>145</v>
      </c>
      <c r="O39">
        <v>29</v>
      </c>
      <c r="P39">
        <v>2034</v>
      </c>
      <c r="Q39">
        <v>160</v>
      </c>
      <c r="R39">
        <v>0.95304453196001215</v>
      </c>
      <c r="S39">
        <v>223</v>
      </c>
      <c r="T39" t="s">
        <v>458</v>
      </c>
      <c r="U39">
        <v>2194</v>
      </c>
      <c r="V39">
        <v>3.2360984503190499E-2</v>
      </c>
      <c r="W39">
        <v>3</v>
      </c>
    </row>
    <row r="40" spans="1:23" x14ac:dyDescent="0.3">
      <c r="A40" s="1">
        <v>44235</v>
      </c>
      <c r="B40" s="2" t="s">
        <v>2</v>
      </c>
      <c r="C40">
        <v>91</v>
      </c>
      <c r="D40">
        <v>356</v>
      </c>
      <c r="E40">
        <v>74</v>
      </c>
      <c r="F40">
        <v>3146</v>
      </c>
      <c r="G40">
        <v>16333</v>
      </c>
      <c r="H40">
        <v>145</v>
      </c>
      <c r="I40">
        <v>29</v>
      </c>
      <c r="J40">
        <v>320330</v>
      </c>
      <c r="K40">
        <v>88547</v>
      </c>
      <c r="L40">
        <v>351</v>
      </c>
      <c r="M40">
        <v>-134</v>
      </c>
      <c r="N40">
        <v>139</v>
      </c>
      <c r="O40">
        <v>29</v>
      </c>
      <c r="P40">
        <v>3859</v>
      </c>
      <c r="Q40">
        <v>333</v>
      </c>
      <c r="R40">
        <v>0.9574062301335029</v>
      </c>
      <c r="S40">
        <v>220</v>
      </c>
      <c r="T40" t="s">
        <v>459</v>
      </c>
      <c r="U40">
        <v>4192</v>
      </c>
      <c r="V40">
        <v>2.1708015267175602E-2</v>
      </c>
      <c r="W40">
        <v>5</v>
      </c>
    </row>
    <row r="41" spans="1:23" x14ac:dyDescent="0.3">
      <c r="A41" s="1">
        <v>44236</v>
      </c>
      <c r="B41" s="2" t="s">
        <v>2</v>
      </c>
      <c r="C41">
        <v>130</v>
      </c>
      <c r="D41">
        <v>360</v>
      </c>
      <c r="E41">
        <v>81</v>
      </c>
      <c r="F41">
        <v>3012</v>
      </c>
      <c r="G41">
        <v>16553</v>
      </c>
      <c r="H41">
        <v>139</v>
      </c>
      <c r="I41">
        <v>29</v>
      </c>
      <c r="J41">
        <v>324189</v>
      </c>
      <c r="K41">
        <v>88880</v>
      </c>
      <c r="L41">
        <v>356</v>
      </c>
      <c r="M41">
        <v>-88</v>
      </c>
      <c r="N41">
        <v>135</v>
      </c>
      <c r="O41">
        <v>28</v>
      </c>
      <c r="P41">
        <v>3765</v>
      </c>
      <c r="Q41">
        <v>350</v>
      </c>
      <c r="R41">
        <v>0.97078353253652061</v>
      </c>
      <c r="S41">
        <v>214</v>
      </c>
      <c r="T41" t="s">
        <v>460</v>
      </c>
      <c r="U41">
        <v>4115</v>
      </c>
      <c r="V41">
        <v>3.1591737545564998E-2</v>
      </c>
      <c r="W41">
        <v>4</v>
      </c>
    </row>
    <row r="42" spans="1:23" x14ac:dyDescent="0.3">
      <c r="A42" s="1">
        <v>44237</v>
      </c>
      <c r="B42" s="2" t="s">
        <v>2</v>
      </c>
      <c r="C42">
        <v>91</v>
      </c>
      <c r="D42">
        <v>362</v>
      </c>
      <c r="E42">
        <v>127</v>
      </c>
      <c r="F42">
        <v>2924</v>
      </c>
      <c r="G42">
        <v>16767</v>
      </c>
      <c r="H42">
        <v>135</v>
      </c>
      <c r="I42">
        <v>28</v>
      </c>
      <c r="J42">
        <v>327954</v>
      </c>
      <c r="K42">
        <v>89230</v>
      </c>
      <c r="L42">
        <v>360</v>
      </c>
      <c r="M42">
        <v>-166</v>
      </c>
      <c r="N42">
        <v>117</v>
      </c>
      <c r="O42">
        <v>27</v>
      </c>
      <c r="P42">
        <v>3986</v>
      </c>
      <c r="Q42">
        <v>264</v>
      </c>
      <c r="R42">
        <v>0.94322845417236667</v>
      </c>
      <c r="S42">
        <v>255</v>
      </c>
      <c r="T42" t="s">
        <v>461</v>
      </c>
      <c r="U42">
        <v>4250</v>
      </c>
      <c r="V42">
        <v>2.1411764705882401E-2</v>
      </c>
      <c r="W42">
        <v>2</v>
      </c>
    </row>
    <row r="43" spans="1:23" x14ac:dyDescent="0.3">
      <c r="A43" s="1">
        <v>44238</v>
      </c>
      <c r="B43" s="2" t="s">
        <v>2</v>
      </c>
      <c r="C43">
        <v>91</v>
      </c>
      <c r="D43">
        <v>366</v>
      </c>
      <c r="E43">
        <v>82</v>
      </c>
      <c r="F43">
        <v>2758</v>
      </c>
      <c r="G43">
        <v>17022</v>
      </c>
      <c r="H43">
        <v>117</v>
      </c>
      <c r="I43">
        <v>27</v>
      </c>
      <c r="J43">
        <v>331940</v>
      </c>
      <c r="K43">
        <v>89494</v>
      </c>
      <c r="L43">
        <v>362</v>
      </c>
      <c r="M43">
        <v>-132</v>
      </c>
      <c r="N43">
        <v>122</v>
      </c>
      <c r="O43">
        <v>27</v>
      </c>
      <c r="P43">
        <v>1899</v>
      </c>
      <c r="Q43">
        <v>221</v>
      </c>
      <c r="R43">
        <v>0.95213923132704859</v>
      </c>
      <c r="S43">
        <v>219</v>
      </c>
      <c r="T43" t="s">
        <v>462</v>
      </c>
      <c r="U43">
        <v>2120</v>
      </c>
      <c r="V43">
        <v>4.2924528301886797E-2</v>
      </c>
      <c r="W43">
        <v>4</v>
      </c>
    </row>
    <row r="44" spans="1:23" x14ac:dyDescent="0.3">
      <c r="A44" s="1">
        <v>44239</v>
      </c>
      <c r="B44" s="2" t="s">
        <v>2</v>
      </c>
      <c r="C44">
        <v>69</v>
      </c>
      <c r="D44">
        <v>375</v>
      </c>
      <c r="E44">
        <v>91</v>
      </c>
      <c r="F44">
        <v>2626</v>
      </c>
      <c r="G44">
        <v>17241</v>
      </c>
      <c r="H44">
        <v>122</v>
      </c>
      <c r="I44">
        <v>27</v>
      </c>
      <c r="J44">
        <v>333839</v>
      </c>
      <c r="K44">
        <v>89715</v>
      </c>
      <c r="L44">
        <v>366</v>
      </c>
      <c r="M44">
        <v>-280</v>
      </c>
      <c r="N44">
        <v>116</v>
      </c>
      <c r="O44">
        <v>25</v>
      </c>
      <c r="P44">
        <v>1674</v>
      </c>
      <c r="Q44">
        <v>271</v>
      </c>
      <c r="R44">
        <v>0.8933739527798934</v>
      </c>
      <c r="S44">
        <v>340</v>
      </c>
      <c r="T44" t="s">
        <v>463</v>
      </c>
      <c r="U44">
        <v>1945</v>
      </c>
      <c r="V44">
        <v>3.5475578406169703E-2</v>
      </c>
      <c r="W44">
        <v>9</v>
      </c>
    </row>
    <row r="45" spans="1:23" x14ac:dyDescent="0.3">
      <c r="A45" s="1">
        <v>44240</v>
      </c>
      <c r="B45" s="2" t="s">
        <v>2</v>
      </c>
      <c r="C45">
        <v>86</v>
      </c>
      <c r="D45">
        <v>375</v>
      </c>
      <c r="E45">
        <v>59</v>
      </c>
      <c r="F45">
        <v>2346</v>
      </c>
      <c r="G45">
        <v>17581</v>
      </c>
      <c r="H45">
        <v>116</v>
      </c>
      <c r="I45">
        <v>25</v>
      </c>
      <c r="J45">
        <v>335513</v>
      </c>
      <c r="K45">
        <v>89986</v>
      </c>
      <c r="L45">
        <v>375</v>
      </c>
      <c r="M45">
        <v>-206</v>
      </c>
      <c r="N45">
        <v>115</v>
      </c>
      <c r="O45">
        <v>25</v>
      </c>
      <c r="P45">
        <v>2319</v>
      </c>
      <c r="Q45">
        <v>240</v>
      </c>
      <c r="R45">
        <v>0.91219096334185845</v>
      </c>
      <c r="S45">
        <v>292</v>
      </c>
      <c r="T45" t="s">
        <v>464</v>
      </c>
      <c r="U45">
        <v>2559</v>
      </c>
      <c r="V45">
        <v>3.3606877686596301E-2</v>
      </c>
      <c r="W45">
        <v>0</v>
      </c>
    </row>
    <row r="46" spans="1:23" x14ac:dyDescent="0.3">
      <c r="A46" s="1">
        <v>44241</v>
      </c>
      <c r="B46" s="2" t="s">
        <v>2</v>
      </c>
      <c r="C46">
        <v>58</v>
      </c>
      <c r="D46">
        <v>375</v>
      </c>
      <c r="E46">
        <v>86</v>
      </c>
      <c r="F46">
        <v>2140</v>
      </c>
      <c r="G46">
        <v>17873</v>
      </c>
      <c r="H46">
        <v>115</v>
      </c>
      <c r="I46">
        <v>25</v>
      </c>
      <c r="J46">
        <v>337832</v>
      </c>
      <c r="K46">
        <v>90226</v>
      </c>
      <c r="L46">
        <v>375</v>
      </c>
      <c r="M46">
        <v>-111</v>
      </c>
      <c r="N46">
        <v>117</v>
      </c>
      <c r="O46">
        <v>25</v>
      </c>
      <c r="P46">
        <v>1663</v>
      </c>
      <c r="Q46">
        <v>110</v>
      </c>
      <c r="R46">
        <v>0.94813084112149537</v>
      </c>
      <c r="S46">
        <v>169</v>
      </c>
      <c r="T46" t="s">
        <v>466</v>
      </c>
      <c r="U46">
        <v>1773</v>
      </c>
      <c r="V46">
        <v>3.2712915961646903E-2</v>
      </c>
      <c r="W46">
        <v>0</v>
      </c>
    </row>
    <row r="47" spans="1:23" x14ac:dyDescent="0.3">
      <c r="A47" s="1">
        <v>44242</v>
      </c>
      <c r="B47" s="2" t="s">
        <v>2</v>
      </c>
      <c r="C47">
        <v>76</v>
      </c>
      <c r="D47">
        <v>380</v>
      </c>
      <c r="E47">
        <v>62</v>
      </c>
      <c r="F47">
        <v>2029</v>
      </c>
      <c r="G47">
        <v>18042</v>
      </c>
      <c r="H47">
        <v>117</v>
      </c>
      <c r="I47">
        <v>25</v>
      </c>
      <c r="J47">
        <v>339495</v>
      </c>
      <c r="K47">
        <v>90336</v>
      </c>
      <c r="L47">
        <v>375</v>
      </c>
      <c r="M47">
        <v>-94</v>
      </c>
      <c r="N47">
        <v>109</v>
      </c>
      <c r="O47">
        <v>24</v>
      </c>
      <c r="P47">
        <v>1741</v>
      </c>
      <c r="Q47">
        <v>325</v>
      </c>
      <c r="R47">
        <v>0.95367175948743221</v>
      </c>
      <c r="S47">
        <v>165</v>
      </c>
      <c r="T47" t="s">
        <v>467</v>
      </c>
      <c r="U47">
        <v>2066</v>
      </c>
      <c r="V47">
        <v>3.6786060019361098E-2</v>
      </c>
      <c r="W47">
        <v>5</v>
      </c>
    </row>
    <row r="48" spans="1:23" x14ac:dyDescent="0.3">
      <c r="A48" s="1">
        <v>44243</v>
      </c>
      <c r="B48" s="2" t="s">
        <v>2</v>
      </c>
      <c r="C48">
        <v>67</v>
      </c>
      <c r="D48">
        <v>382</v>
      </c>
      <c r="E48">
        <v>75</v>
      </c>
      <c r="F48">
        <v>1935</v>
      </c>
      <c r="G48">
        <v>18207</v>
      </c>
      <c r="H48">
        <v>109</v>
      </c>
      <c r="I48">
        <v>24</v>
      </c>
      <c r="J48">
        <v>341236</v>
      </c>
      <c r="K48">
        <v>90661</v>
      </c>
      <c r="L48">
        <v>380</v>
      </c>
      <c r="M48">
        <v>-109</v>
      </c>
      <c r="N48">
        <v>102</v>
      </c>
      <c r="O48">
        <v>24</v>
      </c>
      <c r="P48">
        <v>1812</v>
      </c>
      <c r="Q48">
        <v>201</v>
      </c>
      <c r="R48">
        <v>0.94366925064599483</v>
      </c>
      <c r="S48">
        <v>174</v>
      </c>
      <c r="T48" t="s">
        <v>468</v>
      </c>
      <c r="U48">
        <v>2013</v>
      </c>
      <c r="V48">
        <v>3.3283656234475899E-2</v>
      </c>
      <c r="W48">
        <v>2</v>
      </c>
    </row>
    <row r="49" spans="1:23" x14ac:dyDescent="0.3">
      <c r="A49" s="1">
        <v>44244</v>
      </c>
      <c r="B49" s="2" t="s">
        <v>2</v>
      </c>
      <c r="C49">
        <v>56</v>
      </c>
      <c r="D49">
        <v>387</v>
      </c>
      <c r="E49">
        <v>61</v>
      </c>
      <c r="F49">
        <v>1826</v>
      </c>
      <c r="G49">
        <v>18381</v>
      </c>
      <c r="H49">
        <v>102</v>
      </c>
      <c r="I49">
        <v>24</v>
      </c>
      <c r="J49">
        <v>343048</v>
      </c>
      <c r="K49">
        <v>90862</v>
      </c>
      <c r="L49">
        <v>382</v>
      </c>
      <c r="M49">
        <v>-205</v>
      </c>
      <c r="N49">
        <v>88</v>
      </c>
      <c r="O49">
        <v>23</v>
      </c>
      <c r="P49">
        <v>1809</v>
      </c>
      <c r="Q49">
        <v>150</v>
      </c>
      <c r="R49">
        <v>0.88773274917853229</v>
      </c>
      <c r="S49">
        <v>256</v>
      </c>
      <c r="T49" t="s">
        <v>469</v>
      </c>
      <c r="U49">
        <v>1959</v>
      </c>
      <c r="V49">
        <v>2.85860132720776E-2</v>
      </c>
      <c r="W49">
        <v>5</v>
      </c>
    </row>
    <row r="50" spans="1:23" x14ac:dyDescent="0.3">
      <c r="A50" s="1">
        <v>44245</v>
      </c>
      <c r="B50" s="2" t="s">
        <v>2</v>
      </c>
      <c r="C50">
        <v>77</v>
      </c>
      <c r="D50">
        <v>387</v>
      </c>
      <c r="E50">
        <v>50</v>
      </c>
      <c r="F50">
        <v>1621</v>
      </c>
      <c r="G50">
        <v>18637</v>
      </c>
      <c r="H50">
        <v>88</v>
      </c>
      <c r="I50">
        <v>23</v>
      </c>
      <c r="J50">
        <v>344857</v>
      </c>
      <c r="K50">
        <v>91012</v>
      </c>
      <c r="L50">
        <v>387</v>
      </c>
      <c r="M50">
        <v>-169</v>
      </c>
      <c r="N50">
        <v>71</v>
      </c>
      <c r="O50">
        <v>20</v>
      </c>
      <c r="P50">
        <v>1749</v>
      </c>
      <c r="Q50">
        <v>169</v>
      </c>
      <c r="R50">
        <v>0.89574336829117829</v>
      </c>
      <c r="S50">
        <v>246</v>
      </c>
      <c r="T50" t="s">
        <v>470</v>
      </c>
      <c r="U50">
        <v>1918</v>
      </c>
      <c r="V50">
        <v>4.0145985401459902E-2</v>
      </c>
      <c r="W50">
        <v>0</v>
      </c>
    </row>
    <row r="51" spans="1:23" x14ac:dyDescent="0.3">
      <c r="A51" s="1">
        <v>44246</v>
      </c>
      <c r="B51" s="2" t="s">
        <v>2</v>
      </c>
      <c r="C51">
        <v>68</v>
      </c>
      <c r="D51">
        <v>388</v>
      </c>
      <c r="E51">
        <v>75</v>
      </c>
      <c r="F51">
        <v>1452</v>
      </c>
      <c r="G51">
        <v>18883</v>
      </c>
      <c r="H51">
        <v>71</v>
      </c>
      <c r="I51">
        <v>20</v>
      </c>
      <c r="J51">
        <v>346606</v>
      </c>
      <c r="K51">
        <v>91181</v>
      </c>
      <c r="L51">
        <v>387</v>
      </c>
      <c r="M51">
        <v>-77</v>
      </c>
      <c r="N51">
        <v>64</v>
      </c>
      <c r="O51">
        <v>19</v>
      </c>
      <c r="P51">
        <v>1881</v>
      </c>
      <c r="Q51">
        <v>221</v>
      </c>
      <c r="R51">
        <v>0.94696969696969702</v>
      </c>
      <c r="S51">
        <v>144</v>
      </c>
      <c r="T51" t="s">
        <v>471</v>
      </c>
      <c r="U51">
        <v>2102</v>
      </c>
      <c r="V51">
        <v>3.2350142721217903E-2</v>
      </c>
      <c r="W51">
        <v>1</v>
      </c>
    </row>
    <row r="52" spans="1:23" x14ac:dyDescent="0.3">
      <c r="A52" s="1">
        <v>44247</v>
      </c>
      <c r="B52" s="2" t="s">
        <v>2</v>
      </c>
      <c r="C52">
        <v>50</v>
      </c>
      <c r="D52">
        <v>388</v>
      </c>
      <c r="E52">
        <v>60</v>
      </c>
      <c r="F52">
        <v>1375</v>
      </c>
      <c r="G52">
        <v>19027</v>
      </c>
      <c r="H52">
        <v>64</v>
      </c>
      <c r="I52">
        <v>19</v>
      </c>
      <c r="J52">
        <v>348487</v>
      </c>
      <c r="K52">
        <v>91402</v>
      </c>
      <c r="L52">
        <v>388</v>
      </c>
      <c r="M52">
        <v>-59</v>
      </c>
      <c r="N52">
        <v>63</v>
      </c>
      <c r="O52">
        <v>20</v>
      </c>
      <c r="P52">
        <v>1753</v>
      </c>
      <c r="Q52">
        <v>212</v>
      </c>
      <c r="R52">
        <v>0.9570909090909091</v>
      </c>
      <c r="S52">
        <v>109</v>
      </c>
      <c r="T52" t="s">
        <v>480</v>
      </c>
      <c r="U52">
        <v>1965</v>
      </c>
      <c r="V52">
        <v>2.54452926208651E-2</v>
      </c>
      <c r="W52">
        <v>0</v>
      </c>
    </row>
    <row r="53" spans="1:23" x14ac:dyDescent="0.3">
      <c r="A53" s="1">
        <v>44248</v>
      </c>
      <c r="B53" s="2" t="s">
        <v>2</v>
      </c>
      <c r="C53">
        <v>21</v>
      </c>
      <c r="D53">
        <v>389</v>
      </c>
      <c r="E53">
        <v>50</v>
      </c>
      <c r="F53">
        <v>1316</v>
      </c>
      <c r="G53">
        <v>19136</v>
      </c>
      <c r="H53">
        <v>63</v>
      </c>
      <c r="I53">
        <v>20</v>
      </c>
      <c r="J53">
        <v>350240</v>
      </c>
      <c r="K53">
        <v>91614</v>
      </c>
      <c r="L53">
        <v>388</v>
      </c>
      <c r="M53">
        <v>-55</v>
      </c>
      <c r="N53">
        <v>61</v>
      </c>
      <c r="O53">
        <v>21</v>
      </c>
      <c r="P53">
        <v>2533</v>
      </c>
      <c r="Q53">
        <v>106</v>
      </c>
      <c r="R53">
        <v>0.95820668693009114</v>
      </c>
      <c r="S53">
        <v>75</v>
      </c>
      <c r="T53" t="s">
        <v>481</v>
      </c>
      <c r="U53">
        <v>2639</v>
      </c>
      <c r="V53">
        <v>7.9575596816976093E-3</v>
      </c>
      <c r="W53">
        <v>1</v>
      </c>
    </row>
    <row r="54" spans="1:23" x14ac:dyDescent="0.3">
      <c r="A54" s="1">
        <v>44249</v>
      </c>
      <c r="B54" s="2" t="s">
        <v>2</v>
      </c>
      <c r="C54">
        <v>28</v>
      </c>
      <c r="D54">
        <v>389</v>
      </c>
      <c r="E54">
        <v>22</v>
      </c>
      <c r="F54">
        <v>1261</v>
      </c>
      <c r="G54">
        <v>19211</v>
      </c>
      <c r="H54">
        <v>61</v>
      </c>
      <c r="I54">
        <v>21</v>
      </c>
      <c r="J54">
        <v>352773</v>
      </c>
      <c r="K54">
        <v>91720</v>
      </c>
      <c r="L54">
        <v>389</v>
      </c>
      <c r="M54">
        <v>-47</v>
      </c>
      <c r="N54">
        <v>61</v>
      </c>
      <c r="O54">
        <v>23</v>
      </c>
      <c r="P54">
        <v>1170</v>
      </c>
      <c r="Q54">
        <v>406</v>
      </c>
      <c r="R54">
        <v>0.96272799365582873</v>
      </c>
      <c r="S54">
        <v>75</v>
      </c>
      <c r="T54" t="s">
        <v>482</v>
      </c>
      <c r="U54">
        <v>1576</v>
      </c>
      <c r="V54">
        <v>1.7766497461928901E-2</v>
      </c>
      <c r="W54">
        <v>0</v>
      </c>
    </row>
    <row r="55" spans="1:23" x14ac:dyDescent="0.3">
      <c r="A55" s="1">
        <v>44250</v>
      </c>
      <c r="B55" s="2" t="s">
        <v>2</v>
      </c>
      <c r="C55">
        <v>55</v>
      </c>
      <c r="D55">
        <v>389</v>
      </c>
      <c r="E55">
        <v>37</v>
      </c>
      <c r="F55">
        <v>1214</v>
      </c>
      <c r="G55">
        <v>19286</v>
      </c>
      <c r="H55">
        <v>61</v>
      </c>
      <c r="I55">
        <v>23</v>
      </c>
      <c r="J55">
        <v>353943</v>
      </c>
      <c r="K55">
        <v>92126</v>
      </c>
      <c r="L55">
        <v>389</v>
      </c>
      <c r="M55">
        <v>-87</v>
      </c>
      <c r="N55">
        <v>55</v>
      </c>
      <c r="O55">
        <v>21</v>
      </c>
      <c r="P55">
        <v>1419</v>
      </c>
      <c r="Q55">
        <v>196</v>
      </c>
      <c r="R55">
        <v>0.92833607907742999</v>
      </c>
      <c r="S55">
        <v>142</v>
      </c>
      <c r="T55" t="s">
        <v>483</v>
      </c>
      <c r="U55">
        <v>1615</v>
      </c>
      <c r="V55">
        <v>3.4055727554179599E-2</v>
      </c>
      <c r="W55">
        <v>0</v>
      </c>
    </row>
    <row r="56" spans="1:23" x14ac:dyDescent="0.3">
      <c r="A56" s="1">
        <v>44251</v>
      </c>
      <c r="B56" s="2" t="s">
        <v>2</v>
      </c>
      <c r="C56">
        <v>63</v>
      </c>
      <c r="D56">
        <v>389</v>
      </c>
      <c r="E56">
        <v>48</v>
      </c>
      <c r="F56">
        <v>1127</v>
      </c>
      <c r="G56">
        <v>19428</v>
      </c>
      <c r="H56">
        <v>55</v>
      </c>
      <c r="I56">
        <v>21</v>
      </c>
      <c r="J56">
        <v>355362</v>
      </c>
      <c r="K56">
        <v>92322</v>
      </c>
      <c r="L56">
        <v>389</v>
      </c>
      <c r="M56">
        <v>-71</v>
      </c>
      <c r="N56">
        <v>53</v>
      </c>
      <c r="O56">
        <v>18</v>
      </c>
      <c r="P56">
        <v>1248</v>
      </c>
      <c r="Q56">
        <v>150</v>
      </c>
      <c r="R56">
        <v>0.93700088731144626</v>
      </c>
      <c r="S56">
        <v>134</v>
      </c>
      <c r="T56" t="s">
        <v>484</v>
      </c>
      <c r="U56">
        <v>1398</v>
      </c>
      <c r="V56">
        <v>4.50643776824034E-2</v>
      </c>
      <c r="W56">
        <v>0</v>
      </c>
    </row>
    <row r="57" spans="1:23" x14ac:dyDescent="0.3">
      <c r="A57" s="1">
        <v>44252</v>
      </c>
      <c r="B57" s="2" t="s">
        <v>2</v>
      </c>
      <c r="C57">
        <v>71</v>
      </c>
      <c r="D57">
        <v>390</v>
      </c>
      <c r="E57">
        <v>62</v>
      </c>
      <c r="F57">
        <v>1056</v>
      </c>
      <c r="G57">
        <v>19562</v>
      </c>
      <c r="H57">
        <v>53</v>
      </c>
      <c r="I57">
        <v>18</v>
      </c>
      <c r="J57">
        <v>356610</v>
      </c>
      <c r="K57">
        <v>92472</v>
      </c>
      <c r="L57">
        <v>389</v>
      </c>
      <c r="M57">
        <v>-62</v>
      </c>
      <c r="N57">
        <v>52</v>
      </c>
      <c r="O57">
        <v>16</v>
      </c>
      <c r="P57">
        <v>1472</v>
      </c>
      <c r="Q57">
        <v>200</v>
      </c>
      <c r="R57">
        <v>0.94128787878787878</v>
      </c>
      <c r="S57">
        <v>132</v>
      </c>
      <c r="T57" t="s">
        <v>485</v>
      </c>
      <c r="U57">
        <v>1672</v>
      </c>
      <c r="V57">
        <v>4.2464114832535899E-2</v>
      </c>
      <c r="W57">
        <v>1</v>
      </c>
    </row>
    <row r="58" spans="1:23" x14ac:dyDescent="0.3">
      <c r="A58" s="1">
        <v>44253</v>
      </c>
      <c r="B58" s="2" t="s">
        <v>2</v>
      </c>
      <c r="C58">
        <v>46</v>
      </c>
      <c r="D58">
        <v>391</v>
      </c>
      <c r="E58">
        <v>65</v>
      </c>
      <c r="F58">
        <v>994</v>
      </c>
      <c r="G58">
        <v>19694</v>
      </c>
      <c r="H58">
        <v>52</v>
      </c>
      <c r="I58">
        <v>16</v>
      </c>
      <c r="J58">
        <v>358082</v>
      </c>
      <c r="K58">
        <v>92672</v>
      </c>
      <c r="L58">
        <v>390</v>
      </c>
      <c r="M58">
        <v>-49</v>
      </c>
      <c r="N58">
        <v>53</v>
      </c>
      <c r="O58">
        <v>16</v>
      </c>
      <c r="P58">
        <v>749</v>
      </c>
      <c r="Q58">
        <v>266</v>
      </c>
      <c r="R58">
        <v>0.95070422535211263</v>
      </c>
      <c r="S58">
        <v>94</v>
      </c>
      <c r="T58" t="s">
        <v>486</v>
      </c>
      <c r="U58">
        <v>1015</v>
      </c>
      <c r="V58">
        <v>4.5320197044335001E-2</v>
      </c>
      <c r="W58">
        <v>1</v>
      </c>
    </row>
    <row r="59" spans="1:23" x14ac:dyDescent="0.3">
      <c r="A59" s="1">
        <v>44254</v>
      </c>
      <c r="B59" s="2" t="s">
        <v>2</v>
      </c>
      <c r="C59">
        <v>45</v>
      </c>
      <c r="D59">
        <v>391</v>
      </c>
      <c r="E59">
        <v>48</v>
      </c>
      <c r="F59">
        <v>945</v>
      </c>
      <c r="G59">
        <v>19788</v>
      </c>
      <c r="H59">
        <v>53</v>
      </c>
      <c r="I59">
        <v>16</v>
      </c>
      <c r="J59">
        <v>358831</v>
      </c>
      <c r="K59">
        <v>92938</v>
      </c>
      <c r="L59">
        <v>391</v>
      </c>
      <c r="M59">
        <v>-18</v>
      </c>
      <c r="N59">
        <v>59</v>
      </c>
      <c r="O59">
        <v>15</v>
      </c>
      <c r="P59">
        <v>1659</v>
      </c>
      <c r="Q59">
        <v>80</v>
      </c>
      <c r="R59">
        <v>0.98095238095238091</v>
      </c>
      <c r="S59">
        <v>63</v>
      </c>
      <c r="T59" t="s">
        <v>487</v>
      </c>
      <c r="U59">
        <v>1739</v>
      </c>
      <c r="V59">
        <v>2.5876940770557799E-2</v>
      </c>
      <c r="W59">
        <v>0</v>
      </c>
    </row>
    <row r="60" spans="1:23" x14ac:dyDescent="0.3">
      <c r="A60" s="1">
        <v>44255</v>
      </c>
      <c r="B60" s="2" t="s">
        <v>2</v>
      </c>
      <c r="C60">
        <v>21</v>
      </c>
      <c r="D60">
        <v>394</v>
      </c>
      <c r="E60">
        <v>48</v>
      </c>
      <c r="F60">
        <v>927</v>
      </c>
      <c r="G60">
        <v>19851</v>
      </c>
      <c r="H60">
        <v>59</v>
      </c>
      <c r="I60">
        <v>15</v>
      </c>
      <c r="J60">
        <v>360490</v>
      </c>
      <c r="K60">
        <v>93018</v>
      </c>
      <c r="L60">
        <v>391</v>
      </c>
      <c r="M60">
        <v>-56</v>
      </c>
      <c r="N60">
        <v>63</v>
      </c>
      <c r="O60">
        <v>16</v>
      </c>
      <c r="P60">
        <v>518</v>
      </c>
      <c r="Q60">
        <v>77</v>
      </c>
      <c r="R60">
        <v>0.93959007551240559</v>
      </c>
      <c r="S60">
        <v>74</v>
      </c>
      <c r="T60" t="s">
        <v>488</v>
      </c>
      <c r="U60">
        <v>595</v>
      </c>
      <c r="V60">
        <v>3.5294117647058802E-2</v>
      </c>
      <c r="W60">
        <v>3</v>
      </c>
    </row>
    <row r="61" spans="1:23" x14ac:dyDescent="0.3">
      <c r="A61" s="1">
        <v>44256</v>
      </c>
      <c r="B61" s="2" t="s">
        <v>2</v>
      </c>
      <c r="C61">
        <v>35</v>
      </c>
      <c r="D61">
        <v>395</v>
      </c>
      <c r="E61">
        <v>20</v>
      </c>
      <c r="F61">
        <v>871</v>
      </c>
      <c r="G61">
        <v>19925</v>
      </c>
      <c r="H61">
        <v>63</v>
      </c>
      <c r="I61">
        <v>16</v>
      </c>
      <c r="J61">
        <v>361008</v>
      </c>
      <c r="K61">
        <v>93095</v>
      </c>
      <c r="L61">
        <v>394</v>
      </c>
      <c r="M61">
        <v>-29</v>
      </c>
      <c r="N61">
        <v>60</v>
      </c>
      <c r="O61">
        <v>15</v>
      </c>
      <c r="P61">
        <v>619</v>
      </c>
      <c r="Q61">
        <v>316</v>
      </c>
      <c r="R61">
        <v>0.96670493685419057</v>
      </c>
      <c r="S61">
        <v>63</v>
      </c>
      <c r="T61" t="s">
        <v>489</v>
      </c>
      <c r="U61">
        <v>935</v>
      </c>
      <c r="V61">
        <v>3.7433155080213901E-2</v>
      </c>
      <c r="W61">
        <v>1</v>
      </c>
    </row>
    <row r="62" spans="1:23" x14ac:dyDescent="0.3">
      <c r="A62" s="1">
        <v>44257</v>
      </c>
      <c r="B62" s="2" t="s">
        <v>2</v>
      </c>
      <c r="C62">
        <v>23</v>
      </c>
      <c r="D62">
        <v>396</v>
      </c>
      <c r="E62">
        <v>27</v>
      </c>
      <c r="F62">
        <v>842</v>
      </c>
      <c r="G62">
        <v>19988</v>
      </c>
      <c r="H62">
        <v>60</v>
      </c>
      <c r="I62">
        <v>15</v>
      </c>
      <c r="J62">
        <v>361627</v>
      </c>
      <c r="K62">
        <v>93411</v>
      </c>
      <c r="L62">
        <v>395</v>
      </c>
      <c r="M62">
        <v>-71</v>
      </c>
      <c r="N62">
        <v>64</v>
      </c>
      <c r="O62">
        <v>14</v>
      </c>
      <c r="P62">
        <v>2506</v>
      </c>
      <c r="Q62">
        <v>1849</v>
      </c>
      <c r="R62">
        <v>0.91567695961995255</v>
      </c>
      <c r="S62">
        <v>93</v>
      </c>
      <c r="T62" t="s">
        <v>490</v>
      </c>
      <c r="U62">
        <v>4355</v>
      </c>
      <c r="V62">
        <v>5.2812858783008003E-3</v>
      </c>
      <c r="W62">
        <v>1</v>
      </c>
    </row>
    <row r="63" spans="1:23" x14ac:dyDescent="0.3">
      <c r="A63" s="1">
        <v>44258</v>
      </c>
      <c r="B63" s="2" t="s">
        <v>2</v>
      </c>
      <c r="C63">
        <v>39</v>
      </c>
      <c r="D63">
        <v>396</v>
      </c>
      <c r="E63">
        <v>25</v>
      </c>
      <c r="F63">
        <v>771</v>
      </c>
      <c r="G63">
        <v>20081</v>
      </c>
      <c r="H63">
        <v>64</v>
      </c>
      <c r="I63">
        <v>14</v>
      </c>
      <c r="J63">
        <v>364133</v>
      </c>
      <c r="K63">
        <v>95260</v>
      </c>
      <c r="L63">
        <v>396</v>
      </c>
      <c r="M63">
        <v>-13</v>
      </c>
      <c r="N63">
        <v>62</v>
      </c>
      <c r="O63">
        <v>12</v>
      </c>
      <c r="P63">
        <v>2859</v>
      </c>
      <c r="Q63">
        <v>1954</v>
      </c>
      <c r="R63">
        <v>0.9831387808041504</v>
      </c>
      <c r="S63">
        <v>52</v>
      </c>
      <c r="T63" t="s">
        <v>491</v>
      </c>
      <c r="U63">
        <v>4813</v>
      </c>
      <c r="V63">
        <v>8.1030542281321401E-3</v>
      </c>
      <c r="W63">
        <v>0</v>
      </c>
    </row>
    <row r="64" spans="1:23" x14ac:dyDescent="0.3">
      <c r="A64" s="1">
        <v>44259</v>
      </c>
      <c r="B64" s="2" t="s">
        <v>2</v>
      </c>
      <c r="C64">
        <v>35</v>
      </c>
      <c r="D64">
        <v>396</v>
      </c>
      <c r="E64">
        <v>35</v>
      </c>
      <c r="F64">
        <v>758</v>
      </c>
      <c r="G64">
        <v>20133</v>
      </c>
      <c r="H64">
        <v>62</v>
      </c>
      <c r="I64">
        <v>12</v>
      </c>
      <c r="J64">
        <v>366992</v>
      </c>
      <c r="K64">
        <v>97214</v>
      </c>
      <c r="L64">
        <v>396</v>
      </c>
      <c r="M64">
        <v>-36</v>
      </c>
      <c r="N64">
        <v>56</v>
      </c>
      <c r="O64">
        <v>13</v>
      </c>
      <c r="P64">
        <v>2533</v>
      </c>
      <c r="Q64">
        <v>1948</v>
      </c>
      <c r="R64">
        <v>0.9525065963060686</v>
      </c>
      <c r="S64">
        <v>71</v>
      </c>
      <c r="T64" t="s">
        <v>492</v>
      </c>
      <c r="U64">
        <v>4481</v>
      </c>
      <c r="V64">
        <v>7.8107565275608096E-3</v>
      </c>
      <c r="W64">
        <v>0</v>
      </c>
    </row>
    <row r="65" spans="1:23" x14ac:dyDescent="0.3">
      <c r="A65" s="1">
        <v>44260</v>
      </c>
      <c r="B65" s="2" t="s">
        <v>2</v>
      </c>
      <c r="C65">
        <v>23</v>
      </c>
      <c r="D65">
        <v>397</v>
      </c>
      <c r="E65">
        <v>38</v>
      </c>
      <c r="F65">
        <v>722</v>
      </c>
      <c r="G65">
        <v>20204</v>
      </c>
      <c r="H65">
        <v>56</v>
      </c>
      <c r="I65">
        <v>13</v>
      </c>
      <c r="J65">
        <v>369525</v>
      </c>
      <c r="K65">
        <v>99162</v>
      </c>
      <c r="L65">
        <v>396</v>
      </c>
      <c r="M65">
        <v>-46</v>
      </c>
      <c r="N65">
        <v>49</v>
      </c>
      <c r="O65">
        <v>14</v>
      </c>
      <c r="P65">
        <v>1344</v>
      </c>
      <c r="Q65">
        <v>215</v>
      </c>
      <c r="R65">
        <v>0.93628808864265933</v>
      </c>
      <c r="S65">
        <v>68</v>
      </c>
      <c r="T65" t="s">
        <v>493</v>
      </c>
      <c r="U65">
        <v>1559</v>
      </c>
      <c r="V65">
        <v>1.4753046824887799E-2</v>
      </c>
      <c r="W65">
        <v>1</v>
      </c>
    </row>
    <row r="66" spans="1:23" x14ac:dyDescent="0.3">
      <c r="A66" s="1">
        <v>44261</v>
      </c>
      <c r="B66" s="2" t="s">
        <v>2</v>
      </c>
      <c r="C66">
        <v>22</v>
      </c>
      <c r="D66">
        <v>398</v>
      </c>
      <c r="E66">
        <v>22</v>
      </c>
      <c r="F66">
        <v>676</v>
      </c>
      <c r="G66">
        <v>20272</v>
      </c>
      <c r="H66">
        <v>49</v>
      </c>
      <c r="I66">
        <v>14</v>
      </c>
      <c r="J66">
        <v>370869</v>
      </c>
      <c r="K66">
        <v>99377</v>
      </c>
      <c r="L66">
        <v>397</v>
      </c>
      <c r="M66">
        <v>-45</v>
      </c>
      <c r="N66">
        <v>44</v>
      </c>
      <c r="O66">
        <v>15</v>
      </c>
      <c r="P66">
        <v>1356</v>
      </c>
      <c r="Q66">
        <v>86</v>
      </c>
      <c r="R66">
        <v>0.93343195266272194</v>
      </c>
      <c r="S66">
        <v>66</v>
      </c>
      <c r="T66" t="s">
        <v>494</v>
      </c>
      <c r="U66">
        <v>1442</v>
      </c>
      <c r="V66">
        <v>1.52565880721221E-2</v>
      </c>
      <c r="W66">
        <v>1</v>
      </c>
    </row>
    <row r="67" spans="1:23" x14ac:dyDescent="0.3">
      <c r="A67" s="1">
        <v>44262</v>
      </c>
      <c r="B67" s="2" t="s">
        <v>2</v>
      </c>
      <c r="C67">
        <v>22</v>
      </c>
      <c r="D67">
        <v>398</v>
      </c>
      <c r="E67">
        <v>19</v>
      </c>
      <c r="F67">
        <v>631</v>
      </c>
      <c r="G67">
        <v>20338</v>
      </c>
      <c r="H67">
        <v>44</v>
      </c>
      <c r="I67">
        <v>15</v>
      </c>
      <c r="J67">
        <v>372225</v>
      </c>
      <c r="K67">
        <v>99463</v>
      </c>
      <c r="L67">
        <v>398</v>
      </c>
      <c r="M67">
        <v>-25</v>
      </c>
      <c r="N67">
        <v>45</v>
      </c>
      <c r="O67">
        <v>14</v>
      </c>
      <c r="P67">
        <v>1481</v>
      </c>
      <c r="Q67">
        <v>60</v>
      </c>
      <c r="R67">
        <v>0.96038034865293187</v>
      </c>
      <c r="S67">
        <v>47</v>
      </c>
      <c r="T67" t="s">
        <v>495</v>
      </c>
      <c r="U67">
        <v>1541</v>
      </c>
      <c r="V67">
        <v>1.4276443867618401E-2</v>
      </c>
      <c r="W67">
        <v>0</v>
      </c>
    </row>
    <row r="68" spans="1:23" x14ac:dyDescent="0.3">
      <c r="A68" s="1">
        <v>44263</v>
      </c>
      <c r="B68" s="2" t="s">
        <v>2</v>
      </c>
      <c r="C68">
        <v>23</v>
      </c>
      <c r="D68">
        <v>398</v>
      </c>
      <c r="E68">
        <v>18</v>
      </c>
      <c r="F68">
        <v>606</v>
      </c>
      <c r="G68">
        <v>20385</v>
      </c>
      <c r="H68">
        <v>45</v>
      </c>
      <c r="I68">
        <v>14</v>
      </c>
      <c r="J68">
        <v>373706</v>
      </c>
      <c r="K68">
        <v>99523</v>
      </c>
      <c r="L68">
        <v>398</v>
      </c>
      <c r="M68">
        <v>4</v>
      </c>
      <c r="N68">
        <v>45</v>
      </c>
      <c r="O68">
        <v>16</v>
      </c>
      <c r="P68">
        <v>1604</v>
      </c>
      <c r="Q68">
        <v>295</v>
      </c>
      <c r="R68">
        <v>1.0066006600660067</v>
      </c>
      <c r="S68">
        <v>19</v>
      </c>
      <c r="T68" t="s">
        <v>496</v>
      </c>
      <c r="U68">
        <v>1899</v>
      </c>
      <c r="V68">
        <v>1.21116377040548E-2</v>
      </c>
      <c r="W68">
        <v>0</v>
      </c>
    </row>
    <row r="69" spans="1:23" x14ac:dyDescent="0.3">
      <c r="A69" s="1">
        <v>44264</v>
      </c>
      <c r="B69" s="2" t="s">
        <v>2</v>
      </c>
      <c r="C69">
        <v>25</v>
      </c>
      <c r="D69">
        <v>400</v>
      </c>
      <c r="E69">
        <v>23</v>
      </c>
      <c r="F69">
        <v>610</v>
      </c>
      <c r="G69">
        <v>20404</v>
      </c>
      <c r="H69">
        <v>45</v>
      </c>
      <c r="I69">
        <v>16</v>
      </c>
      <c r="J69">
        <v>375310</v>
      </c>
      <c r="K69">
        <v>99818</v>
      </c>
      <c r="L69">
        <v>398</v>
      </c>
      <c r="M69">
        <v>-37</v>
      </c>
      <c r="N69">
        <v>44</v>
      </c>
      <c r="O69">
        <v>16</v>
      </c>
      <c r="P69">
        <v>2176</v>
      </c>
      <c r="Q69">
        <v>182</v>
      </c>
      <c r="R69">
        <v>0.93934426229508194</v>
      </c>
      <c r="S69">
        <v>60</v>
      </c>
      <c r="T69" t="s">
        <v>497</v>
      </c>
      <c r="U69">
        <v>2358</v>
      </c>
      <c r="V69">
        <v>1.0602205258693801E-2</v>
      </c>
      <c r="W69">
        <v>2</v>
      </c>
    </row>
    <row r="70" spans="1:23" x14ac:dyDescent="0.3">
      <c r="A70" s="1">
        <v>44265</v>
      </c>
      <c r="B70" s="2" t="s">
        <v>2</v>
      </c>
      <c r="C70">
        <v>36</v>
      </c>
      <c r="D70">
        <v>400</v>
      </c>
      <c r="E70">
        <v>23</v>
      </c>
      <c r="F70">
        <v>573</v>
      </c>
      <c r="G70">
        <v>20464</v>
      </c>
      <c r="H70">
        <v>44</v>
      </c>
      <c r="I70">
        <v>16</v>
      </c>
      <c r="J70">
        <v>377486</v>
      </c>
      <c r="K70">
        <v>100000</v>
      </c>
      <c r="L70">
        <v>400</v>
      </c>
      <c r="M70">
        <v>-30</v>
      </c>
      <c r="N70">
        <v>41</v>
      </c>
      <c r="O70">
        <v>16</v>
      </c>
      <c r="P70">
        <v>2526</v>
      </c>
      <c r="Q70">
        <v>239</v>
      </c>
      <c r="R70">
        <v>0.94764397905759157</v>
      </c>
      <c r="S70">
        <v>66</v>
      </c>
      <c r="T70" t="s">
        <v>498</v>
      </c>
      <c r="U70">
        <v>2765</v>
      </c>
      <c r="V70">
        <v>1.3019891500904201E-2</v>
      </c>
      <c r="W70">
        <v>0</v>
      </c>
    </row>
    <row r="71" spans="1:23" x14ac:dyDescent="0.3">
      <c r="A71" s="1">
        <v>44266</v>
      </c>
      <c r="B71" s="2" t="s">
        <v>2</v>
      </c>
      <c r="C71">
        <v>31</v>
      </c>
      <c r="D71">
        <v>402</v>
      </c>
      <c r="E71">
        <v>31</v>
      </c>
      <c r="F71">
        <v>543</v>
      </c>
      <c r="G71">
        <v>20530</v>
      </c>
      <c r="H71">
        <v>41</v>
      </c>
      <c r="I71">
        <v>16</v>
      </c>
      <c r="J71">
        <v>380012</v>
      </c>
      <c r="K71">
        <v>100239</v>
      </c>
      <c r="L71">
        <v>400</v>
      </c>
      <c r="M71">
        <v>-11</v>
      </c>
      <c r="N71">
        <v>41</v>
      </c>
      <c r="O71">
        <v>16</v>
      </c>
      <c r="P71">
        <v>1324</v>
      </c>
      <c r="Q71">
        <v>202</v>
      </c>
      <c r="R71">
        <v>0.97974217311233891</v>
      </c>
      <c r="S71">
        <v>40</v>
      </c>
      <c r="T71" t="s">
        <v>499</v>
      </c>
      <c r="U71">
        <v>1526</v>
      </c>
      <c r="V71">
        <v>2.0314547837483599E-2</v>
      </c>
      <c r="W71">
        <v>2</v>
      </c>
    </row>
    <row r="72" spans="1:23" x14ac:dyDescent="0.3">
      <c r="A72" s="1">
        <v>44267</v>
      </c>
      <c r="B72" s="2" t="s">
        <v>2</v>
      </c>
      <c r="C72">
        <v>34</v>
      </c>
      <c r="D72">
        <v>403</v>
      </c>
      <c r="E72">
        <v>32</v>
      </c>
      <c r="F72">
        <v>532</v>
      </c>
      <c r="G72">
        <v>20570</v>
      </c>
      <c r="H72">
        <v>41</v>
      </c>
      <c r="I72">
        <v>16</v>
      </c>
      <c r="J72">
        <v>381336</v>
      </c>
      <c r="K72">
        <v>100441</v>
      </c>
      <c r="L72">
        <v>402</v>
      </c>
      <c r="M72">
        <v>-27</v>
      </c>
      <c r="N72">
        <v>43</v>
      </c>
      <c r="O72">
        <v>17</v>
      </c>
      <c r="P72">
        <v>1410</v>
      </c>
      <c r="Q72">
        <v>263</v>
      </c>
      <c r="R72">
        <v>0.9492481203007519</v>
      </c>
      <c r="S72">
        <v>60</v>
      </c>
      <c r="T72" t="s">
        <v>500</v>
      </c>
      <c r="U72">
        <v>1673</v>
      </c>
      <c r="V72">
        <v>2.0322773460848799E-2</v>
      </c>
      <c r="W72">
        <v>1</v>
      </c>
    </row>
    <row r="73" spans="1:23" x14ac:dyDescent="0.3">
      <c r="A73" s="1">
        <v>44268</v>
      </c>
      <c r="B73" s="2" t="s">
        <v>2</v>
      </c>
      <c r="C73">
        <v>22</v>
      </c>
      <c r="D73">
        <v>403</v>
      </c>
      <c r="E73">
        <v>31</v>
      </c>
      <c r="F73">
        <v>505</v>
      </c>
      <c r="G73">
        <v>20630</v>
      </c>
      <c r="H73">
        <v>43</v>
      </c>
      <c r="I73">
        <v>17</v>
      </c>
      <c r="J73">
        <v>382746</v>
      </c>
      <c r="K73">
        <v>100704</v>
      </c>
      <c r="L73">
        <v>403</v>
      </c>
      <c r="M73">
        <v>-16</v>
      </c>
      <c r="N73">
        <v>44</v>
      </c>
      <c r="O73">
        <v>14</v>
      </c>
      <c r="P73">
        <v>1434</v>
      </c>
      <c r="Q73">
        <v>162</v>
      </c>
      <c r="R73">
        <v>0.96831683168316829</v>
      </c>
      <c r="S73">
        <v>38</v>
      </c>
      <c r="T73" t="s">
        <v>501</v>
      </c>
      <c r="U73">
        <v>1596</v>
      </c>
      <c r="V73">
        <v>1.37844611528822E-2</v>
      </c>
      <c r="W73">
        <v>0</v>
      </c>
    </row>
    <row r="74" spans="1:23" x14ac:dyDescent="0.3">
      <c r="A74" s="1">
        <v>44269</v>
      </c>
      <c r="B74" s="2" t="s">
        <v>2</v>
      </c>
      <c r="C74">
        <v>12</v>
      </c>
      <c r="D74">
        <v>404</v>
      </c>
      <c r="E74">
        <v>20</v>
      </c>
      <c r="F74">
        <v>489</v>
      </c>
      <c r="G74">
        <v>20668</v>
      </c>
      <c r="H74">
        <v>44</v>
      </c>
      <c r="I74">
        <v>14</v>
      </c>
      <c r="J74">
        <v>384180</v>
      </c>
      <c r="K74">
        <v>100866</v>
      </c>
      <c r="L74">
        <v>403</v>
      </c>
      <c r="M74">
        <v>-38</v>
      </c>
      <c r="N74">
        <v>45</v>
      </c>
      <c r="O74">
        <v>14</v>
      </c>
      <c r="P74">
        <v>814</v>
      </c>
      <c r="Q74">
        <v>91</v>
      </c>
      <c r="R74">
        <v>0.92229038854805723</v>
      </c>
      <c r="S74">
        <v>49</v>
      </c>
      <c r="T74" t="s">
        <v>502</v>
      </c>
      <c r="U74">
        <v>905</v>
      </c>
      <c r="V74">
        <v>1.32596685082873E-2</v>
      </c>
      <c r="W74">
        <v>1</v>
      </c>
    </row>
    <row r="75" spans="1:23" x14ac:dyDescent="0.3">
      <c r="A75" s="1">
        <v>44270</v>
      </c>
      <c r="B75" s="2" t="s">
        <v>2</v>
      </c>
      <c r="C75">
        <v>32</v>
      </c>
      <c r="D75">
        <v>405</v>
      </c>
      <c r="E75">
        <v>10</v>
      </c>
      <c r="F75">
        <v>451</v>
      </c>
      <c r="G75">
        <v>20717</v>
      </c>
      <c r="H75">
        <v>45</v>
      </c>
      <c r="I75">
        <v>14</v>
      </c>
      <c r="J75">
        <v>384994</v>
      </c>
      <c r="K75">
        <v>100957</v>
      </c>
      <c r="L75">
        <v>404</v>
      </c>
      <c r="M75">
        <v>6</v>
      </c>
      <c r="N75">
        <v>49</v>
      </c>
      <c r="O75">
        <v>13</v>
      </c>
      <c r="P75">
        <v>1190</v>
      </c>
      <c r="Q75">
        <v>282</v>
      </c>
      <c r="R75">
        <v>1.0133037694013303</v>
      </c>
      <c r="S75">
        <v>26</v>
      </c>
      <c r="T75" t="s">
        <v>503</v>
      </c>
      <c r="U75">
        <v>1472</v>
      </c>
      <c r="V75">
        <v>2.1739130434782601E-2</v>
      </c>
      <c r="W75">
        <v>1</v>
      </c>
    </row>
    <row r="76" spans="1:23" x14ac:dyDescent="0.3">
      <c r="A76" s="1">
        <v>44271</v>
      </c>
      <c r="B76" s="2" t="s">
        <v>2</v>
      </c>
      <c r="C76">
        <v>51</v>
      </c>
      <c r="D76">
        <v>405</v>
      </c>
      <c r="E76">
        <v>27</v>
      </c>
      <c r="F76">
        <v>457</v>
      </c>
      <c r="G76">
        <v>20743</v>
      </c>
      <c r="H76">
        <v>49</v>
      </c>
      <c r="I76">
        <v>13</v>
      </c>
      <c r="J76">
        <v>386184</v>
      </c>
      <c r="K76">
        <v>101239</v>
      </c>
      <c r="L76">
        <v>405</v>
      </c>
      <c r="M76">
        <v>15</v>
      </c>
      <c r="N76">
        <v>48</v>
      </c>
      <c r="O76">
        <v>10</v>
      </c>
      <c r="P76">
        <v>1693</v>
      </c>
      <c r="Q76">
        <v>235</v>
      </c>
      <c r="R76">
        <v>1.0328227571115973</v>
      </c>
      <c r="S76">
        <v>36</v>
      </c>
      <c r="T76" t="s">
        <v>504</v>
      </c>
      <c r="U76">
        <v>1928</v>
      </c>
      <c r="V76">
        <v>2.64522821576763E-2</v>
      </c>
      <c r="W76">
        <v>0</v>
      </c>
    </row>
    <row r="77" spans="1:23" x14ac:dyDescent="0.3">
      <c r="A77" s="1">
        <v>44272</v>
      </c>
      <c r="B77" s="2" t="s">
        <v>2</v>
      </c>
      <c r="C77">
        <v>47</v>
      </c>
      <c r="D77">
        <v>405</v>
      </c>
      <c r="E77">
        <v>46</v>
      </c>
      <c r="F77">
        <v>472</v>
      </c>
      <c r="G77">
        <v>20779</v>
      </c>
      <c r="H77">
        <v>48</v>
      </c>
      <c r="I77">
        <v>10</v>
      </c>
      <c r="J77">
        <v>387877</v>
      </c>
      <c r="K77">
        <v>101474</v>
      </c>
      <c r="L77">
        <v>405</v>
      </c>
      <c r="M77">
        <v>12</v>
      </c>
      <c r="N77">
        <v>47</v>
      </c>
      <c r="O77">
        <v>10</v>
      </c>
      <c r="P77">
        <v>1849</v>
      </c>
      <c r="Q77">
        <v>220</v>
      </c>
      <c r="R77">
        <v>1.0254237288135593</v>
      </c>
      <c r="S77">
        <v>35</v>
      </c>
      <c r="T77" t="s">
        <v>505</v>
      </c>
      <c r="U77">
        <v>2069</v>
      </c>
      <c r="V77">
        <v>2.2716288061865601E-2</v>
      </c>
      <c r="W77">
        <v>0</v>
      </c>
    </row>
    <row r="78" spans="1:23" x14ac:dyDescent="0.3">
      <c r="A78" s="1">
        <v>44273</v>
      </c>
      <c r="B78" s="2" t="s">
        <v>2</v>
      </c>
      <c r="C78">
        <v>46</v>
      </c>
      <c r="D78">
        <v>406</v>
      </c>
      <c r="E78">
        <v>41</v>
      </c>
      <c r="F78">
        <v>484</v>
      </c>
      <c r="G78">
        <v>20814</v>
      </c>
      <c r="H78">
        <v>47</v>
      </c>
      <c r="I78">
        <v>10</v>
      </c>
      <c r="J78">
        <v>389726</v>
      </c>
      <c r="K78">
        <v>101694</v>
      </c>
      <c r="L78">
        <v>405</v>
      </c>
      <c r="M78">
        <v>3</v>
      </c>
      <c r="N78">
        <v>43</v>
      </c>
      <c r="O78">
        <v>12</v>
      </c>
      <c r="P78">
        <v>1530</v>
      </c>
      <c r="Q78">
        <v>234</v>
      </c>
      <c r="R78">
        <v>1.0061983471074381</v>
      </c>
      <c r="S78">
        <v>42</v>
      </c>
      <c r="T78" t="s">
        <v>506</v>
      </c>
      <c r="U78">
        <v>1764</v>
      </c>
      <c r="V78">
        <v>2.60770975056689E-2</v>
      </c>
      <c r="W78">
        <v>1</v>
      </c>
    </row>
    <row r="79" spans="1:23" x14ac:dyDescent="0.3">
      <c r="A79" s="1">
        <v>44274</v>
      </c>
      <c r="B79" s="2" t="s">
        <v>2</v>
      </c>
      <c r="C79">
        <v>25</v>
      </c>
      <c r="D79">
        <v>406</v>
      </c>
      <c r="E79">
        <v>42</v>
      </c>
      <c r="F79">
        <v>487</v>
      </c>
      <c r="G79">
        <v>20856</v>
      </c>
      <c r="H79">
        <v>43</v>
      </c>
      <c r="I79">
        <v>12</v>
      </c>
      <c r="J79">
        <v>391256</v>
      </c>
      <c r="K79">
        <v>101928</v>
      </c>
      <c r="L79">
        <v>406</v>
      </c>
      <c r="M79">
        <v>0</v>
      </c>
      <c r="N79">
        <v>49</v>
      </c>
      <c r="O79">
        <v>12</v>
      </c>
      <c r="P79">
        <v>1788</v>
      </c>
      <c r="Q79">
        <v>81</v>
      </c>
      <c r="R79">
        <v>1</v>
      </c>
      <c r="S79">
        <v>25</v>
      </c>
      <c r="T79" t="s">
        <v>507</v>
      </c>
      <c r="U79">
        <v>1869</v>
      </c>
      <c r="V79">
        <v>1.33761369716426E-2</v>
      </c>
      <c r="W79">
        <v>0</v>
      </c>
    </row>
    <row r="80" spans="1:23" x14ac:dyDescent="0.3">
      <c r="A80" s="1">
        <v>44275</v>
      </c>
      <c r="B80" s="2" t="s">
        <v>2</v>
      </c>
      <c r="C80">
        <v>24</v>
      </c>
      <c r="D80">
        <v>407</v>
      </c>
      <c r="E80">
        <v>26</v>
      </c>
      <c r="F80">
        <v>487</v>
      </c>
      <c r="G80">
        <v>20881</v>
      </c>
      <c r="H80">
        <v>49</v>
      </c>
      <c r="I80">
        <v>12</v>
      </c>
      <c r="J80">
        <v>393044</v>
      </c>
      <c r="K80">
        <v>102009</v>
      </c>
      <c r="L80">
        <v>406</v>
      </c>
      <c r="M80">
        <v>-1</v>
      </c>
      <c r="N80">
        <v>53</v>
      </c>
      <c r="O80">
        <v>12</v>
      </c>
      <c r="P80">
        <v>827</v>
      </c>
      <c r="Q80">
        <v>100</v>
      </c>
      <c r="R80">
        <v>0.99794661190965095</v>
      </c>
      <c r="S80">
        <v>24</v>
      </c>
      <c r="T80" t="s">
        <v>508</v>
      </c>
      <c r="U80">
        <v>927</v>
      </c>
      <c r="V80">
        <v>2.5889967637540499E-2</v>
      </c>
      <c r="W80">
        <v>1</v>
      </c>
    </row>
    <row r="81" spans="1:23" x14ac:dyDescent="0.3">
      <c r="A81" s="1">
        <v>44276</v>
      </c>
      <c r="B81" s="2" t="s">
        <v>2</v>
      </c>
      <c r="C81">
        <v>35</v>
      </c>
      <c r="D81">
        <v>407</v>
      </c>
      <c r="E81">
        <v>24</v>
      </c>
      <c r="F81">
        <v>486</v>
      </c>
      <c r="G81">
        <v>20905</v>
      </c>
      <c r="H81">
        <v>53</v>
      </c>
      <c r="I81">
        <v>12</v>
      </c>
      <c r="J81">
        <v>393871</v>
      </c>
      <c r="K81">
        <v>102109</v>
      </c>
      <c r="L81">
        <v>407</v>
      </c>
      <c r="M81">
        <v>14</v>
      </c>
      <c r="N81">
        <v>55</v>
      </c>
      <c r="O81">
        <v>11</v>
      </c>
      <c r="P81">
        <v>714</v>
      </c>
      <c r="Q81">
        <v>89</v>
      </c>
      <c r="R81">
        <v>1.0288065843621399</v>
      </c>
      <c r="S81">
        <v>21</v>
      </c>
      <c r="T81" t="s">
        <v>509</v>
      </c>
      <c r="U81">
        <v>803</v>
      </c>
      <c r="V81">
        <v>4.3586550435865498E-2</v>
      </c>
      <c r="W81">
        <v>0</v>
      </c>
    </row>
    <row r="82" spans="1:23" x14ac:dyDescent="0.3">
      <c r="A82" s="1">
        <v>44277</v>
      </c>
      <c r="B82" s="2" t="s">
        <v>2</v>
      </c>
      <c r="C82">
        <v>20</v>
      </c>
      <c r="D82">
        <v>407</v>
      </c>
      <c r="E82">
        <v>36</v>
      </c>
      <c r="F82">
        <v>500</v>
      </c>
      <c r="G82">
        <v>20926</v>
      </c>
      <c r="H82">
        <v>55</v>
      </c>
      <c r="I82">
        <v>11</v>
      </c>
      <c r="J82">
        <v>394585</v>
      </c>
      <c r="K82">
        <v>102198</v>
      </c>
      <c r="L82">
        <v>407</v>
      </c>
      <c r="M82">
        <v>1</v>
      </c>
      <c r="N82">
        <v>53</v>
      </c>
      <c r="O82">
        <v>9</v>
      </c>
      <c r="P82">
        <v>675</v>
      </c>
      <c r="Q82">
        <v>301</v>
      </c>
      <c r="R82">
        <v>1.002</v>
      </c>
      <c r="S82">
        <v>19</v>
      </c>
      <c r="T82" t="s">
        <v>510</v>
      </c>
      <c r="U82">
        <v>976</v>
      </c>
      <c r="V82">
        <v>2.0491803278688499E-2</v>
      </c>
      <c r="W82">
        <v>0</v>
      </c>
    </row>
    <row r="83" spans="1:23" x14ac:dyDescent="0.3">
      <c r="A83" s="1">
        <v>44278</v>
      </c>
      <c r="B83" s="2" t="s">
        <v>2</v>
      </c>
      <c r="C83">
        <v>48</v>
      </c>
      <c r="D83">
        <v>409</v>
      </c>
      <c r="E83">
        <v>15</v>
      </c>
      <c r="F83">
        <v>501</v>
      </c>
      <c r="G83">
        <v>20945</v>
      </c>
      <c r="H83">
        <v>53</v>
      </c>
      <c r="I83">
        <v>9</v>
      </c>
      <c r="J83">
        <v>395260</v>
      </c>
      <c r="K83">
        <v>102499</v>
      </c>
      <c r="L83">
        <v>407</v>
      </c>
      <c r="M83">
        <v>0</v>
      </c>
      <c r="N83">
        <v>44</v>
      </c>
      <c r="O83">
        <v>8</v>
      </c>
      <c r="P83">
        <v>1538</v>
      </c>
      <c r="Q83">
        <v>179</v>
      </c>
      <c r="R83">
        <v>1</v>
      </c>
      <c r="S83">
        <v>45</v>
      </c>
      <c r="T83" t="s">
        <v>511</v>
      </c>
      <c r="U83">
        <v>1717</v>
      </c>
      <c r="V83">
        <v>2.79557367501456E-2</v>
      </c>
      <c r="W83">
        <v>2</v>
      </c>
    </row>
    <row r="84" spans="1:23" x14ac:dyDescent="0.3">
      <c r="A84" s="1">
        <v>44279</v>
      </c>
      <c r="B84" s="2" t="s">
        <v>2</v>
      </c>
      <c r="C84">
        <v>45</v>
      </c>
      <c r="D84">
        <v>411</v>
      </c>
      <c r="E84">
        <v>46</v>
      </c>
      <c r="F84">
        <v>501</v>
      </c>
      <c r="G84">
        <v>20990</v>
      </c>
      <c r="H84">
        <v>44</v>
      </c>
      <c r="I84">
        <v>8</v>
      </c>
      <c r="J84">
        <v>396798</v>
      </c>
      <c r="K84">
        <v>102678</v>
      </c>
      <c r="L84">
        <v>409</v>
      </c>
      <c r="M84">
        <v>16</v>
      </c>
      <c r="N84">
        <v>43</v>
      </c>
      <c r="O84">
        <v>8</v>
      </c>
      <c r="P84">
        <v>1490</v>
      </c>
      <c r="Q84">
        <v>212</v>
      </c>
      <c r="R84">
        <v>1.0319361277445109</v>
      </c>
      <c r="S84">
        <v>27</v>
      </c>
      <c r="T84" t="s">
        <v>512</v>
      </c>
      <c r="U84">
        <v>1702</v>
      </c>
      <c r="V84">
        <v>2.6439482961222099E-2</v>
      </c>
      <c r="W84">
        <v>2</v>
      </c>
    </row>
    <row r="85" spans="1:23" x14ac:dyDescent="0.3">
      <c r="A85" s="1">
        <v>44280</v>
      </c>
      <c r="B85" s="2" t="s">
        <v>2</v>
      </c>
      <c r="C85">
        <v>33</v>
      </c>
      <c r="D85">
        <v>411</v>
      </c>
      <c r="E85">
        <v>40</v>
      </c>
      <c r="F85">
        <v>517</v>
      </c>
      <c r="G85">
        <v>21017</v>
      </c>
      <c r="H85">
        <v>43</v>
      </c>
      <c r="I85">
        <v>8</v>
      </c>
      <c r="J85">
        <v>398288</v>
      </c>
      <c r="K85">
        <v>102890</v>
      </c>
      <c r="L85">
        <v>411</v>
      </c>
      <c r="M85">
        <v>-2</v>
      </c>
      <c r="N85">
        <v>44</v>
      </c>
      <c r="O85">
        <v>7</v>
      </c>
      <c r="P85">
        <v>970</v>
      </c>
      <c r="Q85">
        <v>283</v>
      </c>
      <c r="R85">
        <v>0.99613152804642169</v>
      </c>
      <c r="S85">
        <v>35</v>
      </c>
      <c r="T85" t="s">
        <v>514</v>
      </c>
      <c r="U85">
        <v>1253</v>
      </c>
      <c r="V85">
        <v>2.63367916999202E-2</v>
      </c>
      <c r="W85">
        <v>0</v>
      </c>
    </row>
    <row r="86" spans="1:23" x14ac:dyDescent="0.3">
      <c r="A86" s="1">
        <v>44281</v>
      </c>
      <c r="B86" s="2" t="s">
        <v>2</v>
      </c>
      <c r="C86">
        <v>57</v>
      </c>
      <c r="D86">
        <v>411</v>
      </c>
      <c r="E86">
        <v>21</v>
      </c>
      <c r="F86">
        <v>515</v>
      </c>
      <c r="G86">
        <v>21052</v>
      </c>
      <c r="H86">
        <v>44</v>
      </c>
      <c r="I86">
        <v>7</v>
      </c>
      <c r="J86">
        <v>399258</v>
      </c>
      <c r="K86">
        <v>103173</v>
      </c>
      <c r="L86">
        <v>411</v>
      </c>
      <c r="M86">
        <v>22</v>
      </c>
      <c r="N86">
        <v>43</v>
      </c>
      <c r="O86">
        <v>6</v>
      </c>
      <c r="P86">
        <v>1153</v>
      </c>
      <c r="Q86">
        <v>337</v>
      </c>
      <c r="R86">
        <v>1.0427184466019417</v>
      </c>
      <c r="S86">
        <v>35</v>
      </c>
      <c r="T86" t="s">
        <v>515</v>
      </c>
      <c r="U86">
        <v>1490</v>
      </c>
      <c r="V86">
        <v>3.8255033557047E-2</v>
      </c>
      <c r="W86">
        <v>0</v>
      </c>
    </row>
    <row r="87" spans="1:23" x14ac:dyDescent="0.3">
      <c r="A87" s="1">
        <v>44282</v>
      </c>
      <c r="B87" s="2" t="s">
        <v>2</v>
      </c>
      <c r="C87">
        <v>52</v>
      </c>
      <c r="D87">
        <v>411</v>
      </c>
      <c r="E87">
        <v>50</v>
      </c>
      <c r="F87">
        <v>537</v>
      </c>
      <c r="G87">
        <v>21087</v>
      </c>
      <c r="H87">
        <v>43</v>
      </c>
      <c r="I87">
        <v>6</v>
      </c>
      <c r="J87">
        <v>400411</v>
      </c>
      <c r="K87">
        <v>103510</v>
      </c>
      <c r="L87">
        <v>411</v>
      </c>
      <c r="M87">
        <v>23</v>
      </c>
      <c r="N87">
        <v>40</v>
      </c>
      <c r="O87">
        <v>5</v>
      </c>
      <c r="P87">
        <v>1711</v>
      </c>
      <c r="Q87">
        <v>98</v>
      </c>
      <c r="R87">
        <v>1.042830540037244</v>
      </c>
      <c r="S87">
        <v>30</v>
      </c>
      <c r="T87" t="s">
        <v>516</v>
      </c>
      <c r="U87">
        <v>1809</v>
      </c>
      <c r="V87">
        <v>2.8745163073521301E-2</v>
      </c>
      <c r="W87">
        <v>0</v>
      </c>
    </row>
    <row r="88" spans="1:23" x14ac:dyDescent="0.3">
      <c r="A88" s="1">
        <v>44283</v>
      </c>
      <c r="B88" s="2" t="s">
        <v>2</v>
      </c>
      <c r="C88">
        <v>32</v>
      </c>
      <c r="D88">
        <v>413</v>
      </c>
      <c r="E88">
        <v>47</v>
      </c>
      <c r="F88">
        <v>560</v>
      </c>
      <c r="G88">
        <v>21117</v>
      </c>
      <c r="H88">
        <v>40</v>
      </c>
      <c r="I88">
        <v>5</v>
      </c>
      <c r="J88">
        <v>402122</v>
      </c>
      <c r="K88">
        <v>103608</v>
      </c>
      <c r="L88">
        <v>411</v>
      </c>
      <c r="M88">
        <v>14</v>
      </c>
      <c r="N88">
        <v>38</v>
      </c>
      <c r="O88">
        <v>6</v>
      </c>
      <c r="P88">
        <v>735</v>
      </c>
      <c r="Q88">
        <v>196</v>
      </c>
      <c r="R88">
        <v>1.0249999999999999</v>
      </c>
      <c r="S88">
        <v>16</v>
      </c>
      <c r="T88" t="s">
        <v>517</v>
      </c>
      <c r="U88">
        <v>931</v>
      </c>
      <c r="V88">
        <v>3.4371643394199798E-2</v>
      </c>
      <c r="W88">
        <v>2</v>
      </c>
    </row>
    <row r="89" spans="1:23" x14ac:dyDescent="0.3">
      <c r="A89" s="1">
        <v>44284</v>
      </c>
      <c r="B89" s="2" t="s">
        <v>2</v>
      </c>
      <c r="C89">
        <v>24</v>
      </c>
      <c r="D89">
        <v>414</v>
      </c>
      <c r="E89">
        <v>27</v>
      </c>
      <c r="F89">
        <v>574</v>
      </c>
      <c r="G89">
        <v>21133</v>
      </c>
      <c r="H89">
        <v>38</v>
      </c>
      <c r="I89">
        <v>6</v>
      </c>
      <c r="J89">
        <v>402857</v>
      </c>
      <c r="K89">
        <v>103804</v>
      </c>
      <c r="L89">
        <v>413</v>
      </c>
      <c r="M89">
        <v>15</v>
      </c>
      <c r="N89">
        <v>41</v>
      </c>
      <c r="O89">
        <v>4</v>
      </c>
      <c r="P89">
        <v>2551</v>
      </c>
      <c r="Q89">
        <v>305</v>
      </c>
      <c r="R89">
        <v>1.0261324041811846</v>
      </c>
      <c r="S89">
        <v>8</v>
      </c>
      <c r="T89" t="s">
        <v>518</v>
      </c>
      <c r="U89">
        <v>2856</v>
      </c>
      <c r="V89">
        <v>8.4033613445378096E-3</v>
      </c>
      <c r="W89">
        <v>1</v>
      </c>
    </row>
    <row r="90" spans="1:23" x14ac:dyDescent="0.3">
      <c r="A90" s="1">
        <v>44285</v>
      </c>
      <c r="B90" s="2" t="s">
        <v>2</v>
      </c>
      <c r="C90">
        <v>63</v>
      </c>
      <c r="D90">
        <v>417</v>
      </c>
      <c r="E90">
        <v>21</v>
      </c>
      <c r="F90">
        <v>589</v>
      </c>
      <c r="G90">
        <v>21141</v>
      </c>
      <c r="H90">
        <v>41</v>
      </c>
      <c r="I90">
        <v>4</v>
      </c>
      <c r="J90">
        <v>405408</v>
      </c>
      <c r="K90">
        <v>104109</v>
      </c>
      <c r="L90">
        <v>414</v>
      </c>
      <c r="M90">
        <v>30</v>
      </c>
      <c r="N90">
        <v>39</v>
      </c>
      <c r="O90">
        <v>5</v>
      </c>
      <c r="P90">
        <v>1759</v>
      </c>
      <c r="Q90">
        <v>301</v>
      </c>
      <c r="R90">
        <v>1.0509337860780985</v>
      </c>
      <c r="S90">
        <v>31</v>
      </c>
      <c r="T90" t="s">
        <v>519</v>
      </c>
      <c r="U90">
        <v>2060</v>
      </c>
      <c r="V90">
        <v>3.0582524271844699E-2</v>
      </c>
      <c r="W90">
        <v>3</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351</v>
      </c>
      <c r="D1" t="s">
        <v>352</v>
      </c>
      <c r="E1" t="s">
        <v>353</v>
      </c>
      <c r="F1" t="s">
        <v>354</v>
      </c>
      <c r="G1" t="s">
        <v>355</v>
      </c>
      <c r="H1" t="s">
        <v>356</v>
      </c>
      <c r="I1" t="s">
        <v>357</v>
      </c>
      <c r="J1" t="s">
        <v>358</v>
      </c>
      <c r="K1" t="s">
        <v>398</v>
      </c>
      <c r="L1" t="s">
        <v>359</v>
      </c>
      <c r="M1" t="s">
        <v>360</v>
      </c>
    </row>
    <row r="2" spans="1:13" hidden="1" x14ac:dyDescent="0.3">
      <c r="A2" s="1">
        <v>44196</v>
      </c>
      <c r="B2" s="2" t="s">
        <v>4</v>
      </c>
      <c r="C2">
        <v>13776</v>
      </c>
      <c r="D2">
        <v>97</v>
      </c>
      <c r="E2">
        <v>1091</v>
      </c>
      <c r="F2">
        <v>12377</v>
      </c>
      <c r="G2">
        <v>67</v>
      </c>
      <c r="H2">
        <v>20</v>
      </c>
      <c r="I2">
        <v>234308</v>
      </c>
      <c r="J2">
        <v>77433</v>
      </c>
      <c r="K2">
        <v>312</v>
      </c>
      <c r="L2">
        <v>1</v>
      </c>
      <c r="M2">
        <v>0</v>
      </c>
    </row>
    <row r="3" spans="1:13" hidden="1" x14ac:dyDescent="0.3">
      <c r="A3" s="1">
        <v>44197</v>
      </c>
      <c r="B3" s="2" t="s">
        <v>4</v>
      </c>
      <c r="C3">
        <v>13894</v>
      </c>
      <c r="D3">
        <v>116</v>
      </c>
      <c r="E3">
        <v>1150</v>
      </c>
      <c r="F3">
        <v>12434</v>
      </c>
      <c r="G3">
        <v>72</v>
      </c>
      <c r="H3">
        <v>20</v>
      </c>
      <c r="I3">
        <v>235418</v>
      </c>
      <c r="J3">
        <v>77528</v>
      </c>
      <c r="K3">
        <v>314</v>
      </c>
      <c r="L3">
        <v>2</v>
      </c>
      <c r="M3">
        <v>1</v>
      </c>
    </row>
    <row r="4" spans="1:13" hidden="1" x14ac:dyDescent="0.3">
      <c r="A4" s="1">
        <v>44198</v>
      </c>
      <c r="B4" s="2" t="s">
        <v>4</v>
      </c>
      <c r="C4">
        <v>13940</v>
      </c>
      <c r="D4">
        <v>43</v>
      </c>
      <c r="E4">
        <v>1134</v>
      </c>
      <c r="F4">
        <v>12496</v>
      </c>
      <c r="G4">
        <v>77</v>
      </c>
      <c r="H4">
        <v>18</v>
      </c>
      <c r="I4">
        <v>236006</v>
      </c>
      <c r="J4">
        <v>77651</v>
      </c>
      <c r="K4">
        <v>314</v>
      </c>
      <c r="L4">
        <v>3</v>
      </c>
      <c r="M4">
        <v>2</v>
      </c>
    </row>
    <row r="5" spans="1:13" hidden="1" x14ac:dyDescent="0.3">
      <c r="A5" s="1">
        <v>44199</v>
      </c>
      <c r="B5" s="2" t="s">
        <v>4</v>
      </c>
      <c r="C5">
        <v>14058</v>
      </c>
      <c r="D5">
        <v>103</v>
      </c>
      <c r="E5">
        <v>1193</v>
      </c>
      <c r="F5">
        <v>12554</v>
      </c>
      <c r="G5">
        <v>83</v>
      </c>
      <c r="H5">
        <v>19</v>
      </c>
      <c r="I5">
        <v>236832</v>
      </c>
      <c r="J5">
        <v>77770</v>
      </c>
      <c r="K5">
        <v>315</v>
      </c>
      <c r="L5">
        <v>4</v>
      </c>
      <c r="M5">
        <v>3</v>
      </c>
    </row>
    <row r="6" spans="1:13" hidden="1" x14ac:dyDescent="0.3">
      <c r="A6" s="1">
        <v>44200</v>
      </c>
      <c r="B6" s="2" t="s">
        <v>4</v>
      </c>
      <c r="C6">
        <v>14144</v>
      </c>
      <c r="D6">
        <v>71</v>
      </c>
      <c r="E6">
        <v>1224</v>
      </c>
      <c r="F6">
        <v>12604</v>
      </c>
      <c r="G6">
        <v>81</v>
      </c>
      <c r="H6">
        <v>17</v>
      </c>
      <c r="I6">
        <v>237316</v>
      </c>
      <c r="J6">
        <v>77919</v>
      </c>
      <c r="K6">
        <v>321</v>
      </c>
      <c r="L6">
        <v>5</v>
      </c>
      <c r="M6">
        <v>4</v>
      </c>
    </row>
    <row r="7" spans="1:13" hidden="1" x14ac:dyDescent="0.3">
      <c r="A7" s="1">
        <v>44201</v>
      </c>
      <c r="B7" s="2" t="s">
        <v>4</v>
      </c>
      <c r="C7">
        <v>14331</v>
      </c>
      <c r="D7">
        <v>166</v>
      </c>
      <c r="E7">
        <v>1377</v>
      </c>
      <c r="F7">
        <v>12637</v>
      </c>
      <c r="G7">
        <v>79</v>
      </c>
      <c r="H7">
        <v>18</v>
      </c>
      <c r="I7">
        <v>238580</v>
      </c>
      <c r="J7">
        <v>78160</v>
      </c>
      <c r="K7">
        <v>322</v>
      </c>
      <c r="L7">
        <v>6</v>
      </c>
      <c r="M7">
        <v>5</v>
      </c>
    </row>
    <row r="8" spans="1:13" hidden="1" x14ac:dyDescent="0.3">
      <c r="A8" s="1">
        <v>44202</v>
      </c>
      <c r="B8" s="2" t="s">
        <v>4</v>
      </c>
      <c r="C8">
        <v>14489</v>
      </c>
      <c r="D8">
        <v>157</v>
      </c>
      <c r="E8">
        <v>1470</v>
      </c>
      <c r="F8">
        <v>12700</v>
      </c>
      <c r="G8">
        <v>85</v>
      </c>
      <c r="H8">
        <v>19</v>
      </c>
      <c r="I8">
        <v>239718</v>
      </c>
      <c r="J8">
        <v>78249</v>
      </c>
      <c r="K8">
        <v>324</v>
      </c>
      <c r="L8">
        <v>7</v>
      </c>
      <c r="M8">
        <v>6</v>
      </c>
    </row>
    <row r="9" spans="1:13" hidden="1" x14ac:dyDescent="0.3">
      <c r="A9" s="1">
        <v>44203</v>
      </c>
      <c r="B9" s="2" t="s">
        <v>4</v>
      </c>
      <c r="C9">
        <v>14640</v>
      </c>
      <c r="D9">
        <v>124</v>
      </c>
      <c r="E9">
        <v>1557</v>
      </c>
      <c r="F9">
        <v>12764</v>
      </c>
      <c r="G9">
        <v>88</v>
      </c>
      <c r="H9">
        <v>21</v>
      </c>
      <c r="I9">
        <v>240574</v>
      </c>
      <c r="J9">
        <v>78450</v>
      </c>
      <c r="K9">
        <v>324</v>
      </c>
      <c r="L9">
        <v>8</v>
      </c>
      <c r="M9">
        <v>7</v>
      </c>
    </row>
    <row r="10" spans="1:13" hidden="1" x14ac:dyDescent="0.3">
      <c r="A10" s="1">
        <v>44204</v>
      </c>
      <c r="B10" s="2" t="s">
        <v>4</v>
      </c>
      <c r="C10">
        <v>14839</v>
      </c>
      <c r="D10">
        <v>171</v>
      </c>
      <c r="E10">
        <v>1696</v>
      </c>
      <c r="F10">
        <v>12822</v>
      </c>
      <c r="G10">
        <v>84</v>
      </c>
      <c r="H10">
        <v>18</v>
      </c>
      <c r="I10">
        <v>242068</v>
      </c>
      <c r="J10">
        <v>78718</v>
      </c>
      <c r="K10">
        <v>326</v>
      </c>
      <c r="L10">
        <v>9</v>
      </c>
      <c r="M10">
        <v>8</v>
      </c>
    </row>
    <row r="11" spans="1:13" hidden="1" x14ac:dyDescent="0.3">
      <c r="A11" s="1">
        <v>44205</v>
      </c>
      <c r="B11" s="2" t="s">
        <v>4</v>
      </c>
      <c r="C11">
        <v>15023</v>
      </c>
      <c r="D11">
        <v>177</v>
      </c>
      <c r="E11">
        <v>1831</v>
      </c>
      <c r="F11">
        <v>12871</v>
      </c>
      <c r="G11">
        <v>83</v>
      </c>
      <c r="H11">
        <v>18</v>
      </c>
      <c r="I11">
        <v>243463</v>
      </c>
      <c r="J11">
        <v>78812</v>
      </c>
      <c r="K11">
        <v>327</v>
      </c>
      <c r="L11">
        <v>10</v>
      </c>
      <c r="M11">
        <v>9</v>
      </c>
    </row>
    <row r="12" spans="1:13" hidden="1" x14ac:dyDescent="0.3">
      <c r="A12" s="1">
        <v>44206</v>
      </c>
      <c r="B12" s="2" t="s">
        <v>4</v>
      </c>
      <c r="C12">
        <v>15181</v>
      </c>
      <c r="D12">
        <v>151</v>
      </c>
      <c r="E12">
        <v>1944</v>
      </c>
      <c r="F12">
        <v>12916</v>
      </c>
      <c r="G12">
        <v>93</v>
      </c>
      <c r="H12">
        <v>21</v>
      </c>
      <c r="I12">
        <v>244567</v>
      </c>
      <c r="J12">
        <v>78963</v>
      </c>
      <c r="K12">
        <v>327</v>
      </c>
      <c r="L12">
        <v>11</v>
      </c>
      <c r="M12">
        <v>10</v>
      </c>
    </row>
    <row r="13" spans="1:13" hidden="1" x14ac:dyDescent="0.3">
      <c r="A13" s="1">
        <v>44207</v>
      </c>
      <c r="B13" s="2" t="s">
        <v>4</v>
      </c>
      <c r="C13">
        <v>15360</v>
      </c>
      <c r="D13">
        <v>144</v>
      </c>
      <c r="E13">
        <v>2064</v>
      </c>
      <c r="F13">
        <v>12973</v>
      </c>
      <c r="G13">
        <v>95</v>
      </c>
      <c r="H13">
        <v>22</v>
      </c>
      <c r="I13">
        <v>245390</v>
      </c>
      <c r="J13">
        <v>79413</v>
      </c>
      <c r="K13">
        <v>329</v>
      </c>
      <c r="L13">
        <v>12</v>
      </c>
      <c r="M13">
        <v>11</v>
      </c>
    </row>
    <row r="14" spans="1:13" hidden="1" x14ac:dyDescent="0.3">
      <c r="A14" s="1">
        <v>44208</v>
      </c>
      <c r="B14" s="2" t="s">
        <v>4</v>
      </c>
      <c r="C14">
        <v>15616</v>
      </c>
      <c r="D14">
        <v>229</v>
      </c>
      <c r="E14">
        <v>2260</v>
      </c>
      <c r="F14">
        <v>13031</v>
      </c>
      <c r="G14">
        <v>108</v>
      </c>
      <c r="H14">
        <v>22</v>
      </c>
      <c r="I14">
        <v>247114</v>
      </c>
      <c r="J14">
        <v>79691</v>
      </c>
      <c r="K14">
        <v>331</v>
      </c>
      <c r="L14">
        <v>13</v>
      </c>
      <c r="M14">
        <v>12</v>
      </c>
    </row>
    <row r="15" spans="1:13" hidden="1" x14ac:dyDescent="0.3">
      <c r="A15" s="1">
        <v>44209</v>
      </c>
      <c r="B15" s="2" t="s">
        <v>4</v>
      </c>
      <c r="C15">
        <v>15914</v>
      </c>
      <c r="D15">
        <v>256</v>
      </c>
      <c r="E15">
        <v>2469</v>
      </c>
      <c r="F15">
        <v>13119</v>
      </c>
      <c r="G15">
        <v>123</v>
      </c>
      <c r="H15">
        <v>27</v>
      </c>
      <c r="I15">
        <v>249368</v>
      </c>
      <c r="J15">
        <v>80099</v>
      </c>
      <c r="K15">
        <v>333</v>
      </c>
      <c r="L15">
        <v>14</v>
      </c>
      <c r="M15">
        <v>13</v>
      </c>
    </row>
    <row r="16" spans="1:13" hidden="1" x14ac:dyDescent="0.3">
      <c r="A16" s="1">
        <v>44210</v>
      </c>
      <c r="B16" s="2" t="s">
        <v>4</v>
      </c>
      <c r="C16">
        <v>16209</v>
      </c>
      <c r="D16">
        <v>251</v>
      </c>
      <c r="E16">
        <v>2635</v>
      </c>
      <c r="F16">
        <v>13248</v>
      </c>
      <c r="G16">
        <v>138</v>
      </c>
      <c r="H16">
        <v>26</v>
      </c>
      <c r="I16">
        <v>251728</v>
      </c>
      <c r="J16">
        <v>80515</v>
      </c>
      <c r="K16">
        <v>333</v>
      </c>
      <c r="L16">
        <v>15</v>
      </c>
      <c r="M16">
        <v>14</v>
      </c>
    </row>
    <row r="17" spans="1:13" hidden="1" x14ac:dyDescent="0.3">
      <c r="A17" s="1">
        <v>44211</v>
      </c>
      <c r="B17" s="2" t="s">
        <v>4</v>
      </c>
      <c r="C17">
        <v>16539</v>
      </c>
      <c r="D17">
        <v>261</v>
      </c>
      <c r="E17">
        <v>2843</v>
      </c>
      <c r="F17">
        <v>13366</v>
      </c>
      <c r="G17">
        <v>130</v>
      </c>
      <c r="H17">
        <v>26</v>
      </c>
      <c r="I17">
        <v>253873</v>
      </c>
      <c r="J17">
        <v>80867</v>
      </c>
      <c r="K17">
        <v>337</v>
      </c>
      <c r="L17">
        <v>16</v>
      </c>
      <c r="M17">
        <v>15</v>
      </c>
    </row>
    <row r="18" spans="1:13" hidden="1" x14ac:dyDescent="0.3">
      <c r="A18" s="1">
        <v>44212</v>
      </c>
      <c r="B18" s="2" t="s">
        <v>4</v>
      </c>
      <c r="C18">
        <v>16899</v>
      </c>
      <c r="D18">
        <v>337</v>
      </c>
      <c r="E18">
        <v>3129</v>
      </c>
      <c r="F18">
        <v>13440</v>
      </c>
      <c r="G18">
        <v>145</v>
      </c>
      <c r="H18">
        <v>28</v>
      </c>
      <c r="I18">
        <v>255964</v>
      </c>
      <c r="J18">
        <v>81079</v>
      </c>
      <c r="K18">
        <v>337</v>
      </c>
      <c r="L18">
        <v>17</v>
      </c>
      <c r="M18">
        <v>16</v>
      </c>
    </row>
    <row r="19" spans="1:13" hidden="1" x14ac:dyDescent="0.3">
      <c r="A19" s="1">
        <v>44213</v>
      </c>
      <c r="B19" s="2" t="s">
        <v>4</v>
      </c>
      <c r="C19">
        <v>17181</v>
      </c>
      <c r="D19">
        <v>242</v>
      </c>
      <c r="E19">
        <v>3346</v>
      </c>
      <c r="F19">
        <v>13502</v>
      </c>
      <c r="G19">
        <v>163</v>
      </c>
      <c r="H19">
        <v>31</v>
      </c>
      <c r="I19">
        <v>257591</v>
      </c>
      <c r="J19">
        <v>81240</v>
      </c>
      <c r="K19">
        <v>340</v>
      </c>
      <c r="L19">
        <v>18</v>
      </c>
      <c r="M19">
        <v>17</v>
      </c>
    </row>
    <row r="20" spans="1:13" hidden="1" x14ac:dyDescent="0.3">
      <c r="A20" s="1">
        <v>44214</v>
      </c>
      <c r="B20" s="2" t="s">
        <v>4</v>
      </c>
      <c r="C20">
        <v>17458</v>
      </c>
      <c r="D20">
        <v>205</v>
      </c>
      <c r="E20">
        <v>3533</v>
      </c>
      <c r="F20">
        <v>13584</v>
      </c>
      <c r="G20">
        <v>167</v>
      </c>
      <c r="H20">
        <v>36</v>
      </c>
      <c r="I20">
        <v>258846</v>
      </c>
      <c r="J20">
        <v>81702</v>
      </c>
      <c r="K20">
        <v>347</v>
      </c>
      <c r="L20">
        <v>19</v>
      </c>
      <c r="M20">
        <v>18</v>
      </c>
    </row>
    <row r="21" spans="1:13" hidden="1" x14ac:dyDescent="0.3">
      <c r="A21" s="1">
        <v>44215</v>
      </c>
      <c r="B21" s="2" t="s">
        <v>4</v>
      </c>
      <c r="C21">
        <v>17893</v>
      </c>
      <c r="D21">
        <v>348</v>
      </c>
      <c r="E21">
        <v>3839</v>
      </c>
      <c r="F21">
        <v>13711</v>
      </c>
      <c r="G21">
        <v>179</v>
      </c>
      <c r="H21">
        <v>39</v>
      </c>
      <c r="I21">
        <v>261208</v>
      </c>
      <c r="J21">
        <v>82356</v>
      </c>
      <c r="K21">
        <v>349</v>
      </c>
      <c r="L21">
        <v>20</v>
      </c>
      <c r="M21">
        <v>19</v>
      </c>
    </row>
    <row r="22" spans="1:13" hidden="1" x14ac:dyDescent="0.3">
      <c r="A22" s="1">
        <v>44216</v>
      </c>
      <c r="B22" s="2" t="s">
        <v>4</v>
      </c>
      <c r="C22">
        <v>18335</v>
      </c>
      <c r="D22">
        <v>281</v>
      </c>
      <c r="E22">
        <v>4124</v>
      </c>
      <c r="F22">
        <v>13867</v>
      </c>
      <c r="G22">
        <v>188</v>
      </c>
      <c r="H22">
        <v>38</v>
      </c>
      <c r="I22">
        <v>263615</v>
      </c>
      <c r="J22">
        <v>83883</v>
      </c>
      <c r="K22">
        <v>350</v>
      </c>
      <c r="L22">
        <v>21</v>
      </c>
      <c r="M22">
        <v>20</v>
      </c>
    </row>
    <row r="23" spans="1:13" hidden="1" x14ac:dyDescent="0.3">
      <c r="A23" s="1">
        <v>44217</v>
      </c>
      <c r="B23" s="2" t="s">
        <v>4</v>
      </c>
      <c r="C23">
        <v>18781</v>
      </c>
      <c r="D23">
        <v>346</v>
      </c>
      <c r="E23">
        <v>4414</v>
      </c>
      <c r="F23">
        <v>14019</v>
      </c>
      <c r="G23">
        <v>210</v>
      </c>
      <c r="H23">
        <v>38</v>
      </c>
      <c r="I23">
        <v>266269</v>
      </c>
      <c r="J23">
        <v>84532</v>
      </c>
      <c r="K23">
        <v>353</v>
      </c>
      <c r="L23">
        <v>22</v>
      </c>
      <c r="M23">
        <v>21</v>
      </c>
    </row>
    <row r="24" spans="1:13" hidden="1" x14ac:dyDescent="0.3">
      <c r="A24" s="1">
        <v>44218</v>
      </c>
      <c r="B24" s="2" t="s">
        <v>4</v>
      </c>
      <c r="C24">
        <v>19330</v>
      </c>
      <c r="D24">
        <v>433</v>
      </c>
      <c r="E24">
        <v>4826</v>
      </c>
      <c r="F24">
        <v>14151</v>
      </c>
      <c r="G24">
        <v>226</v>
      </c>
      <c r="H24">
        <v>38</v>
      </c>
      <c r="I24">
        <v>269435</v>
      </c>
      <c r="J24">
        <v>85491</v>
      </c>
      <c r="K24">
        <v>358</v>
      </c>
      <c r="L24">
        <v>23</v>
      </c>
      <c r="M24">
        <v>22</v>
      </c>
    </row>
    <row r="25" spans="1:13" hidden="1" x14ac:dyDescent="0.3">
      <c r="A25" s="1">
        <v>44219</v>
      </c>
      <c r="B25" s="2" t="s">
        <v>4</v>
      </c>
      <c r="C25">
        <v>19779</v>
      </c>
      <c r="D25">
        <v>390</v>
      </c>
      <c r="E25">
        <v>5057</v>
      </c>
      <c r="F25">
        <v>14368</v>
      </c>
      <c r="G25">
        <v>248</v>
      </c>
      <c r="H25">
        <v>39</v>
      </c>
      <c r="I25">
        <v>272183</v>
      </c>
      <c r="J25">
        <v>86440</v>
      </c>
      <c r="K25">
        <v>359</v>
      </c>
      <c r="L25">
        <v>24</v>
      </c>
      <c r="M25">
        <v>23</v>
      </c>
    </row>
    <row r="26" spans="1:13" hidden="1" x14ac:dyDescent="0.3">
      <c r="A26" s="1">
        <v>44220</v>
      </c>
      <c r="B26" s="2" t="s">
        <v>4</v>
      </c>
      <c r="C26">
        <v>20079</v>
      </c>
      <c r="D26">
        <v>251</v>
      </c>
      <c r="E26">
        <v>5225</v>
      </c>
      <c r="F26">
        <v>14492</v>
      </c>
      <c r="G26">
        <v>272</v>
      </c>
      <c r="H26">
        <v>43</v>
      </c>
      <c r="I26">
        <v>274248</v>
      </c>
      <c r="J26">
        <v>86912</v>
      </c>
      <c r="K26">
        <v>367</v>
      </c>
      <c r="L26">
        <v>25</v>
      </c>
      <c r="M26">
        <v>24</v>
      </c>
    </row>
    <row r="27" spans="1:13" hidden="1" x14ac:dyDescent="0.3">
      <c r="A27" s="1">
        <v>44221</v>
      </c>
      <c r="B27" s="2" t="s">
        <v>4</v>
      </c>
      <c r="C27">
        <v>20426</v>
      </c>
      <c r="D27">
        <v>252</v>
      </c>
      <c r="E27">
        <v>5389</v>
      </c>
      <c r="F27">
        <v>14668</v>
      </c>
      <c r="G27">
        <v>282</v>
      </c>
      <c r="H27">
        <v>47</v>
      </c>
      <c r="I27">
        <v>275827</v>
      </c>
      <c r="J27">
        <v>87598</v>
      </c>
      <c r="K27">
        <v>376</v>
      </c>
      <c r="L27">
        <v>26</v>
      </c>
      <c r="M27">
        <v>25</v>
      </c>
    </row>
    <row r="28" spans="1:13" hidden="1" x14ac:dyDescent="0.3">
      <c r="A28" s="1">
        <v>44222</v>
      </c>
      <c r="B28" s="2" t="s">
        <v>4</v>
      </c>
      <c r="C28">
        <v>20872</v>
      </c>
      <c r="D28">
        <v>366</v>
      </c>
      <c r="E28">
        <v>5679</v>
      </c>
      <c r="F28">
        <v>14821</v>
      </c>
      <c r="G28">
        <v>305</v>
      </c>
      <c r="H28">
        <v>48</v>
      </c>
      <c r="I28">
        <v>278486</v>
      </c>
      <c r="J28">
        <v>88439</v>
      </c>
      <c r="K28">
        <v>379</v>
      </c>
      <c r="L28">
        <v>27</v>
      </c>
      <c r="M28">
        <v>26</v>
      </c>
    </row>
    <row r="29" spans="1:13" hidden="1" x14ac:dyDescent="0.3">
      <c r="A29" s="1">
        <v>44223</v>
      </c>
      <c r="B29" s="2" t="s">
        <v>4</v>
      </c>
      <c r="C29">
        <v>21281</v>
      </c>
      <c r="D29">
        <v>277</v>
      </c>
      <c r="E29">
        <v>5855</v>
      </c>
      <c r="F29">
        <v>15043</v>
      </c>
      <c r="G29">
        <v>310</v>
      </c>
      <c r="H29">
        <v>59</v>
      </c>
      <c r="I29">
        <v>281768</v>
      </c>
      <c r="J29">
        <v>89637</v>
      </c>
      <c r="K29">
        <v>391</v>
      </c>
      <c r="L29">
        <v>28</v>
      </c>
      <c r="M29">
        <v>27</v>
      </c>
    </row>
    <row r="30" spans="1:13" hidden="1" x14ac:dyDescent="0.3">
      <c r="A30" s="1">
        <v>44224</v>
      </c>
      <c r="B30" s="2" t="s">
        <v>4</v>
      </c>
      <c r="C30">
        <v>21646</v>
      </c>
      <c r="D30">
        <v>250</v>
      </c>
      <c r="E30">
        <v>5912</v>
      </c>
      <c r="F30">
        <v>15343</v>
      </c>
      <c r="G30">
        <v>321</v>
      </c>
      <c r="H30">
        <v>69</v>
      </c>
      <c r="I30">
        <v>284869</v>
      </c>
      <c r="J30">
        <v>91501</v>
      </c>
      <c r="K30">
        <v>400</v>
      </c>
      <c r="L30">
        <v>29</v>
      </c>
      <c r="M30">
        <v>28</v>
      </c>
    </row>
    <row r="31" spans="1:13" hidden="1" x14ac:dyDescent="0.3">
      <c r="A31" s="1">
        <v>44225</v>
      </c>
      <c r="B31" s="2" t="s">
        <v>4</v>
      </c>
      <c r="C31">
        <v>21966</v>
      </c>
      <c r="D31">
        <v>251</v>
      </c>
      <c r="E31">
        <v>5984</v>
      </c>
      <c r="F31">
        <v>15580</v>
      </c>
      <c r="G31">
        <v>313</v>
      </c>
      <c r="H31">
        <v>79</v>
      </c>
      <c r="I31">
        <v>288049</v>
      </c>
      <c r="J31">
        <v>93212</v>
      </c>
      <c r="K31">
        <v>412</v>
      </c>
      <c r="L31">
        <v>30</v>
      </c>
      <c r="M31">
        <v>29</v>
      </c>
    </row>
    <row r="32" spans="1:13" hidden="1" x14ac:dyDescent="0.3">
      <c r="A32" s="1">
        <v>44226</v>
      </c>
      <c r="B32" s="2" t="s">
        <v>4</v>
      </c>
      <c r="C32">
        <v>22305</v>
      </c>
      <c r="D32">
        <v>293</v>
      </c>
      <c r="E32">
        <v>6020</v>
      </c>
      <c r="F32">
        <v>15876</v>
      </c>
      <c r="G32">
        <v>326</v>
      </c>
      <c r="H32">
        <v>82</v>
      </c>
      <c r="I32">
        <v>290745</v>
      </c>
      <c r="J32">
        <v>96962</v>
      </c>
      <c r="K32">
        <v>419</v>
      </c>
      <c r="L32">
        <v>31</v>
      </c>
      <c r="M32">
        <v>30</v>
      </c>
    </row>
    <row r="33" spans="1:13" hidden="1" x14ac:dyDescent="0.3">
      <c r="A33" s="1">
        <v>44227</v>
      </c>
      <c r="B33" s="2" t="s">
        <v>4</v>
      </c>
      <c r="C33">
        <v>22519</v>
      </c>
      <c r="D33">
        <v>182</v>
      </c>
      <c r="E33">
        <v>5934</v>
      </c>
      <c r="F33">
        <v>16175</v>
      </c>
      <c r="G33">
        <v>341</v>
      </c>
      <c r="H33">
        <v>86</v>
      </c>
      <c r="I33">
        <v>293160</v>
      </c>
      <c r="J33">
        <v>100476</v>
      </c>
      <c r="K33">
        <v>420</v>
      </c>
      <c r="L33">
        <v>32</v>
      </c>
      <c r="M33">
        <v>31</v>
      </c>
    </row>
    <row r="34" spans="1:13" hidden="1" x14ac:dyDescent="0.3">
      <c r="A34" s="1">
        <v>44228</v>
      </c>
      <c r="B34" s="2" t="s">
        <v>4</v>
      </c>
      <c r="C34">
        <v>22751</v>
      </c>
      <c r="D34">
        <v>172</v>
      </c>
      <c r="E34">
        <v>5883</v>
      </c>
      <c r="F34">
        <v>16443</v>
      </c>
      <c r="G34">
        <v>323</v>
      </c>
      <c r="H34">
        <v>93</v>
      </c>
      <c r="I34">
        <v>294574</v>
      </c>
      <c r="J34">
        <v>103932</v>
      </c>
      <c r="K34">
        <v>435</v>
      </c>
      <c r="L34">
        <v>33</v>
      </c>
      <c r="M34">
        <v>32</v>
      </c>
    </row>
    <row r="35" spans="1:13" hidden="1" x14ac:dyDescent="0.3">
      <c r="A35" s="1">
        <v>44229</v>
      </c>
      <c r="B35" s="2" t="s">
        <v>4</v>
      </c>
      <c r="C35">
        <v>23044</v>
      </c>
      <c r="D35">
        <v>203</v>
      </c>
      <c r="E35">
        <v>5889</v>
      </c>
      <c r="F35">
        <v>16721</v>
      </c>
      <c r="G35">
        <v>306</v>
      </c>
      <c r="H35">
        <v>85</v>
      </c>
      <c r="I35">
        <v>296696</v>
      </c>
      <c r="J35">
        <v>108037</v>
      </c>
      <c r="K35">
        <v>444</v>
      </c>
      <c r="L35">
        <v>34</v>
      </c>
      <c r="M35">
        <v>33</v>
      </c>
    </row>
    <row r="36" spans="1:13" hidden="1" x14ac:dyDescent="0.3">
      <c r="A36" s="1">
        <v>44230</v>
      </c>
      <c r="B36" s="2" t="s">
        <v>4</v>
      </c>
      <c r="C36">
        <v>23341</v>
      </c>
      <c r="D36">
        <v>278</v>
      </c>
      <c r="E36">
        <v>5845</v>
      </c>
      <c r="F36">
        <v>17052</v>
      </c>
      <c r="G36">
        <v>282</v>
      </c>
      <c r="H36">
        <v>87</v>
      </c>
      <c r="I36">
        <v>299577</v>
      </c>
      <c r="J36">
        <v>112289</v>
      </c>
      <c r="K36">
        <v>455</v>
      </c>
      <c r="L36">
        <v>35</v>
      </c>
      <c r="M36">
        <v>34</v>
      </c>
    </row>
    <row r="37" spans="1:13" hidden="1" x14ac:dyDescent="0.3">
      <c r="A37" s="1">
        <v>44231</v>
      </c>
      <c r="B37" s="2" t="s">
        <v>4</v>
      </c>
      <c r="C37">
        <v>23600</v>
      </c>
      <c r="D37">
        <v>207</v>
      </c>
      <c r="E37">
        <v>5713</v>
      </c>
      <c r="F37">
        <v>17438</v>
      </c>
      <c r="G37">
        <v>276</v>
      </c>
      <c r="H37">
        <v>85</v>
      </c>
      <c r="I37">
        <v>302122</v>
      </c>
      <c r="J37">
        <v>116496</v>
      </c>
      <c r="K37">
        <v>459</v>
      </c>
      <c r="L37">
        <v>36</v>
      </c>
      <c r="M37">
        <v>35</v>
      </c>
    </row>
    <row r="38" spans="1:13" hidden="1" x14ac:dyDescent="0.3">
      <c r="A38" s="1">
        <v>44232</v>
      </c>
      <c r="B38" s="2" t="s">
        <v>4</v>
      </c>
      <c r="C38">
        <v>23861</v>
      </c>
      <c r="D38">
        <v>218</v>
      </c>
      <c r="E38">
        <v>5542</v>
      </c>
      <c r="F38">
        <v>17860</v>
      </c>
      <c r="G38">
        <v>287</v>
      </c>
      <c r="H38">
        <v>81</v>
      </c>
      <c r="I38">
        <v>305833</v>
      </c>
      <c r="J38">
        <v>122720</v>
      </c>
      <c r="K38">
        <v>469</v>
      </c>
      <c r="L38">
        <v>37</v>
      </c>
      <c r="M38">
        <v>36</v>
      </c>
    </row>
    <row r="39" spans="1:13" hidden="1" x14ac:dyDescent="0.3">
      <c r="A39" s="1">
        <v>44233</v>
      </c>
      <c r="B39" s="2" t="s">
        <v>4</v>
      </c>
      <c r="C39">
        <v>24146</v>
      </c>
      <c r="D39">
        <v>264</v>
      </c>
      <c r="E39">
        <v>5319</v>
      </c>
      <c r="F39">
        <v>18360</v>
      </c>
      <c r="G39">
        <v>286</v>
      </c>
      <c r="H39">
        <v>81</v>
      </c>
      <c r="I39">
        <v>308186</v>
      </c>
      <c r="J39">
        <v>127954</v>
      </c>
      <c r="K39">
        <v>477</v>
      </c>
      <c r="L39">
        <v>38</v>
      </c>
      <c r="M39">
        <v>37</v>
      </c>
    </row>
    <row r="40" spans="1:13" hidden="1" x14ac:dyDescent="0.3">
      <c r="A40" s="1">
        <v>44234</v>
      </c>
      <c r="B40" s="2" t="s">
        <v>4</v>
      </c>
      <c r="C40">
        <v>24323</v>
      </c>
      <c r="D40">
        <v>166</v>
      </c>
      <c r="E40">
        <v>5161</v>
      </c>
      <c r="F40">
        <v>18691</v>
      </c>
      <c r="G40">
        <v>287</v>
      </c>
      <c r="H40">
        <v>85</v>
      </c>
      <c r="I40">
        <v>311146</v>
      </c>
      <c r="J40">
        <v>133087</v>
      </c>
      <c r="K40">
        <v>482</v>
      </c>
      <c r="L40">
        <v>39</v>
      </c>
      <c r="M40">
        <v>38</v>
      </c>
    </row>
    <row r="41" spans="1:13" hidden="1" x14ac:dyDescent="0.3">
      <c r="A41" s="1">
        <v>44235</v>
      </c>
      <c r="B41" s="2" t="s">
        <v>4</v>
      </c>
      <c r="C41">
        <v>24523</v>
      </c>
      <c r="D41">
        <v>172</v>
      </c>
      <c r="E41">
        <v>5103</v>
      </c>
      <c r="F41">
        <v>18945</v>
      </c>
      <c r="G41">
        <v>276</v>
      </c>
      <c r="H41">
        <v>86</v>
      </c>
      <c r="I41">
        <v>312933</v>
      </c>
      <c r="J41">
        <v>138289</v>
      </c>
      <c r="K41">
        <v>486</v>
      </c>
      <c r="L41">
        <v>40</v>
      </c>
      <c r="M41">
        <v>39</v>
      </c>
    </row>
    <row r="42" spans="1:13" hidden="1" x14ac:dyDescent="0.3">
      <c r="A42" s="1">
        <v>44236</v>
      </c>
      <c r="B42" s="2" t="s">
        <v>4</v>
      </c>
      <c r="C42">
        <v>24744</v>
      </c>
      <c r="D42">
        <v>203</v>
      </c>
      <c r="E42">
        <v>4852</v>
      </c>
      <c r="F42">
        <v>19411</v>
      </c>
      <c r="G42">
        <v>254</v>
      </c>
      <c r="H42">
        <v>80</v>
      </c>
      <c r="I42">
        <v>315327</v>
      </c>
      <c r="J42">
        <v>144042</v>
      </c>
      <c r="K42">
        <v>492</v>
      </c>
      <c r="L42">
        <v>41</v>
      </c>
      <c r="M42">
        <v>40</v>
      </c>
    </row>
    <row r="43" spans="1:13" hidden="1" x14ac:dyDescent="0.3">
      <c r="A43" s="1">
        <v>44237</v>
      </c>
      <c r="B43" s="2" t="s">
        <v>4</v>
      </c>
      <c r="C43">
        <v>25004</v>
      </c>
      <c r="D43">
        <v>245</v>
      </c>
      <c r="E43">
        <v>4673</v>
      </c>
      <c r="F43">
        <v>19843</v>
      </c>
      <c r="G43">
        <v>234</v>
      </c>
      <c r="H43">
        <v>76</v>
      </c>
      <c r="I43">
        <v>318398</v>
      </c>
      <c r="J43">
        <v>150230</v>
      </c>
      <c r="K43">
        <v>498</v>
      </c>
      <c r="L43">
        <v>42</v>
      </c>
      <c r="M43">
        <v>41</v>
      </c>
    </row>
    <row r="44" spans="1:13" hidden="1" x14ac:dyDescent="0.3">
      <c r="A44" s="1">
        <v>44238</v>
      </c>
      <c r="B44" s="2" t="s">
        <v>4</v>
      </c>
      <c r="C44">
        <v>25243</v>
      </c>
      <c r="D44">
        <v>232</v>
      </c>
      <c r="E44">
        <v>4590</v>
      </c>
      <c r="F44">
        <v>20161</v>
      </c>
      <c r="G44">
        <v>215</v>
      </c>
      <c r="H44">
        <v>75</v>
      </c>
      <c r="I44">
        <v>320998</v>
      </c>
      <c r="J44">
        <v>156704</v>
      </c>
      <c r="K44">
        <v>502</v>
      </c>
      <c r="L44">
        <v>43</v>
      </c>
      <c r="M44">
        <v>42</v>
      </c>
    </row>
    <row r="45" spans="1:13" hidden="1" x14ac:dyDescent="0.3">
      <c r="A45" s="1">
        <v>44239</v>
      </c>
      <c r="B45" s="2" t="s">
        <v>4</v>
      </c>
      <c r="C45">
        <v>25398</v>
      </c>
      <c r="D45">
        <v>134</v>
      </c>
      <c r="E45">
        <v>4405</v>
      </c>
      <c r="F45">
        <v>20500</v>
      </c>
      <c r="G45">
        <v>198</v>
      </c>
      <c r="H45">
        <v>72</v>
      </c>
      <c r="I45">
        <v>322844</v>
      </c>
      <c r="J45">
        <v>163488</v>
      </c>
      <c r="K45">
        <v>503</v>
      </c>
      <c r="L45">
        <v>44</v>
      </c>
      <c r="M45">
        <v>43</v>
      </c>
    </row>
    <row r="46" spans="1:13" hidden="1" x14ac:dyDescent="0.3">
      <c r="A46" s="1">
        <v>44240</v>
      </c>
      <c r="B46" s="2" t="s">
        <v>4</v>
      </c>
      <c r="C46">
        <v>25492</v>
      </c>
      <c r="D46">
        <v>76</v>
      </c>
      <c r="E46">
        <v>4146</v>
      </c>
      <c r="F46">
        <v>20853</v>
      </c>
      <c r="G46">
        <v>200</v>
      </c>
      <c r="H46">
        <v>76</v>
      </c>
      <c r="I46">
        <v>323966</v>
      </c>
      <c r="J46">
        <v>169772</v>
      </c>
      <c r="K46">
        <v>503</v>
      </c>
      <c r="L46">
        <v>45</v>
      </c>
      <c r="M46">
        <v>44</v>
      </c>
    </row>
    <row r="47" spans="1:13" hidden="1" x14ac:dyDescent="0.3">
      <c r="A47" s="1">
        <v>44241</v>
      </c>
      <c r="B47" s="2" t="s">
        <v>4</v>
      </c>
      <c r="C47">
        <v>25623</v>
      </c>
      <c r="D47">
        <v>123</v>
      </c>
      <c r="E47">
        <v>3964</v>
      </c>
      <c r="F47">
        <v>21161</v>
      </c>
      <c r="G47">
        <v>208</v>
      </c>
      <c r="H47">
        <v>75</v>
      </c>
      <c r="I47">
        <v>325087</v>
      </c>
      <c r="J47">
        <v>173706</v>
      </c>
      <c r="K47">
        <v>508</v>
      </c>
      <c r="L47">
        <v>46</v>
      </c>
      <c r="M47">
        <v>45</v>
      </c>
    </row>
    <row r="48" spans="1:13" hidden="1" x14ac:dyDescent="0.3">
      <c r="A48" s="1">
        <v>44242</v>
      </c>
      <c r="B48" s="2" t="s">
        <v>4</v>
      </c>
      <c r="C48">
        <v>25729</v>
      </c>
      <c r="D48">
        <v>85</v>
      </c>
      <c r="E48">
        <v>3844</v>
      </c>
      <c r="F48">
        <v>21383</v>
      </c>
      <c r="G48">
        <v>201</v>
      </c>
      <c r="H48">
        <v>69</v>
      </c>
      <c r="I48">
        <v>326107</v>
      </c>
      <c r="J48">
        <v>176854</v>
      </c>
      <c r="K48">
        <v>513</v>
      </c>
      <c r="L48">
        <v>47</v>
      </c>
      <c r="M48">
        <v>46</v>
      </c>
    </row>
    <row r="49" spans="1:13" hidden="1" x14ac:dyDescent="0.3">
      <c r="A49" s="1">
        <v>44243</v>
      </c>
      <c r="B49" s="2" t="s">
        <v>4</v>
      </c>
      <c r="C49">
        <v>25819</v>
      </c>
      <c r="D49">
        <v>83</v>
      </c>
      <c r="E49">
        <v>3676</v>
      </c>
      <c r="F49">
        <v>21638</v>
      </c>
      <c r="G49">
        <v>203</v>
      </c>
      <c r="H49">
        <v>62</v>
      </c>
      <c r="I49">
        <v>327478</v>
      </c>
      <c r="J49">
        <v>180289</v>
      </c>
      <c r="K49">
        <v>516</v>
      </c>
      <c r="L49">
        <v>48</v>
      </c>
      <c r="M49">
        <v>47</v>
      </c>
    </row>
    <row r="50" spans="1:13" hidden="1" x14ac:dyDescent="0.3">
      <c r="A50" s="1">
        <v>44244</v>
      </c>
      <c r="B50" s="2" t="s">
        <v>4</v>
      </c>
      <c r="C50">
        <v>25929</v>
      </c>
      <c r="D50">
        <v>100</v>
      </c>
      <c r="E50">
        <v>3468</v>
      </c>
      <c r="F50">
        <v>21954</v>
      </c>
      <c r="G50">
        <v>186</v>
      </c>
      <c r="H50">
        <v>63</v>
      </c>
      <c r="I50">
        <v>328954</v>
      </c>
      <c r="J50">
        <v>183480</v>
      </c>
      <c r="K50">
        <v>518</v>
      </c>
      <c r="L50">
        <v>49</v>
      </c>
      <c r="M50">
        <v>48</v>
      </c>
    </row>
    <row r="51" spans="1:13" hidden="1" x14ac:dyDescent="0.3">
      <c r="A51" s="1">
        <v>44245</v>
      </c>
      <c r="B51" s="2" t="s">
        <v>4</v>
      </c>
      <c r="C51">
        <v>26016</v>
      </c>
      <c r="D51">
        <v>84</v>
      </c>
      <c r="E51">
        <v>3262</v>
      </c>
      <c r="F51">
        <v>22248</v>
      </c>
      <c r="G51">
        <v>188</v>
      </c>
      <c r="H51">
        <v>59</v>
      </c>
      <c r="I51">
        <v>330097</v>
      </c>
      <c r="J51">
        <v>186045</v>
      </c>
      <c r="K51">
        <v>518</v>
      </c>
      <c r="L51">
        <v>50</v>
      </c>
      <c r="M51">
        <v>49</v>
      </c>
    </row>
    <row r="52" spans="1:13" hidden="1" x14ac:dyDescent="0.3">
      <c r="A52" s="1">
        <v>44246</v>
      </c>
      <c r="B52" s="2" t="s">
        <v>4</v>
      </c>
      <c r="C52">
        <v>26166</v>
      </c>
      <c r="D52">
        <v>71</v>
      </c>
      <c r="E52">
        <v>3032</v>
      </c>
      <c r="F52">
        <v>22627</v>
      </c>
      <c r="G52">
        <v>177</v>
      </c>
      <c r="H52">
        <v>56</v>
      </c>
      <c r="I52">
        <v>332173</v>
      </c>
      <c r="J52">
        <v>190384</v>
      </c>
      <c r="K52">
        <v>518</v>
      </c>
      <c r="L52">
        <v>51</v>
      </c>
      <c r="M52">
        <v>50</v>
      </c>
    </row>
    <row r="53" spans="1:13" hidden="1" x14ac:dyDescent="0.3">
      <c r="A53" s="1">
        <v>44247</v>
      </c>
      <c r="B53" s="2" t="s">
        <v>4</v>
      </c>
      <c r="C53">
        <v>26253</v>
      </c>
      <c r="D53">
        <v>79</v>
      </c>
      <c r="E53">
        <v>2869</v>
      </c>
      <c r="F53">
        <v>22875</v>
      </c>
      <c r="G53">
        <v>168</v>
      </c>
      <c r="H53">
        <v>53</v>
      </c>
      <c r="I53">
        <v>334318</v>
      </c>
      <c r="J53">
        <v>192289</v>
      </c>
      <c r="K53">
        <v>520</v>
      </c>
      <c r="L53">
        <v>52</v>
      </c>
      <c r="M53">
        <v>51</v>
      </c>
    </row>
    <row r="54" spans="1:13" hidden="1" x14ac:dyDescent="0.3">
      <c r="A54" s="1">
        <v>44248</v>
      </c>
      <c r="B54" s="2" t="s">
        <v>4</v>
      </c>
      <c r="C54">
        <v>26318</v>
      </c>
      <c r="D54">
        <v>63</v>
      </c>
      <c r="E54">
        <v>2647</v>
      </c>
      <c r="F54">
        <v>23162</v>
      </c>
      <c r="G54">
        <v>171</v>
      </c>
      <c r="H54">
        <v>46</v>
      </c>
      <c r="I54">
        <v>335940</v>
      </c>
      <c r="J54">
        <v>195293</v>
      </c>
      <c r="K54">
        <v>520</v>
      </c>
      <c r="L54">
        <v>53</v>
      </c>
      <c r="M54">
        <v>52</v>
      </c>
    </row>
    <row r="55" spans="1:13" hidden="1" x14ac:dyDescent="0.3">
      <c r="A55" s="1">
        <v>44249</v>
      </c>
      <c r="B55" s="2" t="s">
        <v>4</v>
      </c>
      <c r="C55">
        <v>26390</v>
      </c>
      <c r="D55">
        <v>61</v>
      </c>
      <c r="E55">
        <v>2524</v>
      </c>
      <c r="F55">
        <v>23353</v>
      </c>
      <c r="G55">
        <v>168</v>
      </c>
      <c r="H55">
        <v>48</v>
      </c>
      <c r="I55">
        <v>337598</v>
      </c>
      <c r="J55">
        <v>197347</v>
      </c>
      <c r="K55">
        <v>525</v>
      </c>
      <c r="L55">
        <v>54</v>
      </c>
      <c r="M55">
        <v>53</v>
      </c>
    </row>
    <row r="56" spans="1:13" hidden="1" x14ac:dyDescent="0.3">
      <c r="A56" s="1">
        <v>44250</v>
      </c>
      <c r="B56" s="2" t="s">
        <v>4</v>
      </c>
      <c r="C56">
        <v>26469</v>
      </c>
      <c r="D56">
        <v>58</v>
      </c>
      <c r="E56">
        <v>2351</v>
      </c>
      <c r="F56">
        <v>23600</v>
      </c>
      <c r="G56">
        <v>143</v>
      </c>
      <c r="H56">
        <v>42</v>
      </c>
      <c r="I56">
        <v>338888</v>
      </c>
      <c r="J56">
        <v>197877</v>
      </c>
      <c r="K56">
        <v>530</v>
      </c>
      <c r="L56">
        <v>55</v>
      </c>
      <c r="M56">
        <v>54</v>
      </c>
    </row>
    <row r="57" spans="1:13" hidden="1" x14ac:dyDescent="0.3">
      <c r="A57" s="1">
        <v>44251</v>
      </c>
      <c r="B57" s="2" t="s">
        <v>4</v>
      </c>
      <c r="C57">
        <v>26557</v>
      </c>
      <c r="D57">
        <v>76</v>
      </c>
      <c r="E57">
        <v>2185</v>
      </c>
      <c r="F57">
        <v>23853</v>
      </c>
      <c r="G57">
        <v>145</v>
      </c>
      <c r="H57">
        <v>42</v>
      </c>
      <c r="I57">
        <v>340323</v>
      </c>
      <c r="J57">
        <v>198345</v>
      </c>
      <c r="K57">
        <v>531</v>
      </c>
      <c r="L57">
        <v>56</v>
      </c>
      <c r="M57">
        <v>55</v>
      </c>
    </row>
    <row r="58" spans="1:13" hidden="1" x14ac:dyDescent="0.3">
      <c r="A58" s="1">
        <v>44252</v>
      </c>
      <c r="B58" s="2" t="s">
        <v>4</v>
      </c>
      <c r="C58">
        <v>26645</v>
      </c>
      <c r="D58">
        <v>70</v>
      </c>
      <c r="E58">
        <v>2019</v>
      </c>
      <c r="F58">
        <v>24104</v>
      </c>
      <c r="G58">
        <v>145</v>
      </c>
      <c r="H58">
        <v>42</v>
      </c>
      <c r="I58">
        <v>342187</v>
      </c>
      <c r="J58">
        <v>198834</v>
      </c>
      <c r="K58">
        <v>534</v>
      </c>
      <c r="L58">
        <v>57</v>
      </c>
      <c r="M58">
        <v>56</v>
      </c>
    </row>
    <row r="59" spans="1:13" hidden="1" x14ac:dyDescent="0.3">
      <c r="A59" s="1">
        <v>44253</v>
      </c>
      <c r="B59" s="2" t="s">
        <v>4</v>
      </c>
      <c r="C59">
        <v>26755</v>
      </c>
      <c r="D59">
        <v>98</v>
      </c>
      <c r="E59">
        <v>1890</v>
      </c>
      <c r="F59">
        <v>24340</v>
      </c>
      <c r="G59">
        <v>137</v>
      </c>
      <c r="H59">
        <v>40</v>
      </c>
      <c r="I59">
        <v>344088</v>
      </c>
      <c r="J59">
        <v>199438</v>
      </c>
      <c r="K59">
        <v>537</v>
      </c>
      <c r="L59">
        <v>58</v>
      </c>
      <c r="M59">
        <v>57</v>
      </c>
    </row>
    <row r="60" spans="1:13" hidden="1" x14ac:dyDescent="0.3">
      <c r="A60" s="1">
        <v>44254</v>
      </c>
      <c r="B60" s="2" t="s">
        <v>4</v>
      </c>
      <c r="C60">
        <v>26845</v>
      </c>
      <c r="D60">
        <v>86</v>
      </c>
      <c r="E60">
        <v>1810</v>
      </c>
      <c r="F60">
        <v>24508</v>
      </c>
      <c r="G60">
        <v>138</v>
      </c>
      <c r="H60">
        <v>38</v>
      </c>
      <c r="I60">
        <v>345346</v>
      </c>
      <c r="J60">
        <v>200478</v>
      </c>
      <c r="K60">
        <v>538</v>
      </c>
      <c r="L60">
        <v>59</v>
      </c>
      <c r="M60">
        <v>58</v>
      </c>
    </row>
    <row r="61" spans="1:13" hidden="1" x14ac:dyDescent="0.3">
      <c r="A61" s="1">
        <v>44255</v>
      </c>
      <c r="B61" s="2" t="s">
        <v>4</v>
      </c>
      <c r="C61">
        <v>26862</v>
      </c>
      <c r="D61">
        <v>17</v>
      </c>
      <c r="E61">
        <v>1711</v>
      </c>
      <c r="F61">
        <v>24620</v>
      </c>
      <c r="G61">
        <v>142</v>
      </c>
      <c r="H61">
        <v>34</v>
      </c>
      <c r="I61">
        <v>346940</v>
      </c>
      <c r="J61">
        <v>201496</v>
      </c>
      <c r="K61">
        <v>542</v>
      </c>
      <c r="L61">
        <v>60</v>
      </c>
      <c r="M61">
        <v>59</v>
      </c>
    </row>
    <row r="62" spans="1:13" hidden="1" x14ac:dyDescent="0.3">
      <c r="A62" s="1">
        <v>44256</v>
      </c>
      <c r="B62" s="2" t="s">
        <v>4</v>
      </c>
      <c r="C62">
        <v>26892</v>
      </c>
      <c r="D62">
        <v>12</v>
      </c>
      <c r="E62">
        <v>1612</v>
      </c>
      <c r="F62">
        <v>24745</v>
      </c>
      <c r="G62">
        <v>137</v>
      </c>
      <c r="H62">
        <v>37</v>
      </c>
      <c r="I62">
        <v>348308</v>
      </c>
      <c r="J62">
        <v>203540</v>
      </c>
      <c r="K62">
        <v>547</v>
      </c>
      <c r="L62">
        <v>61</v>
      </c>
      <c r="M62">
        <v>60</v>
      </c>
    </row>
    <row r="63" spans="1:13" hidden="1" x14ac:dyDescent="0.3">
      <c r="A63" s="1">
        <v>44257</v>
      </c>
      <c r="B63" s="2" t="s">
        <v>4</v>
      </c>
      <c r="C63">
        <v>26962</v>
      </c>
      <c r="D63">
        <v>62</v>
      </c>
      <c r="E63">
        <v>1543</v>
      </c>
      <c r="F63">
        <v>24883</v>
      </c>
      <c r="G63">
        <v>129</v>
      </c>
      <c r="H63">
        <v>34</v>
      </c>
      <c r="I63">
        <v>350958</v>
      </c>
      <c r="J63">
        <v>206539</v>
      </c>
      <c r="K63">
        <v>548</v>
      </c>
      <c r="L63">
        <v>62</v>
      </c>
      <c r="M63">
        <v>61</v>
      </c>
    </row>
    <row r="64" spans="1:13" hidden="1" x14ac:dyDescent="0.3">
      <c r="A64" s="1">
        <v>44258</v>
      </c>
      <c r="B64" s="2" t="s">
        <v>4</v>
      </c>
      <c r="C64">
        <v>27038</v>
      </c>
      <c r="D64">
        <v>63</v>
      </c>
      <c r="E64">
        <v>1492</v>
      </c>
      <c r="F64">
        <v>25010</v>
      </c>
      <c r="G64">
        <v>126</v>
      </c>
      <c r="H64">
        <v>33</v>
      </c>
      <c r="I64">
        <v>352787</v>
      </c>
      <c r="J64">
        <v>209110</v>
      </c>
      <c r="K64">
        <v>548</v>
      </c>
      <c r="L64">
        <v>63</v>
      </c>
      <c r="M64">
        <v>62</v>
      </c>
    </row>
    <row r="65" spans="1:13" hidden="1" x14ac:dyDescent="0.3">
      <c r="A65" s="1">
        <v>44259</v>
      </c>
      <c r="B65" s="2" t="s">
        <v>4</v>
      </c>
      <c r="C65">
        <v>27120</v>
      </c>
      <c r="D65">
        <v>71</v>
      </c>
      <c r="E65">
        <v>1388</v>
      </c>
      <c r="F65">
        <v>25194</v>
      </c>
      <c r="G65">
        <v>97</v>
      </c>
      <c r="H65">
        <v>31</v>
      </c>
      <c r="I65">
        <v>354800</v>
      </c>
      <c r="J65">
        <v>210095</v>
      </c>
      <c r="K65">
        <v>550</v>
      </c>
      <c r="L65">
        <v>64</v>
      </c>
      <c r="M65">
        <v>63</v>
      </c>
    </row>
    <row r="66" spans="1:13" hidden="1" x14ac:dyDescent="0.3">
      <c r="A66" s="1">
        <v>44260</v>
      </c>
      <c r="B66" s="2" t="s">
        <v>4</v>
      </c>
      <c r="C66">
        <v>27203</v>
      </c>
      <c r="D66">
        <v>62</v>
      </c>
      <c r="E66">
        <v>1342</v>
      </c>
      <c r="F66">
        <v>25323</v>
      </c>
      <c r="G66">
        <v>104</v>
      </c>
      <c r="H66">
        <v>29</v>
      </c>
      <c r="I66">
        <v>357204</v>
      </c>
      <c r="J66">
        <v>212453</v>
      </c>
      <c r="K66">
        <v>550</v>
      </c>
      <c r="L66">
        <v>65</v>
      </c>
      <c r="M66">
        <v>64</v>
      </c>
    </row>
    <row r="67" spans="1:13" hidden="1" x14ac:dyDescent="0.3">
      <c r="A67" s="1">
        <v>44261</v>
      </c>
      <c r="B67" s="2" t="s">
        <v>4</v>
      </c>
      <c r="C67">
        <v>27253</v>
      </c>
      <c r="D67">
        <v>40</v>
      </c>
      <c r="E67">
        <v>1270</v>
      </c>
      <c r="F67">
        <v>25444</v>
      </c>
      <c r="G67">
        <v>106</v>
      </c>
      <c r="H67">
        <v>29</v>
      </c>
      <c r="I67">
        <v>359120</v>
      </c>
      <c r="J67">
        <v>214511</v>
      </c>
      <c r="K67">
        <v>551</v>
      </c>
      <c r="L67">
        <v>66</v>
      </c>
      <c r="M67">
        <v>65</v>
      </c>
    </row>
    <row r="68" spans="1:13" hidden="1" x14ac:dyDescent="0.3">
      <c r="A68" s="1">
        <v>44262</v>
      </c>
      <c r="B68" s="2" t="s">
        <v>4</v>
      </c>
      <c r="C68">
        <v>27289</v>
      </c>
      <c r="D68">
        <v>36</v>
      </c>
      <c r="E68">
        <v>1247</v>
      </c>
      <c r="F68">
        <v>25500</v>
      </c>
      <c r="G68">
        <v>113</v>
      </c>
      <c r="H68">
        <v>30</v>
      </c>
      <c r="I68">
        <v>361613</v>
      </c>
      <c r="J68">
        <v>216734</v>
      </c>
      <c r="K68">
        <v>555</v>
      </c>
      <c r="L68">
        <v>67</v>
      </c>
      <c r="M68">
        <v>66</v>
      </c>
    </row>
    <row r="69" spans="1:13" hidden="1" x14ac:dyDescent="0.3">
      <c r="A69" s="1">
        <v>44263</v>
      </c>
      <c r="B69" s="2" t="s">
        <v>4</v>
      </c>
      <c r="C69">
        <v>27360</v>
      </c>
      <c r="D69">
        <v>45</v>
      </c>
      <c r="E69">
        <v>1211</v>
      </c>
      <c r="F69">
        <v>25607</v>
      </c>
      <c r="G69">
        <v>109</v>
      </c>
      <c r="H69">
        <v>30</v>
      </c>
      <c r="I69">
        <v>363267</v>
      </c>
      <c r="J69">
        <v>219005</v>
      </c>
      <c r="K69">
        <v>555</v>
      </c>
      <c r="L69">
        <v>68</v>
      </c>
      <c r="M69">
        <v>67</v>
      </c>
    </row>
    <row r="70" spans="1:13" hidden="1" x14ac:dyDescent="0.3">
      <c r="A70" s="1">
        <v>44264</v>
      </c>
      <c r="B70" s="2" t="s">
        <v>4</v>
      </c>
      <c r="C70">
        <v>27442</v>
      </c>
      <c r="D70">
        <v>68</v>
      </c>
      <c r="E70">
        <v>1196</v>
      </c>
      <c r="F70">
        <v>25704</v>
      </c>
      <c r="G70">
        <v>112</v>
      </c>
      <c r="H70">
        <v>29</v>
      </c>
      <c r="I70">
        <v>365169</v>
      </c>
      <c r="J70">
        <v>221226</v>
      </c>
      <c r="K70">
        <v>555</v>
      </c>
      <c r="L70">
        <v>69</v>
      </c>
      <c r="M70">
        <v>68</v>
      </c>
    </row>
    <row r="71" spans="1:13" hidden="1" x14ac:dyDescent="0.3">
      <c r="A71" s="1">
        <v>44265</v>
      </c>
      <c r="B71" s="2" t="s">
        <v>4</v>
      </c>
      <c r="C71">
        <v>27498</v>
      </c>
      <c r="D71">
        <v>40</v>
      </c>
      <c r="E71">
        <v>1133</v>
      </c>
      <c r="F71">
        <v>25822</v>
      </c>
      <c r="G71">
        <v>101</v>
      </c>
      <c r="H71">
        <v>28</v>
      </c>
      <c r="I71">
        <v>367055</v>
      </c>
      <c r="J71">
        <v>222791</v>
      </c>
      <c r="K71">
        <v>556</v>
      </c>
      <c r="L71">
        <v>70</v>
      </c>
      <c r="M71">
        <v>69</v>
      </c>
    </row>
    <row r="72" spans="1:13" hidden="1" x14ac:dyDescent="0.3">
      <c r="A72" s="1">
        <v>44266</v>
      </c>
      <c r="B72" s="2" t="s">
        <v>4</v>
      </c>
      <c r="C72">
        <v>27575</v>
      </c>
      <c r="D72">
        <v>57</v>
      </c>
      <c r="E72">
        <v>1106</v>
      </c>
      <c r="F72">
        <v>25925</v>
      </c>
      <c r="G72">
        <v>95</v>
      </c>
      <c r="H72">
        <v>25</v>
      </c>
      <c r="I72">
        <v>368852</v>
      </c>
      <c r="J72">
        <v>223174</v>
      </c>
      <c r="K72">
        <v>557</v>
      </c>
      <c r="L72">
        <v>71</v>
      </c>
      <c r="M72">
        <v>70</v>
      </c>
    </row>
    <row r="73" spans="1:13" hidden="1" x14ac:dyDescent="0.3">
      <c r="A73" s="1">
        <v>44267</v>
      </c>
      <c r="B73" s="2" t="s">
        <v>4</v>
      </c>
      <c r="C73">
        <v>27645</v>
      </c>
      <c r="D73">
        <v>57</v>
      </c>
      <c r="E73">
        <v>1084</v>
      </c>
      <c r="F73">
        <v>26017</v>
      </c>
      <c r="G73">
        <v>94</v>
      </c>
      <c r="H73">
        <v>26</v>
      </c>
      <c r="I73">
        <v>370277</v>
      </c>
      <c r="J73">
        <v>223484</v>
      </c>
      <c r="K73">
        <v>557</v>
      </c>
      <c r="L73">
        <v>72</v>
      </c>
      <c r="M73">
        <v>71</v>
      </c>
    </row>
    <row r="74" spans="1:13" hidden="1" x14ac:dyDescent="0.3">
      <c r="A74" s="1">
        <v>44268</v>
      </c>
      <c r="B74" s="2" t="s">
        <v>4</v>
      </c>
      <c r="C74">
        <v>27687</v>
      </c>
      <c r="D74">
        <v>33</v>
      </c>
      <c r="E74">
        <v>1050</v>
      </c>
      <c r="F74">
        <v>26093</v>
      </c>
      <c r="G74">
        <v>95</v>
      </c>
      <c r="H74">
        <v>28</v>
      </c>
      <c r="I74">
        <v>371932</v>
      </c>
      <c r="J74">
        <v>223729</v>
      </c>
      <c r="K74">
        <v>557</v>
      </c>
      <c r="L74">
        <v>73</v>
      </c>
      <c r="M74">
        <v>72</v>
      </c>
    </row>
    <row r="75" spans="1:13" hidden="1" x14ac:dyDescent="0.3">
      <c r="A75" s="1">
        <v>44269</v>
      </c>
      <c r="B75" s="2" t="s">
        <v>4</v>
      </c>
      <c r="C75">
        <v>27740</v>
      </c>
      <c r="D75">
        <v>45</v>
      </c>
      <c r="E75">
        <v>1053</v>
      </c>
      <c r="F75">
        <v>26142</v>
      </c>
      <c r="G75">
        <v>97</v>
      </c>
      <c r="H75">
        <v>27</v>
      </c>
      <c r="I75">
        <v>373416</v>
      </c>
      <c r="J75">
        <v>223974</v>
      </c>
      <c r="K75">
        <v>558</v>
      </c>
      <c r="L75">
        <v>74</v>
      </c>
      <c r="M75">
        <v>73</v>
      </c>
    </row>
    <row r="76" spans="1:13" hidden="1" x14ac:dyDescent="0.3">
      <c r="A76" s="1">
        <v>44270</v>
      </c>
      <c r="B76" s="2" t="s">
        <v>4</v>
      </c>
      <c r="C76">
        <v>27800</v>
      </c>
      <c r="D76">
        <v>55</v>
      </c>
      <c r="E76">
        <v>1076</v>
      </c>
      <c r="F76">
        <v>26178</v>
      </c>
      <c r="G76">
        <v>100</v>
      </c>
      <c r="H76">
        <v>22</v>
      </c>
      <c r="I76">
        <v>375049</v>
      </c>
      <c r="J76">
        <v>224327</v>
      </c>
      <c r="K76">
        <v>559</v>
      </c>
      <c r="L76">
        <v>75</v>
      </c>
      <c r="M76">
        <v>74</v>
      </c>
    </row>
    <row r="77" spans="1:13" hidden="1" x14ac:dyDescent="0.3">
      <c r="A77" s="1">
        <v>44271</v>
      </c>
      <c r="B77" s="2" t="s">
        <v>4</v>
      </c>
      <c r="C77">
        <v>27845</v>
      </c>
      <c r="D77">
        <v>35</v>
      </c>
      <c r="E77">
        <v>1064</v>
      </c>
      <c r="F77">
        <v>26235</v>
      </c>
      <c r="G77">
        <v>90</v>
      </c>
      <c r="H77">
        <v>19</v>
      </c>
      <c r="I77">
        <v>376762</v>
      </c>
      <c r="J77">
        <v>224809</v>
      </c>
      <c r="K77">
        <v>559</v>
      </c>
      <c r="L77">
        <v>76</v>
      </c>
      <c r="M77">
        <v>75</v>
      </c>
    </row>
    <row r="78" spans="1:13" hidden="1" x14ac:dyDescent="0.3">
      <c r="A78" s="1">
        <v>44272</v>
      </c>
      <c r="B78" s="2" t="s">
        <v>4</v>
      </c>
      <c r="C78">
        <v>27898</v>
      </c>
      <c r="D78">
        <v>46</v>
      </c>
      <c r="E78">
        <v>1028</v>
      </c>
      <c r="F78">
        <v>26321</v>
      </c>
      <c r="G78">
        <v>83</v>
      </c>
      <c r="H78">
        <v>20</v>
      </c>
      <c r="I78">
        <v>378876</v>
      </c>
      <c r="J78">
        <v>225242</v>
      </c>
      <c r="K78">
        <v>562</v>
      </c>
      <c r="L78">
        <v>77</v>
      </c>
      <c r="M78">
        <v>76</v>
      </c>
    </row>
    <row r="79" spans="1:13" hidden="1" x14ac:dyDescent="0.3">
      <c r="A79" s="1">
        <v>44273</v>
      </c>
      <c r="B79" s="2" t="s">
        <v>4</v>
      </c>
      <c r="C79">
        <v>27957</v>
      </c>
      <c r="D79">
        <v>59</v>
      </c>
      <c r="E79">
        <v>1017</v>
      </c>
      <c r="F79">
        <v>26389</v>
      </c>
      <c r="G79">
        <v>75</v>
      </c>
      <c r="H79">
        <v>20</v>
      </c>
      <c r="I79">
        <v>381373</v>
      </c>
      <c r="J79">
        <v>225603</v>
      </c>
      <c r="K79">
        <v>564</v>
      </c>
      <c r="L79">
        <v>78</v>
      </c>
      <c r="M79">
        <v>77</v>
      </c>
    </row>
    <row r="80" spans="1:13" hidden="1" x14ac:dyDescent="0.3">
      <c r="A80" s="1">
        <v>44274</v>
      </c>
      <c r="B80" s="2" t="s">
        <v>4</v>
      </c>
      <c r="C80">
        <v>28012</v>
      </c>
      <c r="D80">
        <v>51</v>
      </c>
      <c r="E80">
        <v>1007</v>
      </c>
      <c r="F80">
        <v>26453</v>
      </c>
      <c r="G80">
        <v>74</v>
      </c>
      <c r="H80">
        <v>21</v>
      </c>
      <c r="I80">
        <v>383471</v>
      </c>
      <c r="J80">
        <v>225857</v>
      </c>
      <c r="K80">
        <v>565</v>
      </c>
      <c r="L80">
        <v>79</v>
      </c>
      <c r="M80">
        <v>78</v>
      </c>
    </row>
    <row r="81" spans="1:13" hidden="1" x14ac:dyDescent="0.3">
      <c r="A81" s="1">
        <v>44275</v>
      </c>
      <c r="B81" s="2" t="s">
        <v>4</v>
      </c>
      <c r="C81">
        <v>28046</v>
      </c>
      <c r="D81">
        <v>27</v>
      </c>
      <c r="E81">
        <v>998</v>
      </c>
      <c r="F81">
        <v>26496</v>
      </c>
      <c r="G81">
        <v>77</v>
      </c>
      <c r="H81">
        <v>22</v>
      </c>
      <c r="I81">
        <v>384263</v>
      </c>
      <c r="J81">
        <v>226182</v>
      </c>
      <c r="K81">
        <v>565</v>
      </c>
      <c r="L81">
        <v>80</v>
      </c>
      <c r="M81">
        <v>79</v>
      </c>
    </row>
    <row r="82" spans="1:13" hidden="1" x14ac:dyDescent="0.3">
      <c r="A82" s="1">
        <v>44276</v>
      </c>
      <c r="B82" s="2" t="s">
        <v>4</v>
      </c>
      <c r="C82">
        <v>28075</v>
      </c>
      <c r="D82">
        <v>25</v>
      </c>
      <c r="E82">
        <v>959</v>
      </c>
      <c r="F82">
        <v>26564</v>
      </c>
      <c r="G82">
        <v>76</v>
      </c>
      <c r="H82">
        <v>20</v>
      </c>
      <c r="I82">
        <v>385336</v>
      </c>
      <c r="J82">
        <v>226338</v>
      </c>
      <c r="K82">
        <v>565</v>
      </c>
      <c r="L82">
        <v>81</v>
      </c>
      <c r="M82">
        <v>80</v>
      </c>
    </row>
    <row r="83" spans="1:13" hidden="1" x14ac:dyDescent="0.3">
      <c r="A83" s="1">
        <v>44277</v>
      </c>
      <c r="B83" s="2" t="s">
        <v>4</v>
      </c>
      <c r="C83">
        <v>28105</v>
      </c>
      <c r="D83">
        <v>29</v>
      </c>
      <c r="E83">
        <v>955</v>
      </c>
      <c r="F83">
        <v>26597</v>
      </c>
      <c r="G83">
        <v>72</v>
      </c>
      <c r="H83">
        <v>20</v>
      </c>
      <c r="I83">
        <v>386005</v>
      </c>
      <c r="J83">
        <v>226704</v>
      </c>
      <c r="K83">
        <v>566</v>
      </c>
      <c r="L83">
        <v>82</v>
      </c>
      <c r="M83">
        <v>81</v>
      </c>
    </row>
    <row r="84" spans="1:13" hidden="1" x14ac:dyDescent="0.3">
      <c r="A84" s="1">
        <v>44278</v>
      </c>
      <c r="B84" s="2" t="s">
        <v>4</v>
      </c>
      <c r="C84">
        <v>28144</v>
      </c>
      <c r="D84">
        <v>37</v>
      </c>
      <c r="E84">
        <v>934</v>
      </c>
      <c r="F84">
        <v>26657</v>
      </c>
      <c r="G84">
        <v>67</v>
      </c>
      <c r="H84">
        <v>18</v>
      </c>
      <c r="I84">
        <v>388208</v>
      </c>
      <c r="J84">
        <v>227203</v>
      </c>
      <c r="K84">
        <v>566</v>
      </c>
      <c r="L84">
        <v>83</v>
      </c>
      <c r="M84">
        <v>82</v>
      </c>
    </row>
    <row r="85" spans="1:13" hidden="1" x14ac:dyDescent="0.3">
      <c r="A85" s="1">
        <v>44279</v>
      </c>
      <c r="B85" s="2" t="s">
        <v>4</v>
      </c>
      <c r="C85">
        <v>28197</v>
      </c>
      <c r="D85">
        <v>60</v>
      </c>
      <c r="E85">
        <v>927</v>
      </c>
      <c r="F85">
        <v>26717</v>
      </c>
      <c r="G85">
        <v>65</v>
      </c>
      <c r="H85">
        <v>17</v>
      </c>
      <c r="I85">
        <v>390054</v>
      </c>
      <c r="J85">
        <v>227699</v>
      </c>
      <c r="K85">
        <v>566</v>
      </c>
      <c r="L85">
        <v>84</v>
      </c>
      <c r="M85">
        <v>83</v>
      </c>
    </row>
    <row r="86" spans="1:13" hidden="1" x14ac:dyDescent="0.3">
      <c r="A86" s="1">
        <v>44280</v>
      </c>
      <c r="B86" s="2" t="s">
        <v>4</v>
      </c>
      <c r="C86">
        <v>28232</v>
      </c>
      <c r="D86">
        <v>32</v>
      </c>
      <c r="E86">
        <v>900</v>
      </c>
      <c r="F86">
        <v>26778</v>
      </c>
      <c r="G86">
        <v>63</v>
      </c>
      <c r="H86">
        <v>16</v>
      </c>
      <c r="I86">
        <v>391680</v>
      </c>
      <c r="J86">
        <v>228220</v>
      </c>
      <c r="K86">
        <v>567</v>
      </c>
      <c r="L86">
        <v>85</v>
      </c>
      <c r="M86">
        <v>84</v>
      </c>
    </row>
    <row r="87" spans="1:13" hidden="1" x14ac:dyDescent="0.3">
      <c r="A87" s="1">
        <v>44281</v>
      </c>
      <c r="B87" s="2" t="s">
        <v>4</v>
      </c>
      <c r="C87">
        <v>28283</v>
      </c>
      <c r="D87">
        <v>45</v>
      </c>
      <c r="E87">
        <v>891</v>
      </c>
      <c r="F87">
        <v>26838</v>
      </c>
      <c r="G87">
        <v>54</v>
      </c>
      <c r="H87">
        <v>19</v>
      </c>
      <c r="I87">
        <v>393399</v>
      </c>
      <c r="J87">
        <v>228781</v>
      </c>
      <c r="K87">
        <v>567</v>
      </c>
      <c r="L87">
        <v>86</v>
      </c>
      <c r="M87">
        <v>85</v>
      </c>
    </row>
    <row r="88" spans="1:13" hidden="1" x14ac:dyDescent="0.3">
      <c r="A88" s="1">
        <v>44282</v>
      </c>
      <c r="B88" s="2" t="s">
        <v>4</v>
      </c>
      <c r="C88">
        <v>28309</v>
      </c>
      <c r="D88">
        <v>28</v>
      </c>
      <c r="E88">
        <v>867</v>
      </c>
      <c r="F88">
        <v>26888</v>
      </c>
      <c r="G88">
        <v>59</v>
      </c>
      <c r="H88">
        <v>15</v>
      </c>
      <c r="I88">
        <v>395488</v>
      </c>
      <c r="J88">
        <v>229882</v>
      </c>
      <c r="K88">
        <v>567</v>
      </c>
      <c r="L88">
        <v>87</v>
      </c>
      <c r="M88">
        <v>86</v>
      </c>
    </row>
    <row r="89" spans="1:13" hidden="1" x14ac:dyDescent="0.3">
      <c r="A89" s="1">
        <v>44283</v>
      </c>
      <c r="B89" s="2" t="s">
        <v>4</v>
      </c>
      <c r="C89">
        <v>28345</v>
      </c>
      <c r="D89">
        <v>35</v>
      </c>
      <c r="E89">
        <v>847</v>
      </c>
      <c r="F89">
        <v>26944</v>
      </c>
      <c r="G89">
        <v>63</v>
      </c>
      <c r="H89">
        <v>14</v>
      </c>
      <c r="I89">
        <v>397194</v>
      </c>
      <c r="J89">
        <v>230342</v>
      </c>
      <c r="K89">
        <v>567</v>
      </c>
      <c r="L89">
        <v>88</v>
      </c>
      <c r="M89">
        <v>87</v>
      </c>
    </row>
    <row r="90" spans="1:13" hidden="1" x14ac:dyDescent="0.3">
      <c r="A90" s="1">
        <v>44284</v>
      </c>
      <c r="B90" s="2" t="s">
        <v>4</v>
      </c>
      <c r="C90">
        <v>28380</v>
      </c>
      <c r="D90">
        <v>25</v>
      </c>
      <c r="E90">
        <v>816</v>
      </c>
      <c r="F90">
        <v>27010</v>
      </c>
      <c r="G90">
        <v>61</v>
      </c>
      <c r="H90">
        <v>15</v>
      </c>
      <c r="I90">
        <v>398219</v>
      </c>
      <c r="J90">
        <v>230706</v>
      </c>
      <c r="K90">
        <v>567</v>
      </c>
      <c r="L90">
        <v>89</v>
      </c>
      <c r="M90">
        <v>88</v>
      </c>
    </row>
    <row r="91" spans="1:13" hidden="1" x14ac:dyDescent="0.3">
      <c r="A91" s="1">
        <v>44285</v>
      </c>
      <c r="B91" s="2" t="s">
        <v>4</v>
      </c>
      <c r="C91">
        <v>28407</v>
      </c>
      <c r="D91">
        <v>26</v>
      </c>
      <c r="E91">
        <v>791</v>
      </c>
      <c r="F91">
        <v>27061</v>
      </c>
      <c r="G91">
        <v>57</v>
      </c>
      <c r="H91">
        <v>15</v>
      </c>
      <c r="I91">
        <v>399674</v>
      </c>
      <c r="J91">
        <v>231235</v>
      </c>
      <c r="K91">
        <v>568</v>
      </c>
      <c r="L91">
        <v>90</v>
      </c>
      <c r="M91">
        <v>89</v>
      </c>
    </row>
    <row r="92" spans="1:13" hidden="1" x14ac:dyDescent="0.3">
      <c r="A92" s="1">
        <v>44196</v>
      </c>
      <c r="B92" s="2" t="s">
        <v>5</v>
      </c>
      <c r="C92">
        <v>4017</v>
      </c>
      <c r="D92">
        <v>19</v>
      </c>
      <c r="E92">
        <v>307</v>
      </c>
      <c r="F92">
        <v>3618</v>
      </c>
      <c r="G92">
        <v>35</v>
      </c>
      <c r="H92">
        <v>2</v>
      </c>
      <c r="I92">
        <v>77124</v>
      </c>
      <c r="J92">
        <v>30256</v>
      </c>
      <c r="K92">
        <v>90</v>
      </c>
      <c r="L92">
        <v>91</v>
      </c>
      <c r="M92">
        <v>90</v>
      </c>
    </row>
    <row r="93" spans="1:13" hidden="1" x14ac:dyDescent="0.3">
      <c r="A93" s="1">
        <v>44197</v>
      </c>
      <c r="B93" s="2" t="s">
        <v>5</v>
      </c>
      <c r="C93">
        <v>4038</v>
      </c>
      <c r="D93">
        <v>21</v>
      </c>
      <c r="E93">
        <v>309</v>
      </c>
      <c r="F93">
        <v>3637</v>
      </c>
      <c r="G93">
        <v>37</v>
      </c>
      <c r="H93">
        <v>2</v>
      </c>
      <c r="I93">
        <v>77386</v>
      </c>
      <c r="J93">
        <v>30271</v>
      </c>
      <c r="K93">
        <v>90</v>
      </c>
      <c r="L93">
        <v>92</v>
      </c>
      <c r="M93">
        <v>91</v>
      </c>
    </row>
    <row r="94" spans="1:13" hidden="1" x14ac:dyDescent="0.3">
      <c r="A94" s="1">
        <v>44198</v>
      </c>
      <c r="B94" s="2" t="s">
        <v>5</v>
      </c>
      <c r="C94">
        <v>4049</v>
      </c>
      <c r="D94">
        <v>9</v>
      </c>
      <c r="E94">
        <v>295</v>
      </c>
      <c r="F94">
        <v>3662</v>
      </c>
      <c r="G94">
        <v>41</v>
      </c>
      <c r="H94">
        <v>2</v>
      </c>
      <c r="I94">
        <v>77572</v>
      </c>
      <c r="J94">
        <v>30286</v>
      </c>
      <c r="K94">
        <v>90</v>
      </c>
      <c r="L94">
        <v>93</v>
      </c>
      <c r="M94">
        <v>92</v>
      </c>
    </row>
    <row r="95" spans="1:13" hidden="1" x14ac:dyDescent="0.3">
      <c r="A95" s="1">
        <v>44199</v>
      </c>
      <c r="B95" s="2" t="s">
        <v>5</v>
      </c>
      <c r="C95">
        <v>4103</v>
      </c>
      <c r="D95">
        <v>54</v>
      </c>
      <c r="E95">
        <v>343</v>
      </c>
      <c r="F95">
        <v>3668</v>
      </c>
      <c r="G95">
        <v>45</v>
      </c>
      <c r="H95">
        <v>1</v>
      </c>
      <c r="I95">
        <v>77922</v>
      </c>
      <c r="J95">
        <v>30308</v>
      </c>
      <c r="K95">
        <v>90</v>
      </c>
      <c r="L95">
        <v>94</v>
      </c>
      <c r="M95">
        <v>93</v>
      </c>
    </row>
    <row r="96" spans="1:13" hidden="1" x14ac:dyDescent="0.3">
      <c r="A96" s="1">
        <v>44200</v>
      </c>
      <c r="B96" s="2" t="s">
        <v>5</v>
      </c>
      <c r="C96">
        <v>4125</v>
      </c>
      <c r="D96">
        <v>23</v>
      </c>
      <c r="E96">
        <v>348</v>
      </c>
      <c r="F96">
        <v>3685</v>
      </c>
      <c r="G96">
        <v>50</v>
      </c>
      <c r="H96">
        <v>1</v>
      </c>
      <c r="I96">
        <v>78261</v>
      </c>
      <c r="J96">
        <v>30348</v>
      </c>
      <c r="K96">
        <v>90</v>
      </c>
      <c r="L96">
        <v>95</v>
      </c>
      <c r="M96">
        <v>94</v>
      </c>
    </row>
    <row r="97" spans="1:13" hidden="1" x14ac:dyDescent="0.3">
      <c r="A97" s="1">
        <v>44201</v>
      </c>
      <c r="B97" s="2" t="s">
        <v>5</v>
      </c>
      <c r="C97">
        <v>4180</v>
      </c>
      <c r="D97">
        <v>52</v>
      </c>
      <c r="E97">
        <v>387</v>
      </c>
      <c r="F97">
        <v>3700</v>
      </c>
      <c r="G97">
        <v>46</v>
      </c>
      <c r="H97">
        <v>1</v>
      </c>
      <c r="I97">
        <v>78862</v>
      </c>
      <c r="J97">
        <v>30389</v>
      </c>
      <c r="K97">
        <v>91</v>
      </c>
      <c r="L97">
        <v>96</v>
      </c>
      <c r="M97">
        <v>95</v>
      </c>
    </row>
    <row r="98" spans="1:13" hidden="1" x14ac:dyDescent="0.3">
      <c r="A98" s="1">
        <v>44202</v>
      </c>
      <c r="B98" s="2" t="s">
        <v>5</v>
      </c>
      <c r="C98">
        <v>4211</v>
      </c>
      <c r="D98">
        <v>29</v>
      </c>
      <c r="E98">
        <v>399</v>
      </c>
      <c r="F98">
        <v>3718</v>
      </c>
      <c r="G98">
        <v>44</v>
      </c>
      <c r="H98">
        <v>3</v>
      </c>
      <c r="I98">
        <v>79320</v>
      </c>
      <c r="J98">
        <v>30418</v>
      </c>
      <c r="K98">
        <v>92</v>
      </c>
      <c r="L98">
        <v>97</v>
      </c>
      <c r="M98">
        <v>96</v>
      </c>
    </row>
    <row r="99" spans="1:13" hidden="1" x14ac:dyDescent="0.3">
      <c r="A99" s="1">
        <v>44203</v>
      </c>
      <c r="B99" s="2" t="s">
        <v>5</v>
      </c>
      <c r="C99">
        <v>4261</v>
      </c>
      <c r="D99">
        <v>46</v>
      </c>
      <c r="E99">
        <v>432</v>
      </c>
      <c r="F99">
        <v>3735</v>
      </c>
      <c r="G99">
        <v>43</v>
      </c>
      <c r="H99">
        <v>3</v>
      </c>
      <c r="I99">
        <v>79637</v>
      </c>
      <c r="J99">
        <v>30461</v>
      </c>
      <c r="K99">
        <v>92</v>
      </c>
      <c r="L99">
        <v>98</v>
      </c>
      <c r="M99">
        <v>97</v>
      </c>
    </row>
    <row r="100" spans="1:13" hidden="1" x14ac:dyDescent="0.3">
      <c r="A100" s="1">
        <v>44204</v>
      </c>
      <c r="B100" s="2" t="s">
        <v>5</v>
      </c>
      <c r="C100">
        <v>4294</v>
      </c>
      <c r="D100">
        <v>28</v>
      </c>
      <c r="E100">
        <v>437</v>
      </c>
      <c r="F100">
        <v>3762</v>
      </c>
      <c r="G100">
        <v>35</v>
      </c>
      <c r="H100">
        <v>4</v>
      </c>
      <c r="I100">
        <v>80005</v>
      </c>
      <c r="J100">
        <v>30507</v>
      </c>
      <c r="K100">
        <v>93</v>
      </c>
      <c r="L100">
        <v>99</v>
      </c>
      <c r="M100">
        <v>98</v>
      </c>
    </row>
    <row r="101" spans="1:13" hidden="1" x14ac:dyDescent="0.3">
      <c r="A101" s="1">
        <v>44205</v>
      </c>
      <c r="B101" s="2" t="s">
        <v>5</v>
      </c>
      <c r="C101">
        <v>4358</v>
      </c>
      <c r="D101">
        <v>61</v>
      </c>
      <c r="E101">
        <v>491</v>
      </c>
      <c r="F101">
        <v>3772</v>
      </c>
      <c r="G101">
        <v>43</v>
      </c>
      <c r="H101">
        <v>3</v>
      </c>
      <c r="I101">
        <v>80740</v>
      </c>
      <c r="J101">
        <v>30543</v>
      </c>
      <c r="K101">
        <v>93</v>
      </c>
      <c r="L101">
        <v>100</v>
      </c>
      <c r="M101">
        <v>99</v>
      </c>
    </row>
    <row r="102" spans="1:13" hidden="1" x14ac:dyDescent="0.3">
      <c r="A102" s="1">
        <v>44206</v>
      </c>
      <c r="B102" s="2" t="s">
        <v>5</v>
      </c>
      <c r="C102">
        <v>4445</v>
      </c>
      <c r="D102">
        <v>86</v>
      </c>
      <c r="E102">
        <v>567</v>
      </c>
      <c r="F102">
        <v>3783</v>
      </c>
      <c r="G102">
        <v>54</v>
      </c>
      <c r="H102">
        <v>6</v>
      </c>
      <c r="I102">
        <v>81369</v>
      </c>
      <c r="J102">
        <v>30566</v>
      </c>
      <c r="K102">
        <v>93</v>
      </c>
      <c r="L102">
        <v>101</v>
      </c>
      <c r="M102">
        <v>100</v>
      </c>
    </row>
    <row r="103" spans="1:13" hidden="1" x14ac:dyDescent="0.3">
      <c r="A103" s="1">
        <v>44207</v>
      </c>
      <c r="B103" s="2" t="s">
        <v>5</v>
      </c>
      <c r="C103">
        <v>4496</v>
      </c>
      <c r="D103">
        <v>49</v>
      </c>
      <c r="E103">
        <v>598</v>
      </c>
      <c r="F103">
        <v>3800</v>
      </c>
      <c r="G103">
        <v>62</v>
      </c>
      <c r="H103">
        <v>5</v>
      </c>
      <c r="I103">
        <v>81907</v>
      </c>
      <c r="J103">
        <v>30633</v>
      </c>
      <c r="K103">
        <v>96</v>
      </c>
      <c r="L103">
        <v>102</v>
      </c>
      <c r="M103">
        <v>101</v>
      </c>
    </row>
    <row r="104" spans="1:13" hidden="1" x14ac:dyDescent="0.3">
      <c r="A104" s="1">
        <v>44208</v>
      </c>
      <c r="B104" s="2" t="s">
        <v>5</v>
      </c>
      <c r="C104">
        <v>4570</v>
      </c>
      <c r="D104">
        <v>71</v>
      </c>
      <c r="E104">
        <v>659</v>
      </c>
      <c r="F104">
        <v>3813</v>
      </c>
      <c r="G104">
        <v>74</v>
      </c>
      <c r="H104">
        <v>5</v>
      </c>
      <c r="I104">
        <v>82576</v>
      </c>
      <c r="J104">
        <v>30702</v>
      </c>
      <c r="K104">
        <v>96</v>
      </c>
      <c r="L104">
        <v>103</v>
      </c>
      <c r="M104">
        <v>102</v>
      </c>
    </row>
    <row r="105" spans="1:13" hidden="1" x14ac:dyDescent="0.3">
      <c r="A105" s="1">
        <v>44209</v>
      </c>
      <c r="B105" s="2" t="s">
        <v>5</v>
      </c>
      <c r="C105">
        <v>4638</v>
      </c>
      <c r="D105">
        <v>61</v>
      </c>
      <c r="E105">
        <v>710</v>
      </c>
      <c r="F105">
        <v>3830</v>
      </c>
      <c r="G105">
        <v>73</v>
      </c>
      <c r="H105">
        <v>6</v>
      </c>
      <c r="I105">
        <v>83246</v>
      </c>
      <c r="J105">
        <v>30746</v>
      </c>
      <c r="K105">
        <v>96</v>
      </c>
      <c r="L105">
        <v>104</v>
      </c>
      <c r="M105">
        <v>103</v>
      </c>
    </row>
    <row r="106" spans="1:13" hidden="1" x14ac:dyDescent="0.3">
      <c r="A106" s="1">
        <v>44210</v>
      </c>
      <c r="B106" s="2" t="s">
        <v>5</v>
      </c>
      <c r="C106">
        <v>4751</v>
      </c>
      <c r="D106">
        <v>108</v>
      </c>
      <c r="E106">
        <v>796</v>
      </c>
      <c r="F106">
        <v>3855</v>
      </c>
      <c r="G106">
        <v>77</v>
      </c>
      <c r="H106">
        <v>9</v>
      </c>
      <c r="I106">
        <v>83828</v>
      </c>
      <c r="J106">
        <v>30818</v>
      </c>
      <c r="K106">
        <v>98</v>
      </c>
      <c r="L106">
        <v>105</v>
      </c>
      <c r="M106">
        <v>104</v>
      </c>
    </row>
    <row r="107" spans="1:13" hidden="1" x14ac:dyDescent="0.3">
      <c r="A107" s="1">
        <v>44211</v>
      </c>
      <c r="B107" s="2" t="s">
        <v>5</v>
      </c>
      <c r="C107">
        <v>4897</v>
      </c>
      <c r="D107">
        <v>140</v>
      </c>
      <c r="E107">
        <v>909</v>
      </c>
      <c r="F107">
        <v>3887</v>
      </c>
      <c r="G107">
        <v>80</v>
      </c>
      <c r="H107">
        <v>9</v>
      </c>
      <c r="I107">
        <v>84460</v>
      </c>
      <c r="J107">
        <v>30951</v>
      </c>
      <c r="K107">
        <v>99</v>
      </c>
      <c r="L107">
        <v>106</v>
      </c>
      <c r="M107">
        <v>105</v>
      </c>
    </row>
    <row r="108" spans="1:13" hidden="1" x14ac:dyDescent="0.3">
      <c r="A108" s="1">
        <v>44212</v>
      </c>
      <c r="B108" s="2" t="s">
        <v>5</v>
      </c>
      <c r="C108">
        <v>4981</v>
      </c>
      <c r="D108">
        <v>70</v>
      </c>
      <c r="E108">
        <v>981</v>
      </c>
      <c r="F108">
        <v>3899</v>
      </c>
      <c r="G108">
        <v>83</v>
      </c>
      <c r="H108">
        <v>13</v>
      </c>
      <c r="I108">
        <v>84829</v>
      </c>
      <c r="J108">
        <v>31005</v>
      </c>
      <c r="K108">
        <v>99</v>
      </c>
      <c r="L108">
        <v>107</v>
      </c>
      <c r="M108">
        <v>106</v>
      </c>
    </row>
    <row r="109" spans="1:13" hidden="1" x14ac:dyDescent="0.3">
      <c r="A109" s="1">
        <v>44213</v>
      </c>
      <c r="B109" s="2" t="s">
        <v>5</v>
      </c>
      <c r="C109">
        <v>5080</v>
      </c>
      <c r="D109">
        <v>94</v>
      </c>
      <c r="E109">
        <v>1049</v>
      </c>
      <c r="F109">
        <v>3928</v>
      </c>
      <c r="G109">
        <v>89</v>
      </c>
      <c r="H109">
        <v>11</v>
      </c>
      <c r="I109">
        <v>85439</v>
      </c>
      <c r="J109">
        <v>31106</v>
      </c>
      <c r="K109">
        <v>101</v>
      </c>
      <c r="L109">
        <v>108</v>
      </c>
      <c r="M109">
        <v>107</v>
      </c>
    </row>
    <row r="110" spans="1:13" hidden="1" x14ac:dyDescent="0.3">
      <c r="A110" s="1">
        <v>44214</v>
      </c>
      <c r="B110" s="2" t="s">
        <v>5</v>
      </c>
      <c r="C110">
        <v>5184</v>
      </c>
      <c r="D110">
        <v>99</v>
      </c>
      <c r="E110">
        <v>1124</v>
      </c>
      <c r="F110">
        <v>3953</v>
      </c>
      <c r="G110">
        <v>96</v>
      </c>
      <c r="H110">
        <v>11</v>
      </c>
      <c r="I110">
        <v>86034</v>
      </c>
      <c r="J110">
        <v>31270</v>
      </c>
      <c r="K110">
        <v>105</v>
      </c>
      <c r="L110">
        <v>109</v>
      </c>
      <c r="M110">
        <v>108</v>
      </c>
    </row>
    <row r="111" spans="1:13" hidden="1" x14ac:dyDescent="0.3">
      <c r="A111" s="1">
        <v>44215</v>
      </c>
      <c r="B111" s="2" t="s">
        <v>5</v>
      </c>
      <c r="C111">
        <v>5282</v>
      </c>
      <c r="D111">
        <v>88</v>
      </c>
      <c r="E111">
        <v>1192</v>
      </c>
      <c r="F111">
        <v>3982</v>
      </c>
      <c r="G111">
        <v>97</v>
      </c>
      <c r="H111">
        <v>13</v>
      </c>
      <c r="I111">
        <v>86893</v>
      </c>
      <c r="J111">
        <v>31412</v>
      </c>
      <c r="K111">
        <v>106</v>
      </c>
      <c r="L111">
        <v>110</v>
      </c>
      <c r="M111">
        <v>109</v>
      </c>
    </row>
    <row r="112" spans="1:13" hidden="1" x14ac:dyDescent="0.3">
      <c r="A112" s="1">
        <v>44216</v>
      </c>
      <c r="B112" s="2" t="s">
        <v>5</v>
      </c>
      <c r="C112">
        <v>5423</v>
      </c>
      <c r="D112">
        <v>128</v>
      </c>
      <c r="E112">
        <v>1284</v>
      </c>
      <c r="F112">
        <v>4031</v>
      </c>
      <c r="G112">
        <v>104</v>
      </c>
      <c r="H112">
        <v>14</v>
      </c>
      <c r="I112">
        <v>87871</v>
      </c>
      <c r="J112">
        <v>31531</v>
      </c>
      <c r="K112">
        <v>106</v>
      </c>
      <c r="L112">
        <v>111</v>
      </c>
      <c r="M112">
        <v>110</v>
      </c>
    </row>
    <row r="113" spans="1:13" hidden="1" x14ac:dyDescent="0.3">
      <c r="A113" s="1">
        <v>44217</v>
      </c>
      <c r="B113" s="2" t="s">
        <v>5</v>
      </c>
      <c r="C113">
        <v>5552</v>
      </c>
      <c r="D113">
        <v>120</v>
      </c>
      <c r="E113">
        <v>1368</v>
      </c>
      <c r="F113">
        <v>4073</v>
      </c>
      <c r="G113">
        <v>117</v>
      </c>
      <c r="H113">
        <v>16</v>
      </c>
      <c r="I113">
        <v>88679</v>
      </c>
      <c r="J113">
        <v>31633</v>
      </c>
      <c r="K113">
        <v>109</v>
      </c>
      <c r="L113">
        <v>112</v>
      </c>
      <c r="M113">
        <v>111</v>
      </c>
    </row>
    <row r="114" spans="1:13" hidden="1" x14ac:dyDescent="0.3">
      <c r="A114" s="1">
        <v>44218</v>
      </c>
      <c r="B114" s="2" t="s">
        <v>5</v>
      </c>
      <c r="C114">
        <v>5701</v>
      </c>
      <c r="D114">
        <v>138</v>
      </c>
      <c r="E114">
        <v>1472</v>
      </c>
      <c r="F114">
        <v>4116</v>
      </c>
      <c r="G114">
        <v>113</v>
      </c>
      <c r="H114">
        <v>19</v>
      </c>
      <c r="I114">
        <v>89631</v>
      </c>
      <c r="J114">
        <v>31783</v>
      </c>
      <c r="K114">
        <v>111</v>
      </c>
      <c r="L114">
        <v>113</v>
      </c>
      <c r="M114">
        <v>112</v>
      </c>
    </row>
    <row r="115" spans="1:13" hidden="1" x14ac:dyDescent="0.3">
      <c r="A115" s="1">
        <v>44219</v>
      </c>
      <c r="B115" s="2" t="s">
        <v>5</v>
      </c>
      <c r="C115">
        <v>5808</v>
      </c>
      <c r="D115">
        <v>98</v>
      </c>
      <c r="E115">
        <v>1544</v>
      </c>
      <c r="F115">
        <v>4149</v>
      </c>
      <c r="G115">
        <v>124</v>
      </c>
      <c r="H115">
        <v>21</v>
      </c>
      <c r="I115">
        <v>90517</v>
      </c>
      <c r="J115">
        <v>31852</v>
      </c>
      <c r="K115">
        <v>113</v>
      </c>
      <c r="L115">
        <v>114</v>
      </c>
      <c r="M115">
        <v>113</v>
      </c>
    </row>
    <row r="116" spans="1:13" hidden="1" x14ac:dyDescent="0.3">
      <c r="A116" s="1">
        <v>44220</v>
      </c>
      <c r="B116" s="2" t="s">
        <v>5</v>
      </c>
      <c r="C116">
        <v>5914</v>
      </c>
      <c r="D116">
        <v>98</v>
      </c>
      <c r="E116">
        <v>1573</v>
      </c>
      <c r="F116">
        <v>4226</v>
      </c>
      <c r="G116">
        <v>131</v>
      </c>
      <c r="H116">
        <v>23</v>
      </c>
      <c r="I116">
        <v>91143</v>
      </c>
      <c r="J116">
        <v>31920</v>
      </c>
      <c r="K116">
        <v>113</v>
      </c>
      <c r="L116">
        <v>115</v>
      </c>
      <c r="M116">
        <v>114</v>
      </c>
    </row>
    <row r="117" spans="1:13" hidden="1" x14ac:dyDescent="0.3">
      <c r="A117" s="1">
        <v>44221</v>
      </c>
      <c r="B117" s="2" t="s">
        <v>5</v>
      </c>
      <c r="C117">
        <v>6019</v>
      </c>
      <c r="D117">
        <v>95</v>
      </c>
      <c r="E117">
        <v>1616</v>
      </c>
      <c r="F117">
        <v>4283</v>
      </c>
      <c r="G117">
        <v>132</v>
      </c>
      <c r="H117">
        <v>24</v>
      </c>
      <c r="I117">
        <v>91947</v>
      </c>
      <c r="J117">
        <v>32101</v>
      </c>
      <c r="K117">
        <v>118</v>
      </c>
      <c r="L117">
        <v>116</v>
      </c>
      <c r="M117">
        <v>115</v>
      </c>
    </row>
    <row r="118" spans="1:13" hidden="1" x14ac:dyDescent="0.3">
      <c r="A118" s="1">
        <v>44222</v>
      </c>
      <c r="B118" s="2" t="s">
        <v>5</v>
      </c>
      <c r="C118">
        <v>6115</v>
      </c>
      <c r="D118">
        <v>85</v>
      </c>
      <c r="E118">
        <v>1669</v>
      </c>
      <c r="F118">
        <v>4324</v>
      </c>
      <c r="G118">
        <v>136</v>
      </c>
      <c r="H118">
        <v>26</v>
      </c>
      <c r="I118">
        <v>92922</v>
      </c>
      <c r="J118">
        <v>32216</v>
      </c>
      <c r="K118">
        <v>120</v>
      </c>
      <c r="L118">
        <v>117</v>
      </c>
      <c r="M118">
        <v>116</v>
      </c>
    </row>
    <row r="119" spans="1:13" hidden="1" x14ac:dyDescent="0.3">
      <c r="A119" s="1">
        <v>44223</v>
      </c>
      <c r="B119" s="2" t="s">
        <v>5</v>
      </c>
      <c r="C119">
        <v>6230</v>
      </c>
      <c r="D119">
        <v>101</v>
      </c>
      <c r="E119">
        <v>1706</v>
      </c>
      <c r="F119">
        <v>4402</v>
      </c>
      <c r="G119">
        <v>135</v>
      </c>
      <c r="H119">
        <v>30</v>
      </c>
      <c r="I119">
        <v>93776</v>
      </c>
      <c r="J119">
        <v>32380</v>
      </c>
      <c r="K119">
        <v>120</v>
      </c>
      <c r="L119">
        <v>118</v>
      </c>
      <c r="M119">
        <v>117</v>
      </c>
    </row>
    <row r="120" spans="1:13" hidden="1" x14ac:dyDescent="0.3">
      <c r="A120" s="1">
        <v>44224</v>
      </c>
      <c r="B120" s="2" t="s">
        <v>5</v>
      </c>
      <c r="C120">
        <v>6375</v>
      </c>
      <c r="D120">
        <v>124</v>
      </c>
      <c r="E120">
        <v>1796</v>
      </c>
      <c r="F120">
        <v>4454</v>
      </c>
      <c r="G120">
        <v>150</v>
      </c>
      <c r="H120">
        <v>25</v>
      </c>
      <c r="I120">
        <v>94932</v>
      </c>
      <c r="J120">
        <v>32565</v>
      </c>
      <c r="K120">
        <v>123</v>
      </c>
      <c r="L120">
        <v>119</v>
      </c>
      <c r="M120">
        <v>118</v>
      </c>
    </row>
    <row r="121" spans="1:13" hidden="1" x14ac:dyDescent="0.3">
      <c r="A121" s="1">
        <v>44225</v>
      </c>
      <c r="B121" s="2" t="s">
        <v>5</v>
      </c>
      <c r="C121">
        <v>6507</v>
      </c>
      <c r="D121">
        <v>126</v>
      </c>
      <c r="E121">
        <v>1787</v>
      </c>
      <c r="F121">
        <v>4592</v>
      </c>
      <c r="G121">
        <v>150</v>
      </c>
      <c r="H121">
        <v>24</v>
      </c>
      <c r="I121">
        <v>95845</v>
      </c>
      <c r="J121">
        <v>32729</v>
      </c>
      <c r="K121">
        <v>125</v>
      </c>
      <c r="L121">
        <v>120</v>
      </c>
      <c r="M121">
        <v>119</v>
      </c>
    </row>
    <row r="122" spans="1:13" hidden="1" x14ac:dyDescent="0.3">
      <c r="A122" s="1">
        <v>44226</v>
      </c>
      <c r="B122" s="2" t="s">
        <v>5</v>
      </c>
      <c r="C122">
        <v>6598</v>
      </c>
      <c r="D122">
        <v>88</v>
      </c>
      <c r="E122">
        <v>1779</v>
      </c>
      <c r="F122">
        <v>4691</v>
      </c>
      <c r="G122">
        <v>160</v>
      </c>
      <c r="H122">
        <v>25</v>
      </c>
      <c r="I122">
        <v>96615</v>
      </c>
      <c r="J122">
        <v>32772</v>
      </c>
      <c r="K122">
        <v>125</v>
      </c>
      <c r="L122">
        <v>121</v>
      </c>
      <c r="M122">
        <v>120</v>
      </c>
    </row>
    <row r="123" spans="1:13" hidden="1" x14ac:dyDescent="0.3">
      <c r="A123" s="1">
        <v>44227</v>
      </c>
      <c r="B123" s="2" t="s">
        <v>5</v>
      </c>
      <c r="C123">
        <v>6698</v>
      </c>
      <c r="D123">
        <v>94</v>
      </c>
      <c r="E123">
        <v>1788</v>
      </c>
      <c r="F123">
        <v>4778</v>
      </c>
      <c r="G123">
        <v>164</v>
      </c>
      <c r="H123">
        <v>24</v>
      </c>
      <c r="I123">
        <v>97293</v>
      </c>
      <c r="J123">
        <v>32833</v>
      </c>
      <c r="K123">
        <v>129</v>
      </c>
      <c r="L123">
        <v>122</v>
      </c>
      <c r="M123">
        <v>121</v>
      </c>
    </row>
    <row r="124" spans="1:13" hidden="1" x14ac:dyDescent="0.3">
      <c r="A124" s="1">
        <v>44228</v>
      </c>
      <c r="B124" s="2" t="s">
        <v>5</v>
      </c>
      <c r="C124">
        <v>6812</v>
      </c>
      <c r="D124">
        <v>95</v>
      </c>
      <c r="E124">
        <v>1824</v>
      </c>
      <c r="F124">
        <v>4851</v>
      </c>
      <c r="G124">
        <v>166</v>
      </c>
      <c r="H124">
        <v>23</v>
      </c>
      <c r="I124">
        <v>98028</v>
      </c>
      <c r="J124">
        <v>33039</v>
      </c>
      <c r="K124">
        <v>134</v>
      </c>
      <c r="L124">
        <v>123</v>
      </c>
      <c r="M124">
        <v>122</v>
      </c>
    </row>
    <row r="125" spans="1:13" hidden="1" x14ac:dyDescent="0.3">
      <c r="A125" s="1">
        <v>44229</v>
      </c>
      <c r="B125" s="2" t="s">
        <v>5</v>
      </c>
      <c r="C125">
        <v>6921</v>
      </c>
      <c r="D125">
        <v>97</v>
      </c>
      <c r="E125">
        <v>1832</v>
      </c>
      <c r="F125">
        <v>4948</v>
      </c>
      <c r="G125">
        <v>166</v>
      </c>
      <c r="H125">
        <v>27</v>
      </c>
      <c r="I125">
        <v>98915</v>
      </c>
      <c r="J125">
        <v>33439</v>
      </c>
      <c r="K125">
        <v>136</v>
      </c>
      <c r="L125">
        <v>124</v>
      </c>
      <c r="M125">
        <v>123</v>
      </c>
    </row>
    <row r="126" spans="1:13" hidden="1" x14ac:dyDescent="0.3">
      <c r="A126" s="1">
        <v>44230</v>
      </c>
      <c r="B126" s="2" t="s">
        <v>5</v>
      </c>
      <c r="C126">
        <v>7018</v>
      </c>
      <c r="D126">
        <v>86</v>
      </c>
      <c r="E126">
        <v>1858</v>
      </c>
      <c r="F126">
        <v>5013</v>
      </c>
      <c r="G126">
        <v>173</v>
      </c>
      <c r="H126">
        <v>25</v>
      </c>
      <c r="I126">
        <v>99882</v>
      </c>
      <c r="J126">
        <v>33835</v>
      </c>
      <c r="K126">
        <v>142</v>
      </c>
      <c r="L126">
        <v>125</v>
      </c>
      <c r="M126">
        <v>124</v>
      </c>
    </row>
    <row r="127" spans="1:13" hidden="1" x14ac:dyDescent="0.3">
      <c r="A127" s="1">
        <v>44231</v>
      </c>
      <c r="B127" s="2" t="s">
        <v>5</v>
      </c>
      <c r="C127">
        <v>7120</v>
      </c>
      <c r="D127">
        <v>76</v>
      </c>
      <c r="E127">
        <v>1810</v>
      </c>
      <c r="F127">
        <v>5156</v>
      </c>
      <c r="G127">
        <v>165</v>
      </c>
      <c r="H127">
        <v>25</v>
      </c>
      <c r="I127">
        <v>100847</v>
      </c>
      <c r="J127">
        <v>34591</v>
      </c>
      <c r="K127">
        <v>149</v>
      </c>
      <c r="L127">
        <v>126</v>
      </c>
      <c r="M127">
        <v>125</v>
      </c>
    </row>
    <row r="128" spans="1:13" hidden="1" x14ac:dyDescent="0.3">
      <c r="A128" s="1">
        <v>44232</v>
      </c>
      <c r="B128" s="2" t="s">
        <v>5</v>
      </c>
      <c r="C128">
        <v>7210</v>
      </c>
      <c r="D128">
        <v>88</v>
      </c>
      <c r="E128">
        <v>1765</v>
      </c>
      <c r="F128">
        <v>5289</v>
      </c>
      <c r="G128">
        <v>160</v>
      </c>
      <c r="H128">
        <v>25</v>
      </c>
      <c r="I128">
        <v>101825</v>
      </c>
      <c r="J128">
        <v>35215</v>
      </c>
      <c r="K128">
        <v>151</v>
      </c>
      <c r="L128">
        <v>127</v>
      </c>
      <c r="M128">
        <v>126</v>
      </c>
    </row>
    <row r="129" spans="1:13" hidden="1" x14ac:dyDescent="0.3">
      <c r="A129" s="1">
        <v>44233</v>
      </c>
      <c r="B129" s="2" t="s">
        <v>5</v>
      </c>
      <c r="C129">
        <v>7262</v>
      </c>
      <c r="D129">
        <v>55</v>
      </c>
      <c r="E129">
        <v>1694</v>
      </c>
      <c r="F129">
        <v>5410</v>
      </c>
      <c r="G129">
        <v>150</v>
      </c>
      <c r="H129">
        <v>24</v>
      </c>
      <c r="I129">
        <v>102577</v>
      </c>
      <c r="J129">
        <v>35702</v>
      </c>
      <c r="K129">
        <v>153</v>
      </c>
      <c r="L129">
        <v>128</v>
      </c>
      <c r="M129">
        <v>127</v>
      </c>
    </row>
    <row r="130" spans="1:13" hidden="1" x14ac:dyDescent="0.3">
      <c r="A130" s="1">
        <v>44234</v>
      </c>
      <c r="B130" s="2" t="s">
        <v>5</v>
      </c>
      <c r="C130">
        <v>7312</v>
      </c>
      <c r="D130">
        <v>49</v>
      </c>
      <c r="E130">
        <v>1661</v>
      </c>
      <c r="F130">
        <v>5492</v>
      </c>
      <c r="G130">
        <v>158</v>
      </c>
      <c r="H130">
        <v>23</v>
      </c>
      <c r="I130">
        <v>103258</v>
      </c>
      <c r="J130">
        <v>35750</v>
      </c>
      <c r="K130">
        <v>154</v>
      </c>
      <c r="L130">
        <v>129</v>
      </c>
      <c r="M130">
        <v>128</v>
      </c>
    </row>
    <row r="131" spans="1:13" hidden="1" x14ac:dyDescent="0.3">
      <c r="A131" s="1">
        <v>44235</v>
      </c>
      <c r="B131" s="2" t="s">
        <v>5</v>
      </c>
      <c r="C131">
        <v>7345</v>
      </c>
      <c r="D131">
        <v>38</v>
      </c>
      <c r="E131">
        <v>1596</v>
      </c>
      <c r="F131">
        <v>5582</v>
      </c>
      <c r="G131">
        <v>159</v>
      </c>
      <c r="H131">
        <v>22</v>
      </c>
      <c r="I131">
        <v>103969</v>
      </c>
      <c r="J131">
        <v>35917</v>
      </c>
      <c r="K131">
        <v>162</v>
      </c>
      <c r="L131">
        <v>130</v>
      </c>
      <c r="M131">
        <v>129</v>
      </c>
    </row>
    <row r="132" spans="1:13" hidden="1" x14ac:dyDescent="0.3">
      <c r="A132" s="1">
        <v>44236</v>
      </c>
      <c r="B132" s="2" t="s">
        <v>5</v>
      </c>
      <c r="C132">
        <v>7403</v>
      </c>
      <c r="D132">
        <v>56</v>
      </c>
      <c r="E132">
        <v>1568</v>
      </c>
      <c r="F132">
        <v>5663</v>
      </c>
      <c r="G132">
        <v>144</v>
      </c>
      <c r="H132">
        <v>20</v>
      </c>
      <c r="I132">
        <v>104661</v>
      </c>
      <c r="J132">
        <v>36175</v>
      </c>
      <c r="K132">
        <v>168</v>
      </c>
      <c r="L132">
        <v>131</v>
      </c>
      <c r="M132">
        <v>130</v>
      </c>
    </row>
    <row r="133" spans="1:13" hidden="1" x14ac:dyDescent="0.3">
      <c r="A133" s="1">
        <v>44237</v>
      </c>
      <c r="B133" s="2" t="s">
        <v>5</v>
      </c>
      <c r="C133">
        <v>7453</v>
      </c>
      <c r="D133">
        <v>45</v>
      </c>
      <c r="E133">
        <v>1499</v>
      </c>
      <c r="F133">
        <v>5777</v>
      </c>
      <c r="G133">
        <v>133</v>
      </c>
      <c r="H133">
        <v>21</v>
      </c>
      <c r="I133">
        <v>105525</v>
      </c>
      <c r="J133">
        <v>36612</v>
      </c>
      <c r="K133">
        <v>173</v>
      </c>
      <c r="L133">
        <v>132</v>
      </c>
      <c r="M133">
        <v>131</v>
      </c>
    </row>
    <row r="134" spans="1:13" hidden="1" x14ac:dyDescent="0.3">
      <c r="A134" s="1">
        <v>44238</v>
      </c>
      <c r="B134" s="2" t="s">
        <v>5</v>
      </c>
      <c r="C134">
        <v>7507</v>
      </c>
      <c r="D134">
        <v>56</v>
      </c>
      <c r="E134">
        <v>1457</v>
      </c>
      <c r="F134">
        <v>5872</v>
      </c>
      <c r="G134">
        <v>119</v>
      </c>
      <c r="H134">
        <v>23</v>
      </c>
      <c r="I134">
        <v>106145</v>
      </c>
      <c r="J134">
        <v>36967</v>
      </c>
      <c r="K134">
        <v>174</v>
      </c>
      <c r="L134">
        <v>133</v>
      </c>
      <c r="M134">
        <v>132</v>
      </c>
    </row>
    <row r="135" spans="1:13" hidden="1" x14ac:dyDescent="0.3">
      <c r="A135" s="1">
        <v>44239</v>
      </c>
      <c r="B135" s="2" t="s">
        <v>5</v>
      </c>
      <c r="C135">
        <v>7548</v>
      </c>
      <c r="D135">
        <v>40</v>
      </c>
      <c r="E135">
        <v>1400</v>
      </c>
      <c r="F135">
        <v>5966</v>
      </c>
      <c r="G135">
        <v>112</v>
      </c>
      <c r="H135">
        <v>24</v>
      </c>
      <c r="I135">
        <v>106692</v>
      </c>
      <c r="J135">
        <v>37322</v>
      </c>
      <c r="K135">
        <v>178</v>
      </c>
      <c r="L135">
        <v>134</v>
      </c>
      <c r="M135">
        <v>133</v>
      </c>
    </row>
    <row r="136" spans="1:13" hidden="1" x14ac:dyDescent="0.3">
      <c r="A136" s="1">
        <v>44240</v>
      </c>
      <c r="B136" s="2" t="s">
        <v>5</v>
      </c>
      <c r="C136">
        <v>7598</v>
      </c>
      <c r="D136">
        <v>55</v>
      </c>
      <c r="E136">
        <v>1312</v>
      </c>
      <c r="F136">
        <v>6104</v>
      </c>
      <c r="G136">
        <v>108</v>
      </c>
      <c r="H136">
        <v>26</v>
      </c>
      <c r="I136">
        <v>107302</v>
      </c>
      <c r="J136">
        <v>37573</v>
      </c>
      <c r="K136">
        <v>178</v>
      </c>
      <c r="L136">
        <v>135</v>
      </c>
      <c r="M136">
        <v>134</v>
      </c>
    </row>
    <row r="137" spans="1:13" hidden="1" x14ac:dyDescent="0.3">
      <c r="A137" s="1">
        <v>44241</v>
      </c>
      <c r="B137" s="2" t="s">
        <v>5</v>
      </c>
      <c r="C137">
        <v>7633</v>
      </c>
      <c r="D137">
        <v>35</v>
      </c>
      <c r="E137">
        <v>1257</v>
      </c>
      <c r="F137">
        <v>6194</v>
      </c>
      <c r="G137">
        <v>115</v>
      </c>
      <c r="H137">
        <v>25</v>
      </c>
      <c r="I137">
        <v>107747</v>
      </c>
      <c r="J137">
        <v>37609</v>
      </c>
      <c r="K137">
        <v>178</v>
      </c>
      <c r="L137">
        <v>136</v>
      </c>
      <c r="M137">
        <v>135</v>
      </c>
    </row>
    <row r="138" spans="1:13" hidden="1" x14ac:dyDescent="0.3">
      <c r="A138" s="1">
        <v>44242</v>
      </c>
      <c r="B138" s="2" t="s">
        <v>5</v>
      </c>
      <c r="C138">
        <v>7663</v>
      </c>
      <c r="D138">
        <v>26</v>
      </c>
      <c r="E138">
        <v>1203</v>
      </c>
      <c r="F138">
        <v>6269</v>
      </c>
      <c r="G138">
        <v>108</v>
      </c>
      <c r="H138">
        <v>23</v>
      </c>
      <c r="I138">
        <v>108478</v>
      </c>
      <c r="J138">
        <v>37736</v>
      </c>
      <c r="K138">
        <v>187</v>
      </c>
      <c r="L138">
        <v>137</v>
      </c>
      <c r="M138">
        <v>136</v>
      </c>
    </row>
    <row r="139" spans="1:13" hidden="1" x14ac:dyDescent="0.3">
      <c r="A139" s="1">
        <v>44243</v>
      </c>
      <c r="B139" s="2" t="s">
        <v>5</v>
      </c>
      <c r="C139">
        <v>7700</v>
      </c>
      <c r="D139">
        <v>35</v>
      </c>
      <c r="E139">
        <v>1126</v>
      </c>
      <c r="F139">
        <v>6379</v>
      </c>
      <c r="G139">
        <v>106</v>
      </c>
      <c r="H139">
        <v>20</v>
      </c>
      <c r="I139">
        <v>109230</v>
      </c>
      <c r="J139">
        <v>37814</v>
      </c>
      <c r="K139">
        <v>191</v>
      </c>
      <c r="L139">
        <v>138</v>
      </c>
      <c r="M139">
        <v>137</v>
      </c>
    </row>
    <row r="140" spans="1:13" hidden="1" x14ac:dyDescent="0.3">
      <c r="A140" s="1">
        <v>44244</v>
      </c>
      <c r="B140" s="2" t="s">
        <v>5</v>
      </c>
      <c r="C140">
        <v>7738</v>
      </c>
      <c r="D140">
        <v>36</v>
      </c>
      <c r="E140">
        <v>1066</v>
      </c>
      <c r="F140">
        <v>6475</v>
      </c>
      <c r="G140">
        <v>98</v>
      </c>
      <c r="H140">
        <v>19</v>
      </c>
      <c r="I140">
        <v>110000</v>
      </c>
      <c r="J140">
        <v>37966</v>
      </c>
      <c r="K140">
        <v>193</v>
      </c>
      <c r="L140">
        <v>139</v>
      </c>
      <c r="M140">
        <v>138</v>
      </c>
    </row>
    <row r="141" spans="1:13" hidden="1" x14ac:dyDescent="0.3">
      <c r="A141" s="1">
        <v>44245</v>
      </c>
      <c r="B141" s="2" t="s">
        <v>5</v>
      </c>
      <c r="C141">
        <v>7772</v>
      </c>
      <c r="D141">
        <v>32</v>
      </c>
      <c r="E141">
        <v>993</v>
      </c>
      <c r="F141">
        <v>6580</v>
      </c>
      <c r="G141">
        <v>98</v>
      </c>
      <c r="H141">
        <v>16</v>
      </c>
      <c r="I141">
        <v>110619</v>
      </c>
      <c r="J141">
        <v>38058</v>
      </c>
      <c r="K141">
        <v>194</v>
      </c>
      <c r="L141">
        <v>140</v>
      </c>
      <c r="M141">
        <v>139</v>
      </c>
    </row>
    <row r="142" spans="1:13" hidden="1" x14ac:dyDescent="0.3">
      <c r="A142" s="1">
        <v>44246</v>
      </c>
      <c r="B142" s="2" t="s">
        <v>5</v>
      </c>
      <c r="C142">
        <v>7807</v>
      </c>
      <c r="D142">
        <v>34</v>
      </c>
      <c r="E142">
        <v>953</v>
      </c>
      <c r="F142">
        <v>6653</v>
      </c>
      <c r="G142">
        <v>92</v>
      </c>
      <c r="H142">
        <v>16</v>
      </c>
      <c r="I142">
        <v>111299</v>
      </c>
      <c r="J142">
        <v>38167</v>
      </c>
      <c r="K142">
        <v>196</v>
      </c>
      <c r="L142">
        <v>141</v>
      </c>
      <c r="M142">
        <v>140</v>
      </c>
    </row>
    <row r="143" spans="1:13" hidden="1" x14ac:dyDescent="0.3">
      <c r="A143" s="1">
        <v>44247</v>
      </c>
      <c r="B143" s="2" t="s">
        <v>5</v>
      </c>
      <c r="C143">
        <v>7844</v>
      </c>
      <c r="D143">
        <v>31</v>
      </c>
      <c r="E143">
        <v>861</v>
      </c>
      <c r="F143">
        <v>6781</v>
      </c>
      <c r="G143">
        <v>93</v>
      </c>
      <c r="H143">
        <v>15</v>
      </c>
      <c r="I143">
        <v>111928</v>
      </c>
      <c r="J143">
        <v>38206</v>
      </c>
      <c r="K143">
        <v>197</v>
      </c>
      <c r="L143">
        <v>142</v>
      </c>
      <c r="M143">
        <v>141</v>
      </c>
    </row>
    <row r="144" spans="1:13" hidden="1" x14ac:dyDescent="0.3">
      <c r="A144" s="1">
        <v>44248</v>
      </c>
      <c r="B144" s="2" t="s">
        <v>5</v>
      </c>
      <c r="C144">
        <v>7871</v>
      </c>
      <c r="D144">
        <v>26</v>
      </c>
      <c r="E144">
        <v>838</v>
      </c>
      <c r="F144">
        <v>6831</v>
      </c>
      <c r="G144">
        <v>95</v>
      </c>
      <c r="H144">
        <v>15</v>
      </c>
      <c r="I144">
        <v>112307</v>
      </c>
      <c r="J144">
        <v>38240</v>
      </c>
      <c r="K144">
        <v>197</v>
      </c>
      <c r="L144">
        <v>143</v>
      </c>
      <c r="M144">
        <v>142</v>
      </c>
    </row>
    <row r="145" spans="1:13" hidden="1" x14ac:dyDescent="0.3">
      <c r="A145" s="1">
        <v>44249</v>
      </c>
      <c r="B145" s="2" t="s">
        <v>5</v>
      </c>
      <c r="C145">
        <v>7888</v>
      </c>
      <c r="D145">
        <v>14</v>
      </c>
      <c r="E145">
        <v>817</v>
      </c>
      <c r="F145">
        <v>6866</v>
      </c>
      <c r="G145">
        <v>89</v>
      </c>
      <c r="H145">
        <v>12</v>
      </c>
      <c r="I145">
        <v>112700</v>
      </c>
      <c r="J145">
        <v>38331</v>
      </c>
      <c r="K145">
        <v>200</v>
      </c>
      <c r="L145">
        <v>144</v>
      </c>
      <c r="M145">
        <v>143</v>
      </c>
    </row>
    <row r="146" spans="1:13" hidden="1" x14ac:dyDescent="0.3">
      <c r="A146" s="1">
        <v>44250</v>
      </c>
      <c r="B146" s="2" t="s">
        <v>5</v>
      </c>
      <c r="C146">
        <v>7904</v>
      </c>
      <c r="D146">
        <v>16</v>
      </c>
      <c r="E146">
        <v>767</v>
      </c>
      <c r="F146">
        <v>6931</v>
      </c>
      <c r="G146">
        <v>85</v>
      </c>
      <c r="H146">
        <v>11</v>
      </c>
      <c r="I146">
        <v>113077</v>
      </c>
      <c r="J146">
        <v>38481</v>
      </c>
      <c r="K146">
        <v>201</v>
      </c>
      <c r="L146">
        <v>145</v>
      </c>
      <c r="M146">
        <v>144</v>
      </c>
    </row>
    <row r="147" spans="1:13" hidden="1" x14ac:dyDescent="0.3">
      <c r="A147" s="1">
        <v>44251</v>
      </c>
      <c r="B147" s="2" t="s">
        <v>5</v>
      </c>
      <c r="C147">
        <v>7925</v>
      </c>
      <c r="D147">
        <v>19</v>
      </c>
      <c r="E147">
        <v>719</v>
      </c>
      <c r="F147">
        <v>7000</v>
      </c>
      <c r="G147">
        <v>74</v>
      </c>
      <c r="H147">
        <v>11</v>
      </c>
      <c r="I147">
        <v>113553</v>
      </c>
      <c r="J147">
        <v>38582</v>
      </c>
      <c r="K147">
        <v>201</v>
      </c>
      <c r="L147">
        <v>146</v>
      </c>
      <c r="M147">
        <v>145</v>
      </c>
    </row>
    <row r="148" spans="1:13" hidden="1" x14ac:dyDescent="0.3">
      <c r="A148" s="1">
        <v>44252</v>
      </c>
      <c r="B148" s="2" t="s">
        <v>5</v>
      </c>
      <c r="C148">
        <v>7938</v>
      </c>
      <c r="D148">
        <v>13</v>
      </c>
      <c r="E148">
        <v>665</v>
      </c>
      <c r="F148">
        <v>7067</v>
      </c>
      <c r="G148">
        <v>68</v>
      </c>
      <c r="H148">
        <v>10</v>
      </c>
      <c r="I148">
        <v>114087</v>
      </c>
      <c r="J148">
        <v>38644</v>
      </c>
      <c r="K148">
        <v>201</v>
      </c>
      <c r="L148">
        <v>147</v>
      </c>
      <c r="M148">
        <v>146</v>
      </c>
    </row>
    <row r="149" spans="1:13" hidden="1" x14ac:dyDescent="0.3">
      <c r="A149" s="1">
        <v>44253</v>
      </c>
      <c r="B149" s="2" t="s">
        <v>5</v>
      </c>
      <c r="C149">
        <v>7951</v>
      </c>
      <c r="D149">
        <v>13</v>
      </c>
      <c r="E149">
        <v>621</v>
      </c>
      <c r="F149">
        <v>7122</v>
      </c>
      <c r="G149">
        <v>65</v>
      </c>
      <c r="H149">
        <v>10</v>
      </c>
      <c r="I149">
        <v>114625</v>
      </c>
      <c r="J149">
        <v>38765</v>
      </c>
      <c r="K149">
        <v>203</v>
      </c>
      <c r="L149">
        <v>148</v>
      </c>
      <c r="M149">
        <v>147</v>
      </c>
    </row>
    <row r="150" spans="1:13" hidden="1" x14ac:dyDescent="0.3">
      <c r="A150" s="1">
        <v>44254</v>
      </c>
      <c r="B150" s="2" t="s">
        <v>5</v>
      </c>
      <c r="C150">
        <v>7959</v>
      </c>
      <c r="D150">
        <v>8</v>
      </c>
      <c r="E150">
        <v>544</v>
      </c>
      <c r="F150">
        <v>7207</v>
      </c>
      <c r="G150">
        <v>63</v>
      </c>
      <c r="H150">
        <v>8</v>
      </c>
      <c r="I150">
        <v>115201</v>
      </c>
      <c r="J150">
        <v>38946</v>
      </c>
      <c r="K150">
        <v>203</v>
      </c>
      <c r="L150">
        <v>149</v>
      </c>
      <c r="M150">
        <v>148</v>
      </c>
    </row>
    <row r="151" spans="1:13" hidden="1" x14ac:dyDescent="0.3">
      <c r="A151" s="1">
        <v>44255</v>
      </c>
      <c r="B151" s="2" t="s">
        <v>5</v>
      </c>
      <c r="C151">
        <v>7967</v>
      </c>
      <c r="D151">
        <v>7</v>
      </c>
      <c r="E151">
        <v>512</v>
      </c>
      <c r="F151">
        <v>7247</v>
      </c>
      <c r="G151">
        <v>63</v>
      </c>
      <c r="H151">
        <v>8</v>
      </c>
      <c r="I151">
        <v>115754</v>
      </c>
      <c r="J151">
        <v>39226</v>
      </c>
      <c r="K151">
        <v>203</v>
      </c>
      <c r="L151">
        <v>150</v>
      </c>
      <c r="M151">
        <v>149</v>
      </c>
    </row>
    <row r="152" spans="1:13" hidden="1" x14ac:dyDescent="0.3">
      <c r="A152" s="1">
        <v>44256</v>
      </c>
      <c r="B152" s="2" t="s">
        <v>5</v>
      </c>
      <c r="C152">
        <v>7973</v>
      </c>
      <c r="D152">
        <v>3</v>
      </c>
      <c r="E152">
        <v>487</v>
      </c>
      <c r="F152">
        <v>7275</v>
      </c>
      <c r="G152">
        <v>47</v>
      </c>
      <c r="H152">
        <v>7</v>
      </c>
      <c r="I152">
        <v>116252</v>
      </c>
      <c r="J152">
        <v>39551</v>
      </c>
      <c r="K152">
        <v>206</v>
      </c>
      <c r="L152">
        <v>151</v>
      </c>
      <c r="M152">
        <v>150</v>
      </c>
    </row>
    <row r="153" spans="1:13" hidden="1" x14ac:dyDescent="0.3">
      <c r="A153" s="1">
        <v>44257</v>
      </c>
      <c r="B153" s="2" t="s">
        <v>5</v>
      </c>
      <c r="C153">
        <v>7980</v>
      </c>
      <c r="D153">
        <v>7</v>
      </c>
      <c r="E153">
        <v>459</v>
      </c>
      <c r="F153">
        <v>7309</v>
      </c>
      <c r="G153">
        <v>41</v>
      </c>
      <c r="H153">
        <v>7</v>
      </c>
      <c r="I153">
        <v>116956</v>
      </c>
      <c r="J153">
        <v>39813</v>
      </c>
      <c r="K153">
        <v>207</v>
      </c>
      <c r="L153">
        <v>152</v>
      </c>
      <c r="M153">
        <v>151</v>
      </c>
    </row>
    <row r="154" spans="1:13" hidden="1" x14ac:dyDescent="0.3">
      <c r="A154" s="1">
        <v>44258</v>
      </c>
      <c r="B154" s="2" t="s">
        <v>5</v>
      </c>
      <c r="C154">
        <v>7997</v>
      </c>
      <c r="D154">
        <v>16</v>
      </c>
      <c r="E154">
        <v>424</v>
      </c>
      <c r="F154">
        <v>7361</v>
      </c>
      <c r="G154">
        <v>37</v>
      </c>
      <c r="H154">
        <v>7</v>
      </c>
      <c r="I154">
        <v>117481</v>
      </c>
      <c r="J154">
        <v>40060</v>
      </c>
      <c r="K154">
        <v>207</v>
      </c>
      <c r="L154">
        <v>153</v>
      </c>
      <c r="M154">
        <v>152</v>
      </c>
    </row>
    <row r="155" spans="1:13" hidden="1" x14ac:dyDescent="0.3">
      <c r="A155" s="1">
        <v>44259</v>
      </c>
      <c r="B155" s="2" t="s">
        <v>5</v>
      </c>
      <c r="C155">
        <v>8009</v>
      </c>
      <c r="D155">
        <v>7</v>
      </c>
      <c r="E155">
        <v>376</v>
      </c>
      <c r="F155">
        <v>7420</v>
      </c>
      <c r="G155">
        <v>35</v>
      </c>
      <c r="H155">
        <v>6</v>
      </c>
      <c r="I155">
        <v>118169</v>
      </c>
      <c r="J155">
        <v>40247</v>
      </c>
      <c r="K155">
        <v>208</v>
      </c>
      <c r="L155">
        <v>154</v>
      </c>
      <c r="M155">
        <v>153</v>
      </c>
    </row>
    <row r="156" spans="1:13" hidden="1" x14ac:dyDescent="0.3">
      <c r="A156" s="1">
        <v>44260</v>
      </c>
      <c r="B156" s="2" t="s">
        <v>5</v>
      </c>
      <c r="C156">
        <v>8027</v>
      </c>
      <c r="D156">
        <v>12</v>
      </c>
      <c r="E156">
        <v>359</v>
      </c>
      <c r="F156">
        <v>7455</v>
      </c>
      <c r="G156">
        <v>34</v>
      </c>
      <c r="H156">
        <v>6</v>
      </c>
      <c r="I156">
        <v>118871</v>
      </c>
      <c r="J156">
        <v>40331</v>
      </c>
      <c r="K156">
        <v>208</v>
      </c>
      <c r="L156">
        <v>155</v>
      </c>
      <c r="M156">
        <v>154</v>
      </c>
    </row>
    <row r="157" spans="1:13" hidden="1" x14ac:dyDescent="0.3">
      <c r="A157" s="1">
        <v>44261</v>
      </c>
      <c r="B157" s="2" t="s">
        <v>5</v>
      </c>
      <c r="C157">
        <v>8038</v>
      </c>
      <c r="D157">
        <v>9</v>
      </c>
      <c r="E157">
        <v>321</v>
      </c>
      <c r="F157">
        <v>7504</v>
      </c>
      <c r="G157">
        <v>34</v>
      </c>
      <c r="H157">
        <v>6</v>
      </c>
      <c r="I157">
        <v>119363</v>
      </c>
      <c r="J157">
        <v>40385</v>
      </c>
      <c r="K157">
        <v>208</v>
      </c>
      <c r="L157">
        <v>156</v>
      </c>
      <c r="M157">
        <v>155</v>
      </c>
    </row>
    <row r="158" spans="1:13" hidden="1" x14ac:dyDescent="0.3">
      <c r="A158" s="1">
        <v>44262</v>
      </c>
      <c r="B158" s="2" t="s">
        <v>5</v>
      </c>
      <c r="C158">
        <v>8046</v>
      </c>
      <c r="D158">
        <v>8</v>
      </c>
      <c r="E158">
        <v>288</v>
      </c>
      <c r="F158">
        <v>7544</v>
      </c>
      <c r="G158">
        <v>36</v>
      </c>
      <c r="H158">
        <v>7</v>
      </c>
      <c r="I158">
        <v>119686</v>
      </c>
      <c r="J158">
        <v>40411</v>
      </c>
      <c r="K158">
        <v>208</v>
      </c>
      <c r="L158">
        <v>157</v>
      </c>
      <c r="M158">
        <v>156</v>
      </c>
    </row>
    <row r="159" spans="1:13" hidden="1" x14ac:dyDescent="0.3">
      <c r="A159" s="1">
        <v>44263</v>
      </c>
      <c r="B159" s="2" t="s">
        <v>5</v>
      </c>
      <c r="C159">
        <v>8059</v>
      </c>
      <c r="D159">
        <v>11</v>
      </c>
      <c r="E159">
        <v>279</v>
      </c>
      <c r="F159">
        <v>7566</v>
      </c>
      <c r="G159">
        <v>28</v>
      </c>
      <c r="H159">
        <v>5</v>
      </c>
      <c r="I159">
        <v>120008</v>
      </c>
      <c r="J159">
        <v>40505</v>
      </c>
      <c r="K159">
        <v>208</v>
      </c>
      <c r="L159">
        <v>158</v>
      </c>
      <c r="M159">
        <v>157</v>
      </c>
    </row>
    <row r="160" spans="1:13" hidden="1" x14ac:dyDescent="0.3">
      <c r="A160" s="1">
        <v>44264</v>
      </c>
      <c r="B160" s="2" t="s">
        <v>5</v>
      </c>
      <c r="C160">
        <v>8074</v>
      </c>
      <c r="D160">
        <v>16</v>
      </c>
      <c r="E160">
        <v>260</v>
      </c>
      <c r="F160">
        <v>7599</v>
      </c>
      <c r="G160">
        <v>28</v>
      </c>
      <c r="H160">
        <v>6</v>
      </c>
      <c r="I160">
        <v>120432</v>
      </c>
      <c r="J160">
        <v>40591</v>
      </c>
      <c r="K160">
        <v>209</v>
      </c>
      <c r="L160">
        <v>159</v>
      </c>
      <c r="M160">
        <v>158</v>
      </c>
    </row>
    <row r="161" spans="1:13" hidden="1" x14ac:dyDescent="0.3">
      <c r="A161" s="1">
        <v>44265</v>
      </c>
      <c r="B161" s="2" t="s">
        <v>5</v>
      </c>
      <c r="C161">
        <v>8083</v>
      </c>
      <c r="D161">
        <v>7</v>
      </c>
      <c r="E161">
        <v>258</v>
      </c>
      <c r="F161">
        <v>7610</v>
      </c>
      <c r="G161">
        <v>26</v>
      </c>
      <c r="H161">
        <v>7</v>
      </c>
      <c r="I161">
        <v>120739</v>
      </c>
      <c r="J161">
        <v>40667</v>
      </c>
      <c r="K161">
        <v>209</v>
      </c>
      <c r="L161">
        <v>160</v>
      </c>
      <c r="M161">
        <v>159</v>
      </c>
    </row>
    <row r="162" spans="1:13" hidden="1" x14ac:dyDescent="0.3">
      <c r="A162" s="1">
        <v>44266</v>
      </c>
      <c r="B162" s="2" t="s">
        <v>5</v>
      </c>
      <c r="C162">
        <v>8094</v>
      </c>
      <c r="D162">
        <v>12</v>
      </c>
      <c r="E162">
        <v>227</v>
      </c>
      <c r="F162">
        <v>7650</v>
      </c>
      <c r="G162">
        <v>24</v>
      </c>
      <c r="H162">
        <v>8</v>
      </c>
      <c r="I162">
        <v>120989</v>
      </c>
      <c r="J162">
        <v>40784</v>
      </c>
      <c r="K162">
        <v>211</v>
      </c>
      <c r="L162">
        <v>161</v>
      </c>
      <c r="M162">
        <v>160</v>
      </c>
    </row>
    <row r="163" spans="1:13" hidden="1" x14ac:dyDescent="0.3">
      <c r="A163" s="1">
        <v>44267</v>
      </c>
      <c r="B163" s="2" t="s">
        <v>5</v>
      </c>
      <c r="C163">
        <v>8118</v>
      </c>
      <c r="D163">
        <v>22</v>
      </c>
      <c r="E163">
        <v>230</v>
      </c>
      <c r="F163">
        <v>7671</v>
      </c>
      <c r="G163">
        <v>23</v>
      </c>
      <c r="H163">
        <v>9</v>
      </c>
      <c r="I163">
        <v>121484</v>
      </c>
      <c r="J163">
        <v>40888</v>
      </c>
      <c r="K163">
        <v>211</v>
      </c>
      <c r="L163">
        <v>162</v>
      </c>
      <c r="M163">
        <v>161</v>
      </c>
    </row>
    <row r="164" spans="1:13" hidden="1" x14ac:dyDescent="0.3">
      <c r="A164" s="1">
        <v>44268</v>
      </c>
      <c r="B164" s="2" t="s">
        <v>5</v>
      </c>
      <c r="C164">
        <v>8126</v>
      </c>
      <c r="D164">
        <v>9</v>
      </c>
      <c r="E164">
        <v>231</v>
      </c>
      <c r="F164">
        <v>7678</v>
      </c>
      <c r="G164">
        <v>24</v>
      </c>
      <c r="H164">
        <v>9</v>
      </c>
      <c r="I164">
        <v>121760</v>
      </c>
      <c r="J164">
        <v>40926</v>
      </c>
      <c r="K164">
        <v>211</v>
      </c>
      <c r="L164">
        <v>163</v>
      </c>
      <c r="M164">
        <v>162</v>
      </c>
    </row>
    <row r="165" spans="1:13" hidden="1" x14ac:dyDescent="0.3">
      <c r="A165" s="1">
        <v>44269</v>
      </c>
      <c r="B165" s="2" t="s">
        <v>5</v>
      </c>
      <c r="C165">
        <v>8144</v>
      </c>
      <c r="D165">
        <v>20</v>
      </c>
      <c r="E165">
        <v>246</v>
      </c>
      <c r="F165">
        <v>7681</v>
      </c>
      <c r="G165">
        <v>24</v>
      </c>
      <c r="H165">
        <v>9</v>
      </c>
      <c r="I165">
        <v>122054</v>
      </c>
      <c r="J165">
        <v>40953</v>
      </c>
      <c r="K165">
        <v>211</v>
      </c>
      <c r="L165">
        <v>164</v>
      </c>
      <c r="M165">
        <v>163</v>
      </c>
    </row>
    <row r="166" spans="1:13" hidden="1" x14ac:dyDescent="0.3">
      <c r="A166" s="1">
        <v>44270</v>
      </c>
      <c r="B166" s="2" t="s">
        <v>5</v>
      </c>
      <c r="C166">
        <v>8146</v>
      </c>
      <c r="D166">
        <v>2</v>
      </c>
      <c r="E166">
        <v>243</v>
      </c>
      <c r="F166">
        <v>7686</v>
      </c>
      <c r="G166">
        <v>23</v>
      </c>
      <c r="H166">
        <v>8</v>
      </c>
      <c r="I166">
        <v>122384</v>
      </c>
      <c r="J166">
        <v>41082</v>
      </c>
      <c r="K166">
        <v>211</v>
      </c>
      <c r="L166">
        <v>165</v>
      </c>
      <c r="M166">
        <v>164</v>
      </c>
    </row>
    <row r="167" spans="1:13" hidden="1" x14ac:dyDescent="0.3">
      <c r="A167" s="1">
        <v>44271</v>
      </c>
      <c r="B167" s="2" t="s">
        <v>5</v>
      </c>
      <c r="C167">
        <v>8152</v>
      </c>
      <c r="D167">
        <v>5</v>
      </c>
      <c r="E167">
        <v>232</v>
      </c>
      <c r="F167">
        <v>7702</v>
      </c>
      <c r="G167">
        <v>22</v>
      </c>
      <c r="H167">
        <v>8</v>
      </c>
      <c r="I167">
        <v>122892</v>
      </c>
      <c r="J167">
        <v>41197</v>
      </c>
      <c r="K167">
        <v>212</v>
      </c>
      <c r="L167">
        <v>166</v>
      </c>
      <c r="M167">
        <v>165</v>
      </c>
    </row>
    <row r="168" spans="1:13" hidden="1" x14ac:dyDescent="0.3">
      <c r="A168" s="1">
        <v>44272</v>
      </c>
      <c r="B168" s="2" t="s">
        <v>5</v>
      </c>
      <c r="C168">
        <v>8163</v>
      </c>
      <c r="D168">
        <v>8</v>
      </c>
      <c r="E168">
        <v>223</v>
      </c>
      <c r="F168">
        <v>7722</v>
      </c>
      <c r="G168">
        <v>20</v>
      </c>
      <c r="H168">
        <v>7</v>
      </c>
      <c r="I168">
        <v>123350</v>
      </c>
      <c r="J168">
        <v>41294</v>
      </c>
      <c r="K168">
        <v>212</v>
      </c>
      <c r="L168">
        <v>167</v>
      </c>
      <c r="M168">
        <v>166</v>
      </c>
    </row>
    <row r="169" spans="1:13" hidden="1" x14ac:dyDescent="0.3">
      <c r="A169" s="1">
        <v>44273</v>
      </c>
      <c r="B169" s="2" t="s">
        <v>5</v>
      </c>
      <c r="C169">
        <v>8178</v>
      </c>
      <c r="D169">
        <v>10</v>
      </c>
      <c r="E169">
        <v>220</v>
      </c>
      <c r="F169">
        <v>7740</v>
      </c>
      <c r="G169">
        <v>14</v>
      </c>
      <c r="H169">
        <v>6</v>
      </c>
      <c r="I169">
        <v>123987</v>
      </c>
      <c r="J169">
        <v>41363</v>
      </c>
      <c r="K169">
        <v>212</v>
      </c>
      <c r="L169">
        <v>168</v>
      </c>
      <c r="M169">
        <v>167</v>
      </c>
    </row>
    <row r="170" spans="1:13" hidden="1" x14ac:dyDescent="0.3">
      <c r="A170" s="1">
        <v>44274</v>
      </c>
      <c r="B170" s="2" t="s">
        <v>5</v>
      </c>
      <c r="C170">
        <v>8184</v>
      </c>
      <c r="D170">
        <v>6</v>
      </c>
      <c r="E170">
        <v>213</v>
      </c>
      <c r="F170">
        <v>7753</v>
      </c>
      <c r="G170">
        <v>14</v>
      </c>
      <c r="H170">
        <v>5</v>
      </c>
      <c r="I170">
        <v>124474</v>
      </c>
      <c r="J170">
        <v>41394</v>
      </c>
      <c r="K170">
        <v>212</v>
      </c>
      <c r="L170">
        <v>169</v>
      </c>
      <c r="M170">
        <v>168</v>
      </c>
    </row>
    <row r="171" spans="1:13" hidden="1" x14ac:dyDescent="0.3">
      <c r="A171" s="1">
        <v>44275</v>
      </c>
      <c r="B171" s="2" t="s">
        <v>5</v>
      </c>
      <c r="C171">
        <v>8190</v>
      </c>
      <c r="D171">
        <v>5</v>
      </c>
      <c r="E171">
        <v>203</v>
      </c>
      <c r="F171">
        <v>7769</v>
      </c>
      <c r="G171">
        <v>18</v>
      </c>
      <c r="H171">
        <v>3</v>
      </c>
      <c r="I171">
        <v>124655</v>
      </c>
      <c r="J171">
        <v>41409</v>
      </c>
      <c r="K171">
        <v>212</v>
      </c>
      <c r="L171">
        <v>170</v>
      </c>
      <c r="M171">
        <v>169</v>
      </c>
    </row>
    <row r="172" spans="1:13" hidden="1" x14ac:dyDescent="0.3">
      <c r="A172" s="1">
        <v>44276</v>
      </c>
      <c r="B172" s="2" t="s">
        <v>5</v>
      </c>
      <c r="C172">
        <v>8195</v>
      </c>
      <c r="D172">
        <v>5</v>
      </c>
      <c r="E172">
        <v>197</v>
      </c>
      <c r="F172">
        <v>7780</v>
      </c>
      <c r="G172">
        <v>17</v>
      </c>
      <c r="H172">
        <v>3</v>
      </c>
      <c r="I172">
        <v>124836</v>
      </c>
      <c r="J172">
        <v>41430</v>
      </c>
      <c r="K172">
        <v>212</v>
      </c>
      <c r="L172">
        <v>171</v>
      </c>
      <c r="M172">
        <v>170</v>
      </c>
    </row>
    <row r="173" spans="1:13" hidden="1" x14ac:dyDescent="0.3">
      <c r="A173" s="1">
        <v>44277</v>
      </c>
      <c r="B173" s="2" t="s">
        <v>5</v>
      </c>
      <c r="C173">
        <v>8203</v>
      </c>
      <c r="D173">
        <v>7</v>
      </c>
      <c r="E173">
        <v>195</v>
      </c>
      <c r="F173">
        <v>7790</v>
      </c>
      <c r="G173">
        <v>15</v>
      </c>
      <c r="H173">
        <v>2</v>
      </c>
      <c r="I173">
        <v>125100</v>
      </c>
      <c r="J173">
        <v>41493</v>
      </c>
      <c r="K173">
        <v>212</v>
      </c>
      <c r="L173">
        <v>172</v>
      </c>
      <c r="M173">
        <v>171</v>
      </c>
    </row>
    <row r="174" spans="1:13" hidden="1" x14ac:dyDescent="0.3">
      <c r="A174" s="1">
        <v>44278</v>
      </c>
      <c r="B174" s="2" t="s">
        <v>5</v>
      </c>
      <c r="C174">
        <v>8214</v>
      </c>
      <c r="D174">
        <v>10</v>
      </c>
      <c r="E174">
        <v>189</v>
      </c>
      <c r="F174">
        <v>7807</v>
      </c>
      <c r="G174">
        <v>16</v>
      </c>
      <c r="H174">
        <v>2</v>
      </c>
      <c r="I174">
        <v>125686</v>
      </c>
      <c r="J174">
        <v>41603</v>
      </c>
      <c r="K174">
        <v>212</v>
      </c>
      <c r="L174">
        <v>173</v>
      </c>
      <c r="M174">
        <v>172</v>
      </c>
    </row>
    <row r="175" spans="1:13" hidden="1" x14ac:dyDescent="0.3">
      <c r="A175" s="1">
        <v>44279</v>
      </c>
      <c r="B175" s="2" t="s">
        <v>5</v>
      </c>
      <c r="C175">
        <v>8225</v>
      </c>
      <c r="D175">
        <v>11</v>
      </c>
      <c r="E175">
        <v>177</v>
      </c>
      <c r="F175">
        <v>7829</v>
      </c>
      <c r="G175">
        <v>12</v>
      </c>
      <c r="H175">
        <v>2</v>
      </c>
      <c r="I175">
        <v>126014</v>
      </c>
      <c r="J175">
        <v>41685</v>
      </c>
      <c r="K175">
        <v>213</v>
      </c>
      <c r="L175">
        <v>174</v>
      </c>
      <c r="M175">
        <v>173</v>
      </c>
    </row>
    <row r="176" spans="1:13" hidden="1" x14ac:dyDescent="0.3">
      <c r="A176" s="1">
        <v>44280</v>
      </c>
      <c r="B176" s="2" t="s">
        <v>5</v>
      </c>
      <c r="C176">
        <v>8235</v>
      </c>
      <c r="D176">
        <v>8</v>
      </c>
      <c r="E176">
        <v>176</v>
      </c>
      <c r="F176">
        <v>7840</v>
      </c>
      <c r="G176">
        <v>12</v>
      </c>
      <c r="H176">
        <v>2</v>
      </c>
      <c r="I176">
        <v>126360</v>
      </c>
      <c r="J176">
        <v>41733</v>
      </c>
      <c r="K176">
        <v>213</v>
      </c>
      <c r="L176">
        <v>175</v>
      </c>
      <c r="M176">
        <v>174</v>
      </c>
    </row>
    <row r="177" spans="1:13" hidden="1" x14ac:dyDescent="0.3">
      <c r="A177" s="1">
        <v>44281</v>
      </c>
      <c r="B177" s="2" t="s">
        <v>5</v>
      </c>
      <c r="C177">
        <v>8238</v>
      </c>
      <c r="D177">
        <v>3</v>
      </c>
      <c r="E177">
        <v>157</v>
      </c>
      <c r="F177">
        <v>7861</v>
      </c>
      <c r="G177">
        <v>11</v>
      </c>
      <c r="H177">
        <v>0</v>
      </c>
      <c r="I177">
        <v>126585</v>
      </c>
      <c r="J177">
        <v>41810</v>
      </c>
      <c r="K177">
        <v>214</v>
      </c>
      <c r="L177">
        <v>176</v>
      </c>
      <c r="M177">
        <v>175</v>
      </c>
    </row>
    <row r="178" spans="1:13" hidden="1" x14ac:dyDescent="0.3">
      <c r="A178" s="1">
        <v>44282</v>
      </c>
      <c r="B178" s="2" t="s">
        <v>5</v>
      </c>
      <c r="C178">
        <v>8243</v>
      </c>
      <c r="D178">
        <v>5</v>
      </c>
      <c r="E178">
        <v>146</v>
      </c>
      <c r="F178">
        <v>7877</v>
      </c>
      <c r="G178">
        <v>12</v>
      </c>
      <c r="H178">
        <v>0</v>
      </c>
      <c r="I178">
        <v>127101</v>
      </c>
      <c r="J178">
        <v>41832</v>
      </c>
      <c r="K178">
        <v>214</v>
      </c>
      <c r="L178">
        <v>177</v>
      </c>
      <c r="M178">
        <v>176</v>
      </c>
    </row>
    <row r="179" spans="1:13" hidden="1" x14ac:dyDescent="0.3">
      <c r="A179" s="1">
        <v>44283</v>
      </c>
      <c r="B179" s="2" t="s">
        <v>5</v>
      </c>
      <c r="C179">
        <v>8247</v>
      </c>
      <c r="D179">
        <v>4</v>
      </c>
      <c r="E179">
        <v>139</v>
      </c>
      <c r="F179">
        <v>7888</v>
      </c>
      <c r="G179">
        <v>12</v>
      </c>
      <c r="H179">
        <v>0</v>
      </c>
      <c r="I179">
        <v>127369</v>
      </c>
      <c r="J179">
        <v>41858</v>
      </c>
      <c r="K179">
        <v>214</v>
      </c>
      <c r="L179">
        <v>178</v>
      </c>
      <c r="M179">
        <v>177</v>
      </c>
    </row>
    <row r="180" spans="1:13" hidden="1" x14ac:dyDescent="0.3">
      <c r="A180" s="1">
        <v>44284</v>
      </c>
      <c r="B180" s="2" t="s">
        <v>5</v>
      </c>
      <c r="C180">
        <v>8252</v>
      </c>
      <c r="D180">
        <v>5</v>
      </c>
      <c r="E180">
        <v>130</v>
      </c>
      <c r="F180">
        <v>7902</v>
      </c>
      <c r="G180">
        <v>10</v>
      </c>
      <c r="H180">
        <v>0</v>
      </c>
      <c r="I180">
        <v>127575</v>
      </c>
      <c r="J180">
        <v>41928</v>
      </c>
      <c r="K180">
        <v>214</v>
      </c>
      <c r="L180">
        <v>179</v>
      </c>
      <c r="M180">
        <v>178</v>
      </c>
    </row>
    <row r="181" spans="1:13" hidden="1" x14ac:dyDescent="0.3">
      <c r="A181" s="1">
        <v>44285</v>
      </c>
      <c r="B181" s="2" t="s">
        <v>5</v>
      </c>
      <c r="C181">
        <v>8256</v>
      </c>
      <c r="D181">
        <v>2</v>
      </c>
      <c r="E181">
        <v>131</v>
      </c>
      <c r="F181">
        <v>7905</v>
      </c>
      <c r="G181">
        <v>10</v>
      </c>
      <c r="H181">
        <v>2</v>
      </c>
      <c r="I181">
        <v>127889</v>
      </c>
      <c r="J181">
        <v>41983</v>
      </c>
      <c r="K181">
        <v>214</v>
      </c>
      <c r="L181">
        <v>180</v>
      </c>
      <c r="M181">
        <v>179</v>
      </c>
    </row>
    <row r="182" spans="1:13" hidden="1" x14ac:dyDescent="0.3">
      <c r="A182" s="1">
        <v>44196</v>
      </c>
      <c r="B182" s="2" t="s">
        <v>8</v>
      </c>
      <c r="C182">
        <v>7155</v>
      </c>
      <c r="D182">
        <v>32</v>
      </c>
      <c r="E182">
        <v>463</v>
      </c>
      <c r="F182">
        <v>6545</v>
      </c>
      <c r="G182">
        <v>13</v>
      </c>
      <c r="H182">
        <v>2</v>
      </c>
      <c r="I182">
        <v>125659</v>
      </c>
      <c r="J182">
        <v>74958</v>
      </c>
      <c r="K182">
        <v>145</v>
      </c>
      <c r="L182">
        <v>181</v>
      </c>
      <c r="M182">
        <v>180</v>
      </c>
    </row>
    <row r="183" spans="1:13" hidden="1" x14ac:dyDescent="0.3">
      <c r="A183" s="1">
        <v>44197</v>
      </c>
      <c r="B183" s="2" t="s">
        <v>8</v>
      </c>
      <c r="C183">
        <v>7190</v>
      </c>
      <c r="D183">
        <v>39</v>
      </c>
      <c r="E183">
        <v>475</v>
      </c>
      <c r="F183">
        <v>6568</v>
      </c>
      <c r="G183">
        <v>14</v>
      </c>
      <c r="H183">
        <v>2</v>
      </c>
      <c r="I183">
        <v>126196</v>
      </c>
      <c r="J183">
        <v>75004</v>
      </c>
      <c r="K183">
        <v>145</v>
      </c>
      <c r="L183">
        <v>182</v>
      </c>
      <c r="M183">
        <v>181</v>
      </c>
    </row>
    <row r="184" spans="1:13" hidden="1" x14ac:dyDescent="0.3">
      <c r="A184" s="1">
        <v>44198</v>
      </c>
      <c r="B184" s="2" t="s">
        <v>8</v>
      </c>
      <c r="C184">
        <v>7223</v>
      </c>
      <c r="D184">
        <v>29</v>
      </c>
      <c r="E184">
        <v>483</v>
      </c>
      <c r="F184">
        <v>6593</v>
      </c>
      <c r="G184">
        <v>16</v>
      </c>
      <c r="H184">
        <v>2</v>
      </c>
      <c r="I184">
        <v>126441</v>
      </c>
      <c r="J184">
        <v>75074</v>
      </c>
      <c r="K184">
        <v>145</v>
      </c>
      <c r="L184">
        <v>183</v>
      </c>
      <c r="M184">
        <v>182</v>
      </c>
    </row>
    <row r="185" spans="1:13" hidden="1" x14ac:dyDescent="0.3">
      <c r="A185" s="1">
        <v>44199</v>
      </c>
      <c r="B185" s="2" t="s">
        <v>8</v>
      </c>
      <c r="C185">
        <v>7283</v>
      </c>
      <c r="D185">
        <v>57</v>
      </c>
      <c r="E185">
        <v>507</v>
      </c>
      <c r="F185">
        <v>6629</v>
      </c>
      <c r="G185">
        <v>17</v>
      </c>
      <c r="H185">
        <v>0</v>
      </c>
      <c r="I185">
        <v>127325</v>
      </c>
      <c r="J185">
        <v>75158</v>
      </c>
      <c r="K185">
        <v>145</v>
      </c>
      <c r="L185">
        <v>184</v>
      </c>
      <c r="M185">
        <v>183</v>
      </c>
    </row>
    <row r="186" spans="1:13" hidden="1" x14ac:dyDescent="0.3">
      <c r="A186" s="1">
        <v>44200</v>
      </c>
      <c r="B186" s="2" t="s">
        <v>8</v>
      </c>
      <c r="C186">
        <v>7328</v>
      </c>
      <c r="D186">
        <v>46</v>
      </c>
      <c r="E186">
        <v>531</v>
      </c>
      <c r="F186">
        <v>6649</v>
      </c>
      <c r="G186">
        <v>17</v>
      </c>
      <c r="H186">
        <v>0</v>
      </c>
      <c r="I186">
        <v>128312</v>
      </c>
      <c r="J186">
        <v>75322</v>
      </c>
      <c r="K186">
        <v>145</v>
      </c>
      <c r="L186">
        <v>185</v>
      </c>
      <c r="M186">
        <v>184</v>
      </c>
    </row>
    <row r="187" spans="1:13" hidden="1" x14ac:dyDescent="0.3">
      <c r="A187" s="1">
        <v>44201</v>
      </c>
      <c r="B187" s="2" t="s">
        <v>8</v>
      </c>
      <c r="C187">
        <v>7391</v>
      </c>
      <c r="D187">
        <v>53</v>
      </c>
      <c r="E187">
        <v>575</v>
      </c>
      <c r="F187">
        <v>6668</v>
      </c>
      <c r="G187">
        <v>18</v>
      </c>
      <c r="H187">
        <v>0</v>
      </c>
      <c r="I187">
        <v>129326</v>
      </c>
      <c r="J187">
        <v>75446</v>
      </c>
      <c r="K187">
        <v>145</v>
      </c>
      <c r="L187">
        <v>186</v>
      </c>
      <c r="M187">
        <v>185</v>
      </c>
    </row>
    <row r="188" spans="1:13" hidden="1" x14ac:dyDescent="0.3">
      <c r="A188" s="1">
        <v>44202</v>
      </c>
      <c r="B188" s="2" t="s">
        <v>8</v>
      </c>
      <c r="C188">
        <v>7460</v>
      </c>
      <c r="D188">
        <v>63</v>
      </c>
      <c r="E188">
        <v>619</v>
      </c>
      <c r="F188">
        <v>6693</v>
      </c>
      <c r="G188">
        <v>19</v>
      </c>
      <c r="H188">
        <v>0</v>
      </c>
      <c r="I188">
        <v>130505</v>
      </c>
      <c r="J188">
        <v>75518</v>
      </c>
      <c r="K188">
        <v>145</v>
      </c>
      <c r="L188">
        <v>187</v>
      </c>
      <c r="M188">
        <v>186</v>
      </c>
    </row>
    <row r="189" spans="1:13" hidden="1" x14ac:dyDescent="0.3">
      <c r="A189" s="1">
        <v>44203</v>
      </c>
      <c r="B189" s="2" t="s">
        <v>8</v>
      </c>
      <c r="C189">
        <v>7502</v>
      </c>
      <c r="D189">
        <v>34</v>
      </c>
      <c r="E189">
        <v>626</v>
      </c>
      <c r="F189">
        <v>6728</v>
      </c>
      <c r="G189">
        <v>17</v>
      </c>
      <c r="H189">
        <v>0</v>
      </c>
      <c r="I189">
        <v>131040</v>
      </c>
      <c r="J189">
        <v>75694</v>
      </c>
      <c r="K189">
        <v>145</v>
      </c>
      <c r="L189">
        <v>188</v>
      </c>
      <c r="M189">
        <v>187</v>
      </c>
    </row>
    <row r="190" spans="1:13" hidden="1" x14ac:dyDescent="0.3">
      <c r="A190" s="1">
        <v>44204</v>
      </c>
      <c r="B190" s="2" t="s">
        <v>8</v>
      </c>
      <c r="C190">
        <v>7598</v>
      </c>
      <c r="D190">
        <v>87</v>
      </c>
      <c r="E190">
        <v>699</v>
      </c>
      <c r="F190">
        <v>6750</v>
      </c>
      <c r="G190">
        <v>18</v>
      </c>
      <c r="H190">
        <v>0</v>
      </c>
      <c r="I190">
        <v>131831</v>
      </c>
      <c r="J190">
        <v>75975</v>
      </c>
      <c r="K190">
        <v>146</v>
      </c>
      <c r="L190">
        <v>189</v>
      </c>
      <c r="M190">
        <v>188</v>
      </c>
    </row>
    <row r="191" spans="1:13" hidden="1" x14ac:dyDescent="0.3">
      <c r="A191" s="1">
        <v>44205</v>
      </c>
      <c r="B191" s="2" t="s">
        <v>8</v>
      </c>
      <c r="C191">
        <v>7673</v>
      </c>
      <c r="D191">
        <v>71</v>
      </c>
      <c r="E191">
        <v>751</v>
      </c>
      <c r="F191">
        <v>6773</v>
      </c>
      <c r="G191">
        <v>20</v>
      </c>
      <c r="H191">
        <v>2</v>
      </c>
      <c r="I191">
        <v>132730</v>
      </c>
      <c r="J191">
        <v>76051</v>
      </c>
      <c r="K191">
        <v>146</v>
      </c>
      <c r="L191">
        <v>190</v>
      </c>
      <c r="M191">
        <v>189</v>
      </c>
    </row>
    <row r="192" spans="1:13" hidden="1" x14ac:dyDescent="0.3">
      <c r="A192" s="1">
        <v>44206</v>
      </c>
      <c r="B192" s="2" t="s">
        <v>8</v>
      </c>
      <c r="C192">
        <v>7730</v>
      </c>
      <c r="D192">
        <v>50</v>
      </c>
      <c r="E192">
        <v>778</v>
      </c>
      <c r="F192">
        <v>6802</v>
      </c>
      <c r="G192">
        <v>21</v>
      </c>
      <c r="H192">
        <v>3</v>
      </c>
      <c r="I192">
        <v>133652</v>
      </c>
      <c r="J192">
        <v>76110</v>
      </c>
      <c r="K192">
        <v>147</v>
      </c>
      <c r="L192">
        <v>191</v>
      </c>
      <c r="M192">
        <v>190</v>
      </c>
    </row>
    <row r="193" spans="1:13" hidden="1" x14ac:dyDescent="0.3">
      <c r="A193" s="1">
        <v>44207</v>
      </c>
      <c r="B193" s="2" t="s">
        <v>8</v>
      </c>
      <c r="C193">
        <v>7777</v>
      </c>
      <c r="D193">
        <v>38</v>
      </c>
      <c r="E193">
        <v>810</v>
      </c>
      <c r="F193">
        <v>6815</v>
      </c>
      <c r="G193">
        <v>25</v>
      </c>
      <c r="H193">
        <v>2</v>
      </c>
      <c r="I193">
        <v>134704</v>
      </c>
      <c r="J193">
        <v>76350</v>
      </c>
      <c r="K193">
        <v>148</v>
      </c>
      <c r="L193">
        <v>192</v>
      </c>
      <c r="M193">
        <v>191</v>
      </c>
    </row>
    <row r="194" spans="1:13" hidden="1" x14ac:dyDescent="0.3">
      <c r="A194" s="1">
        <v>44208</v>
      </c>
      <c r="B194" s="2" t="s">
        <v>8</v>
      </c>
      <c r="C194">
        <v>7881</v>
      </c>
      <c r="D194">
        <v>90</v>
      </c>
      <c r="E194">
        <v>890</v>
      </c>
      <c r="F194">
        <v>6838</v>
      </c>
      <c r="G194">
        <v>28</v>
      </c>
      <c r="H194">
        <v>4</v>
      </c>
      <c r="I194">
        <v>136017</v>
      </c>
      <c r="J194">
        <v>76690</v>
      </c>
      <c r="K194">
        <v>148</v>
      </c>
      <c r="L194">
        <v>193</v>
      </c>
      <c r="M194">
        <v>192</v>
      </c>
    </row>
    <row r="195" spans="1:13" hidden="1" x14ac:dyDescent="0.3">
      <c r="A195" s="1">
        <v>44209</v>
      </c>
      <c r="B195" s="2" t="s">
        <v>8</v>
      </c>
      <c r="C195">
        <v>7980</v>
      </c>
      <c r="D195">
        <v>97</v>
      </c>
      <c r="E195">
        <v>945</v>
      </c>
      <c r="F195">
        <v>6881</v>
      </c>
      <c r="G195">
        <v>31</v>
      </c>
      <c r="H195">
        <v>3</v>
      </c>
      <c r="I195">
        <v>137147</v>
      </c>
      <c r="J195">
        <v>76890</v>
      </c>
      <c r="K195">
        <v>149</v>
      </c>
      <c r="L195">
        <v>194</v>
      </c>
      <c r="M195">
        <v>193</v>
      </c>
    </row>
    <row r="196" spans="1:13" hidden="1" x14ac:dyDescent="0.3">
      <c r="A196" s="1">
        <v>44210</v>
      </c>
      <c r="B196" s="2" t="s">
        <v>8</v>
      </c>
      <c r="C196">
        <v>8065</v>
      </c>
      <c r="D196">
        <v>75</v>
      </c>
      <c r="E196">
        <v>992</v>
      </c>
      <c r="F196">
        <v>6918</v>
      </c>
      <c r="G196">
        <v>32</v>
      </c>
      <c r="H196">
        <v>3</v>
      </c>
      <c r="I196">
        <v>138110</v>
      </c>
      <c r="J196">
        <v>77068</v>
      </c>
      <c r="K196">
        <v>150</v>
      </c>
      <c r="L196">
        <v>195</v>
      </c>
      <c r="M196">
        <v>194</v>
      </c>
    </row>
    <row r="197" spans="1:13" hidden="1" x14ac:dyDescent="0.3">
      <c r="A197" s="1">
        <v>44211</v>
      </c>
      <c r="B197" s="2" t="s">
        <v>8</v>
      </c>
      <c r="C197">
        <v>8156</v>
      </c>
      <c r="D197">
        <v>84</v>
      </c>
      <c r="E197">
        <v>1031</v>
      </c>
      <c r="F197">
        <v>6968</v>
      </c>
      <c r="G197">
        <v>35</v>
      </c>
      <c r="H197">
        <v>4</v>
      </c>
      <c r="I197">
        <v>139111</v>
      </c>
      <c r="J197">
        <v>77429</v>
      </c>
      <c r="K197">
        <v>151</v>
      </c>
      <c r="L197">
        <v>196</v>
      </c>
      <c r="M197">
        <v>195</v>
      </c>
    </row>
    <row r="198" spans="1:13" hidden="1" x14ac:dyDescent="0.3">
      <c r="A198" s="1">
        <v>44212</v>
      </c>
      <c r="B198" s="2" t="s">
        <v>8</v>
      </c>
      <c r="C198">
        <v>8264</v>
      </c>
      <c r="D198">
        <v>88</v>
      </c>
      <c r="E198">
        <v>1098</v>
      </c>
      <c r="F198">
        <v>7009</v>
      </c>
      <c r="G198">
        <v>37</v>
      </c>
      <c r="H198">
        <v>6</v>
      </c>
      <c r="I198">
        <v>140146</v>
      </c>
      <c r="J198">
        <v>77612</v>
      </c>
      <c r="K198">
        <v>151</v>
      </c>
      <c r="L198">
        <v>197</v>
      </c>
      <c r="M198">
        <v>196</v>
      </c>
    </row>
    <row r="199" spans="1:13" hidden="1" x14ac:dyDescent="0.3">
      <c r="A199" s="1">
        <v>44213</v>
      </c>
      <c r="B199" s="2" t="s">
        <v>8</v>
      </c>
      <c r="C199">
        <v>8357</v>
      </c>
      <c r="D199">
        <v>82</v>
      </c>
      <c r="E199">
        <v>1146</v>
      </c>
      <c r="F199">
        <v>7054</v>
      </c>
      <c r="G199">
        <v>43</v>
      </c>
      <c r="H199">
        <v>7</v>
      </c>
      <c r="I199">
        <v>141309</v>
      </c>
      <c r="J199">
        <v>77750</v>
      </c>
      <c r="K199">
        <v>151</v>
      </c>
      <c r="L199">
        <v>198</v>
      </c>
      <c r="M199">
        <v>197</v>
      </c>
    </row>
    <row r="200" spans="1:13" hidden="1" x14ac:dyDescent="0.3">
      <c r="A200" s="1">
        <v>44214</v>
      </c>
      <c r="B200" s="2" t="s">
        <v>8</v>
      </c>
      <c r="C200">
        <v>8459</v>
      </c>
      <c r="D200">
        <v>86</v>
      </c>
      <c r="E200">
        <v>1210</v>
      </c>
      <c r="F200">
        <v>7090</v>
      </c>
      <c r="G200">
        <v>39</v>
      </c>
      <c r="H200">
        <v>7</v>
      </c>
      <c r="I200">
        <v>141992</v>
      </c>
      <c r="J200">
        <v>78077</v>
      </c>
      <c r="K200">
        <v>152</v>
      </c>
      <c r="L200">
        <v>199</v>
      </c>
      <c r="M200">
        <v>198</v>
      </c>
    </row>
    <row r="201" spans="1:13" hidden="1" x14ac:dyDescent="0.3">
      <c r="A201" s="1">
        <v>44215</v>
      </c>
      <c r="B201" s="2" t="s">
        <v>8</v>
      </c>
      <c r="C201">
        <v>8576</v>
      </c>
      <c r="D201">
        <v>104</v>
      </c>
      <c r="E201">
        <v>1273</v>
      </c>
      <c r="F201">
        <v>7138</v>
      </c>
      <c r="G201">
        <v>37</v>
      </c>
      <c r="H201">
        <v>8</v>
      </c>
      <c r="I201">
        <v>143195</v>
      </c>
      <c r="J201">
        <v>78582</v>
      </c>
      <c r="K201">
        <v>157</v>
      </c>
      <c r="L201">
        <v>200</v>
      </c>
      <c r="M201">
        <v>199</v>
      </c>
    </row>
    <row r="202" spans="1:13" hidden="1" x14ac:dyDescent="0.3">
      <c r="A202" s="1">
        <v>44216</v>
      </c>
      <c r="B202" s="2" t="s">
        <v>8</v>
      </c>
      <c r="C202">
        <v>8708</v>
      </c>
      <c r="D202">
        <v>109</v>
      </c>
      <c r="E202">
        <v>1361</v>
      </c>
      <c r="F202">
        <v>7181</v>
      </c>
      <c r="G202">
        <v>39</v>
      </c>
      <c r="H202">
        <v>9</v>
      </c>
      <c r="I202">
        <v>144363</v>
      </c>
      <c r="J202">
        <v>78820</v>
      </c>
      <c r="K202">
        <v>158</v>
      </c>
      <c r="L202">
        <v>201</v>
      </c>
      <c r="M202">
        <v>200</v>
      </c>
    </row>
    <row r="203" spans="1:13" hidden="1" x14ac:dyDescent="0.3">
      <c r="A203" s="1">
        <v>44217</v>
      </c>
      <c r="B203" s="2" t="s">
        <v>8</v>
      </c>
      <c r="C203">
        <v>8871</v>
      </c>
      <c r="D203">
        <v>151</v>
      </c>
      <c r="E203">
        <v>1449</v>
      </c>
      <c r="F203">
        <v>7256</v>
      </c>
      <c r="G203">
        <v>36</v>
      </c>
      <c r="H203">
        <v>10</v>
      </c>
      <c r="I203">
        <v>145979</v>
      </c>
      <c r="J203">
        <v>79113</v>
      </c>
      <c r="K203">
        <v>158</v>
      </c>
      <c r="L203">
        <v>202</v>
      </c>
      <c r="M203">
        <v>201</v>
      </c>
    </row>
    <row r="204" spans="1:13" hidden="1" x14ac:dyDescent="0.3">
      <c r="A204" s="1">
        <v>44218</v>
      </c>
      <c r="B204" s="2" t="s">
        <v>8</v>
      </c>
      <c r="C204">
        <v>9059</v>
      </c>
      <c r="D204">
        <v>170</v>
      </c>
      <c r="E204">
        <v>1545</v>
      </c>
      <c r="F204">
        <v>7348</v>
      </c>
      <c r="G204">
        <v>41</v>
      </c>
      <c r="H204">
        <v>11</v>
      </c>
      <c r="I204">
        <v>147474</v>
      </c>
      <c r="J204">
        <v>79484</v>
      </c>
      <c r="K204">
        <v>158</v>
      </c>
      <c r="L204">
        <v>203</v>
      </c>
      <c r="M204">
        <v>202</v>
      </c>
    </row>
    <row r="205" spans="1:13" hidden="1" x14ac:dyDescent="0.3">
      <c r="A205" s="1">
        <v>44219</v>
      </c>
      <c r="B205" s="2" t="s">
        <v>8</v>
      </c>
      <c r="C205">
        <v>9232</v>
      </c>
      <c r="D205">
        <v>157</v>
      </c>
      <c r="E205">
        <v>1666</v>
      </c>
      <c r="F205">
        <v>7398</v>
      </c>
      <c r="G205">
        <v>48</v>
      </c>
      <c r="H205">
        <v>11</v>
      </c>
      <c r="I205">
        <v>148962</v>
      </c>
      <c r="J205">
        <v>79625</v>
      </c>
      <c r="K205">
        <v>160</v>
      </c>
      <c r="L205">
        <v>204</v>
      </c>
      <c r="M205">
        <v>203</v>
      </c>
    </row>
    <row r="206" spans="1:13" hidden="1" x14ac:dyDescent="0.3">
      <c r="A206" s="1">
        <v>44220</v>
      </c>
      <c r="B206" s="2" t="s">
        <v>8</v>
      </c>
      <c r="C206">
        <v>9353</v>
      </c>
      <c r="D206">
        <v>111</v>
      </c>
      <c r="E206">
        <v>1731</v>
      </c>
      <c r="F206">
        <v>7454</v>
      </c>
      <c r="G206">
        <v>51</v>
      </c>
      <c r="H206">
        <v>15</v>
      </c>
      <c r="I206">
        <v>150014</v>
      </c>
      <c r="J206">
        <v>79847</v>
      </c>
      <c r="K206">
        <v>160</v>
      </c>
      <c r="L206">
        <v>205</v>
      </c>
      <c r="M206">
        <v>204</v>
      </c>
    </row>
    <row r="207" spans="1:13" hidden="1" x14ac:dyDescent="0.3">
      <c r="A207" s="1">
        <v>44221</v>
      </c>
      <c r="B207" s="2" t="s">
        <v>8</v>
      </c>
      <c r="C207">
        <v>9469</v>
      </c>
      <c r="D207">
        <v>91</v>
      </c>
      <c r="E207">
        <v>1798</v>
      </c>
      <c r="F207">
        <v>7501</v>
      </c>
      <c r="G207">
        <v>57</v>
      </c>
      <c r="H207">
        <v>15</v>
      </c>
      <c r="I207">
        <v>151191</v>
      </c>
      <c r="J207">
        <v>80319</v>
      </c>
      <c r="K207">
        <v>162</v>
      </c>
      <c r="L207">
        <v>206</v>
      </c>
      <c r="M207">
        <v>205</v>
      </c>
    </row>
    <row r="208" spans="1:13" hidden="1" x14ac:dyDescent="0.3">
      <c r="A208" s="1">
        <v>44222</v>
      </c>
      <c r="B208" s="2" t="s">
        <v>8</v>
      </c>
      <c r="C208">
        <v>9680</v>
      </c>
      <c r="D208">
        <v>184</v>
      </c>
      <c r="E208">
        <v>1954</v>
      </c>
      <c r="F208">
        <v>7556</v>
      </c>
      <c r="G208">
        <v>58</v>
      </c>
      <c r="H208">
        <v>15</v>
      </c>
      <c r="I208">
        <v>152684</v>
      </c>
      <c r="J208">
        <v>80867</v>
      </c>
      <c r="K208">
        <v>162</v>
      </c>
      <c r="L208">
        <v>207</v>
      </c>
      <c r="M208">
        <v>206</v>
      </c>
    </row>
    <row r="209" spans="1:13" hidden="1" x14ac:dyDescent="0.3">
      <c r="A209" s="1">
        <v>44223</v>
      </c>
      <c r="B209" s="2" t="s">
        <v>8</v>
      </c>
      <c r="C209">
        <v>9814</v>
      </c>
      <c r="D209">
        <v>130</v>
      </c>
      <c r="E209">
        <v>1978</v>
      </c>
      <c r="F209">
        <v>7665</v>
      </c>
      <c r="G209">
        <v>57</v>
      </c>
      <c r="H209">
        <v>15</v>
      </c>
      <c r="I209">
        <v>154202</v>
      </c>
      <c r="J209">
        <v>81248</v>
      </c>
      <c r="K209">
        <v>163</v>
      </c>
      <c r="L209">
        <v>208</v>
      </c>
      <c r="M209">
        <v>207</v>
      </c>
    </row>
    <row r="210" spans="1:13" hidden="1" x14ac:dyDescent="0.3">
      <c r="A210" s="1">
        <v>44224</v>
      </c>
      <c r="B210" s="2" t="s">
        <v>8</v>
      </c>
      <c r="C210">
        <v>9937</v>
      </c>
      <c r="D210">
        <v>114</v>
      </c>
      <c r="E210">
        <v>2009</v>
      </c>
      <c r="F210">
        <v>7752</v>
      </c>
      <c r="G210">
        <v>56</v>
      </c>
      <c r="H210">
        <v>16</v>
      </c>
      <c r="I210">
        <v>155706</v>
      </c>
      <c r="J210">
        <v>81543</v>
      </c>
      <c r="K210">
        <v>168</v>
      </c>
      <c r="L210">
        <v>209</v>
      </c>
      <c r="M210">
        <v>208</v>
      </c>
    </row>
    <row r="211" spans="1:13" hidden="1" x14ac:dyDescent="0.3">
      <c r="A211" s="1">
        <v>44225</v>
      </c>
      <c r="B211" s="2" t="s">
        <v>8</v>
      </c>
      <c r="C211">
        <v>10116</v>
      </c>
      <c r="D211">
        <v>169</v>
      </c>
      <c r="E211">
        <v>2121</v>
      </c>
      <c r="F211">
        <v>7818</v>
      </c>
      <c r="G211">
        <v>57</v>
      </c>
      <c r="H211">
        <v>21</v>
      </c>
      <c r="I211">
        <v>157105</v>
      </c>
      <c r="J211">
        <v>82160</v>
      </c>
      <c r="K211">
        <v>170</v>
      </c>
      <c r="L211">
        <v>210</v>
      </c>
      <c r="M211">
        <v>209</v>
      </c>
    </row>
    <row r="212" spans="1:13" hidden="1" x14ac:dyDescent="0.3">
      <c r="A212" s="1">
        <v>44226</v>
      </c>
      <c r="B212" s="2" t="s">
        <v>8</v>
      </c>
      <c r="C212">
        <v>10240</v>
      </c>
      <c r="D212">
        <v>116</v>
      </c>
      <c r="E212">
        <v>2129</v>
      </c>
      <c r="F212">
        <v>7933</v>
      </c>
      <c r="G212">
        <v>54</v>
      </c>
      <c r="H212">
        <v>19</v>
      </c>
      <c r="I212">
        <v>158618</v>
      </c>
      <c r="J212">
        <v>82578</v>
      </c>
      <c r="K212">
        <v>171</v>
      </c>
      <c r="L212">
        <v>211</v>
      </c>
      <c r="M212">
        <v>210</v>
      </c>
    </row>
    <row r="213" spans="1:13" hidden="1" x14ac:dyDescent="0.3">
      <c r="A213" s="1">
        <v>44227</v>
      </c>
      <c r="B213" s="2" t="s">
        <v>8</v>
      </c>
      <c r="C213">
        <v>10337</v>
      </c>
      <c r="D213">
        <v>92</v>
      </c>
      <c r="E213">
        <v>2130</v>
      </c>
      <c r="F213">
        <v>8028</v>
      </c>
      <c r="G213">
        <v>67</v>
      </c>
      <c r="H213">
        <v>20</v>
      </c>
      <c r="I213">
        <v>159793</v>
      </c>
      <c r="J213">
        <v>82694</v>
      </c>
      <c r="K213">
        <v>172</v>
      </c>
      <c r="L213">
        <v>212</v>
      </c>
      <c r="M213">
        <v>211</v>
      </c>
    </row>
    <row r="214" spans="1:13" hidden="1" x14ac:dyDescent="0.3">
      <c r="A214" s="1">
        <v>44228</v>
      </c>
      <c r="B214" s="2" t="s">
        <v>8</v>
      </c>
      <c r="C214">
        <v>10415</v>
      </c>
      <c r="D214">
        <v>64</v>
      </c>
      <c r="E214">
        <v>2135</v>
      </c>
      <c r="F214">
        <v>8101</v>
      </c>
      <c r="G214">
        <v>70</v>
      </c>
      <c r="H214">
        <v>22</v>
      </c>
      <c r="I214">
        <v>160818</v>
      </c>
      <c r="J214">
        <v>83303</v>
      </c>
      <c r="K214">
        <v>172</v>
      </c>
      <c r="L214">
        <v>213</v>
      </c>
      <c r="M214">
        <v>212</v>
      </c>
    </row>
    <row r="215" spans="1:13" hidden="1" x14ac:dyDescent="0.3">
      <c r="A215" s="1">
        <v>44229</v>
      </c>
      <c r="B215" s="2" t="s">
        <v>8</v>
      </c>
      <c r="C215">
        <v>10492</v>
      </c>
      <c r="D215">
        <v>80</v>
      </c>
      <c r="E215">
        <v>2093</v>
      </c>
      <c r="F215">
        <v>8219</v>
      </c>
      <c r="G215">
        <v>70</v>
      </c>
      <c r="H215">
        <v>25</v>
      </c>
      <c r="I215">
        <v>162145</v>
      </c>
      <c r="J215">
        <v>83903</v>
      </c>
      <c r="K215">
        <v>174</v>
      </c>
      <c r="L215">
        <v>214</v>
      </c>
      <c r="M215">
        <v>213</v>
      </c>
    </row>
    <row r="216" spans="1:13" hidden="1" x14ac:dyDescent="0.3">
      <c r="A216" s="1">
        <v>44230</v>
      </c>
      <c r="B216" s="2" t="s">
        <v>8</v>
      </c>
      <c r="C216">
        <v>10599</v>
      </c>
      <c r="D216">
        <v>102</v>
      </c>
      <c r="E216">
        <v>2105</v>
      </c>
      <c r="F216">
        <v>8311</v>
      </c>
      <c r="G216">
        <v>65</v>
      </c>
      <c r="H216">
        <v>26</v>
      </c>
      <c r="I216">
        <v>163474</v>
      </c>
      <c r="J216">
        <v>84526</v>
      </c>
      <c r="K216">
        <v>177</v>
      </c>
      <c r="L216">
        <v>215</v>
      </c>
      <c r="M216">
        <v>214</v>
      </c>
    </row>
    <row r="217" spans="1:13" hidden="1" x14ac:dyDescent="0.3">
      <c r="A217" s="1">
        <v>44231</v>
      </c>
      <c r="B217" s="2" t="s">
        <v>8</v>
      </c>
      <c r="C217">
        <v>10681</v>
      </c>
      <c r="D217">
        <v>73</v>
      </c>
      <c r="E217">
        <v>2023</v>
      </c>
      <c r="F217">
        <v>8474</v>
      </c>
      <c r="G217">
        <v>64</v>
      </c>
      <c r="H217">
        <v>27</v>
      </c>
      <c r="I217">
        <v>164911</v>
      </c>
      <c r="J217">
        <v>85122</v>
      </c>
      <c r="K217">
        <v>178</v>
      </c>
      <c r="L217">
        <v>216</v>
      </c>
      <c r="M217">
        <v>215</v>
      </c>
    </row>
    <row r="218" spans="1:13" hidden="1" x14ac:dyDescent="0.3">
      <c r="A218" s="1">
        <v>44232</v>
      </c>
      <c r="B218" s="2" t="s">
        <v>8</v>
      </c>
      <c r="C218">
        <v>10772</v>
      </c>
      <c r="D218">
        <v>81</v>
      </c>
      <c r="E218">
        <v>1957</v>
      </c>
      <c r="F218">
        <v>8631</v>
      </c>
      <c r="G218">
        <v>67</v>
      </c>
      <c r="H218">
        <v>30</v>
      </c>
      <c r="I218">
        <v>166213</v>
      </c>
      <c r="J218">
        <v>85803</v>
      </c>
      <c r="K218">
        <v>178</v>
      </c>
      <c r="L218">
        <v>217</v>
      </c>
      <c r="M218">
        <v>216</v>
      </c>
    </row>
    <row r="219" spans="1:13" hidden="1" x14ac:dyDescent="0.3">
      <c r="A219" s="1">
        <v>44233</v>
      </c>
      <c r="B219" s="2" t="s">
        <v>8</v>
      </c>
      <c r="C219">
        <v>10864</v>
      </c>
      <c r="D219">
        <v>88</v>
      </c>
      <c r="E219">
        <v>1863</v>
      </c>
      <c r="F219">
        <v>8815</v>
      </c>
      <c r="G219">
        <v>67</v>
      </c>
      <c r="H219">
        <v>28</v>
      </c>
      <c r="I219">
        <v>167559</v>
      </c>
      <c r="J219">
        <v>86144</v>
      </c>
      <c r="K219">
        <v>180</v>
      </c>
      <c r="L219">
        <v>218</v>
      </c>
      <c r="M219">
        <v>217</v>
      </c>
    </row>
    <row r="220" spans="1:13" hidden="1" x14ac:dyDescent="0.3">
      <c r="A220" s="1">
        <v>44234</v>
      </c>
      <c r="B220" s="2" t="s">
        <v>8</v>
      </c>
      <c r="C220">
        <v>10915</v>
      </c>
      <c r="D220">
        <v>50</v>
      </c>
      <c r="E220">
        <v>1767</v>
      </c>
      <c r="F220">
        <v>8960</v>
      </c>
      <c r="G220">
        <v>68</v>
      </c>
      <c r="H220">
        <v>29</v>
      </c>
      <c r="I220">
        <v>168846</v>
      </c>
      <c r="J220">
        <v>86264</v>
      </c>
      <c r="K220">
        <v>182</v>
      </c>
      <c r="L220">
        <v>219</v>
      </c>
      <c r="M220">
        <v>218</v>
      </c>
    </row>
    <row r="221" spans="1:13" hidden="1" x14ac:dyDescent="0.3">
      <c r="A221" s="1">
        <v>44235</v>
      </c>
      <c r="B221" s="2" t="s">
        <v>8</v>
      </c>
      <c r="C221">
        <v>10970</v>
      </c>
      <c r="D221">
        <v>41</v>
      </c>
      <c r="E221">
        <v>1721</v>
      </c>
      <c r="F221">
        <v>9060</v>
      </c>
      <c r="G221">
        <v>72</v>
      </c>
      <c r="H221">
        <v>26</v>
      </c>
      <c r="I221">
        <v>169740</v>
      </c>
      <c r="J221">
        <v>86785</v>
      </c>
      <c r="K221">
        <v>183</v>
      </c>
      <c r="L221">
        <v>220</v>
      </c>
      <c r="M221">
        <v>219</v>
      </c>
    </row>
    <row r="222" spans="1:13" hidden="1" x14ac:dyDescent="0.3">
      <c r="A222" s="1">
        <v>44236</v>
      </c>
      <c r="B222" s="2" t="s">
        <v>8</v>
      </c>
      <c r="C222">
        <v>11021</v>
      </c>
      <c r="D222">
        <v>48</v>
      </c>
      <c r="E222">
        <v>1641</v>
      </c>
      <c r="F222">
        <v>9190</v>
      </c>
      <c r="G222">
        <v>66</v>
      </c>
      <c r="H222">
        <v>28</v>
      </c>
      <c r="I222">
        <v>170988</v>
      </c>
      <c r="J222">
        <v>87537</v>
      </c>
      <c r="K222">
        <v>184</v>
      </c>
      <c r="L222">
        <v>221</v>
      </c>
      <c r="M222">
        <v>220</v>
      </c>
    </row>
    <row r="223" spans="1:13" hidden="1" x14ac:dyDescent="0.3">
      <c r="A223" s="1">
        <v>44237</v>
      </c>
      <c r="B223" s="2" t="s">
        <v>8</v>
      </c>
      <c r="C223">
        <v>11089</v>
      </c>
      <c r="D223">
        <v>71</v>
      </c>
      <c r="E223">
        <v>1514</v>
      </c>
      <c r="F223">
        <v>9384</v>
      </c>
      <c r="G223">
        <v>71</v>
      </c>
      <c r="H223">
        <v>26</v>
      </c>
      <c r="I223">
        <v>172080</v>
      </c>
      <c r="J223">
        <v>88075</v>
      </c>
      <c r="K223">
        <v>185</v>
      </c>
      <c r="L223">
        <v>222</v>
      </c>
      <c r="M223">
        <v>221</v>
      </c>
    </row>
    <row r="224" spans="1:13" hidden="1" x14ac:dyDescent="0.3">
      <c r="A224" s="1">
        <v>44238</v>
      </c>
      <c r="B224" s="2" t="s">
        <v>8</v>
      </c>
      <c r="C224">
        <v>11153</v>
      </c>
      <c r="D224">
        <v>62</v>
      </c>
      <c r="E224">
        <v>1437</v>
      </c>
      <c r="F224">
        <v>9524</v>
      </c>
      <c r="G224">
        <v>66</v>
      </c>
      <c r="H224">
        <v>25</v>
      </c>
      <c r="I224">
        <v>173319</v>
      </c>
      <c r="J224">
        <v>88656</v>
      </c>
      <c r="K224">
        <v>186</v>
      </c>
      <c r="L224">
        <v>223</v>
      </c>
      <c r="M224">
        <v>222</v>
      </c>
    </row>
    <row r="225" spans="1:13" hidden="1" x14ac:dyDescent="0.3">
      <c r="A225" s="1">
        <v>44239</v>
      </c>
      <c r="B225" s="2" t="s">
        <v>8</v>
      </c>
      <c r="C225">
        <v>11224</v>
      </c>
      <c r="D225">
        <v>65</v>
      </c>
      <c r="E225">
        <v>1382</v>
      </c>
      <c r="F225">
        <v>9648</v>
      </c>
      <c r="G225">
        <v>61</v>
      </c>
      <c r="H225">
        <v>28</v>
      </c>
      <c r="I225">
        <v>174927</v>
      </c>
      <c r="J225">
        <v>89229</v>
      </c>
      <c r="K225">
        <v>188</v>
      </c>
      <c r="L225">
        <v>224</v>
      </c>
      <c r="M225">
        <v>223</v>
      </c>
    </row>
    <row r="226" spans="1:13" hidden="1" x14ac:dyDescent="0.3">
      <c r="A226" s="1">
        <v>44240</v>
      </c>
      <c r="B226" s="2" t="s">
        <v>8</v>
      </c>
      <c r="C226">
        <v>11273</v>
      </c>
      <c r="D226">
        <v>49</v>
      </c>
      <c r="E226">
        <v>1236</v>
      </c>
      <c r="F226">
        <v>9843</v>
      </c>
      <c r="G226">
        <v>62</v>
      </c>
      <c r="H226">
        <v>26</v>
      </c>
      <c r="I226">
        <v>176071</v>
      </c>
      <c r="J226">
        <v>89522</v>
      </c>
      <c r="K226">
        <v>188</v>
      </c>
      <c r="L226">
        <v>225</v>
      </c>
      <c r="M226">
        <v>224</v>
      </c>
    </row>
    <row r="227" spans="1:13" hidden="1" x14ac:dyDescent="0.3">
      <c r="A227" s="1">
        <v>44241</v>
      </c>
      <c r="B227" s="2" t="s">
        <v>8</v>
      </c>
      <c r="C227">
        <v>11311</v>
      </c>
      <c r="D227">
        <v>35</v>
      </c>
      <c r="E227">
        <v>1171</v>
      </c>
      <c r="F227">
        <v>9943</v>
      </c>
      <c r="G227">
        <v>61</v>
      </c>
      <c r="H227">
        <v>26</v>
      </c>
      <c r="I227">
        <v>176844</v>
      </c>
      <c r="J227">
        <v>89653</v>
      </c>
      <c r="K227">
        <v>191</v>
      </c>
      <c r="L227">
        <v>226</v>
      </c>
      <c r="M227">
        <v>225</v>
      </c>
    </row>
    <row r="228" spans="1:13" hidden="1" x14ac:dyDescent="0.3">
      <c r="A228" s="1">
        <v>44242</v>
      </c>
      <c r="B228" s="2" t="s">
        <v>8</v>
      </c>
      <c r="C228">
        <v>11347</v>
      </c>
      <c r="D228">
        <v>34</v>
      </c>
      <c r="E228">
        <v>1129</v>
      </c>
      <c r="F228">
        <v>10017</v>
      </c>
      <c r="G228">
        <v>50</v>
      </c>
      <c r="H228">
        <v>26</v>
      </c>
      <c r="I228">
        <v>177425</v>
      </c>
      <c r="J228">
        <v>89989</v>
      </c>
      <c r="K228">
        <v>195</v>
      </c>
      <c r="L228">
        <v>227</v>
      </c>
      <c r="M228">
        <v>226</v>
      </c>
    </row>
    <row r="229" spans="1:13" hidden="1" x14ac:dyDescent="0.3">
      <c r="A229" s="1">
        <v>44243</v>
      </c>
      <c r="B229" s="2" t="s">
        <v>8</v>
      </c>
      <c r="C229">
        <v>11382</v>
      </c>
      <c r="D229">
        <v>35</v>
      </c>
      <c r="E229">
        <v>1086</v>
      </c>
      <c r="F229">
        <v>10094</v>
      </c>
      <c r="G229">
        <v>53</v>
      </c>
      <c r="H229">
        <v>25</v>
      </c>
      <c r="I229">
        <v>178212</v>
      </c>
      <c r="J229">
        <v>90179</v>
      </c>
      <c r="K229">
        <v>196</v>
      </c>
      <c r="L229">
        <v>228</v>
      </c>
      <c r="M229">
        <v>227</v>
      </c>
    </row>
    <row r="230" spans="1:13" hidden="1" x14ac:dyDescent="0.3">
      <c r="A230" s="1">
        <v>44244</v>
      </c>
      <c r="B230" s="2" t="s">
        <v>8</v>
      </c>
      <c r="C230">
        <v>11418</v>
      </c>
      <c r="D230">
        <v>34</v>
      </c>
      <c r="E230">
        <v>1020</v>
      </c>
      <c r="F230">
        <v>10196</v>
      </c>
      <c r="G230">
        <v>49</v>
      </c>
      <c r="H230">
        <v>22</v>
      </c>
      <c r="I230">
        <v>178945</v>
      </c>
      <c r="J230">
        <v>90431</v>
      </c>
      <c r="K230">
        <v>196</v>
      </c>
      <c r="L230">
        <v>229</v>
      </c>
      <c r="M230">
        <v>228</v>
      </c>
    </row>
    <row r="231" spans="1:13" hidden="1" x14ac:dyDescent="0.3">
      <c r="A231" s="1">
        <v>44245</v>
      </c>
      <c r="B231" s="2" t="s">
        <v>8</v>
      </c>
      <c r="C231">
        <v>11452</v>
      </c>
      <c r="D231">
        <v>36</v>
      </c>
      <c r="E231">
        <v>942</v>
      </c>
      <c r="F231">
        <v>10307</v>
      </c>
      <c r="G231">
        <v>41</v>
      </c>
      <c r="H231">
        <v>21</v>
      </c>
      <c r="I231">
        <v>179929</v>
      </c>
      <c r="J231">
        <v>90686</v>
      </c>
      <c r="K231">
        <v>198</v>
      </c>
      <c r="L231">
        <v>230</v>
      </c>
      <c r="M231">
        <v>229</v>
      </c>
    </row>
    <row r="232" spans="1:13" hidden="1" x14ac:dyDescent="0.3">
      <c r="A232" s="1">
        <v>44246</v>
      </c>
      <c r="B232" s="2" t="s">
        <v>8</v>
      </c>
      <c r="C232">
        <v>11490</v>
      </c>
      <c r="D232">
        <v>28</v>
      </c>
      <c r="E232">
        <v>901</v>
      </c>
      <c r="F232">
        <v>10386</v>
      </c>
      <c r="G232">
        <v>38</v>
      </c>
      <c r="H232">
        <v>21</v>
      </c>
      <c r="I232">
        <v>180896</v>
      </c>
      <c r="J232">
        <v>90973</v>
      </c>
      <c r="K232">
        <v>198</v>
      </c>
      <c r="L232">
        <v>231</v>
      </c>
      <c r="M232">
        <v>230</v>
      </c>
    </row>
    <row r="233" spans="1:13" hidden="1" x14ac:dyDescent="0.3">
      <c r="A233" s="1">
        <v>44247</v>
      </c>
      <c r="B233" s="2" t="s">
        <v>8</v>
      </c>
      <c r="C233">
        <v>11524</v>
      </c>
      <c r="D233">
        <v>25</v>
      </c>
      <c r="E233">
        <v>838</v>
      </c>
      <c r="F233">
        <v>10483</v>
      </c>
      <c r="G233">
        <v>43</v>
      </c>
      <c r="H233">
        <v>21</v>
      </c>
      <c r="I233">
        <v>181725</v>
      </c>
      <c r="J233">
        <v>91108</v>
      </c>
      <c r="K233">
        <v>198</v>
      </c>
      <c r="L233">
        <v>232</v>
      </c>
      <c r="M233">
        <v>231</v>
      </c>
    </row>
    <row r="234" spans="1:13" hidden="1" x14ac:dyDescent="0.3">
      <c r="A234" s="1">
        <v>44248</v>
      </c>
      <c r="B234" s="2" t="s">
        <v>8</v>
      </c>
      <c r="C234">
        <v>11559</v>
      </c>
      <c r="D234">
        <v>36</v>
      </c>
      <c r="E234">
        <v>795</v>
      </c>
      <c r="F234">
        <v>10561</v>
      </c>
      <c r="G234">
        <v>43</v>
      </c>
      <c r="H234">
        <v>21</v>
      </c>
      <c r="I234">
        <v>182425</v>
      </c>
      <c r="J234">
        <v>91207</v>
      </c>
      <c r="K234">
        <v>198</v>
      </c>
      <c r="L234">
        <v>233</v>
      </c>
      <c r="M234">
        <v>232</v>
      </c>
    </row>
    <row r="235" spans="1:13" hidden="1" x14ac:dyDescent="0.3">
      <c r="A235" s="1">
        <v>44249</v>
      </c>
      <c r="B235" s="2" t="s">
        <v>8</v>
      </c>
      <c r="C235">
        <v>11590</v>
      </c>
      <c r="D235">
        <v>30</v>
      </c>
      <c r="E235">
        <v>767</v>
      </c>
      <c r="F235">
        <v>10619</v>
      </c>
      <c r="G235">
        <v>43</v>
      </c>
      <c r="H235">
        <v>19</v>
      </c>
      <c r="I235">
        <v>183040</v>
      </c>
      <c r="J235">
        <v>91541</v>
      </c>
      <c r="K235">
        <v>199</v>
      </c>
      <c r="L235">
        <v>234</v>
      </c>
      <c r="M235">
        <v>233</v>
      </c>
    </row>
    <row r="236" spans="1:13" hidden="1" x14ac:dyDescent="0.3">
      <c r="A236" s="1">
        <v>44250</v>
      </c>
      <c r="B236" s="2" t="s">
        <v>8</v>
      </c>
      <c r="C236">
        <v>11617</v>
      </c>
      <c r="D236">
        <v>25</v>
      </c>
      <c r="E236">
        <v>748</v>
      </c>
      <c r="F236">
        <v>10664</v>
      </c>
      <c r="G236">
        <v>37</v>
      </c>
      <c r="H236">
        <v>16</v>
      </c>
      <c r="I236">
        <v>184020</v>
      </c>
      <c r="J236">
        <v>91796</v>
      </c>
      <c r="K236">
        <v>200</v>
      </c>
      <c r="L236">
        <v>235</v>
      </c>
      <c r="M236">
        <v>234</v>
      </c>
    </row>
    <row r="237" spans="1:13" hidden="1" x14ac:dyDescent="0.3">
      <c r="A237" s="1">
        <v>44251</v>
      </c>
      <c r="B237" s="2" t="s">
        <v>8</v>
      </c>
      <c r="C237">
        <v>11650</v>
      </c>
      <c r="D237">
        <v>22</v>
      </c>
      <c r="E237">
        <v>702</v>
      </c>
      <c r="F237">
        <v>10741</v>
      </c>
      <c r="G237">
        <v>27</v>
      </c>
      <c r="H237">
        <v>13</v>
      </c>
      <c r="I237">
        <v>185060</v>
      </c>
      <c r="J237">
        <v>91962</v>
      </c>
      <c r="K237">
        <v>202</v>
      </c>
      <c r="L237">
        <v>236</v>
      </c>
      <c r="M237">
        <v>235</v>
      </c>
    </row>
    <row r="238" spans="1:13" hidden="1" x14ac:dyDescent="0.3">
      <c r="A238" s="1">
        <v>44252</v>
      </c>
      <c r="B238" s="2" t="s">
        <v>8</v>
      </c>
      <c r="C238">
        <v>11663</v>
      </c>
      <c r="D238">
        <v>9</v>
      </c>
      <c r="E238">
        <v>631</v>
      </c>
      <c r="F238">
        <v>10824</v>
      </c>
      <c r="G238">
        <v>27</v>
      </c>
      <c r="H238">
        <v>13</v>
      </c>
      <c r="I238">
        <v>186066</v>
      </c>
      <c r="J238">
        <v>92203</v>
      </c>
      <c r="K238">
        <v>203</v>
      </c>
      <c r="L238">
        <v>237</v>
      </c>
      <c r="M238">
        <v>236</v>
      </c>
    </row>
    <row r="239" spans="1:13" hidden="1" x14ac:dyDescent="0.3">
      <c r="A239" s="1">
        <v>44253</v>
      </c>
      <c r="B239" s="2" t="s">
        <v>8</v>
      </c>
      <c r="C239">
        <v>11686</v>
      </c>
      <c r="D239">
        <v>22</v>
      </c>
      <c r="E239">
        <v>591</v>
      </c>
      <c r="F239">
        <v>10886</v>
      </c>
      <c r="G239">
        <v>25</v>
      </c>
      <c r="H239">
        <v>13</v>
      </c>
      <c r="I239">
        <v>186840</v>
      </c>
      <c r="J239">
        <v>92433</v>
      </c>
      <c r="K239">
        <v>204</v>
      </c>
      <c r="L239">
        <v>238</v>
      </c>
      <c r="M239">
        <v>237</v>
      </c>
    </row>
    <row r="240" spans="1:13" hidden="1" x14ac:dyDescent="0.3">
      <c r="A240" s="1">
        <v>44254</v>
      </c>
      <c r="B240" s="2" t="s">
        <v>8</v>
      </c>
      <c r="C240">
        <v>11694</v>
      </c>
      <c r="D240">
        <v>6</v>
      </c>
      <c r="E240">
        <v>511</v>
      </c>
      <c r="F240">
        <v>10974</v>
      </c>
      <c r="G240">
        <v>30</v>
      </c>
      <c r="H240">
        <v>13</v>
      </c>
      <c r="I240">
        <v>187553</v>
      </c>
      <c r="J240">
        <v>92502</v>
      </c>
      <c r="K240">
        <v>205</v>
      </c>
      <c r="L240">
        <v>239</v>
      </c>
      <c r="M240">
        <v>238</v>
      </c>
    </row>
    <row r="241" spans="1:13" hidden="1" x14ac:dyDescent="0.3">
      <c r="A241" s="1">
        <v>44255</v>
      </c>
      <c r="B241" s="2" t="s">
        <v>8</v>
      </c>
      <c r="C241">
        <v>11706</v>
      </c>
      <c r="D241">
        <v>12</v>
      </c>
      <c r="E241">
        <v>500</v>
      </c>
      <c r="F241">
        <v>10997</v>
      </c>
      <c r="G241">
        <v>29</v>
      </c>
      <c r="H241">
        <v>14</v>
      </c>
      <c r="I241">
        <v>188081</v>
      </c>
      <c r="J241">
        <v>92675</v>
      </c>
      <c r="K241">
        <v>205</v>
      </c>
      <c r="L241">
        <v>240</v>
      </c>
      <c r="M241">
        <v>239</v>
      </c>
    </row>
    <row r="242" spans="1:13" hidden="1" x14ac:dyDescent="0.3">
      <c r="A242" s="1">
        <v>44256</v>
      </c>
      <c r="B242" s="2" t="s">
        <v>8</v>
      </c>
      <c r="C242">
        <v>11716</v>
      </c>
      <c r="D242">
        <v>3</v>
      </c>
      <c r="E242">
        <v>456</v>
      </c>
      <c r="F242">
        <v>11050</v>
      </c>
      <c r="G242">
        <v>22</v>
      </c>
      <c r="H242">
        <v>14</v>
      </c>
      <c r="I242">
        <v>188549</v>
      </c>
      <c r="J242">
        <v>93722</v>
      </c>
      <c r="K242">
        <v>206</v>
      </c>
      <c r="L242">
        <v>241</v>
      </c>
      <c r="M242">
        <v>240</v>
      </c>
    </row>
    <row r="243" spans="1:13" hidden="1" x14ac:dyDescent="0.3">
      <c r="A243" s="1">
        <v>44257</v>
      </c>
      <c r="B243" s="2" t="s">
        <v>8</v>
      </c>
      <c r="C243">
        <v>11729</v>
      </c>
      <c r="D243">
        <v>11</v>
      </c>
      <c r="E243">
        <v>427</v>
      </c>
      <c r="F243">
        <v>11092</v>
      </c>
      <c r="G243">
        <v>23</v>
      </c>
      <c r="H243">
        <v>14</v>
      </c>
      <c r="I243">
        <v>189341</v>
      </c>
      <c r="J243">
        <v>94902</v>
      </c>
      <c r="K243">
        <v>206</v>
      </c>
      <c r="L243">
        <v>242</v>
      </c>
      <c r="M243">
        <v>241</v>
      </c>
    </row>
    <row r="244" spans="1:13" hidden="1" x14ac:dyDescent="0.3">
      <c r="A244" s="1">
        <v>44258</v>
      </c>
      <c r="B244" s="2" t="s">
        <v>8</v>
      </c>
      <c r="C244">
        <v>11739</v>
      </c>
      <c r="D244">
        <v>9</v>
      </c>
      <c r="E244">
        <v>401</v>
      </c>
      <c r="F244">
        <v>11128</v>
      </c>
      <c r="G244">
        <v>20</v>
      </c>
      <c r="H244">
        <v>14</v>
      </c>
      <c r="I244">
        <v>189824</v>
      </c>
      <c r="J244">
        <v>95406</v>
      </c>
      <c r="K244">
        <v>206</v>
      </c>
      <c r="L244">
        <v>243</v>
      </c>
      <c r="M244">
        <v>242</v>
      </c>
    </row>
    <row r="245" spans="1:13" hidden="1" x14ac:dyDescent="0.3">
      <c r="A245" s="1">
        <v>44259</v>
      </c>
      <c r="B245" s="2" t="s">
        <v>8</v>
      </c>
      <c r="C245">
        <v>11757</v>
      </c>
      <c r="D245">
        <v>18</v>
      </c>
      <c r="E245">
        <v>373</v>
      </c>
      <c r="F245">
        <v>11174</v>
      </c>
      <c r="G245">
        <v>20</v>
      </c>
      <c r="H245">
        <v>13</v>
      </c>
      <c r="I245">
        <v>190451</v>
      </c>
      <c r="J245">
        <v>95657</v>
      </c>
      <c r="K245">
        <v>206</v>
      </c>
      <c r="L245">
        <v>244</v>
      </c>
      <c r="M245">
        <v>243</v>
      </c>
    </row>
    <row r="246" spans="1:13" hidden="1" x14ac:dyDescent="0.3">
      <c r="A246" s="1">
        <v>44260</v>
      </c>
      <c r="B246" s="2" t="s">
        <v>8</v>
      </c>
      <c r="C246">
        <v>11767</v>
      </c>
      <c r="D246">
        <v>7</v>
      </c>
      <c r="E246">
        <v>339</v>
      </c>
      <c r="F246">
        <v>11217</v>
      </c>
      <c r="G246">
        <v>20</v>
      </c>
      <c r="H246">
        <v>10</v>
      </c>
      <c r="I246">
        <v>191012</v>
      </c>
      <c r="J246">
        <v>95884</v>
      </c>
      <c r="K246">
        <v>206</v>
      </c>
      <c r="L246">
        <v>245</v>
      </c>
      <c r="M246">
        <v>244</v>
      </c>
    </row>
    <row r="247" spans="1:13" hidden="1" x14ac:dyDescent="0.3">
      <c r="A247" s="1">
        <v>44261</v>
      </c>
      <c r="B247" s="2" t="s">
        <v>8</v>
      </c>
      <c r="C247">
        <v>11786</v>
      </c>
      <c r="D247">
        <v>17</v>
      </c>
      <c r="E247">
        <v>327</v>
      </c>
      <c r="F247">
        <v>11248</v>
      </c>
      <c r="G247">
        <v>24</v>
      </c>
      <c r="H247">
        <v>9</v>
      </c>
      <c r="I247">
        <v>191494</v>
      </c>
      <c r="J247">
        <v>95969</v>
      </c>
      <c r="K247">
        <v>206</v>
      </c>
      <c r="L247">
        <v>246</v>
      </c>
      <c r="M247">
        <v>245</v>
      </c>
    </row>
    <row r="248" spans="1:13" hidden="1" x14ac:dyDescent="0.3">
      <c r="A248" s="1">
        <v>44262</v>
      </c>
      <c r="B248" s="2" t="s">
        <v>8</v>
      </c>
      <c r="C248">
        <v>11789</v>
      </c>
      <c r="D248">
        <v>2</v>
      </c>
      <c r="E248">
        <v>304</v>
      </c>
      <c r="F248">
        <v>11273</v>
      </c>
      <c r="G248">
        <v>25</v>
      </c>
      <c r="H248">
        <v>8</v>
      </c>
      <c r="I248">
        <v>191985</v>
      </c>
      <c r="J248">
        <v>96054</v>
      </c>
      <c r="K248">
        <v>207</v>
      </c>
      <c r="L248">
        <v>247</v>
      </c>
      <c r="M248">
        <v>246</v>
      </c>
    </row>
    <row r="249" spans="1:13" hidden="1" x14ac:dyDescent="0.3">
      <c r="A249" s="1">
        <v>44263</v>
      </c>
      <c r="B249" s="2" t="s">
        <v>8</v>
      </c>
      <c r="C249">
        <v>11803</v>
      </c>
      <c r="D249">
        <v>13</v>
      </c>
      <c r="E249">
        <v>282</v>
      </c>
      <c r="F249">
        <v>11308</v>
      </c>
      <c r="G249">
        <v>22</v>
      </c>
      <c r="H249">
        <v>6</v>
      </c>
      <c r="I249">
        <v>192364</v>
      </c>
      <c r="J249">
        <v>96342</v>
      </c>
      <c r="K249">
        <v>208</v>
      </c>
      <c r="L249">
        <v>248</v>
      </c>
      <c r="M249">
        <v>247</v>
      </c>
    </row>
    <row r="250" spans="1:13" hidden="1" x14ac:dyDescent="0.3">
      <c r="A250" s="1">
        <v>44264</v>
      </c>
      <c r="B250" s="2" t="s">
        <v>8</v>
      </c>
      <c r="C250">
        <v>11808</v>
      </c>
      <c r="D250">
        <v>6</v>
      </c>
      <c r="E250">
        <v>244</v>
      </c>
      <c r="F250">
        <v>11349</v>
      </c>
      <c r="G250">
        <v>20</v>
      </c>
      <c r="H250">
        <v>6</v>
      </c>
      <c r="I250">
        <v>192697</v>
      </c>
      <c r="J250">
        <v>96605</v>
      </c>
      <c r="K250">
        <v>210</v>
      </c>
      <c r="L250">
        <v>249</v>
      </c>
      <c r="M250">
        <v>248</v>
      </c>
    </row>
    <row r="251" spans="1:13" hidden="1" x14ac:dyDescent="0.3">
      <c r="A251" s="1">
        <v>44265</v>
      </c>
      <c r="B251" s="2" t="s">
        <v>8</v>
      </c>
      <c r="C251">
        <v>11827</v>
      </c>
      <c r="D251">
        <v>17</v>
      </c>
      <c r="E251">
        <v>236</v>
      </c>
      <c r="F251">
        <v>11376</v>
      </c>
      <c r="G251">
        <v>18</v>
      </c>
      <c r="H251">
        <v>6</v>
      </c>
      <c r="I251">
        <v>193322</v>
      </c>
      <c r="J251">
        <v>96755</v>
      </c>
      <c r="K251">
        <v>210</v>
      </c>
      <c r="L251">
        <v>250</v>
      </c>
      <c r="M251">
        <v>249</v>
      </c>
    </row>
    <row r="252" spans="1:13" hidden="1" x14ac:dyDescent="0.3">
      <c r="A252" s="1">
        <v>44266</v>
      </c>
      <c r="B252" s="2" t="s">
        <v>8</v>
      </c>
      <c r="C252">
        <v>11835</v>
      </c>
      <c r="D252">
        <v>3</v>
      </c>
      <c r="E252">
        <v>210</v>
      </c>
      <c r="F252">
        <v>11410</v>
      </c>
      <c r="G252">
        <v>16</v>
      </c>
      <c r="H252">
        <v>6</v>
      </c>
      <c r="I252">
        <v>194140</v>
      </c>
      <c r="J252">
        <v>96944</v>
      </c>
      <c r="K252">
        <v>210</v>
      </c>
      <c r="L252">
        <v>251</v>
      </c>
      <c r="M252">
        <v>250</v>
      </c>
    </row>
    <row r="253" spans="1:13" hidden="1" x14ac:dyDescent="0.3">
      <c r="A253" s="1">
        <v>44267</v>
      </c>
      <c r="B253" s="2" t="s">
        <v>8</v>
      </c>
      <c r="C253">
        <v>11859</v>
      </c>
      <c r="D253">
        <v>21</v>
      </c>
      <c r="E253">
        <v>212</v>
      </c>
      <c r="F253">
        <v>11432</v>
      </c>
      <c r="G253">
        <v>19</v>
      </c>
      <c r="H253">
        <v>6</v>
      </c>
      <c r="I253">
        <v>195038</v>
      </c>
      <c r="J253">
        <v>97127</v>
      </c>
      <c r="K253">
        <v>210</v>
      </c>
      <c r="L253">
        <v>252</v>
      </c>
      <c r="M253">
        <v>251</v>
      </c>
    </row>
    <row r="254" spans="1:13" hidden="1" x14ac:dyDescent="0.3">
      <c r="A254" s="1">
        <v>44268</v>
      </c>
      <c r="B254" s="2" t="s">
        <v>8</v>
      </c>
      <c r="C254">
        <v>11871</v>
      </c>
      <c r="D254">
        <v>12</v>
      </c>
      <c r="E254">
        <v>204</v>
      </c>
      <c r="F254">
        <v>11452</v>
      </c>
      <c r="G254">
        <v>18</v>
      </c>
      <c r="H254">
        <v>6</v>
      </c>
      <c r="I254">
        <v>195643</v>
      </c>
      <c r="J254">
        <v>97264</v>
      </c>
      <c r="K254">
        <v>210</v>
      </c>
      <c r="L254">
        <v>253</v>
      </c>
      <c r="M254">
        <v>252</v>
      </c>
    </row>
    <row r="255" spans="1:13" hidden="1" x14ac:dyDescent="0.3">
      <c r="A255" s="1">
        <v>44269</v>
      </c>
      <c r="B255" s="2" t="s">
        <v>8</v>
      </c>
      <c r="C255">
        <v>11880</v>
      </c>
      <c r="D255">
        <v>9</v>
      </c>
      <c r="E255">
        <v>203</v>
      </c>
      <c r="F255">
        <v>11462</v>
      </c>
      <c r="G255">
        <v>19</v>
      </c>
      <c r="H255">
        <v>6</v>
      </c>
      <c r="I255">
        <v>196587</v>
      </c>
      <c r="J255">
        <v>97375</v>
      </c>
      <c r="K255">
        <v>210</v>
      </c>
      <c r="L255">
        <v>254</v>
      </c>
      <c r="M255">
        <v>253</v>
      </c>
    </row>
    <row r="256" spans="1:13" hidden="1" x14ac:dyDescent="0.3">
      <c r="A256" s="1">
        <v>44270</v>
      </c>
      <c r="B256" s="2" t="s">
        <v>8</v>
      </c>
      <c r="C256">
        <v>11887</v>
      </c>
      <c r="D256">
        <v>7</v>
      </c>
      <c r="E256">
        <v>205</v>
      </c>
      <c r="F256">
        <v>11467</v>
      </c>
      <c r="G256">
        <v>19</v>
      </c>
      <c r="H256">
        <v>6</v>
      </c>
      <c r="I256">
        <v>197118</v>
      </c>
      <c r="J256">
        <v>97617</v>
      </c>
      <c r="K256">
        <v>210</v>
      </c>
      <c r="L256">
        <v>255</v>
      </c>
      <c r="M256">
        <v>254</v>
      </c>
    </row>
    <row r="257" spans="1:13" hidden="1" x14ac:dyDescent="0.3">
      <c r="A257" s="1">
        <v>44271</v>
      </c>
      <c r="B257" s="2" t="s">
        <v>8</v>
      </c>
      <c r="C257">
        <v>11898</v>
      </c>
      <c r="D257">
        <v>10</v>
      </c>
      <c r="E257">
        <v>210</v>
      </c>
      <c r="F257">
        <v>11473</v>
      </c>
      <c r="G257">
        <v>18</v>
      </c>
      <c r="H257">
        <v>5</v>
      </c>
      <c r="I257">
        <v>197854</v>
      </c>
      <c r="J257">
        <v>97932</v>
      </c>
      <c r="K257">
        <v>210</v>
      </c>
      <c r="L257">
        <v>256</v>
      </c>
      <c r="M257">
        <v>255</v>
      </c>
    </row>
    <row r="258" spans="1:13" hidden="1" x14ac:dyDescent="0.3">
      <c r="A258" s="1">
        <v>44272</v>
      </c>
      <c r="B258" s="2" t="s">
        <v>8</v>
      </c>
      <c r="C258">
        <v>11905</v>
      </c>
      <c r="D258">
        <v>8</v>
      </c>
      <c r="E258">
        <v>205</v>
      </c>
      <c r="F258">
        <v>11485</v>
      </c>
      <c r="G258">
        <v>15</v>
      </c>
      <c r="H258">
        <v>5</v>
      </c>
      <c r="I258">
        <v>198567</v>
      </c>
      <c r="J258">
        <v>98089</v>
      </c>
      <c r="K258">
        <v>210</v>
      </c>
      <c r="L258">
        <v>257</v>
      </c>
      <c r="M258">
        <v>256</v>
      </c>
    </row>
    <row r="259" spans="1:13" hidden="1" x14ac:dyDescent="0.3">
      <c r="A259" s="1">
        <v>44273</v>
      </c>
      <c r="B259" s="2" t="s">
        <v>8</v>
      </c>
      <c r="C259">
        <v>11930</v>
      </c>
      <c r="D259">
        <v>25</v>
      </c>
      <c r="E259">
        <v>210</v>
      </c>
      <c r="F259">
        <v>11504</v>
      </c>
      <c r="G259">
        <v>15</v>
      </c>
      <c r="H259">
        <v>4</v>
      </c>
      <c r="I259">
        <v>199254</v>
      </c>
      <c r="J259">
        <v>98332</v>
      </c>
      <c r="K259">
        <v>211</v>
      </c>
      <c r="L259">
        <v>258</v>
      </c>
      <c r="M259">
        <v>257</v>
      </c>
    </row>
    <row r="260" spans="1:13" hidden="1" x14ac:dyDescent="0.3">
      <c r="A260" s="1">
        <v>44274</v>
      </c>
      <c r="B260" s="2" t="s">
        <v>8</v>
      </c>
      <c r="C260">
        <v>11950</v>
      </c>
      <c r="D260">
        <v>20</v>
      </c>
      <c r="E260">
        <v>216</v>
      </c>
      <c r="F260">
        <v>11518</v>
      </c>
      <c r="G260">
        <v>15</v>
      </c>
      <c r="H260">
        <v>3</v>
      </c>
      <c r="I260">
        <v>199806</v>
      </c>
      <c r="J260">
        <v>98398</v>
      </c>
      <c r="K260">
        <v>211</v>
      </c>
      <c r="L260">
        <v>259</v>
      </c>
      <c r="M260">
        <v>258</v>
      </c>
    </row>
    <row r="261" spans="1:13" hidden="1" x14ac:dyDescent="0.3">
      <c r="A261" s="1">
        <v>44275</v>
      </c>
      <c r="B261" s="2" t="s">
        <v>8</v>
      </c>
      <c r="C261">
        <v>11954</v>
      </c>
      <c r="D261">
        <v>6</v>
      </c>
      <c r="E261">
        <v>198</v>
      </c>
      <c r="F261">
        <v>11540</v>
      </c>
      <c r="G261">
        <v>13</v>
      </c>
      <c r="H261">
        <v>3</v>
      </c>
      <c r="I261">
        <v>200268</v>
      </c>
      <c r="J261">
        <v>98467</v>
      </c>
      <c r="K261">
        <v>211</v>
      </c>
      <c r="L261">
        <v>260</v>
      </c>
      <c r="M261">
        <v>259</v>
      </c>
    </row>
    <row r="262" spans="1:13" hidden="1" x14ac:dyDescent="0.3">
      <c r="A262" s="1">
        <v>44276</v>
      </c>
      <c r="B262" s="2" t="s">
        <v>8</v>
      </c>
      <c r="C262">
        <v>11957</v>
      </c>
      <c r="D262">
        <v>1</v>
      </c>
      <c r="E262">
        <v>193</v>
      </c>
      <c r="F262">
        <v>11548</v>
      </c>
      <c r="G262">
        <v>11</v>
      </c>
      <c r="H262">
        <v>3</v>
      </c>
      <c r="I262">
        <v>200552</v>
      </c>
      <c r="J262">
        <v>98536</v>
      </c>
      <c r="K262">
        <v>211</v>
      </c>
      <c r="L262">
        <v>261</v>
      </c>
      <c r="M262">
        <v>260</v>
      </c>
    </row>
    <row r="263" spans="1:13" hidden="1" x14ac:dyDescent="0.3">
      <c r="A263" s="1">
        <v>44277</v>
      </c>
      <c r="B263" s="2" t="s">
        <v>8</v>
      </c>
      <c r="C263">
        <v>11960</v>
      </c>
      <c r="D263">
        <v>2</v>
      </c>
      <c r="E263">
        <v>188</v>
      </c>
      <c r="F263">
        <v>11556</v>
      </c>
      <c r="G263">
        <v>9</v>
      </c>
      <c r="H263">
        <v>3</v>
      </c>
      <c r="I263">
        <v>201018</v>
      </c>
      <c r="J263">
        <v>98928</v>
      </c>
      <c r="K263">
        <v>211</v>
      </c>
      <c r="L263">
        <v>262</v>
      </c>
      <c r="M263">
        <v>261</v>
      </c>
    </row>
    <row r="264" spans="1:13" hidden="1" x14ac:dyDescent="0.3">
      <c r="A264" s="1">
        <v>44278</v>
      </c>
      <c r="B264" s="2" t="s">
        <v>8</v>
      </c>
      <c r="C264">
        <v>11965</v>
      </c>
      <c r="D264">
        <v>4</v>
      </c>
      <c r="E264">
        <v>182</v>
      </c>
      <c r="F264">
        <v>11567</v>
      </c>
      <c r="G264">
        <v>11</v>
      </c>
      <c r="H264">
        <v>2</v>
      </c>
      <c r="I264">
        <v>201591</v>
      </c>
      <c r="J264">
        <v>99230</v>
      </c>
      <c r="K264">
        <v>211</v>
      </c>
      <c r="L264">
        <v>263</v>
      </c>
      <c r="M264">
        <v>262</v>
      </c>
    </row>
    <row r="265" spans="1:13" hidden="1" x14ac:dyDescent="0.3">
      <c r="A265" s="1">
        <v>44279</v>
      </c>
      <c r="B265" s="2" t="s">
        <v>8</v>
      </c>
      <c r="C265">
        <v>11979</v>
      </c>
      <c r="D265">
        <v>8</v>
      </c>
      <c r="E265">
        <v>185</v>
      </c>
      <c r="F265">
        <v>11578</v>
      </c>
      <c r="G265">
        <v>11</v>
      </c>
      <c r="H265">
        <v>2</v>
      </c>
      <c r="I265">
        <v>202328</v>
      </c>
      <c r="J265">
        <v>99408</v>
      </c>
      <c r="K265">
        <v>211</v>
      </c>
      <c r="L265">
        <v>264</v>
      </c>
      <c r="M265">
        <v>263</v>
      </c>
    </row>
    <row r="266" spans="1:13" hidden="1" x14ac:dyDescent="0.3">
      <c r="A266" s="1">
        <v>44280</v>
      </c>
      <c r="B266" s="2" t="s">
        <v>8</v>
      </c>
      <c r="C266">
        <v>11984</v>
      </c>
      <c r="D266">
        <v>4</v>
      </c>
      <c r="E266">
        <v>177</v>
      </c>
      <c r="F266">
        <v>11591</v>
      </c>
      <c r="G266">
        <v>8</v>
      </c>
      <c r="H266">
        <v>3</v>
      </c>
      <c r="I266">
        <v>202984</v>
      </c>
      <c r="J266">
        <v>99560</v>
      </c>
      <c r="K266">
        <v>211</v>
      </c>
      <c r="L266">
        <v>265</v>
      </c>
      <c r="M266">
        <v>264</v>
      </c>
    </row>
    <row r="267" spans="1:13" hidden="1" x14ac:dyDescent="0.3">
      <c r="A267" s="1">
        <v>44281</v>
      </c>
      <c r="B267" s="2" t="s">
        <v>8</v>
      </c>
      <c r="C267">
        <v>11999</v>
      </c>
      <c r="D267">
        <v>15</v>
      </c>
      <c r="E267">
        <v>167</v>
      </c>
      <c r="F267">
        <v>11616</v>
      </c>
      <c r="G267">
        <v>11</v>
      </c>
      <c r="H267">
        <v>3</v>
      </c>
      <c r="I267">
        <v>203903</v>
      </c>
      <c r="J267">
        <v>99834</v>
      </c>
      <c r="K267">
        <v>211</v>
      </c>
      <c r="L267">
        <v>266</v>
      </c>
      <c r="M267">
        <v>265</v>
      </c>
    </row>
    <row r="268" spans="1:13" hidden="1" x14ac:dyDescent="0.3">
      <c r="A268" s="1">
        <v>44282</v>
      </c>
      <c r="B268" s="2" t="s">
        <v>8</v>
      </c>
      <c r="C268">
        <v>12009</v>
      </c>
      <c r="D268">
        <v>10</v>
      </c>
      <c r="E268">
        <v>162</v>
      </c>
      <c r="F268">
        <v>11631</v>
      </c>
      <c r="G268">
        <v>11</v>
      </c>
      <c r="H268">
        <v>2</v>
      </c>
      <c r="I268">
        <v>204688</v>
      </c>
      <c r="J268">
        <v>99917</v>
      </c>
      <c r="K268">
        <v>211</v>
      </c>
      <c r="L268">
        <v>267</v>
      </c>
      <c r="M268">
        <v>266</v>
      </c>
    </row>
    <row r="269" spans="1:13" hidden="1" x14ac:dyDescent="0.3">
      <c r="A269" s="1">
        <v>44283</v>
      </c>
      <c r="B269" s="2" t="s">
        <v>8</v>
      </c>
      <c r="C269">
        <v>12028</v>
      </c>
      <c r="D269">
        <v>18</v>
      </c>
      <c r="E269">
        <v>175</v>
      </c>
      <c r="F269">
        <v>11637</v>
      </c>
      <c r="G269">
        <v>11</v>
      </c>
      <c r="H269">
        <v>2</v>
      </c>
      <c r="I269">
        <v>205024</v>
      </c>
      <c r="J269">
        <v>100000</v>
      </c>
      <c r="K269">
        <v>211</v>
      </c>
      <c r="L269">
        <v>268</v>
      </c>
      <c r="M269">
        <v>267</v>
      </c>
    </row>
    <row r="270" spans="1:13" hidden="1" x14ac:dyDescent="0.3">
      <c r="A270" s="1">
        <v>44284</v>
      </c>
      <c r="B270" s="2" t="s">
        <v>8</v>
      </c>
      <c r="C270">
        <v>12031</v>
      </c>
      <c r="D270">
        <v>3</v>
      </c>
      <c r="E270">
        <v>168</v>
      </c>
      <c r="F270">
        <v>11647</v>
      </c>
      <c r="G270">
        <v>12</v>
      </c>
      <c r="H270">
        <v>2</v>
      </c>
      <c r="I270">
        <v>205349</v>
      </c>
      <c r="J270">
        <v>100324</v>
      </c>
      <c r="K270">
        <v>211</v>
      </c>
      <c r="L270">
        <v>269</v>
      </c>
      <c r="M270">
        <v>268</v>
      </c>
    </row>
    <row r="271" spans="1:13" hidden="1" x14ac:dyDescent="0.3">
      <c r="A271" s="1">
        <v>44285</v>
      </c>
      <c r="B271" s="2" t="s">
        <v>8</v>
      </c>
      <c r="C271">
        <v>12046</v>
      </c>
      <c r="D271">
        <v>10</v>
      </c>
      <c r="E271">
        <v>169</v>
      </c>
      <c r="F271">
        <v>11661</v>
      </c>
      <c r="G271">
        <v>10</v>
      </c>
      <c r="H271">
        <v>2</v>
      </c>
      <c r="I271">
        <v>205997</v>
      </c>
      <c r="J271">
        <v>100613</v>
      </c>
      <c r="K271">
        <v>211</v>
      </c>
      <c r="L271">
        <v>270</v>
      </c>
      <c r="M271">
        <v>269</v>
      </c>
    </row>
    <row r="272" spans="1:13" hidden="1" x14ac:dyDescent="0.3">
      <c r="A272" s="1">
        <v>44196</v>
      </c>
      <c r="B272" s="2" t="s">
        <v>9</v>
      </c>
      <c r="C272">
        <v>8622</v>
      </c>
      <c r="D272">
        <v>52</v>
      </c>
      <c r="E272">
        <v>600</v>
      </c>
      <c r="F272">
        <v>7712</v>
      </c>
      <c r="G272">
        <v>21</v>
      </c>
      <c r="H272">
        <v>2</v>
      </c>
      <c r="I272">
        <v>136517</v>
      </c>
      <c r="J272">
        <v>67852</v>
      </c>
      <c r="K272">
        <v>309</v>
      </c>
      <c r="L272">
        <v>271</v>
      </c>
      <c r="M272">
        <v>270</v>
      </c>
    </row>
    <row r="273" spans="1:13" hidden="1" x14ac:dyDescent="0.3">
      <c r="A273" s="1">
        <v>44197</v>
      </c>
      <c r="B273" s="2" t="s">
        <v>9</v>
      </c>
      <c r="C273">
        <v>8653</v>
      </c>
      <c r="D273">
        <v>14</v>
      </c>
      <c r="E273">
        <v>595</v>
      </c>
      <c r="F273">
        <v>7748</v>
      </c>
      <c r="G273">
        <v>22</v>
      </c>
      <c r="H273">
        <v>2</v>
      </c>
      <c r="I273">
        <v>136922</v>
      </c>
      <c r="J273">
        <v>67926</v>
      </c>
      <c r="K273">
        <v>309</v>
      </c>
      <c r="L273">
        <v>272</v>
      </c>
      <c r="M273">
        <v>271</v>
      </c>
    </row>
    <row r="274" spans="1:13" hidden="1" x14ac:dyDescent="0.3">
      <c r="A274" s="1">
        <v>44198</v>
      </c>
      <c r="B274" s="2" t="s">
        <v>9</v>
      </c>
      <c r="C274">
        <v>8683</v>
      </c>
      <c r="D274">
        <v>28</v>
      </c>
      <c r="E274">
        <v>605</v>
      </c>
      <c r="F274">
        <v>7768</v>
      </c>
      <c r="G274">
        <v>23</v>
      </c>
      <c r="H274">
        <v>3</v>
      </c>
      <c r="I274">
        <v>137290</v>
      </c>
      <c r="J274">
        <v>68012</v>
      </c>
      <c r="K274">
        <v>309</v>
      </c>
      <c r="L274">
        <v>273</v>
      </c>
      <c r="M274">
        <v>272</v>
      </c>
    </row>
    <row r="275" spans="1:13" hidden="1" x14ac:dyDescent="0.3">
      <c r="A275" s="1">
        <v>44199</v>
      </c>
      <c r="B275" s="2" t="s">
        <v>9</v>
      </c>
      <c r="C275">
        <v>8770</v>
      </c>
      <c r="D275">
        <v>81</v>
      </c>
      <c r="E275">
        <v>670</v>
      </c>
      <c r="F275">
        <v>7790</v>
      </c>
      <c r="G275">
        <v>25</v>
      </c>
      <c r="H275">
        <v>3</v>
      </c>
      <c r="I275">
        <v>138003</v>
      </c>
      <c r="J275">
        <v>68096</v>
      </c>
      <c r="K275">
        <v>309</v>
      </c>
      <c r="L275">
        <v>274</v>
      </c>
      <c r="M275">
        <v>273</v>
      </c>
    </row>
    <row r="276" spans="1:13" hidden="1" x14ac:dyDescent="0.3">
      <c r="A276" s="1">
        <v>44200</v>
      </c>
      <c r="B276" s="2" t="s">
        <v>9</v>
      </c>
      <c r="C276">
        <v>8832</v>
      </c>
      <c r="D276">
        <v>52</v>
      </c>
      <c r="E276">
        <v>688</v>
      </c>
      <c r="F276">
        <v>7834</v>
      </c>
      <c r="G276">
        <v>28</v>
      </c>
      <c r="H276">
        <v>2</v>
      </c>
      <c r="I276">
        <v>138494</v>
      </c>
      <c r="J276">
        <v>68234</v>
      </c>
      <c r="K276">
        <v>310</v>
      </c>
      <c r="L276">
        <v>275</v>
      </c>
      <c r="M276">
        <v>274</v>
      </c>
    </row>
    <row r="277" spans="1:13" hidden="1" x14ac:dyDescent="0.3">
      <c r="A277" s="1">
        <v>44201</v>
      </c>
      <c r="B277" s="2" t="s">
        <v>9</v>
      </c>
      <c r="C277">
        <v>8927</v>
      </c>
      <c r="D277">
        <v>67</v>
      </c>
      <c r="E277">
        <v>734</v>
      </c>
      <c r="F277">
        <v>7881</v>
      </c>
      <c r="G277">
        <v>31</v>
      </c>
      <c r="H277">
        <v>1</v>
      </c>
      <c r="I277">
        <v>139315</v>
      </c>
      <c r="J277">
        <v>68540</v>
      </c>
      <c r="K277">
        <v>312</v>
      </c>
      <c r="L277">
        <v>276</v>
      </c>
      <c r="M277">
        <v>275</v>
      </c>
    </row>
    <row r="278" spans="1:13" hidden="1" x14ac:dyDescent="0.3">
      <c r="A278" s="1">
        <v>44202</v>
      </c>
      <c r="B278" s="2" t="s">
        <v>9</v>
      </c>
      <c r="C278">
        <v>9007</v>
      </c>
      <c r="D278">
        <v>71</v>
      </c>
      <c r="E278">
        <v>764</v>
      </c>
      <c r="F278">
        <v>7931</v>
      </c>
      <c r="G278">
        <v>32</v>
      </c>
      <c r="H278">
        <v>2</v>
      </c>
      <c r="I278">
        <v>140160</v>
      </c>
      <c r="J278">
        <v>68633</v>
      </c>
      <c r="K278">
        <v>312</v>
      </c>
      <c r="L278">
        <v>277</v>
      </c>
      <c r="M278">
        <v>276</v>
      </c>
    </row>
    <row r="279" spans="1:13" hidden="1" x14ac:dyDescent="0.3">
      <c r="A279" s="1">
        <v>44203</v>
      </c>
      <c r="B279" s="2" t="s">
        <v>9</v>
      </c>
      <c r="C279">
        <v>9109</v>
      </c>
      <c r="D279">
        <v>75</v>
      </c>
      <c r="E279">
        <v>818</v>
      </c>
      <c r="F279">
        <v>7978</v>
      </c>
      <c r="G279">
        <v>32</v>
      </c>
      <c r="H279">
        <v>2</v>
      </c>
      <c r="I279">
        <v>140922</v>
      </c>
      <c r="J279">
        <v>68887</v>
      </c>
      <c r="K279">
        <v>313</v>
      </c>
      <c r="L279">
        <v>278</v>
      </c>
      <c r="M279">
        <v>277</v>
      </c>
    </row>
    <row r="280" spans="1:13" hidden="1" x14ac:dyDescent="0.3">
      <c r="A280" s="1">
        <v>44204</v>
      </c>
      <c r="B280" s="2" t="s">
        <v>9</v>
      </c>
      <c r="C280">
        <v>9209</v>
      </c>
      <c r="D280">
        <v>79</v>
      </c>
      <c r="E280">
        <v>856</v>
      </c>
      <c r="F280">
        <v>8040</v>
      </c>
      <c r="G280">
        <v>30</v>
      </c>
      <c r="H280">
        <v>3</v>
      </c>
      <c r="I280">
        <v>142045</v>
      </c>
      <c r="J280">
        <v>69256</v>
      </c>
      <c r="K280">
        <v>313</v>
      </c>
      <c r="L280">
        <v>279</v>
      </c>
      <c r="M280">
        <v>278</v>
      </c>
    </row>
    <row r="281" spans="1:13" hidden="1" x14ac:dyDescent="0.3">
      <c r="A281" s="1">
        <v>44205</v>
      </c>
      <c r="B281" s="2" t="s">
        <v>9</v>
      </c>
      <c r="C281">
        <v>9319</v>
      </c>
      <c r="D281">
        <v>88</v>
      </c>
      <c r="E281">
        <v>947</v>
      </c>
      <c r="F281">
        <v>8058</v>
      </c>
      <c r="G281">
        <v>37</v>
      </c>
      <c r="H281">
        <v>3</v>
      </c>
      <c r="I281">
        <v>143165</v>
      </c>
      <c r="J281">
        <v>69514</v>
      </c>
      <c r="K281">
        <v>314</v>
      </c>
      <c r="L281">
        <v>280</v>
      </c>
      <c r="M281">
        <v>279</v>
      </c>
    </row>
    <row r="282" spans="1:13" hidden="1" x14ac:dyDescent="0.3">
      <c r="A282" s="1">
        <v>44206</v>
      </c>
      <c r="B282" s="2" t="s">
        <v>9</v>
      </c>
      <c r="C282">
        <v>9433</v>
      </c>
      <c r="D282">
        <v>89</v>
      </c>
      <c r="E282">
        <v>1040</v>
      </c>
      <c r="F282">
        <v>8078</v>
      </c>
      <c r="G282">
        <v>42</v>
      </c>
      <c r="H282">
        <v>3</v>
      </c>
      <c r="I282">
        <v>144529</v>
      </c>
      <c r="J282">
        <v>69623</v>
      </c>
      <c r="K282">
        <v>315</v>
      </c>
      <c r="L282">
        <v>281</v>
      </c>
      <c r="M282">
        <v>280</v>
      </c>
    </row>
    <row r="283" spans="1:13" hidden="1" x14ac:dyDescent="0.3">
      <c r="A283" s="1">
        <v>44207</v>
      </c>
      <c r="B283" s="2" t="s">
        <v>9</v>
      </c>
      <c r="C283">
        <v>9557</v>
      </c>
      <c r="D283">
        <v>98</v>
      </c>
      <c r="E283">
        <v>1140</v>
      </c>
      <c r="F283">
        <v>8101</v>
      </c>
      <c r="G283">
        <v>44</v>
      </c>
      <c r="H283">
        <v>4</v>
      </c>
      <c r="I283">
        <v>145561</v>
      </c>
      <c r="J283">
        <v>69872</v>
      </c>
      <c r="K283">
        <v>316</v>
      </c>
      <c r="L283">
        <v>282</v>
      </c>
      <c r="M283">
        <v>281</v>
      </c>
    </row>
    <row r="284" spans="1:13" hidden="1" x14ac:dyDescent="0.3">
      <c r="A284" s="1">
        <v>44208</v>
      </c>
      <c r="B284" s="2" t="s">
        <v>9</v>
      </c>
      <c r="C284">
        <v>9692</v>
      </c>
      <c r="D284">
        <v>118</v>
      </c>
      <c r="E284">
        <v>1232</v>
      </c>
      <c r="F284">
        <v>8144</v>
      </c>
      <c r="G284">
        <v>44</v>
      </c>
      <c r="H284">
        <v>4</v>
      </c>
      <c r="I284">
        <v>146929</v>
      </c>
      <c r="J284">
        <v>70172</v>
      </c>
      <c r="K284">
        <v>316</v>
      </c>
      <c r="L284">
        <v>283</v>
      </c>
      <c r="M284">
        <v>282</v>
      </c>
    </row>
    <row r="285" spans="1:13" hidden="1" x14ac:dyDescent="0.3">
      <c r="A285" s="1">
        <v>44209</v>
      </c>
      <c r="B285" s="2" t="s">
        <v>9</v>
      </c>
      <c r="C285">
        <v>9856</v>
      </c>
      <c r="D285">
        <v>125</v>
      </c>
      <c r="E285">
        <v>1348</v>
      </c>
      <c r="F285">
        <v>8191</v>
      </c>
      <c r="G285">
        <v>46</v>
      </c>
      <c r="H285">
        <v>7</v>
      </c>
      <c r="I285">
        <v>148464</v>
      </c>
      <c r="J285">
        <v>70434</v>
      </c>
      <c r="K285">
        <v>317</v>
      </c>
      <c r="L285">
        <v>284</v>
      </c>
      <c r="M285">
        <v>283</v>
      </c>
    </row>
    <row r="286" spans="1:13" hidden="1" x14ac:dyDescent="0.3">
      <c r="A286" s="1">
        <v>44210</v>
      </c>
      <c r="B286" s="2" t="s">
        <v>9</v>
      </c>
      <c r="C286">
        <v>10050</v>
      </c>
      <c r="D286">
        <v>160</v>
      </c>
      <c r="E286">
        <v>1459</v>
      </c>
      <c r="F286">
        <v>8273</v>
      </c>
      <c r="G286">
        <v>54</v>
      </c>
      <c r="H286">
        <v>9</v>
      </c>
      <c r="I286">
        <v>150168</v>
      </c>
      <c r="J286">
        <v>70807</v>
      </c>
      <c r="K286">
        <v>318</v>
      </c>
      <c r="L286">
        <v>285</v>
      </c>
      <c r="M286">
        <v>284</v>
      </c>
    </row>
    <row r="287" spans="1:13" hidden="1" x14ac:dyDescent="0.3">
      <c r="A287" s="1">
        <v>44211</v>
      </c>
      <c r="B287" s="2" t="s">
        <v>9</v>
      </c>
      <c r="C287">
        <v>10237</v>
      </c>
      <c r="D287">
        <v>151</v>
      </c>
      <c r="E287">
        <v>1605</v>
      </c>
      <c r="F287">
        <v>8313</v>
      </c>
      <c r="G287">
        <v>60</v>
      </c>
      <c r="H287">
        <v>9</v>
      </c>
      <c r="I287">
        <v>151870</v>
      </c>
      <c r="J287">
        <v>71394</v>
      </c>
      <c r="K287">
        <v>319</v>
      </c>
      <c r="L287">
        <v>286</v>
      </c>
      <c r="M287">
        <v>285</v>
      </c>
    </row>
    <row r="288" spans="1:13" hidden="1" x14ac:dyDescent="0.3">
      <c r="A288" s="1">
        <v>44212</v>
      </c>
      <c r="B288" s="2" t="s">
        <v>9</v>
      </c>
      <c r="C288">
        <v>10404</v>
      </c>
      <c r="D288">
        <v>148</v>
      </c>
      <c r="E288">
        <v>1739</v>
      </c>
      <c r="F288">
        <v>8345</v>
      </c>
      <c r="G288">
        <v>75</v>
      </c>
      <c r="H288">
        <v>7</v>
      </c>
      <c r="I288">
        <v>153161</v>
      </c>
      <c r="J288">
        <v>71701</v>
      </c>
      <c r="K288">
        <v>320</v>
      </c>
      <c r="L288">
        <v>287</v>
      </c>
      <c r="M288">
        <v>286</v>
      </c>
    </row>
    <row r="289" spans="1:13" hidden="1" x14ac:dyDescent="0.3">
      <c r="A289" s="1">
        <v>44213</v>
      </c>
      <c r="B289" s="2" t="s">
        <v>9</v>
      </c>
      <c r="C289">
        <v>10535</v>
      </c>
      <c r="D289">
        <v>110</v>
      </c>
      <c r="E289">
        <v>1830</v>
      </c>
      <c r="F289">
        <v>8385</v>
      </c>
      <c r="G289">
        <v>92</v>
      </c>
      <c r="H289">
        <v>6</v>
      </c>
      <c r="I289">
        <v>154790</v>
      </c>
      <c r="J289">
        <v>72237</v>
      </c>
      <c r="K289">
        <v>320</v>
      </c>
      <c r="L289">
        <v>288</v>
      </c>
      <c r="M289">
        <v>287</v>
      </c>
    </row>
    <row r="290" spans="1:13" hidden="1" x14ac:dyDescent="0.3">
      <c r="A290" s="1">
        <v>44214</v>
      </c>
      <c r="B290" s="2" t="s">
        <v>9</v>
      </c>
      <c r="C290">
        <v>10742</v>
      </c>
      <c r="D290">
        <v>163</v>
      </c>
      <c r="E290">
        <v>1960</v>
      </c>
      <c r="F290">
        <v>8461</v>
      </c>
      <c r="G290">
        <v>105</v>
      </c>
      <c r="H290">
        <v>8</v>
      </c>
      <c r="I290">
        <v>156760</v>
      </c>
      <c r="J290">
        <v>72739</v>
      </c>
      <c r="K290">
        <v>321</v>
      </c>
      <c r="L290">
        <v>289</v>
      </c>
      <c r="M290">
        <v>288</v>
      </c>
    </row>
    <row r="291" spans="1:13" hidden="1" x14ac:dyDescent="0.3">
      <c r="A291" s="1">
        <v>44215</v>
      </c>
      <c r="B291" s="2" t="s">
        <v>9</v>
      </c>
      <c r="C291">
        <v>10947</v>
      </c>
      <c r="D291">
        <v>159</v>
      </c>
      <c r="E291">
        <v>2107</v>
      </c>
      <c r="F291">
        <v>8519</v>
      </c>
      <c r="G291">
        <v>103</v>
      </c>
      <c r="H291">
        <v>10</v>
      </c>
      <c r="I291">
        <v>158507</v>
      </c>
      <c r="J291">
        <v>73220</v>
      </c>
      <c r="K291">
        <v>321</v>
      </c>
      <c r="L291">
        <v>290</v>
      </c>
      <c r="M291">
        <v>289</v>
      </c>
    </row>
    <row r="292" spans="1:13" hidden="1" x14ac:dyDescent="0.3">
      <c r="A292" s="1">
        <v>44216</v>
      </c>
      <c r="B292" s="2" t="s">
        <v>9</v>
      </c>
      <c r="C292">
        <v>11189</v>
      </c>
      <c r="D292">
        <v>182</v>
      </c>
      <c r="E292">
        <v>2251</v>
      </c>
      <c r="F292">
        <v>8613</v>
      </c>
      <c r="G292">
        <v>114</v>
      </c>
      <c r="H292">
        <v>10</v>
      </c>
      <c r="I292">
        <v>160146</v>
      </c>
      <c r="J292">
        <v>73641</v>
      </c>
      <c r="K292">
        <v>325</v>
      </c>
      <c r="L292">
        <v>291</v>
      </c>
      <c r="M292">
        <v>290</v>
      </c>
    </row>
    <row r="293" spans="1:13" hidden="1" x14ac:dyDescent="0.3">
      <c r="A293" s="1">
        <v>44217</v>
      </c>
      <c r="B293" s="2" t="s">
        <v>9</v>
      </c>
      <c r="C293">
        <v>11442</v>
      </c>
      <c r="D293">
        <v>193</v>
      </c>
      <c r="E293">
        <v>2413</v>
      </c>
      <c r="F293">
        <v>8702</v>
      </c>
      <c r="G293">
        <v>119</v>
      </c>
      <c r="H293">
        <v>10</v>
      </c>
      <c r="I293">
        <v>161116</v>
      </c>
      <c r="J293">
        <v>74248</v>
      </c>
      <c r="K293">
        <v>327</v>
      </c>
      <c r="L293">
        <v>292</v>
      </c>
      <c r="M293">
        <v>291</v>
      </c>
    </row>
    <row r="294" spans="1:13" hidden="1" x14ac:dyDescent="0.3">
      <c r="A294" s="1">
        <v>44218</v>
      </c>
      <c r="B294" s="2" t="s">
        <v>9</v>
      </c>
      <c r="C294">
        <v>11706</v>
      </c>
      <c r="D294">
        <v>179</v>
      </c>
      <c r="E294">
        <v>2568</v>
      </c>
      <c r="F294">
        <v>8810</v>
      </c>
      <c r="G294">
        <v>129</v>
      </c>
      <c r="H294">
        <v>12</v>
      </c>
      <c r="I294">
        <v>162711</v>
      </c>
      <c r="J294">
        <v>75051</v>
      </c>
      <c r="K294">
        <v>328</v>
      </c>
      <c r="L294">
        <v>293</v>
      </c>
      <c r="M294">
        <v>292</v>
      </c>
    </row>
    <row r="295" spans="1:13" hidden="1" x14ac:dyDescent="0.3">
      <c r="A295" s="1">
        <v>44219</v>
      </c>
      <c r="B295" s="2" t="s">
        <v>9</v>
      </c>
      <c r="C295">
        <v>11937</v>
      </c>
      <c r="D295">
        <v>183</v>
      </c>
      <c r="E295">
        <v>2691</v>
      </c>
      <c r="F295">
        <v>8918</v>
      </c>
      <c r="G295">
        <v>143</v>
      </c>
      <c r="H295">
        <v>12</v>
      </c>
      <c r="I295">
        <v>164423</v>
      </c>
      <c r="J295">
        <v>75520</v>
      </c>
      <c r="K295">
        <v>328</v>
      </c>
      <c r="L295">
        <v>294</v>
      </c>
      <c r="M295">
        <v>293</v>
      </c>
    </row>
    <row r="296" spans="1:13" hidden="1" x14ac:dyDescent="0.3">
      <c r="A296" s="1">
        <v>44220</v>
      </c>
      <c r="B296" s="2" t="s">
        <v>9</v>
      </c>
      <c r="C296">
        <v>12087</v>
      </c>
      <c r="D296">
        <v>116</v>
      </c>
      <c r="E296">
        <v>2761</v>
      </c>
      <c r="F296">
        <v>8996</v>
      </c>
      <c r="G296">
        <v>156</v>
      </c>
      <c r="H296">
        <v>12</v>
      </c>
      <c r="I296">
        <v>166567</v>
      </c>
      <c r="J296">
        <v>75859</v>
      </c>
      <c r="K296">
        <v>330</v>
      </c>
      <c r="L296">
        <v>295</v>
      </c>
      <c r="M296">
        <v>294</v>
      </c>
    </row>
    <row r="297" spans="1:13" hidden="1" x14ac:dyDescent="0.3">
      <c r="A297" s="1">
        <v>44221</v>
      </c>
      <c r="B297" s="2" t="s">
        <v>9</v>
      </c>
      <c r="C297">
        <v>12298</v>
      </c>
      <c r="D297">
        <v>118</v>
      </c>
      <c r="E297">
        <v>2866</v>
      </c>
      <c r="F297">
        <v>9099</v>
      </c>
      <c r="G297">
        <v>164</v>
      </c>
      <c r="H297">
        <v>12</v>
      </c>
      <c r="I297">
        <v>168760</v>
      </c>
      <c r="J297">
        <v>77304</v>
      </c>
      <c r="K297">
        <v>333</v>
      </c>
      <c r="L297">
        <v>296</v>
      </c>
      <c r="M297">
        <v>295</v>
      </c>
    </row>
    <row r="298" spans="1:13" hidden="1" x14ac:dyDescent="0.3">
      <c r="A298" s="1">
        <v>44222</v>
      </c>
      <c r="B298" s="2" t="s">
        <v>9</v>
      </c>
      <c r="C298">
        <v>12516</v>
      </c>
      <c r="D298">
        <v>160</v>
      </c>
      <c r="E298">
        <v>2980</v>
      </c>
      <c r="F298">
        <v>9200</v>
      </c>
      <c r="G298">
        <v>172</v>
      </c>
      <c r="H298">
        <v>14</v>
      </c>
      <c r="I298">
        <v>170167</v>
      </c>
      <c r="J298">
        <v>80324</v>
      </c>
      <c r="K298">
        <v>335</v>
      </c>
      <c r="L298">
        <v>297</v>
      </c>
      <c r="M298">
        <v>296</v>
      </c>
    </row>
    <row r="299" spans="1:13" hidden="1" x14ac:dyDescent="0.3">
      <c r="A299" s="1">
        <v>44223</v>
      </c>
      <c r="B299" s="2" t="s">
        <v>9</v>
      </c>
      <c r="C299">
        <v>12687</v>
      </c>
      <c r="D299">
        <v>137</v>
      </c>
      <c r="E299">
        <v>2968</v>
      </c>
      <c r="F299">
        <v>9378</v>
      </c>
      <c r="G299">
        <v>177</v>
      </c>
      <c r="H299">
        <v>14</v>
      </c>
      <c r="I299">
        <v>171347</v>
      </c>
      <c r="J299">
        <v>81041</v>
      </c>
      <c r="K299">
        <v>340</v>
      </c>
      <c r="L299">
        <v>298</v>
      </c>
      <c r="M299">
        <v>297</v>
      </c>
    </row>
    <row r="300" spans="1:13" hidden="1" x14ac:dyDescent="0.3">
      <c r="A300" s="1">
        <v>44224</v>
      </c>
      <c r="B300" s="2" t="s">
        <v>9</v>
      </c>
      <c r="C300">
        <v>12877</v>
      </c>
      <c r="D300">
        <v>160</v>
      </c>
      <c r="E300">
        <v>2989</v>
      </c>
      <c r="F300">
        <v>9540</v>
      </c>
      <c r="G300">
        <v>178</v>
      </c>
      <c r="H300">
        <v>12</v>
      </c>
      <c r="I300">
        <v>173062</v>
      </c>
      <c r="J300">
        <v>82186</v>
      </c>
      <c r="K300">
        <v>347</v>
      </c>
      <c r="L300">
        <v>299</v>
      </c>
      <c r="M300">
        <v>298</v>
      </c>
    </row>
    <row r="301" spans="1:13" hidden="1" x14ac:dyDescent="0.3">
      <c r="A301" s="1">
        <v>44225</v>
      </c>
      <c r="B301" s="2" t="s">
        <v>9</v>
      </c>
      <c r="C301">
        <v>13013</v>
      </c>
      <c r="D301">
        <v>96</v>
      </c>
      <c r="E301">
        <v>2963</v>
      </c>
      <c r="F301">
        <v>9699</v>
      </c>
      <c r="G301">
        <v>168</v>
      </c>
      <c r="H301">
        <v>14</v>
      </c>
      <c r="I301">
        <v>174659</v>
      </c>
      <c r="J301">
        <v>83435</v>
      </c>
      <c r="K301">
        <v>350</v>
      </c>
      <c r="L301">
        <v>300</v>
      </c>
      <c r="M301">
        <v>299</v>
      </c>
    </row>
    <row r="302" spans="1:13" hidden="1" x14ac:dyDescent="0.3">
      <c r="A302" s="1">
        <v>44226</v>
      </c>
      <c r="B302" s="2" t="s">
        <v>9</v>
      </c>
      <c r="C302">
        <v>13169</v>
      </c>
      <c r="D302">
        <v>142</v>
      </c>
      <c r="E302">
        <v>2949</v>
      </c>
      <c r="F302">
        <v>9869</v>
      </c>
      <c r="G302">
        <v>171</v>
      </c>
      <c r="H302">
        <v>13</v>
      </c>
      <c r="I302">
        <v>176168</v>
      </c>
      <c r="J302">
        <v>83816</v>
      </c>
      <c r="K302">
        <v>351</v>
      </c>
      <c r="L302">
        <v>301</v>
      </c>
      <c r="M302">
        <v>300</v>
      </c>
    </row>
    <row r="303" spans="1:13" hidden="1" x14ac:dyDescent="0.3">
      <c r="A303" s="1">
        <v>44227</v>
      </c>
      <c r="B303" s="2" t="s">
        <v>9</v>
      </c>
      <c r="C303">
        <v>13301</v>
      </c>
      <c r="D303">
        <v>125</v>
      </c>
      <c r="E303">
        <v>2883</v>
      </c>
      <c r="F303">
        <v>10065</v>
      </c>
      <c r="G303">
        <v>185</v>
      </c>
      <c r="H303">
        <v>13</v>
      </c>
      <c r="I303">
        <v>177486</v>
      </c>
      <c r="J303">
        <v>84223</v>
      </c>
      <c r="K303">
        <v>353</v>
      </c>
      <c r="L303">
        <v>302</v>
      </c>
      <c r="M303">
        <v>301</v>
      </c>
    </row>
    <row r="304" spans="1:13" hidden="1" x14ac:dyDescent="0.3">
      <c r="A304" s="1">
        <v>44228</v>
      </c>
      <c r="B304" s="2" t="s">
        <v>9</v>
      </c>
      <c r="C304">
        <v>13420</v>
      </c>
      <c r="D304">
        <v>93</v>
      </c>
      <c r="E304">
        <v>2874</v>
      </c>
      <c r="F304">
        <v>10189</v>
      </c>
      <c r="G304">
        <v>184</v>
      </c>
      <c r="H304">
        <v>13</v>
      </c>
      <c r="I304">
        <v>179140</v>
      </c>
      <c r="J304">
        <v>84832</v>
      </c>
      <c r="K304">
        <v>357</v>
      </c>
      <c r="L304">
        <v>303</v>
      </c>
      <c r="M304">
        <v>302</v>
      </c>
    </row>
    <row r="305" spans="1:13" hidden="1" x14ac:dyDescent="0.3">
      <c r="A305" s="1">
        <v>44229</v>
      </c>
      <c r="B305" s="2" t="s">
        <v>9</v>
      </c>
      <c r="C305">
        <v>13534</v>
      </c>
      <c r="D305">
        <v>96</v>
      </c>
      <c r="E305">
        <v>2815</v>
      </c>
      <c r="F305">
        <v>10358</v>
      </c>
      <c r="G305">
        <v>176</v>
      </c>
      <c r="H305">
        <v>14</v>
      </c>
      <c r="I305">
        <v>180652</v>
      </c>
      <c r="J305">
        <v>85394</v>
      </c>
      <c r="K305">
        <v>363</v>
      </c>
      <c r="L305">
        <v>304</v>
      </c>
      <c r="M305">
        <v>303</v>
      </c>
    </row>
    <row r="306" spans="1:13" hidden="1" x14ac:dyDescent="0.3">
      <c r="A306" s="1">
        <v>44230</v>
      </c>
      <c r="B306" s="2" t="s">
        <v>9</v>
      </c>
      <c r="C306">
        <v>13655</v>
      </c>
      <c r="D306">
        <v>102</v>
      </c>
      <c r="E306">
        <v>2730</v>
      </c>
      <c r="F306">
        <v>10558</v>
      </c>
      <c r="G306">
        <v>156</v>
      </c>
      <c r="H306">
        <v>15</v>
      </c>
      <c r="I306">
        <v>181740</v>
      </c>
      <c r="J306">
        <v>86155</v>
      </c>
      <c r="K306">
        <v>369</v>
      </c>
      <c r="L306">
        <v>305</v>
      </c>
      <c r="M306">
        <v>304</v>
      </c>
    </row>
    <row r="307" spans="1:13" hidden="1" x14ac:dyDescent="0.3">
      <c r="A307" s="1">
        <v>44231</v>
      </c>
      <c r="B307" s="2" t="s">
        <v>9</v>
      </c>
      <c r="C307">
        <v>13767</v>
      </c>
      <c r="D307">
        <v>96</v>
      </c>
      <c r="E307">
        <v>2578</v>
      </c>
      <c r="F307">
        <v>10819</v>
      </c>
      <c r="G307">
        <v>154</v>
      </c>
      <c r="H307">
        <v>18</v>
      </c>
      <c r="I307">
        <v>182913</v>
      </c>
      <c r="J307">
        <v>86979</v>
      </c>
      <c r="K307">
        <v>372</v>
      </c>
      <c r="L307">
        <v>306</v>
      </c>
      <c r="M307">
        <v>305</v>
      </c>
    </row>
    <row r="308" spans="1:13" hidden="1" x14ac:dyDescent="0.3">
      <c r="A308" s="1">
        <v>44232</v>
      </c>
      <c r="B308" s="2" t="s">
        <v>9</v>
      </c>
      <c r="C308">
        <v>13844</v>
      </c>
      <c r="D308">
        <v>61</v>
      </c>
      <c r="E308">
        <v>2409</v>
      </c>
      <c r="F308">
        <v>11062</v>
      </c>
      <c r="G308">
        <v>145</v>
      </c>
      <c r="H308">
        <v>17</v>
      </c>
      <c r="I308">
        <v>184131</v>
      </c>
      <c r="J308">
        <v>89063</v>
      </c>
      <c r="K308">
        <v>375</v>
      </c>
      <c r="L308">
        <v>307</v>
      </c>
      <c r="M308">
        <v>306</v>
      </c>
    </row>
    <row r="309" spans="1:13" hidden="1" x14ac:dyDescent="0.3">
      <c r="A309" s="1">
        <v>44233</v>
      </c>
      <c r="B309" s="2" t="s">
        <v>9</v>
      </c>
      <c r="C309">
        <v>13925</v>
      </c>
      <c r="D309">
        <v>84</v>
      </c>
      <c r="E309">
        <v>2240</v>
      </c>
      <c r="F309">
        <v>11309</v>
      </c>
      <c r="G309">
        <v>153</v>
      </c>
      <c r="H309">
        <v>18</v>
      </c>
      <c r="I309">
        <v>185429</v>
      </c>
      <c r="J309">
        <v>90682</v>
      </c>
      <c r="K309">
        <v>378</v>
      </c>
      <c r="L309">
        <v>308</v>
      </c>
      <c r="M309">
        <v>307</v>
      </c>
    </row>
    <row r="310" spans="1:13" hidden="1" x14ac:dyDescent="0.3">
      <c r="A310" s="1">
        <v>44234</v>
      </c>
      <c r="B310" s="2" t="s">
        <v>9</v>
      </c>
      <c r="C310">
        <v>13969</v>
      </c>
      <c r="D310">
        <v>43</v>
      </c>
      <c r="E310">
        <v>2096</v>
      </c>
      <c r="F310">
        <v>11495</v>
      </c>
      <c r="G310">
        <v>161</v>
      </c>
      <c r="H310">
        <v>20</v>
      </c>
      <c r="I310">
        <v>187257</v>
      </c>
      <c r="J310">
        <v>91322</v>
      </c>
      <c r="K310">
        <v>380</v>
      </c>
      <c r="L310">
        <v>309</v>
      </c>
      <c r="M310">
        <v>308</v>
      </c>
    </row>
    <row r="311" spans="1:13" hidden="1" x14ac:dyDescent="0.3">
      <c r="A311" s="1">
        <v>44235</v>
      </c>
      <c r="B311" s="2" t="s">
        <v>9</v>
      </c>
      <c r="C311">
        <v>14020</v>
      </c>
      <c r="D311">
        <v>34</v>
      </c>
      <c r="E311">
        <v>1991</v>
      </c>
      <c r="F311">
        <v>11649</v>
      </c>
      <c r="G311">
        <v>151</v>
      </c>
      <c r="H311">
        <v>20</v>
      </c>
      <c r="I311">
        <v>189335</v>
      </c>
      <c r="J311">
        <v>94053</v>
      </c>
      <c r="K311">
        <v>381</v>
      </c>
      <c r="L311">
        <v>310</v>
      </c>
      <c r="M311">
        <v>309</v>
      </c>
    </row>
    <row r="312" spans="1:13" hidden="1" x14ac:dyDescent="0.3">
      <c r="A312" s="1">
        <v>44236</v>
      </c>
      <c r="B312" s="2" t="s">
        <v>9</v>
      </c>
      <c r="C312">
        <v>14099</v>
      </c>
      <c r="D312">
        <v>72</v>
      </c>
      <c r="E312">
        <v>1886</v>
      </c>
      <c r="F312">
        <v>11827</v>
      </c>
      <c r="G312">
        <v>148</v>
      </c>
      <c r="H312">
        <v>18</v>
      </c>
      <c r="I312">
        <v>191207</v>
      </c>
      <c r="J312">
        <v>94496</v>
      </c>
      <c r="K312">
        <v>386</v>
      </c>
      <c r="L312">
        <v>311</v>
      </c>
      <c r="M312">
        <v>310</v>
      </c>
    </row>
    <row r="313" spans="1:13" hidden="1" x14ac:dyDescent="0.3">
      <c r="A313" s="1">
        <v>44237</v>
      </c>
      <c r="B313" s="2" t="s">
        <v>9</v>
      </c>
      <c r="C313">
        <v>14164</v>
      </c>
      <c r="D313">
        <v>56</v>
      </c>
      <c r="E313">
        <v>1699</v>
      </c>
      <c r="F313">
        <v>12077</v>
      </c>
      <c r="G313">
        <v>140</v>
      </c>
      <c r="H313">
        <v>18</v>
      </c>
      <c r="I313">
        <v>193224</v>
      </c>
      <c r="J313">
        <v>95006</v>
      </c>
      <c r="K313">
        <v>388</v>
      </c>
      <c r="L313">
        <v>312</v>
      </c>
      <c r="M313">
        <v>311</v>
      </c>
    </row>
    <row r="314" spans="1:13" hidden="1" x14ac:dyDescent="0.3">
      <c r="A314" s="1">
        <v>44238</v>
      </c>
      <c r="B314" s="2" t="s">
        <v>9</v>
      </c>
      <c r="C314">
        <v>14216</v>
      </c>
      <c r="D314">
        <v>42</v>
      </c>
      <c r="E314">
        <v>1569</v>
      </c>
      <c r="F314">
        <v>12256</v>
      </c>
      <c r="G314">
        <v>137</v>
      </c>
      <c r="H314">
        <v>18</v>
      </c>
      <c r="I314">
        <v>194616</v>
      </c>
      <c r="J314">
        <v>95557</v>
      </c>
      <c r="K314">
        <v>391</v>
      </c>
      <c r="L314">
        <v>313</v>
      </c>
      <c r="M314">
        <v>312</v>
      </c>
    </row>
    <row r="315" spans="1:13" hidden="1" x14ac:dyDescent="0.3">
      <c r="A315" s="1">
        <v>44239</v>
      </c>
      <c r="B315" s="2" t="s">
        <v>9</v>
      </c>
      <c r="C315">
        <v>14256</v>
      </c>
      <c r="D315">
        <v>36</v>
      </c>
      <c r="E315">
        <v>1435</v>
      </c>
      <c r="F315">
        <v>12429</v>
      </c>
      <c r="G315">
        <v>112</v>
      </c>
      <c r="H315">
        <v>13</v>
      </c>
      <c r="I315">
        <v>195079</v>
      </c>
      <c r="J315">
        <v>96254</v>
      </c>
      <c r="K315">
        <v>392</v>
      </c>
      <c r="L315">
        <v>314</v>
      </c>
      <c r="M315">
        <v>313</v>
      </c>
    </row>
    <row r="316" spans="1:13" hidden="1" x14ac:dyDescent="0.3">
      <c r="A316" s="1">
        <v>44240</v>
      </c>
      <c r="B316" s="2" t="s">
        <v>9</v>
      </c>
      <c r="C316">
        <v>14287</v>
      </c>
      <c r="D316">
        <v>34</v>
      </c>
      <c r="E316">
        <v>1312</v>
      </c>
      <c r="F316">
        <v>12582</v>
      </c>
      <c r="G316">
        <v>108</v>
      </c>
      <c r="H316">
        <v>13</v>
      </c>
      <c r="I316">
        <v>195929</v>
      </c>
      <c r="J316">
        <v>96524</v>
      </c>
      <c r="K316">
        <v>393</v>
      </c>
      <c r="L316">
        <v>315</v>
      </c>
      <c r="M316">
        <v>314</v>
      </c>
    </row>
    <row r="317" spans="1:13" hidden="1" x14ac:dyDescent="0.3">
      <c r="A317" s="1">
        <v>44241</v>
      </c>
      <c r="B317" s="2" t="s">
        <v>9</v>
      </c>
      <c r="C317">
        <v>14317</v>
      </c>
      <c r="D317">
        <v>24</v>
      </c>
      <c r="E317">
        <v>1217</v>
      </c>
      <c r="F317">
        <v>12707</v>
      </c>
      <c r="G317">
        <v>103</v>
      </c>
      <c r="H317">
        <v>15</v>
      </c>
      <c r="I317">
        <v>196606</v>
      </c>
      <c r="J317">
        <v>96742</v>
      </c>
      <c r="K317">
        <v>393</v>
      </c>
      <c r="L317">
        <v>316</v>
      </c>
      <c r="M317">
        <v>315</v>
      </c>
    </row>
    <row r="318" spans="1:13" hidden="1" x14ac:dyDescent="0.3">
      <c r="A318" s="1">
        <v>44242</v>
      </c>
      <c r="B318" s="2" t="s">
        <v>9</v>
      </c>
      <c r="C318">
        <v>14339</v>
      </c>
      <c r="D318">
        <v>15</v>
      </c>
      <c r="E318">
        <v>1109</v>
      </c>
      <c r="F318">
        <v>12834</v>
      </c>
      <c r="G318">
        <v>91</v>
      </c>
      <c r="H318">
        <v>16</v>
      </c>
      <c r="I318">
        <v>197052</v>
      </c>
      <c r="J318">
        <v>97273</v>
      </c>
      <c r="K318">
        <v>396</v>
      </c>
      <c r="L318">
        <v>317</v>
      </c>
      <c r="M318">
        <v>316</v>
      </c>
    </row>
    <row r="319" spans="1:13" hidden="1" x14ac:dyDescent="0.3">
      <c r="A319" s="1">
        <v>44243</v>
      </c>
      <c r="B319" s="2" t="s">
        <v>9</v>
      </c>
      <c r="C319">
        <v>14356</v>
      </c>
      <c r="D319">
        <v>19</v>
      </c>
      <c r="E319">
        <v>1020</v>
      </c>
      <c r="F319">
        <v>12938</v>
      </c>
      <c r="G319">
        <v>93</v>
      </c>
      <c r="H319">
        <v>15</v>
      </c>
      <c r="I319">
        <v>197677</v>
      </c>
      <c r="J319">
        <v>97494</v>
      </c>
      <c r="K319">
        <v>398</v>
      </c>
      <c r="L319">
        <v>318</v>
      </c>
      <c r="M319">
        <v>317</v>
      </c>
    </row>
    <row r="320" spans="1:13" hidden="1" x14ac:dyDescent="0.3">
      <c r="A320" s="1">
        <v>44244</v>
      </c>
      <c r="B320" s="2" t="s">
        <v>9</v>
      </c>
      <c r="C320">
        <v>14376</v>
      </c>
      <c r="D320">
        <v>18</v>
      </c>
      <c r="E320">
        <v>935</v>
      </c>
      <c r="F320">
        <v>13043</v>
      </c>
      <c r="G320">
        <v>91</v>
      </c>
      <c r="H320">
        <v>13</v>
      </c>
      <c r="I320">
        <v>198913</v>
      </c>
      <c r="J320">
        <v>97923</v>
      </c>
      <c r="K320">
        <v>398</v>
      </c>
      <c r="L320">
        <v>319</v>
      </c>
      <c r="M320">
        <v>318</v>
      </c>
    </row>
    <row r="321" spans="1:13" hidden="1" x14ac:dyDescent="0.3">
      <c r="A321" s="1">
        <v>44245</v>
      </c>
      <c r="B321" s="2" t="s">
        <v>9</v>
      </c>
      <c r="C321">
        <v>14399</v>
      </c>
      <c r="D321">
        <v>19</v>
      </c>
      <c r="E321">
        <v>843</v>
      </c>
      <c r="F321">
        <v>13158</v>
      </c>
      <c r="G321">
        <v>83</v>
      </c>
      <c r="H321">
        <v>13</v>
      </c>
      <c r="I321">
        <v>199849</v>
      </c>
      <c r="J321">
        <v>98473</v>
      </c>
      <c r="K321">
        <v>398</v>
      </c>
      <c r="L321">
        <v>320</v>
      </c>
      <c r="M321">
        <v>319</v>
      </c>
    </row>
    <row r="322" spans="1:13" hidden="1" x14ac:dyDescent="0.3">
      <c r="A322" s="1">
        <v>44246</v>
      </c>
      <c r="B322" s="2" t="s">
        <v>9</v>
      </c>
      <c r="C322">
        <v>14424</v>
      </c>
      <c r="D322">
        <v>23</v>
      </c>
      <c r="E322">
        <v>713</v>
      </c>
      <c r="F322">
        <v>13313</v>
      </c>
      <c r="G322">
        <v>60</v>
      </c>
      <c r="H322">
        <v>8</v>
      </c>
      <c r="I322">
        <v>200422</v>
      </c>
      <c r="J322">
        <v>99025</v>
      </c>
      <c r="K322">
        <v>398</v>
      </c>
      <c r="L322">
        <v>321</v>
      </c>
      <c r="M322">
        <v>320</v>
      </c>
    </row>
    <row r="323" spans="1:13" hidden="1" x14ac:dyDescent="0.3">
      <c r="A323" s="1">
        <v>44247</v>
      </c>
      <c r="B323" s="2" t="s">
        <v>9</v>
      </c>
      <c r="C323">
        <v>14442</v>
      </c>
      <c r="D323">
        <v>17</v>
      </c>
      <c r="E323">
        <v>632</v>
      </c>
      <c r="F323">
        <v>13410</v>
      </c>
      <c r="G323">
        <v>65</v>
      </c>
      <c r="H323">
        <v>6</v>
      </c>
      <c r="I323">
        <v>200924</v>
      </c>
      <c r="J323">
        <v>99311</v>
      </c>
      <c r="K323">
        <v>400</v>
      </c>
      <c r="L323">
        <v>322</v>
      </c>
      <c r="M323">
        <v>321</v>
      </c>
    </row>
    <row r="324" spans="1:13" hidden="1" x14ac:dyDescent="0.3">
      <c r="A324" s="1">
        <v>44248</v>
      </c>
      <c r="B324" s="2" t="s">
        <v>9</v>
      </c>
      <c r="C324">
        <v>14457</v>
      </c>
      <c r="D324">
        <v>12</v>
      </c>
      <c r="E324">
        <v>578</v>
      </c>
      <c r="F324">
        <v>13478</v>
      </c>
      <c r="G324">
        <v>67</v>
      </c>
      <c r="H324">
        <v>6</v>
      </c>
      <c r="I324">
        <v>201392</v>
      </c>
      <c r="J324">
        <v>99512</v>
      </c>
      <c r="K324">
        <v>401</v>
      </c>
      <c r="L324">
        <v>323</v>
      </c>
      <c r="M324">
        <v>322</v>
      </c>
    </row>
    <row r="325" spans="1:13" hidden="1" x14ac:dyDescent="0.3">
      <c r="A325" s="1">
        <v>44249</v>
      </c>
      <c r="B325" s="2" t="s">
        <v>9</v>
      </c>
      <c r="C325">
        <v>14473</v>
      </c>
      <c r="D325">
        <v>8</v>
      </c>
      <c r="E325">
        <v>552</v>
      </c>
      <c r="F325">
        <v>13519</v>
      </c>
      <c r="G325">
        <v>59</v>
      </c>
      <c r="H325">
        <v>8</v>
      </c>
      <c r="I325">
        <v>201805</v>
      </c>
      <c r="J325">
        <v>99971</v>
      </c>
      <c r="K325">
        <v>401</v>
      </c>
      <c r="L325">
        <v>324</v>
      </c>
      <c r="M325">
        <v>323</v>
      </c>
    </row>
    <row r="326" spans="1:13" hidden="1" x14ac:dyDescent="0.3">
      <c r="A326" s="1">
        <v>44250</v>
      </c>
      <c r="B326" s="2" t="s">
        <v>9</v>
      </c>
      <c r="C326">
        <v>14482</v>
      </c>
      <c r="D326">
        <v>10</v>
      </c>
      <c r="E326">
        <v>509</v>
      </c>
      <c r="F326">
        <v>13571</v>
      </c>
      <c r="G326">
        <v>56</v>
      </c>
      <c r="H326">
        <v>8</v>
      </c>
      <c r="I326">
        <v>202264</v>
      </c>
      <c r="J326">
        <v>100269</v>
      </c>
      <c r="K326">
        <v>401</v>
      </c>
      <c r="L326">
        <v>325</v>
      </c>
      <c r="M326">
        <v>324</v>
      </c>
    </row>
    <row r="327" spans="1:13" hidden="1" x14ac:dyDescent="0.3">
      <c r="A327" s="1">
        <v>44251</v>
      </c>
      <c r="B327" s="2" t="s">
        <v>9</v>
      </c>
      <c r="C327">
        <v>14500</v>
      </c>
      <c r="D327">
        <v>15</v>
      </c>
      <c r="E327">
        <v>438</v>
      </c>
      <c r="F327">
        <v>13660</v>
      </c>
      <c r="G327">
        <v>47</v>
      </c>
      <c r="H327">
        <v>5</v>
      </c>
      <c r="I327">
        <v>202746</v>
      </c>
      <c r="J327">
        <v>100597</v>
      </c>
      <c r="K327">
        <v>401</v>
      </c>
      <c r="L327">
        <v>326</v>
      </c>
      <c r="M327">
        <v>325</v>
      </c>
    </row>
    <row r="328" spans="1:13" hidden="1" x14ac:dyDescent="0.3">
      <c r="A328" s="1">
        <v>44252</v>
      </c>
      <c r="B328" s="2" t="s">
        <v>9</v>
      </c>
      <c r="C328">
        <v>14508</v>
      </c>
      <c r="D328">
        <v>9</v>
      </c>
      <c r="E328">
        <v>386</v>
      </c>
      <c r="F328">
        <v>13720</v>
      </c>
      <c r="G328">
        <v>44</v>
      </c>
      <c r="H328">
        <v>5</v>
      </c>
      <c r="I328">
        <v>203257</v>
      </c>
      <c r="J328">
        <v>100933</v>
      </c>
      <c r="K328">
        <v>401</v>
      </c>
      <c r="L328">
        <v>327</v>
      </c>
      <c r="M328">
        <v>326</v>
      </c>
    </row>
    <row r="329" spans="1:13" hidden="1" x14ac:dyDescent="0.3">
      <c r="A329" s="1">
        <v>44253</v>
      </c>
      <c r="B329" s="2" t="s">
        <v>9</v>
      </c>
      <c r="C329">
        <v>14528</v>
      </c>
      <c r="D329">
        <v>11</v>
      </c>
      <c r="E329">
        <v>366</v>
      </c>
      <c r="F329">
        <v>13760</v>
      </c>
      <c r="G329">
        <v>38</v>
      </c>
      <c r="H329">
        <v>5</v>
      </c>
      <c r="I329">
        <v>203899</v>
      </c>
      <c r="J329">
        <v>101324</v>
      </c>
      <c r="K329">
        <v>401</v>
      </c>
      <c r="L329">
        <v>328</v>
      </c>
      <c r="M329">
        <v>327</v>
      </c>
    </row>
    <row r="330" spans="1:13" hidden="1" x14ac:dyDescent="0.3">
      <c r="A330" s="1">
        <v>44254</v>
      </c>
      <c r="B330" s="2" t="s">
        <v>9</v>
      </c>
      <c r="C330">
        <v>14537</v>
      </c>
      <c r="D330">
        <v>8</v>
      </c>
      <c r="E330">
        <v>322</v>
      </c>
      <c r="F330">
        <v>13810</v>
      </c>
      <c r="G330">
        <v>34</v>
      </c>
      <c r="H330">
        <v>3</v>
      </c>
      <c r="I330">
        <v>204811</v>
      </c>
      <c r="J330">
        <v>101678</v>
      </c>
      <c r="K330">
        <v>404</v>
      </c>
      <c r="L330">
        <v>329</v>
      </c>
      <c r="M330">
        <v>328</v>
      </c>
    </row>
    <row r="331" spans="1:13" hidden="1" x14ac:dyDescent="0.3">
      <c r="A331" s="1">
        <v>44255</v>
      </c>
      <c r="B331" s="2" t="s">
        <v>9</v>
      </c>
      <c r="C331">
        <v>14544</v>
      </c>
      <c r="D331">
        <v>7</v>
      </c>
      <c r="E331">
        <v>291</v>
      </c>
      <c r="F331">
        <v>13846</v>
      </c>
      <c r="G331">
        <v>36</v>
      </c>
      <c r="H331">
        <v>3</v>
      </c>
      <c r="I331">
        <v>205164</v>
      </c>
      <c r="J331">
        <v>102770</v>
      </c>
      <c r="K331">
        <v>407</v>
      </c>
      <c r="L331">
        <v>330</v>
      </c>
      <c r="M331">
        <v>329</v>
      </c>
    </row>
    <row r="332" spans="1:13" hidden="1" x14ac:dyDescent="0.3">
      <c r="A332" s="1">
        <v>44256</v>
      </c>
      <c r="B332" s="2" t="s">
        <v>9</v>
      </c>
      <c r="C332">
        <v>14551</v>
      </c>
      <c r="D332">
        <v>5</v>
      </c>
      <c r="E332">
        <v>280</v>
      </c>
      <c r="F332">
        <v>13863</v>
      </c>
      <c r="G332">
        <v>35</v>
      </c>
      <c r="H332">
        <v>3</v>
      </c>
      <c r="I332">
        <v>205471</v>
      </c>
      <c r="J332">
        <v>104477</v>
      </c>
      <c r="K332">
        <v>408</v>
      </c>
      <c r="L332">
        <v>331</v>
      </c>
      <c r="M332">
        <v>330</v>
      </c>
    </row>
    <row r="333" spans="1:13" hidden="1" x14ac:dyDescent="0.3">
      <c r="A333" s="1">
        <v>44257</v>
      </c>
      <c r="B333" s="2" t="s">
        <v>9</v>
      </c>
      <c r="C333">
        <v>14582</v>
      </c>
      <c r="D333">
        <v>26</v>
      </c>
      <c r="E333">
        <v>284</v>
      </c>
      <c r="F333">
        <v>13889</v>
      </c>
      <c r="G333">
        <v>34</v>
      </c>
      <c r="H333">
        <v>2</v>
      </c>
      <c r="I333">
        <v>206013</v>
      </c>
      <c r="J333">
        <v>104792</v>
      </c>
      <c r="K333">
        <v>409</v>
      </c>
      <c r="L333">
        <v>332</v>
      </c>
      <c r="M333">
        <v>331</v>
      </c>
    </row>
    <row r="334" spans="1:13" hidden="1" x14ac:dyDescent="0.3">
      <c r="A334" s="1">
        <v>44258</v>
      </c>
      <c r="B334" s="2" t="s">
        <v>9</v>
      </c>
      <c r="C334">
        <v>14593</v>
      </c>
      <c r="D334">
        <v>11</v>
      </c>
      <c r="E334">
        <v>277</v>
      </c>
      <c r="F334">
        <v>13907</v>
      </c>
      <c r="G334">
        <v>34</v>
      </c>
      <c r="H334">
        <v>2</v>
      </c>
      <c r="I334">
        <v>206311</v>
      </c>
      <c r="J334">
        <v>105108</v>
      </c>
      <c r="K334">
        <v>409</v>
      </c>
      <c r="L334">
        <v>333</v>
      </c>
      <c r="M334">
        <v>332</v>
      </c>
    </row>
    <row r="335" spans="1:13" hidden="1" x14ac:dyDescent="0.3">
      <c r="A335" s="1">
        <v>44259</v>
      </c>
      <c r="B335" s="2" t="s">
        <v>9</v>
      </c>
      <c r="C335">
        <v>14610</v>
      </c>
      <c r="D335">
        <v>6</v>
      </c>
      <c r="E335">
        <v>250</v>
      </c>
      <c r="F335">
        <v>13951</v>
      </c>
      <c r="G335">
        <v>25</v>
      </c>
      <c r="H335">
        <v>3</v>
      </c>
      <c r="I335">
        <v>207256</v>
      </c>
      <c r="J335">
        <v>105470</v>
      </c>
      <c r="K335">
        <v>409</v>
      </c>
      <c r="L335">
        <v>334</v>
      </c>
      <c r="M335">
        <v>333</v>
      </c>
    </row>
    <row r="336" spans="1:13" hidden="1" x14ac:dyDescent="0.3">
      <c r="A336" s="1">
        <v>44260</v>
      </c>
      <c r="B336" s="2" t="s">
        <v>9</v>
      </c>
      <c r="C336">
        <v>14628</v>
      </c>
      <c r="D336">
        <v>15</v>
      </c>
      <c r="E336">
        <v>244</v>
      </c>
      <c r="F336">
        <v>13976</v>
      </c>
      <c r="G336">
        <v>27</v>
      </c>
      <c r="H336">
        <v>2</v>
      </c>
      <c r="I336">
        <v>207569</v>
      </c>
      <c r="J336">
        <v>105935</v>
      </c>
      <c r="K336">
        <v>409</v>
      </c>
      <c r="L336">
        <v>335</v>
      </c>
      <c r="M336">
        <v>334</v>
      </c>
    </row>
    <row r="337" spans="1:13" hidden="1" x14ac:dyDescent="0.3">
      <c r="A337" s="1">
        <v>44261</v>
      </c>
      <c r="B337" s="2" t="s">
        <v>9</v>
      </c>
      <c r="C337">
        <v>14641</v>
      </c>
      <c r="D337">
        <v>8</v>
      </c>
      <c r="E337">
        <v>230</v>
      </c>
      <c r="F337">
        <v>14003</v>
      </c>
      <c r="G337">
        <v>25</v>
      </c>
      <c r="H337">
        <v>3</v>
      </c>
      <c r="I337">
        <v>208562</v>
      </c>
      <c r="J337">
        <v>106306</v>
      </c>
      <c r="K337">
        <v>409</v>
      </c>
      <c r="L337">
        <v>336</v>
      </c>
      <c r="M337">
        <v>335</v>
      </c>
    </row>
    <row r="338" spans="1:13" hidden="1" x14ac:dyDescent="0.3">
      <c r="A338" s="1">
        <v>44262</v>
      </c>
      <c r="B338" s="2" t="s">
        <v>9</v>
      </c>
      <c r="C338">
        <v>14646</v>
      </c>
      <c r="D338">
        <v>4</v>
      </c>
      <c r="E338">
        <v>225</v>
      </c>
      <c r="F338">
        <v>14013</v>
      </c>
      <c r="G338">
        <v>27</v>
      </c>
      <c r="H338">
        <v>4</v>
      </c>
      <c r="I338">
        <v>208898</v>
      </c>
      <c r="J338">
        <v>106636</v>
      </c>
      <c r="K338">
        <v>409</v>
      </c>
      <c r="L338">
        <v>337</v>
      </c>
      <c r="M338">
        <v>336</v>
      </c>
    </row>
    <row r="339" spans="1:13" hidden="1" x14ac:dyDescent="0.3">
      <c r="A339" s="1">
        <v>44263</v>
      </c>
      <c r="B339" s="2" t="s">
        <v>9</v>
      </c>
      <c r="C339">
        <v>14650</v>
      </c>
      <c r="D339">
        <v>2</v>
      </c>
      <c r="E339">
        <v>219</v>
      </c>
      <c r="F339">
        <v>14023</v>
      </c>
      <c r="G339">
        <v>23</v>
      </c>
      <c r="H339">
        <v>4</v>
      </c>
      <c r="I339">
        <v>209149</v>
      </c>
      <c r="J339">
        <v>106936</v>
      </c>
      <c r="K339">
        <v>409</v>
      </c>
      <c r="L339">
        <v>338</v>
      </c>
      <c r="M339">
        <v>337</v>
      </c>
    </row>
    <row r="340" spans="1:13" hidden="1" x14ac:dyDescent="0.3">
      <c r="A340" s="1">
        <v>44264</v>
      </c>
      <c r="B340" s="2" t="s">
        <v>9</v>
      </c>
      <c r="C340">
        <v>14656</v>
      </c>
      <c r="D340">
        <v>5</v>
      </c>
      <c r="E340">
        <v>208</v>
      </c>
      <c r="F340">
        <v>14040</v>
      </c>
      <c r="G340">
        <v>22</v>
      </c>
      <c r="H340">
        <v>4</v>
      </c>
      <c r="I340">
        <v>209567</v>
      </c>
      <c r="J340">
        <v>107329</v>
      </c>
      <c r="K340">
        <v>409</v>
      </c>
      <c r="L340">
        <v>339</v>
      </c>
      <c r="M340">
        <v>338</v>
      </c>
    </row>
    <row r="341" spans="1:13" hidden="1" x14ac:dyDescent="0.3">
      <c r="A341" s="1">
        <v>44265</v>
      </c>
      <c r="B341" s="2" t="s">
        <v>9</v>
      </c>
      <c r="C341">
        <v>14671</v>
      </c>
      <c r="D341">
        <v>11</v>
      </c>
      <c r="E341">
        <v>213</v>
      </c>
      <c r="F341">
        <v>14050</v>
      </c>
      <c r="G341">
        <v>19</v>
      </c>
      <c r="H341">
        <v>4</v>
      </c>
      <c r="I341">
        <v>209995</v>
      </c>
      <c r="J341">
        <v>107651</v>
      </c>
      <c r="K341">
        <v>409</v>
      </c>
      <c r="L341">
        <v>340</v>
      </c>
      <c r="M341">
        <v>339</v>
      </c>
    </row>
    <row r="342" spans="1:13" hidden="1" x14ac:dyDescent="0.3">
      <c r="A342" s="1">
        <v>44266</v>
      </c>
      <c r="B342" s="2" t="s">
        <v>9</v>
      </c>
      <c r="C342">
        <v>14677</v>
      </c>
      <c r="D342">
        <v>4</v>
      </c>
      <c r="E342">
        <v>199</v>
      </c>
      <c r="F342">
        <v>14070</v>
      </c>
      <c r="G342">
        <v>20</v>
      </c>
      <c r="H342">
        <v>4</v>
      </c>
      <c r="I342">
        <v>210295</v>
      </c>
      <c r="J342">
        <v>107945</v>
      </c>
      <c r="K342">
        <v>409</v>
      </c>
      <c r="L342">
        <v>341</v>
      </c>
      <c r="M342">
        <v>340</v>
      </c>
    </row>
    <row r="343" spans="1:13" hidden="1" x14ac:dyDescent="0.3">
      <c r="A343" s="1">
        <v>44267</v>
      </c>
      <c r="B343" s="2" t="s">
        <v>9</v>
      </c>
      <c r="C343">
        <v>14688</v>
      </c>
      <c r="D343">
        <v>7</v>
      </c>
      <c r="E343">
        <v>196</v>
      </c>
      <c r="F343">
        <v>14084</v>
      </c>
      <c r="G343">
        <v>17</v>
      </c>
      <c r="H343">
        <v>4</v>
      </c>
      <c r="I343">
        <v>210964</v>
      </c>
      <c r="J343">
        <v>108421</v>
      </c>
      <c r="K343">
        <v>409</v>
      </c>
      <c r="L343">
        <v>342</v>
      </c>
      <c r="M343">
        <v>341</v>
      </c>
    </row>
    <row r="344" spans="1:13" hidden="1" x14ac:dyDescent="0.3">
      <c r="A344" s="1">
        <v>44268</v>
      </c>
      <c r="B344" s="2" t="s">
        <v>9</v>
      </c>
      <c r="C344">
        <v>14701</v>
      </c>
      <c r="D344">
        <v>8</v>
      </c>
      <c r="E344">
        <v>190</v>
      </c>
      <c r="F344">
        <v>14103</v>
      </c>
      <c r="G344">
        <v>18</v>
      </c>
      <c r="H344">
        <v>3</v>
      </c>
      <c r="I344">
        <v>211806</v>
      </c>
      <c r="J344">
        <v>108762</v>
      </c>
      <c r="K344">
        <v>409</v>
      </c>
      <c r="L344">
        <v>343</v>
      </c>
      <c r="M344">
        <v>342</v>
      </c>
    </row>
    <row r="345" spans="1:13" hidden="1" x14ac:dyDescent="0.3">
      <c r="A345" s="1">
        <v>44269</v>
      </c>
      <c r="B345" s="2" t="s">
        <v>9</v>
      </c>
      <c r="C345">
        <v>14709</v>
      </c>
      <c r="D345">
        <v>5</v>
      </c>
      <c r="E345">
        <v>186</v>
      </c>
      <c r="F345">
        <v>14115</v>
      </c>
      <c r="G345">
        <v>22</v>
      </c>
      <c r="H345">
        <v>3</v>
      </c>
      <c r="I345">
        <v>212155</v>
      </c>
      <c r="J345">
        <v>109132</v>
      </c>
      <c r="K345">
        <v>409</v>
      </c>
      <c r="L345">
        <v>344</v>
      </c>
      <c r="M345">
        <v>343</v>
      </c>
    </row>
    <row r="346" spans="1:13" hidden="1" x14ac:dyDescent="0.3">
      <c r="A346" s="1">
        <v>44270</v>
      </c>
      <c r="B346" s="2" t="s">
        <v>9</v>
      </c>
      <c r="C346">
        <v>14714</v>
      </c>
      <c r="D346">
        <v>3</v>
      </c>
      <c r="E346">
        <v>181</v>
      </c>
      <c r="F346">
        <v>14125</v>
      </c>
      <c r="G346">
        <v>18</v>
      </c>
      <c r="H346">
        <v>2</v>
      </c>
      <c r="I346">
        <v>212457</v>
      </c>
      <c r="J346">
        <v>109621</v>
      </c>
      <c r="K346">
        <v>409</v>
      </c>
      <c r="L346">
        <v>345</v>
      </c>
      <c r="M346">
        <v>344</v>
      </c>
    </row>
    <row r="347" spans="1:13" hidden="1" x14ac:dyDescent="0.3">
      <c r="A347" s="1">
        <v>44271</v>
      </c>
      <c r="B347" s="2" t="s">
        <v>9</v>
      </c>
      <c r="C347">
        <v>14731</v>
      </c>
      <c r="D347">
        <v>16</v>
      </c>
      <c r="E347">
        <v>170</v>
      </c>
      <c r="F347">
        <v>14152</v>
      </c>
      <c r="G347">
        <v>21</v>
      </c>
      <c r="H347">
        <v>2</v>
      </c>
      <c r="I347">
        <v>213068</v>
      </c>
      <c r="J347">
        <v>110063</v>
      </c>
      <c r="K347">
        <v>410</v>
      </c>
      <c r="L347">
        <v>346</v>
      </c>
      <c r="M347">
        <v>345</v>
      </c>
    </row>
    <row r="348" spans="1:13" hidden="1" x14ac:dyDescent="0.3">
      <c r="A348" s="1">
        <v>44272</v>
      </c>
      <c r="B348" s="2" t="s">
        <v>9</v>
      </c>
      <c r="C348">
        <v>14736</v>
      </c>
      <c r="D348">
        <v>4</v>
      </c>
      <c r="E348">
        <v>155</v>
      </c>
      <c r="F348">
        <v>14171</v>
      </c>
      <c r="G348">
        <v>17</v>
      </c>
      <c r="H348">
        <v>2</v>
      </c>
      <c r="I348">
        <v>213312</v>
      </c>
      <c r="J348">
        <v>110348</v>
      </c>
      <c r="K348">
        <v>411</v>
      </c>
      <c r="L348">
        <v>347</v>
      </c>
      <c r="M348">
        <v>346</v>
      </c>
    </row>
    <row r="349" spans="1:13" hidden="1" x14ac:dyDescent="0.3">
      <c r="A349" s="1">
        <v>44273</v>
      </c>
      <c r="B349" s="2" t="s">
        <v>9</v>
      </c>
      <c r="C349">
        <v>14753</v>
      </c>
      <c r="D349">
        <v>13</v>
      </c>
      <c r="E349">
        <v>162</v>
      </c>
      <c r="F349">
        <v>14181</v>
      </c>
      <c r="G349">
        <v>20</v>
      </c>
      <c r="H349">
        <v>2</v>
      </c>
      <c r="I349">
        <v>213732</v>
      </c>
      <c r="J349">
        <v>110718</v>
      </c>
      <c r="K349">
        <v>411</v>
      </c>
      <c r="L349">
        <v>348</v>
      </c>
      <c r="M349">
        <v>347</v>
      </c>
    </row>
    <row r="350" spans="1:13" hidden="1" x14ac:dyDescent="0.3">
      <c r="A350" s="1">
        <v>44274</v>
      </c>
      <c r="B350" s="2" t="s">
        <v>9</v>
      </c>
      <c r="C350">
        <v>14767</v>
      </c>
      <c r="D350">
        <v>14</v>
      </c>
      <c r="E350">
        <v>159</v>
      </c>
      <c r="F350">
        <v>14198</v>
      </c>
      <c r="G350">
        <v>22</v>
      </c>
      <c r="H350">
        <v>2</v>
      </c>
      <c r="I350">
        <v>214671</v>
      </c>
      <c r="J350">
        <v>110913</v>
      </c>
      <c r="K350">
        <v>411</v>
      </c>
      <c r="L350">
        <v>349</v>
      </c>
      <c r="M350">
        <v>348</v>
      </c>
    </row>
    <row r="351" spans="1:13" hidden="1" x14ac:dyDescent="0.3">
      <c r="A351" s="1">
        <v>44275</v>
      </c>
      <c r="B351" s="2" t="s">
        <v>9</v>
      </c>
      <c r="C351">
        <v>14776</v>
      </c>
      <c r="D351">
        <v>8</v>
      </c>
      <c r="E351">
        <v>154</v>
      </c>
      <c r="F351">
        <v>14210</v>
      </c>
      <c r="G351">
        <v>22</v>
      </c>
      <c r="H351">
        <v>2</v>
      </c>
      <c r="I351">
        <v>214839</v>
      </c>
      <c r="J351">
        <v>111148</v>
      </c>
      <c r="K351">
        <v>413</v>
      </c>
      <c r="L351">
        <v>350</v>
      </c>
      <c r="M351">
        <v>349</v>
      </c>
    </row>
    <row r="352" spans="1:13" hidden="1" x14ac:dyDescent="0.3">
      <c r="A352" s="1">
        <v>44276</v>
      </c>
      <c r="B352" s="2" t="s">
        <v>9</v>
      </c>
      <c r="C352">
        <v>14785</v>
      </c>
      <c r="D352">
        <v>8</v>
      </c>
      <c r="E352">
        <v>153</v>
      </c>
      <c r="F352">
        <v>14220</v>
      </c>
      <c r="G352">
        <v>24</v>
      </c>
      <c r="H352">
        <v>2</v>
      </c>
      <c r="I352">
        <v>215110</v>
      </c>
      <c r="J352">
        <v>111629</v>
      </c>
      <c r="K352">
        <v>413</v>
      </c>
      <c r="L352">
        <v>351</v>
      </c>
      <c r="M352">
        <v>350</v>
      </c>
    </row>
    <row r="353" spans="1:13" hidden="1" x14ac:dyDescent="0.3">
      <c r="A353" s="1">
        <v>44277</v>
      </c>
      <c r="B353" s="2" t="s">
        <v>9</v>
      </c>
      <c r="C353">
        <v>14793</v>
      </c>
      <c r="D353">
        <v>6</v>
      </c>
      <c r="E353">
        <v>160</v>
      </c>
      <c r="F353">
        <v>14221</v>
      </c>
      <c r="G353">
        <v>22</v>
      </c>
      <c r="H353">
        <v>2</v>
      </c>
      <c r="I353">
        <v>215388</v>
      </c>
      <c r="J353">
        <v>112026</v>
      </c>
      <c r="K353">
        <v>413</v>
      </c>
      <c r="L353">
        <v>352</v>
      </c>
      <c r="M353">
        <v>351</v>
      </c>
    </row>
    <row r="354" spans="1:13" hidden="1" x14ac:dyDescent="0.3">
      <c r="A354" s="1">
        <v>44278</v>
      </c>
      <c r="B354" s="2" t="s">
        <v>9</v>
      </c>
      <c r="C354">
        <v>14800</v>
      </c>
      <c r="D354">
        <v>6</v>
      </c>
      <c r="E354">
        <v>160</v>
      </c>
      <c r="F354">
        <v>14228</v>
      </c>
      <c r="G354">
        <v>23</v>
      </c>
      <c r="H354">
        <v>2</v>
      </c>
      <c r="I354">
        <v>215939</v>
      </c>
      <c r="J354">
        <v>112293</v>
      </c>
      <c r="K354">
        <v>413</v>
      </c>
      <c r="L354">
        <v>353</v>
      </c>
      <c r="M354">
        <v>352</v>
      </c>
    </row>
    <row r="355" spans="1:13" hidden="1" x14ac:dyDescent="0.3">
      <c r="A355" s="1">
        <v>44279</v>
      </c>
      <c r="B355" s="2" t="s">
        <v>9</v>
      </c>
      <c r="C355">
        <v>14808</v>
      </c>
      <c r="D355">
        <v>8</v>
      </c>
      <c r="E355">
        <v>156</v>
      </c>
      <c r="F355">
        <v>14240</v>
      </c>
      <c r="G355">
        <v>20</v>
      </c>
      <c r="H355">
        <v>2</v>
      </c>
      <c r="I355">
        <v>216313</v>
      </c>
      <c r="J355">
        <v>112678</v>
      </c>
      <c r="K355">
        <v>413</v>
      </c>
      <c r="L355">
        <v>354</v>
      </c>
      <c r="M355">
        <v>353</v>
      </c>
    </row>
    <row r="356" spans="1:13" hidden="1" x14ac:dyDescent="0.3">
      <c r="A356" s="1">
        <v>44280</v>
      </c>
      <c r="B356" s="2" t="s">
        <v>9</v>
      </c>
      <c r="C356">
        <v>14812</v>
      </c>
      <c r="D356">
        <v>5</v>
      </c>
      <c r="E356">
        <v>150</v>
      </c>
      <c r="F356">
        <v>14250</v>
      </c>
      <c r="G356">
        <v>16</v>
      </c>
      <c r="H356">
        <v>2</v>
      </c>
      <c r="I356">
        <v>216916</v>
      </c>
      <c r="J356">
        <v>113036</v>
      </c>
      <c r="K356">
        <v>413</v>
      </c>
      <c r="L356">
        <v>355</v>
      </c>
      <c r="M356">
        <v>354</v>
      </c>
    </row>
    <row r="357" spans="1:13" hidden="1" x14ac:dyDescent="0.3">
      <c r="A357" s="1">
        <v>44281</v>
      </c>
      <c r="B357" s="2" t="s">
        <v>9</v>
      </c>
      <c r="C357">
        <v>14817</v>
      </c>
      <c r="D357">
        <v>5</v>
      </c>
      <c r="E357">
        <v>145</v>
      </c>
      <c r="F357">
        <v>14260</v>
      </c>
      <c r="G357">
        <v>15</v>
      </c>
      <c r="H357">
        <v>1</v>
      </c>
      <c r="I357">
        <v>217334</v>
      </c>
      <c r="J357">
        <v>113612</v>
      </c>
      <c r="K357">
        <v>413</v>
      </c>
      <c r="L357">
        <v>356</v>
      </c>
      <c r="M357">
        <v>355</v>
      </c>
    </row>
    <row r="358" spans="1:13" hidden="1" x14ac:dyDescent="0.3">
      <c r="A358" s="1">
        <v>44282</v>
      </c>
      <c r="B358" s="2" t="s">
        <v>9</v>
      </c>
      <c r="C358">
        <v>14821</v>
      </c>
      <c r="D358">
        <v>3</v>
      </c>
      <c r="E358">
        <v>132</v>
      </c>
      <c r="F358">
        <v>14277</v>
      </c>
      <c r="G358">
        <v>17</v>
      </c>
      <c r="H358">
        <v>1</v>
      </c>
      <c r="I358">
        <v>217817</v>
      </c>
      <c r="J358">
        <v>113842</v>
      </c>
      <c r="K358">
        <v>413</v>
      </c>
      <c r="L358">
        <v>357</v>
      </c>
      <c r="M358">
        <v>356</v>
      </c>
    </row>
    <row r="359" spans="1:13" hidden="1" x14ac:dyDescent="0.3">
      <c r="A359" s="1">
        <v>44283</v>
      </c>
      <c r="B359" s="2" t="s">
        <v>9</v>
      </c>
      <c r="C359">
        <v>14825</v>
      </c>
      <c r="D359">
        <v>2</v>
      </c>
      <c r="E359">
        <v>127</v>
      </c>
      <c r="F359">
        <v>14286</v>
      </c>
      <c r="G359">
        <v>20</v>
      </c>
      <c r="H359">
        <v>1</v>
      </c>
      <c r="I359">
        <v>219052</v>
      </c>
      <c r="J359">
        <v>113972</v>
      </c>
      <c r="K359">
        <v>413</v>
      </c>
      <c r="L359">
        <v>358</v>
      </c>
      <c r="M359">
        <v>357</v>
      </c>
    </row>
    <row r="360" spans="1:13" hidden="1" x14ac:dyDescent="0.3">
      <c r="A360" s="1">
        <v>44284</v>
      </c>
      <c r="B360" s="2" t="s">
        <v>9</v>
      </c>
      <c r="C360">
        <v>14834</v>
      </c>
      <c r="D360">
        <v>8</v>
      </c>
      <c r="E360">
        <v>131</v>
      </c>
      <c r="F360">
        <v>14291</v>
      </c>
      <c r="G360">
        <v>20</v>
      </c>
      <c r="H360">
        <v>2</v>
      </c>
      <c r="I360">
        <v>219290</v>
      </c>
      <c r="J360">
        <v>114336</v>
      </c>
      <c r="K360">
        <v>413</v>
      </c>
      <c r="L360">
        <v>359</v>
      </c>
      <c r="M360">
        <v>358</v>
      </c>
    </row>
    <row r="361" spans="1:13" hidden="1" x14ac:dyDescent="0.3">
      <c r="A361" s="1">
        <v>44285</v>
      </c>
      <c r="B361" s="2" t="s">
        <v>9</v>
      </c>
      <c r="C361">
        <v>14852</v>
      </c>
      <c r="D361">
        <v>12</v>
      </c>
      <c r="E361">
        <v>145</v>
      </c>
      <c r="F361">
        <v>14295</v>
      </c>
      <c r="G361">
        <v>18</v>
      </c>
      <c r="H361">
        <v>2</v>
      </c>
      <c r="I361">
        <v>219734</v>
      </c>
      <c r="J361">
        <v>114679</v>
      </c>
      <c r="K361">
        <v>413</v>
      </c>
      <c r="L361">
        <v>360</v>
      </c>
      <c r="M361">
        <v>359</v>
      </c>
    </row>
    <row r="362" spans="1:13" hidden="1" x14ac:dyDescent="0.3">
      <c r="A362" s="1">
        <v>44196</v>
      </c>
      <c r="B362" s="2" t="s">
        <v>6</v>
      </c>
      <c r="C362">
        <v>6992</v>
      </c>
      <c r="D362">
        <v>48</v>
      </c>
      <c r="E362">
        <v>789</v>
      </c>
      <c r="F362">
        <v>6126</v>
      </c>
      <c r="G362">
        <v>39</v>
      </c>
      <c r="H362">
        <v>12</v>
      </c>
      <c r="I362">
        <v>115421</v>
      </c>
      <c r="J362">
        <v>46347</v>
      </c>
      <c r="K362">
        <v>80</v>
      </c>
      <c r="L362">
        <v>361</v>
      </c>
      <c r="M362">
        <v>360</v>
      </c>
    </row>
    <row r="363" spans="1:13" hidden="1" x14ac:dyDescent="0.3">
      <c r="A363" s="1">
        <v>44197</v>
      </c>
      <c r="B363" s="2" t="s">
        <v>6</v>
      </c>
      <c r="C363">
        <v>7038</v>
      </c>
      <c r="D363">
        <v>42</v>
      </c>
      <c r="E363">
        <v>773</v>
      </c>
      <c r="F363">
        <v>6188</v>
      </c>
      <c r="G363">
        <v>32</v>
      </c>
      <c r="H363">
        <v>12</v>
      </c>
      <c r="I363">
        <v>115751</v>
      </c>
      <c r="J363">
        <v>46420</v>
      </c>
      <c r="K363">
        <v>81</v>
      </c>
      <c r="L363">
        <v>362</v>
      </c>
      <c r="M363">
        <v>361</v>
      </c>
    </row>
    <row r="364" spans="1:13" hidden="1" x14ac:dyDescent="0.3">
      <c r="A364" s="1">
        <v>44198</v>
      </c>
      <c r="B364" s="2" t="s">
        <v>6</v>
      </c>
      <c r="C364">
        <v>7064</v>
      </c>
      <c r="D364">
        <v>16</v>
      </c>
      <c r="E364">
        <v>710</v>
      </c>
      <c r="F364">
        <v>6274</v>
      </c>
      <c r="G364">
        <v>35</v>
      </c>
      <c r="H364">
        <v>9</v>
      </c>
      <c r="I364">
        <v>116039</v>
      </c>
      <c r="J364">
        <v>46508</v>
      </c>
      <c r="K364">
        <v>83</v>
      </c>
      <c r="L364">
        <v>363</v>
      </c>
      <c r="M364">
        <v>362</v>
      </c>
    </row>
    <row r="365" spans="1:13" hidden="1" x14ac:dyDescent="0.3">
      <c r="A365" s="1">
        <v>44199</v>
      </c>
      <c r="B365" s="2" t="s">
        <v>6</v>
      </c>
      <c r="C365">
        <v>7123</v>
      </c>
      <c r="D365">
        <v>56</v>
      </c>
      <c r="E365">
        <v>731</v>
      </c>
      <c r="F365">
        <v>6312</v>
      </c>
      <c r="G365">
        <v>39</v>
      </c>
      <c r="H365">
        <v>8</v>
      </c>
      <c r="I365">
        <v>116387</v>
      </c>
      <c r="J365">
        <v>46572</v>
      </c>
      <c r="K365">
        <v>83</v>
      </c>
      <c r="L365">
        <v>364</v>
      </c>
      <c r="M365">
        <v>363</v>
      </c>
    </row>
    <row r="366" spans="1:13" hidden="1" x14ac:dyDescent="0.3">
      <c r="A366" s="1">
        <v>44200</v>
      </c>
      <c r="B366" s="2" t="s">
        <v>6</v>
      </c>
      <c r="C366">
        <v>7167</v>
      </c>
      <c r="D366">
        <v>40</v>
      </c>
      <c r="E366">
        <v>751</v>
      </c>
      <c r="F366">
        <v>6336</v>
      </c>
      <c r="G366">
        <v>37</v>
      </c>
      <c r="H366">
        <v>11</v>
      </c>
      <c r="I366">
        <v>116987</v>
      </c>
      <c r="J366">
        <v>46682</v>
      </c>
      <c r="K366">
        <v>83</v>
      </c>
      <c r="L366">
        <v>365</v>
      </c>
      <c r="M366">
        <v>364</v>
      </c>
    </row>
    <row r="367" spans="1:13" hidden="1" x14ac:dyDescent="0.3">
      <c r="A367" s="1">
        <v>44201</v>
      </c>
      <c r="B367" s="2" t="s">
        <v>6</v>
      </c>
      <c r="C367">
        <v>7200</v>
      </c>
      <c r="D367">
        <v>29</v>
      </c>
      <c r="E367">
        <v>743</v>
      </c>
      <c r="F367">
        <v>6377</v>
      </c>
      <c r="G367">
        <v>44</v>
      </c>
      <c r="H367">
        <v>11</v>
      </c>
      <c r="I367">
        <v>117753</v>
      </c>
      <c r="J367">
        <v>46801</v>
      </c>
      <c r="K367">
        <v>83</v>
      </c>
      <c r="L367">
        <v>366</v>
      </c>
      <c r="M367">
        <v>365</v>
      </c>
    </row>
    <row r="368" spans="1:13" hidden="1" x14ac:dyDescent="0.3">
      <c r="A368" s="1">
        <v>44202</v>
      </c>
      <c r="B368" s="2" t="s">
        <v>6</v>
      </c>
      <c r="C368">
        <v>7250</v>
      </c>
      <c r="D368">
        <v>45</v>
      </c>
      <c r="E368">
        <v>735</v>
      </c>
      <c r="F368">
        <v>6435</v>
      </c>
      <c r="G368">
        <v>46</v>
      </c>
      <c r="H368">
        <v>10</v>
      </c>
      <c r="I368">
        <v>118495</v>
      </c>
      <c r="J368">
        <v>46878</v>
      </c>
      <c r="K368">
        <v>83</v>
      </c>
      <c r="L368">
        <v>367</v>
      </c>
      <c r="M368">
        <v>366</v>
      </c>
    </row>
    <row r="369" spans="1:13" hidden="1" x14ac:dyDescent="0.3">
      <c r="A369" s="1">
        <v>44203</v>
      </c>
      <c r="B369" s="2" t="s">
        <v>6</v>
      </c>
      <c r="C369">
        <v>7305</v>
      </c>
      <c r="D369">
        <v>51</v>
      </c>
      <c r="E369">
        <v>717</v>
      </c>
      <c r="F369">
        <v>6507</v>
      </c>
      <c r="G369">
        <v>39</v>
      </c>
      <c r="H369">
        <v>12</v>
      </c>
      <c r="I369">
        <v>118973</v>
      </c>
      <c r="J369">
        <v>46976</v>
      </c>
      <c r="K369">
        <v>84</v>
      </c>
      <c r="L369">
        <v>368</v>
      </c>
      <c r="M369">
        <v>367</v>
      </c>
    </row>
    <row r="370" spans="1:13" hidden="1" x14ac:dyDescent="0.3">
      <c r="A370" s="1">
        <v>44204</v>
      </c>
      <c r="B370" s="2" t="s">
        <v>6</v>
      </c>
      <c r="C370">
        <v>7368</v>
      </c>
      <c r="D370">
        <v>55</v>
      </c>
      <c r="E370">
        <v>724</v>
      </c>
      <c r="F370">
        <v>6563</v>
      </c>
      <c r="G370">
        <v>40</v>
      </c>
      <c r="H370">
        <v>12</v>
      </c>
      <c r="I370">
        <v>119477</v>
      </c>
      <c r="J370">
        <v>47095</v>
      </c>
      <c r="K370">
        <v>84</v>
      </c>
      <c r="L370">
        <v>369</v>
      </c>
      <c r="M370">
        <v>368</v>
      </c>
    </row>
    <row r="371" spans="1:13" hidden="1" x14ac:dyDescent="0.3">
      <c r="A371" s="1">
        <v>44205</v>
      </c>
      <c r="B371" s="2" t="s">
        <v>6</v>
      </c>
      <c r="C371">
        <v>7418</v>
      </c>
      <c r="D371">
        <v>43</v>
      </c>
      <c r="E371">
        <v>736</v>
      </c>
      <c r="F371">
        <v>6599</v>
      </c>
      <c r="G371">
        <v>38</v>
      </c>
      <c r="H371">
        <v>12</v>
      </c>
      <c r="I371">
        <v>120151</v>
      </c>
      <c r="J371">
        <v>47192</v>
      </c>
      <c r="K371">
        <v>86</v>
      </c>
      <c r="L371">
        <v>370</v>
      </c>
      <c r="M371">
        <v>369</v>
      </c>
    </row>
    <row r="372" spans="1:13" hidden="1" x14ac:dyDescent="0.3">
      <c r="A372" s="1">
        <v>44206</v>
      </c>
      <c r="B372" s="2" t="s">
        <v>6</v>
      </c>
      <c r="C372">
        <v>7485</v>
      </c>
      <c r="D372">
        <v>66</v>
      </c>
      <c r="E372">
        <v>758</v>
      </c>
      <c r="F372">
        <v>6644</v>
      </c>
      <c r="G372">
        <v>44</v>
      </c>
      <c r="H372">
        <v>11</v>
      </c>
      <c r="I372">
        <v>120500</v>
      </c>
      <c r="J372">
        <v>47268</v>
      </c>
      <c r="K372">
        <v>87</v>
      </c>
      <c r="L372">
        <v>371</v>
      </c>
      <c r="M372">
        <v>370</v>
      </c>
    </row>
    <row r="373" spans="1:13" hidden="1" x14ac:dyDescent="0.3">
      <c r="A373" s="1">
        <v>44207</v>
      </c>
      <c r="B373" s="2" t="s">
        <v>6</v>
      </c>
      <c r="C373">
        <v>7580</v>
      </c>
      <c r="D373">
        <v>79</v>
      </c>
      <c r="E373">
        <v>809</v>
      </c>
      <c r="F373">
        <v>6687</v>
      </c>
      <c r="G373">
        <v>45</v>
      </c>
      <c r="H373">
        <v>10</v>
      </c>
      <c r="I373">
        <v>120914</v>
      </c>
      <c r="J373">
        <v>47435</v>
      </c>
      <c r="K373">
        <v>88</v>
      </c>
      <c r="L373">
        <v>372</v>
      </c>
      <c r="M373">
        <v>371</v>
      </c>
    </row>
    <row r="374" spans="1:13" hidden="1" x14ac:dyDescent="0.3">
      <c r="A374" s="1">
        <v>44208</v>
      </c>
      <c r="B374" s="2" t="s">
        <v>6</v>
      </c>
      <c r="C374">
        <v>7642</v>
      </c>
      <c r="D374">
        <v>61</v>
      </c>
      <c r="E374">
        <v>832</v>
      </c>
      <c r="F374">
        <v>6726</v>
      </c>
      <c r="G374">
        <v>47</v>
      </c>
      <c r="H374">
        <v>10</v>
      </c>
      <c r="I374">
        <v>121546</v>
      </c>
      <c r="J374">
        <v>47570</v>
      </c>
      <c r="K374">
        <v>88</v>
      </c>
      <c r="L374">
        <v>373</v>
      </c>
      <c r="M374">
        <v>372</v>
      </c>
    </row>
    <row r="375" spans="1:13" hidden="1" x14ac:dyDescent="0.3">
      <c r="A375" s="1">
        <v>44209</v>
      </c>
      <c r="B375" s="2" t="s">
        <v>6</v>
      </c>
      <c r="C375">
        <v>7727</v>
      </c>
      <c r="D375">
        <v>75</v>
      </c>
      <c r="E375">
        <v>867</v>
      </c>
      <c r="F375">
        <v>6775</v>
      </c>
      <c r="G375">
        <v>51</v>
      </c>
      <c r="H375">
        <v>9</v>
      </c>
      <c r="I375">
        <v>122322</v>
      </c>
      <c r="J375">
        <v>47705</v>
      </c>
      <c r="K375">
        <v>89</v>
      </c>
      <c r="L375">
        <v>374</v>
      </c>
      <c r="M375">
        <v>373</v>
      </c>
    </row>
    <row r="376" spans="1:13" hidden="1" x14ac:dyDescent="0.3">
      <c r="A376" s="1">
        <v>44210</v>
      </c>
      <c r="B376" s="2" t="s">
        <v>6</v>
      </c>
      <c r="C376">
        <v>7808</v>
      </c>
      <c r="D376">
        <v>75</v>
      </c>
      <c r="E376">
        <v>907</v>
      </c>
      <c r="F376">
        <v>6816</v>
      </c>
      <c r="G376">
        <v>54</v>
      </c>
      <c r="H376">
        <v>11</v>
      </c>
      <c r="I376">
        <v>123032</v>
      </c>
      <c r="J376">
        <v>47914</v>
      </c>
      <c r="K376">
        <v>89</v>
      </c>
      <c r="L376">
        <v>375</v>
      </c>
      <c r="M376">
        <v>374</v>
      </c>
    </row>
    <row r="377" spans="1:13" hidden="1" x14ac:dyDescent="0.3">
      <c r="A377" s="1">
        <v>44211</v>
      </c>
      <c r="B377" s="2" t="s">
        <v>6</v>
      </c>
      <c r="C377">
        <v>7908</v>
      </c>
      <c r="D377">
        <v>82</v>
      </c>
      <c r="E377">
        <v>954</v>
      </c>
      <c r="F377">
        <v>6869</v>
      </c>
      <c r="G377">
        <v>54</v>
      </c>
      <c r="H377">
        <v>12</v>
      </c>
      <c r="I377">
        <v>123664</v>
      </c>
      <c r="J377">
        <v>48086</v>
      </c>
      <c r="K377">
        <v>89</v>
      </c>
      <c r="L377">
        <v>376</v>
      </c>
      <c r="M377">
        <v>375</v>
      </c>
    </row>
    <row r="378" spans="1:13" hidden="1" x14ac:dyDescent="0.3">
      <c r="A378" s="1">
        <v>44212</v>
      </c>
      <c r="B378" s="2" t="s">
        <v>6</v>
      </c>
      <c r="C378">
        <v>8000</v>
      </c>
      <c r="D378">
        <v>84</v>
      </c>
      <c r="E378">
        <v>983</v>
      </c>
      <c r="F378">
        <v>6931</v>
      </c>
      <c r="G378">
        <v>56</v>
      </c>
      <c r="H378">
        <v>12</v>
      </c>
      <c r="I378">
        <v>124323</v>
      </c>
      <c r="J378">
        <v>48180</v>
      </c>
      <c r="K378">
        <v>90</v>
      </c>
      <c r="L378">
        <v>377</v>
      </c>
      <c r="M378">
        <v>376</v>
      </c>
    </row>
    <row r="379" spans="1:13" hidden="1" x14ac:dyDescent="0.3">
      <c r="A379" s="1">
        <v>44213</v>
      </c>
      <c r="B379" s="2" t="s">
        <v>6</v>
      </c>
      <c r="C379">
        <v>8126</v>
      </c>
      <c r="D379">
        <v>112</v>
      </c>
      <c r="E379">
        <v>1088</v>
      </c>
      <c r="F379">
        <v>6951</v>
      </c>
      <c r="G379">
        <v>64</v>
      </c>
      <c r="H379">
        <v>13</v>
      </c>
      <c r="I379">
        <v>125179</v>
      </c>
      <c r="J379">
        <v>48294</v>
      </c>
      <c r="K379">
        <v>91</v>
      </c>
      <c r="L379">
        <v>378</v>
      </c>
      <c r="M379">
        <v>377</v>
      </c>
    </row>
    <row r="380" spans="1:13" hidden="1" x14ac:dyDescent="0.3">
      <c r="A380" s="1">
        <v>44214</v>
      </c>
      <c r="B380" s="2" t="s">
        <v>6</v>
      </c>
      <c r="C380">
        <v>8226</v>
      </c>
      <c r="D380">
        <v>82</v>
      </c>
      <c r="E380">
        <v>1145</v>
      </c>
      <c r="F380">
        <v>6993</v>
      </c>
      <c r="G380">
        <v>67</v>
      </c>
      <c r="H380">
        <v>11</v>
      </c>
      <c r="I380">
        <v>126045</v>
      </c>
      <c r="J380">
        <v>48446</v>
      </c>
      <c r="K380">
        <v>92</v>
      </c>
      <c r="L380">
        <v>379</v>
      </c>
      <c r="M380">
        <v>378</v>
      </c>
    </row>
    <row r="381" spans="1:13" hidden="1" x14ac:dyDescent="0.3">
      <c r="A381" s="1">
        <v>44215</v>
      </c>
      <c r="B381" s="2" t="s">
        <v>6</v>
      </c>
      <c r="C381">
        <v>8314</v>
      </c>
      <c r="D381">
        <v>76</v>
      </c>
      <c r="E381">
        <v>1195</v>
      </c>
      <c r="F381">
        <v>7031</v>
      </c>
      <c r="G381">
        <v>62</v>
      </c>
      <c r="H381">
        <v>14</v>
      </c>
      <c r="I381">
        <v>127167</v>
      </c>
      <c r="J381">
        <v>48715</v>
      </c>
      <c r="K381">
        <v>92</v>
      </c>
      <c r="L381">
        <v>380</v>
      </c>
      <c r="M381">
        <v>379</v>
      </c>
    </row>
    <row r="382" spans="1:13" hidden="1" x14ac:dyDescent="0.3">
      <c r="A382" s="1">
        <v>44216</v>
      </c>
      <c r="B382" s="2" t="s">
        <v>6</v>
      </c>
      <c r="C382">
        <v>8528</v>
      </c>
      <c r="D382">
        <v>192</v>
      </c>
      <c r="E382">
        <v>1374</v>
      </c>
      <c r="F382">
        <v>7064</v>
      </c>
      <c r="G382">
        <v>74</v>
      </c>
      <c r="H382">
        <v>14</v>
      </c>
      <c r="I382">
        <v>128359</v>
      </c>
      <c r="J382">
        <v>49049</v>
      </c>
      <c r="K382">
        <v>94</v>
      </c>
      <c r="L382">
        <v>381</v>
      </c>
      <c r="M382">
        <v>380</v>
      </c>
    </row>
    <row r="383" spans="1:13" hidden="1" x14ac:dyDescent="0.3">
      <c r="A383" s="1">
        <v>44217</v>
      </c>
      <c r="B383" s="2" t="s">
        <v>6</v>
      </c>
      <c r="C383">
        <v>8690</v>
      </c>
      <c r="D383">
        <v>138</v>
      </c>
      <c r="E383">
        <v>1485</v>
      </c>
      <c r="F383">
        <v>7112</v>
      </c>
      <c r="G383">
        <v>83</v>
      </c>
      <c r="H383">
        <v>14</v>
      </c>
      <c r="I383">
        <v>129727</v>
      </c>
      <c r="J383">
        <v>49434</v>
      </c>
      <c r="K383">
        <v>96</v>
      </c>
      <c r="L383">
        <v>382</v>
      </c>
      <c r="M383">
        <v>381</v>
      </c>
    </row>
    <row r="384" spans="1:13" hidden="1" x14ac:dyDescent="0.3">
      <c r="A384" s="1">
        <v>44218</v>
      </c>
      <c r="B384" s="2" t="s">
        <v>6</v>
      </c>
      <c r="C384">
        <v>8844</v>
      </c>
      <c r="D384">
        <v>124</v>
      </c>
      <c r="E384">
        <v>1579</v>
      </c>
      <c r="F384">
        <v>7171</v>
      </c>
      <c r="G384">
        <v>84</v>
      </c>
      <c r="H384">
        <v>13</v>
      </c>
      <c r="I384">
        <v>131128</v>
      </c>
      <c r="J384">
        <v>49887</v>
      </c>
      <c r="K384">
        <v>97</v>
      </c>
      <c r="L384">
        <v>383</v>
      </c>
      <c r="M384">
        <v>382</v>
      </c>
    </row>
    <row r="385" spans="1:13" hidden="1" x14ac:dyDescent="0.3">
      <c r="A385" s="1">
        <v>44219</v>
      </c>
      <c r="B385" s="2" t="s">
        <v>6</v>
      </c>
      <c r="C385">
        <v>8978</v>
      </c>
      <c r="D385">
        <v>111</v>
      </c>
      <c r="E385">
        <v>1650</v>
      </c>
      <c r="F385">
        <v>7233</v>
      </c>
      <c r="G385">
        <v>102</v>
      </c>
      <c r="H385">
        <v>15</v>
      </c>
      <c r="I385">
        <v>132183</v>
      </c>
      <c r="J385">
        <v>50225</v>
      </c>
      <c r="K385">
        <v>98</v>
      </c>
      <c r="L385">
        <v>384</v>
      </c>
      <c r="M385">
        <v>383</v>
      </c>
    </row>
    <row r="386" spans="1:13" hidden="1" x14ac:dyDescent="0.3">
      <c r="A386" s="1">
        <v>44220</v>
      </c>
      <c r="B386" s="2" t="s">
        <v>6</v>
      </c>
      <c r="C386">
        <v>9179</v>
      </c>
      <c r="D386">
        <v>186</v>
      </c>
      <c r="E386">
        <v>1818</v>
      </c>
      <c r="F386">
        <v>7263</v>
      </c>
      <c r="G386">
        <v>107</v>
      </c>
      <c r="H386">
        <v>15</v>
      </c>
      <c r="I386">
        <v>133480</v>
      </c>
      <c r="J386">
        <v>50481</v>
      </c>
      <c r="K386">
        <v>101</v>
      </c>
      <c r="L386">
        <v>385</v>
      </c>
      <c r="M386">
        <v>384</v>
      </c>
    </row>
    <row r="387" spans="1:13" hidden="1" x14ac:dyDescent="0.3">
      <c r="A387" s="1">
        <v>44221</v>
      </c>
      <c r="B387" s="2" t="s">
        <v>6</v>
      </c>
      <c r="C387">
        <v>9395</v>
      </c>
      <c r="D387">
        <v>187</v>
      </c>
      <c r="E387">
        <v>1940</v>
      </c>
      <c r="F387">
        <v>7357</v>
      </c>
      <c r="G387">
        <v>113</v>
      </c>
      <c r="H387">
        <v>15</v>
      </c>
      <c r="I387">
        <v>134737</v>
      </c>
      <c r="J387">
        <v>50988</v>
      </c>
      <c r="K387">
        <v>101</v>
      </c>
      <c r="L387">
        <v>386</v>
      </c>
      <c r="M387">
        <v>385</v>
      </c>
    </row>
    <row r="388" spans="1:13" hidden="1" x14ac:dyDescent="0.3">
      <c r="A388" s="1">
        <v>44222</v>
      </c>
      <c r="B388" s="2" t="s">
        <v>6</v>
      </c>
      <c r="C388">
        <v>9560</v>
      </c>
      <c r="D388">
        <v>133</v>
      </c>
      <c r="E388">
        <v>2022</v>
      </c>
      <c r="F388">
        <v>7440</v>
      </c>
      <c r="G388">
        <v>118</v>
      </c>
      <c r="H388">
        <v>16</v>
      </c>
      <c r="I388">
        <v>135936</v>
      </c>
      <c r="J388">
        <v>51388</v>
      </c>
      <c r="K388">
        <v>101</v>
      </c>
      <c r="L388">
        <v>387</v>
      </c>
      <c r="M388">
        <v>386</v>
      </c>
    </row>
    <row r="389" spans="1:13" hidden="1" x14ac:dyDescent="0.3">
      <c r="A389" s="1">
        <v>44223</v>
      </c>
      <c r="B389" s="2" t="s">
        <v>6</v>
      </c>
      <c r="C389">
        <v>9747</v>
      </c>
      <c r="D389">
        <v>151</v>
      </c>
      <c r="E389">
        <v>2154</v>
      </c>
      <c r="F389">
        <v>7491</v>
      </c>
      <c r="G389">
        <v>116</v>
      </c>
      <c r="H389">
        <v>17</v>
      </c>
      <c r="I389">
        <v>137290</v>
      </c>
      <c r="J389">
        <v>51916</v>
      </c>
      <c r="K389">
        <v>105</v>
      </c>
      <c r="L389">
        <v>388</v>
      </c>
      <c r="M389">
        <v>387</v>
      </c>
    </row>
    <row r="390" spans="1:13" hidden="1" x14ac:dyDescent="0.3">
      <c r="A390" s="1">
        <v>44224</v>
      </c>
      <c r="B390" s="2" t="s">
        <v>6</v>
      </c>
      <c r="C390">
        <v>9917</v>
      </c>
      <c r="D390">
        <v>156</v>
      </c>
      <c r="E390">
        <v>2246</v>
      </c>
      <c r="F390">
        <v>7569</v>
      </c>
      <c r="G390">
        <v>119</v>
      </c>
      <c r="H390">
        <v>25</v>
      </c>
      <c r="I390">
        <v>138517</v>
      </c>
      <c r="J390">
        <v>52471</v>
      </c>
      <c r="K390">
        <v>105</v>
      </c>
      <c r="L390">
        <v>389</v>
      </c>
      <c r="M390">
        <v>388</v>
      </c>
    </row>
    <row r="391" spans="1:13" hidden="1" x14ac:dyDescent="0.3">
      <c r="A391" s="1">
        <v>44225</v>
      </c>
      <c r="B391" s="2" t="s">
        <v>6</v>
      </c>
      <c r="C391">
        <v>10125</v>
      </c>
      <c r="D391">
        <v>172</v>
      </c>
      <c r="E391">
        <v>2365</v>
      </c>
      <c r="F391">
        <v>7654</v>
      </c>
      <c r="G391">
        <v>112</v>
      </c>
      <c r="H391">
        <v>29</v>
      </c>
      <c r="I391">
        <v>140170</v>
      </c>
      <c r="J391">
        <v>53271</v>
      </c>
      <c r="K391">
        <v>109</v>
      </c>
      <c r="L391">
        <v>390</v>
      </c>
      <c r="M391">
        <v>389</v>
      </c>
    </row>
    <row r="392" spans="1:13" hidden="1" x14ac:dyDescent="0.3">
      <c r="A392" s="1">
        <v>44226</v>
      </c>
      <c r="B392" s="2" t="s">
        <v>6</v>
      </c>
      <c r="C392">
        <v>10293</v>
      </c>
      <c r="D392">
        <v>148</v>
      </c>
      <c r="E392">
        <v>2455</v>
      </c>
      <c r="F392">
        <v>7732</v>
      </c>
      <c r="G392">
        <v>124</v>
      </c>
      <c r="H392">
        <v>30</v>
      </c>
      <c r="I392">
        <v>141439</v>
      </c>
      <c r="J392">
        <v>54250</v>
      </c>
      <c r="K392">
        <v>109</v>
      </c>
      <c r="L392">
        <v>391</v>
      </c>
      <c r="M392">
        <v>390</v>
      </c>
    </row>
    <row r="393" spans="1:13" hidden="1" x14ac:dyDescent="0.3">
      <c r="A393" s="1">
        <v>44227</v>
      </c>
      <c r="B393" s="2" t="s">
        <v>6</v>
      </c>
      <c r="C393">
        <v>10412</v>
      </c>
      <c r="D393">
        <v>106</v>
      </c>
      <c r="E393">
        <v>2469</v>
      </c>
      <c r="F393">
        <v>7834</v>
      </c>
      <c r="G393">
        <v>131</v>
      </c>
      <c r="H393">
        <v>31</v>
      </c>
      <c r="I393">
        <v>142327</v>
      </c>
      <c r="J393">
        <v>54491</v>
      </c>
      <c r="K393">
        <v>112</v>
      </c>
      <c r="L393">
        <v>392</v>
      </c>
      <c r="M393">
        <v>391</v>
      </c>
    </row>
    <row r="394" spans="1:13" hidden="1" x14ac:dyDescent="0.3">
      <c r="A394" s="1">
        <v>44228</v>
      </c>
      <c r="B394" s="2" t="s">
        <v>6</v>
      </c>
      <c r="C394">
        <v>10566</v>
      </c>
      <c r="D394">
        <v>130</v>
      </c>
      <c r="E394">
        <v>2503</v>
      </c>
      <c r="F394">
        <v>7951</v>
      </c>
      <c r="G394">
        <v>130</v>
      </c>
      <c r="H394">
        <v>30</v>
      </c>
      <c r="I394">
        <v>143207</v>
      </c>
      <c r="J394">
        <v>54919</v>
      </c>
      <c r="K394">
        <v>115</v>
      </c>
      <c r="L394">
        <v>393</v>
      </c>
      <c r="M394">
        <v>392</v>
      </c>
    </row>
    <row r="395" spans="1:13" hidden="1" x14ac:dyDescent="0.3">
      <c r="A395" s="1">
        <v>44229</v>
      </c>
      <c r="B395" s="2" t="s">
        <v>6</v>
      </c>
      <c r="C395">
        <v>10745</v>
      </c>
      <c r="D395">
        <v>125</v>
      </c>
      <c r="E395">
        <v>2578</v>
      </c>
      <c r="F395">
        <v>8053</v>
      </c>
      <c r="G395">
        <v>117</v>
      </c>
      <c r="H395">
        <v>29</v>
      </c>
      <c r="I395">
        <v>144328</v>
      </c>
      <c r="J395">
        <v>55479</v>
      </c>
      <c r="K395">
        <v>117</v>
      </c>
      <c r="L395">
        <v>394</v>
      </c>
      <c r="M395">
        <v>393</v>
      </c>
    </row>
    <row r="396" spans="1:13" hidden="1" x14ac:dyDescent="0.3">
      <c r="A396" s="1">
        <v>44230</v>
      </c>
      <c r="B396" s="2" t="s">
        <v>6</v>
      </c>
      <c r="C396">
        <v>10860</v>
      </c>
      <c r="D396">
        <v>91</v>
      </c>
      <c r="E396">
        <v>2613</v>
      </c>
      <c r="F396">
        <v>8131</v>
      </c>
      <c r="G396">
        <v>113</v>
      </c>
      <c r="H396">
        <v>27</v>
      </c>
      <c r="I396">
        <v>145580</v>
      </c>
      <c r="J396">
        <v>56919</v>
      </c>
      <c r="K396">
        <v>119</v>
      </c>
      <c r="L396">
        <v>395</v>
      </c>
      <c r="M396">
        <v>394</v>
      </c>
    </row>
    <row r="397" spans="1:13" hidden="1" x14ac:dyDescent="0.3">
      <c r="A397" s="1">
        <v>44231</v>
      </c>
      <c r="B397" s="2" t="s">
        <v>6</v>
      </c>
      <c r="C397">
        <v>11023</v>
      </c>
      <c r="D397">
        <v>152</v>
      </c>
      <c r="E397">
        <v>2576</v>
      </c>
      <c r="F397">
        <v>8326</v>
      </c>
      <c r="G397">
        <v>112</v>
      </c>
      <c r="H397">
        <v>27</v>
      </c>
      <c r="I397">
        <v>147019</v>
      </c>
      <c r="J397">
        <v>58910</v>
      </c>
      <c r="K397">
        <v>124</v>
      </c>
      <c r="L397">
        <v>396</v>
      </c>
      <c r="M397">
        <v>395</v>
      </c>
    </row>
    <row r="398" spans="1:13" hidden="1" x14ac:dyDescent="0.3">
      <c r="A398" s="1">
        <v>44232</v>
      </c>
      <c r="B398" s="2" t="s">
        <v>6</v>
      </c>
      <c r="C398">
        <v>11137</v>
      </c>
      <c r="D398">
        <v>103</v>
      </c>
      <c r="E398">
        <v>2562</v>
      </c>
      <c r="F398">
        <v>8450</v>
      </c>
      <c r="G398">
        <v>106</v>
      </c>
      <c r="H398">
        <v>24</v>
      </c>
      <c r="I398">
        <v>148155</v>
      </c>
      <c r="J398">
        <v>61171</v>
      </c>
      <c r="K398">
        <v>128</v>
      </c>
      <c r="L398">
        <v>397</v>
      </c>
      <c r="M398">
        <v>396</v>
      </c>
    </row>
    <row r="399" spans="1:13" hidden="1" x14ac:dyDescent="0.3">
      <c r="A399" s="1">
        <v>44233</v>
      </c>
      <c r="B399" s="2" t="s">
        <v>6</v>
      </c>
      <c r="C399">
        <v>11249</v>
      </c>
      <c r="D399">
        <v>134</v>
      </c>
      <c r="E399">
        <v>2526</v>
      </c>
      <c r="F399">
        <v>8598</v>
      </c>
      <c r="G399">
        <v>105</v>
      </c>
      <c r="H399">
        <v>23</v>
      </c>
      <c r="I399">
        <v>149151</v>
      </c>
      <c r="J399">
        <v>62678</v>
      </c>
      <c r="K399">
        <v>128</v>
      </c>
      <c r="L399">
        <v>398</v>
      </c>
      <c r="M399">
        <v>397</v>
      </c>
    </row>
    <row r="400" spans="1:13" hidden="1" x14ac:dyDescent="0.3">
      <c r="A400" s="1">
        <v>44234</v>
      </c>
      <c r="B400" s="2" t="s">
        <v>6</v>
      </c>
      <c r="C400">
        <v>11308</v>
      </c>
      <c r="D400">
        <v>48</v>
      </c>
      <c r="E400">
        <v>2483</v>
      </c>
      <c r="F400">
        <v>8700</v>
      </c>
      <c r="G400">
        <v>111</v>
      </c>
      <c r="H400">
        <v>21</v>
      </c>
      <c r="I400">
        <v>149934</v>
      </c>
      <c r="J400">
        <v>63016</v>
      </c>
      <c r="K400">
        <v>128</v>
      </c>
      <c r="L400">
        <v>399</v>
      </c>
      <c r="M400">
        <v>398</v>
      </c>
    </row>
    <row r="401" spans="1:13" hidden="1" x14ac:dyDescent="0.3">
      <c r="A401" s="1">
        <v>44235</v>
      </c>
      <c r="B401" s="2" t="s">
        <v>6</v>
      </c>
      <c r="C401">
        <v>11399</v>
      </c>
      <c r="D401">
        <v>78</v>
      </c>
      <c r="E401">
        <v>2305</v>
      </c>
      <c r="F401">
        <v>8969</v>
      </c>
      <c r="G401">
        <v>110</v>
      </c>
      <c r="H401">
        <v>20</v>
      </c>
      <c r="I401">
        <v>150776</v>
      </c>
      <c r="J401">
        <v>63655</v>
      </c>
      <c r="K401">
        <v>128</v>
      </c>
      <c r="L401">
        <v>400</v>
      </c>
      <c r="M401">
        <v>399</v>
      </c>
    </row>
    <row r="402" spans="1:13" hidden="1" x14ac:dyDescent="0.3">
      <c r="A402" s="1">
        <v>44236</v>
      </c>
      <c r="B402" s="2" t="s">
        <v>6</v>
      </c>
      <c r="C402">
        <v>11477</v>
      </c>
      <c r="D402">
        <v>68</v>
      </c>
      <c r="E402">
        <v>2219</v>
      </c>
      <c r="F402">
        <v>9131</v>
      </c>
      <c r="G402">
        <v>109</v>
      </c>
      <c r="H402">
        <v>20</v>
      </c>
      <c r="I402">
        <v>151657</v>
      </c>
      <c r="J402">
        <v>64604</v>
      </c>
      <c r="K402">
        <v>130</v>
      </c>
      <c r="L402">
        <v>401</v>
      </c>
      <c r="M402">
        <v>400</v>
      </c>
    </row>
    <row r="403" spans="1:13" hidden="1" x14ac:dyDescent="0.3">
      <c r="A403" s="1">
        <v>44237</v>
      </c>
      <c r="B403" s="2" t="s">
        <v>6</v>
      </c>
      <c r="C403">
        <v>11545</v>
      </c>
      <c r="D403">
        <v>63</v>
      </c>
      <c r="E403">
        <v>2141</v>
      </c>
      <c r="F403">
        <v>9272</v>
      </c>
      <c r="G403">
        <v>114</v>
      </c>
      <c r="H403">
        <v>20</v>
      </c>
      <c r="I403">
        <v>152926</v>
      </c>
      <c r="J403">
        <v>66149</v>
      </c>
      <c r="K403">
        <v>135</v>
      </c>
      <c r="L403">
        <v>402</v>
      </c>
      <c r="M403">
        <v>401</v>
      </c>
    </row>
    <row r="404" spans="1:13" hidden="1" x14ac:dyDescent="0.3">
      <c r="A404" s="1">
        <v>44238</v>
      </c>
      <c r="B404" s="2" t="s">
        <v>6</v>
      </c>
      <c r="C404">
        <v>11628</v>
      </c>
      <c r="D404">
        <v>68</v>
      </c>
      <c r="E404">
        <v>2027</v>
      </c>
      <c r="F404">
        <v>9469</v>
      </c>
      <c r="G404">
        <v>100</v>
      </c>
      <c r="H404">
        <v>20</v>
      </c>
      <c r="I404">
        <v>153871</v>
      </c>
      <c r="J404">
        <v>67480</v>
      </c>
      <c r="K404">
        <v>135</v>
      </c>
      <c r="L404">
        <v>403</v>
      </c>
      <c r="M404">
        <v>402</v>
      </c>
    </row>
    <row r="405" spans="1:13" hidden="1" x14ac:dyDescent="0.3">
      <c r="A405" s="1">
        <v>44239</v>
      </c>
      <c r="B405" s="2" t="s">
        <v>6</v>
      </c>
      <c r="C405">
        <v>11694</v>
      </c>
      <c r="D405">
        <v>54</v>
      </c>
      <c r="E405">
        <v>1922</v>
      </c>
      <c r="F405">
        <v>9637</v>
      </c>
      <c r="G405">
        <v>84</v>
      </c>
      <c r="H405">
        <v>20</v>
      </c>
      <c r="I405">
        <v>154711</v>
      </c>
      <c r="J405">
        <v>69173</v>
      </c>
      <c r="K405">
        <v>138</v>
      </c>
      <c r="L405">
        <v>404</v>
      </c>
      <c r="M405">
        <v>403</v>
      </c>
    </row>
    <row r="406" spans="1:13" hidden="1" x14ac:dyDescent="0.3">
      <c r="A406" s="1">
        <v>44240</v>
      </c>
      <c r="B406" s="2" t="s">
        <v>6</v>
      </c>
      <c r="C406">
        <v>11755</v>
      </c>
      <c r="D406">
        <v>48</v>
      </c>
      <c r="E406">
        <v>1787</v>
      </c>
      <c r="F406">
        <v>9832</v>
      </c>
      <c r="G406">
        <v>80</v>
      </c>
      <c r="H406">
        <v>21</v>
      </c>
      <c r="I406">
        <v>155641</v>
      </c>
      <c r="J406">
        <v>71114</v>
      </c>
      <c r="K406">
        <v>139</v>
      </c>
      <c r="L406">
        <v>405</v>
      </c>
      <c r="M406">
        <v>404</v>
      </c>
    </row>
    <row r="407" spans="1:13" hidden="1" x14ac:dyDescent="0.3">
      <c r="A407" s="1">
        <v>44241</v>
      </c>
      <c r="B407" s="2" t="s">
        <v>6</v>
      </c>
      <c r="C407">
        <v>11809</v>
      </c>
      <c r="D407">
        <v>45</v>
      </c>
      <c r="E407">
        <v>1725</v>
      </c>
      <c r="F407">
        <v>9946</v>
      </c>
      <c r="G407">
        <v>83</v>
      </c>
      <c r="H407">
        <v>22</v>
      </c>
      <c r="I407">
        <v>156299</v>
      </c>
      <c r="J407">
        <v>71486</v>
      </c>
      <c r="K407">
        <v>141</v>
      </c>
      <c r="L407">
        <v>406</v>
      </c>
      <c r="M407">
        <v>405</v>
      </c>
    </row>
    <row r="408" spans="1:13" hidden="1" x14ac:dyDescent="0.3">
      <c r="A408" s="1">
        <v>44242</v>
      </c>
      <c r="B408" s="2" t="s">
        <v>6</v>
      </c>
      <c r="C408">
        <v>11858</v>
      </c>
      <c r="D408">
        <v>36</v>
      </c>
      <c r="E408">
        <v>1634</v>
      </c>
      <c r="F408">
        <v>10086</v>
      </c>
      <c r="G408">
        <v>86</v>
      </c>
      <c r="H408">
        <v>17</v>
      </c>
      <c r="I408">
        <v>156949</v>
      </c>
      <c r="J408">
        <v>72245</v>
      </c>
      <c r="K408">
        <v>141</v>
      </c>
      <c r="L408">
        <v>407</v>
      </c>
      <c r="M408">
        <v>406</v>
      </c>
    </row>
    <row r="409" spans="1:13" hidden="1" x14ac:dyDescent="0.3">
      <c r="A409" s="1">
        <v>44243</v>
      </c>
      <c r="B409" s="2" t="s">
        <v>6</v>
      </c>
      <c r="C409">
        <v>11907</v>
      </c>
      <c r="D409">
        <v>46</v>
      </c>
      <c r="E409">
        <v>1539</v>
      </c>
      <c r="F409">
        <v>10229</v>
      </c>
      <c r="G409">
        <v>81</v>
      </c>
      <c r="H409">
        <v>15</v>
      </c>
      <c r="I409">
        <v>157661</v>
      </c>
      <c r="J409">
        <v>73386</v>
      </c>
      <c r="K409">
        <v>142</v>
      </c>
      <c r="L409">
        <v>408</v>
      </c>
      <c r="M409">
        <v>407</v>
      </c>
    </row>
    <row r="410" spans="1:13" hidden="1" x14ac:dyDescent="0.3">
      <c r="A410" s="1">
        <v>44244</v>
      </c>
      <c r="B410" s="2" t="s">
        <v>6</v>
      </c>
      <c r="C410">
        <v>11958</v>
      </c>
      <c r="D410">
        <v>38</v>
      </c>
      <c r="E410">
        <v>1447</v>
      </c>
      <c r="F410">
        <v>10371</v>
      </c>
      <c r="G410">
        <v>77</v>
      </c>
      <c r="H410">
        <v>15</v>
      </c>
      <c r="I410">
        <v>158607</v>
      </c>
      <c r="J410">
        <v>74623</v>
      </c>
      <c r="K410">
        <v>142</v>
      </c>
      <c r="L410">
        <v>409</v>
      </c>
      <c r="M410">
        <v>408</v>
      </c>
    </row>
    <row r="411" spans="1:13" hidden="1" x14ac:dyDescent="0.3">
      <c r="A411" s="1">
        <v>44245</v>
      </c>
      <c r="B411" s="2" t="s">
        <v>6</v>
      </c>
      <c r="C411">
        <v>12017</v>
      </c>
      <c r="D411">
        <v>54</v>
      </c>
      <c r="E411">
        <v>1398</v>
      </c>
      <c r="F411">
        <v>10479</v>
      </c>
      <c r="G411">
        <v>78</v>
      </c>
      <c r="H411">
        <v>16</v>
      </c>
      <c r="I411">
        <v>159043</v>
      </c>
      <c r="J411">
        <v>75583</v>
      </c>
      <c r="K411">
        <v>142</v>
      </c>
      <c r="L411">
        <v>410</v>
      </c>
      <c r="M411">
        <v>409</v>
      </c>
    </row>
    <row r="412" spans="1:13" hidden="1" x14ac:dyDescent="0.3">
      <c r="A412" s="1">
        <v>44246</v>
      </c>
      <c r="B412" s="2" t="s">
        <v>6</v>
      </c>
      <c r="C412">
        <v>12069</v>
      </c>
      <c r="D412">
        <v>52</v>
      </c>
      <c r="E412">
        <v>1270</v>
      </c>
      <c r="F412">
        <v>10658</v>
      </c>
      <c r="G412">
        <v>69</v>
      </c>
      <c r="H412">
        <v>20</v>
      </c>
      <c r="I412">
        <v>159559</v>
      </c>
      <c r="J412">
        <v>76319</v>
      </c>
      <c r="K412">
        <v>143</v>
      </c>
      <c r="L412">
        <v>411</v>
      </c>
      <c r="M412">
        <v>410</v>
      </c>
    </row>
    <row r="413" spans="1:13" hidden="1" x14ac:dyDescent="0.3">
      <c r="A413" s="1">
        <v>44247</v>
      </c>
      <c r="B413" s="2" t="s">
        <v>6</v>
      </c>
      <c r="C413">
        <v>12099</v>
      </c>
      <c r="D413">
        <v>24</v>
      </c>
      <c r="E413">
        <v>1150</v>
      </c>
      <c r="F413">
        <v>10806</v>
      </c>
      <c r="G413">
        <v>67</v>
      </c>
      <c r="H413">
        <v>21</v>
      </c>
      <c r="I413">
        <v>160196</v>
      </c>
      <c r="J413">
        <v>77540</v>
      </c>
      <c r="K413">
        <v>145</v>
      </c>
      <c r="L413">
        <v>412</v>
      </c>
      <c r="M413">
        <v>411</v>
      </c>
    </row>
    <row r="414" spans="1:13" hidden="1" x14ac:dyDescent="0.3">
      <c r="A414" s="1">
        <v>44248</v>
      </c>
      <c r="B414" s="2" t="s">
        <v>6</v>
      </c>
      <c r="C414">
        <v>12128</v>
      </c>
      <c r="D414">
        <v>28</v>
      </c>
      <c r="E414">
        <v>1078</v>
      </c>
      <c r="F414">
        <v>10906</v>
      </c>
      <c r="G414">
        <v>64</v>
      </c>
      <c r="H414">
        <v>17</v>
      </c>
      <c r="I414">
        <v>160872</v>
      </c>
      <c r="J414">
        <v>77874</v>
      </c>
      <c r="K414">
        <v>146</v>
      </c>
      <c r="L414">
        <v>413</v>
      </c>
      <c r="M414">
        <v>412</v>
      </c>
    </row>
    <row r="415" spans="1:13" hidden="1" x14ac:dyDescent="0.3">
      <c r="A415" s="1">
        <v>44249</v>
      </c>
      <c r="B415" s="2" t="s">
        <v>6</v>
      </c>
      <c r="C415">
        <v>12145</v>
      </c>
      <c r="D415">
        <v>13</v>
      </c>
      <c r="E415">
        <v>1036</v>
      </c>
      <c r="F415">
        <v>10964</v>
      </c>
      <c r="G415">
        <v>62</v>
      </c>
      <c r="H415">
        <v>17</v>
      </c>
      <c r="I415">
        <v>161219</v>
      </c>
      <c r="J415">
        <v>78608</v>
      </c>
      <c r="K415">
        <v>147</v>
      </c>
      <c r="L415">
        <v>414</v>
      </c>
      <c r="M415">
        <v>413</v>
      </c>
    </row>
    <row r="416" spans="1:13" hidden="1" x14ac:dyDescent="0.3">
      <c r="A416" s="1">
        <v>44250</v>
      </c>
      <c r="B416" s="2" t="s">
        <v>6</v>
      </c>
      <c r="C416">
        <v>12189</v>
      </c>
      <c r="D416">
        <v>28</v>
      </c>
      <c r="E416">
        <v>983</v>
      </c>
      <c r="F416">
        <v>11061</v>
      </c>
      <c r="G416">
        <v>55</v>
      </c>
      <c r="H416">
        <v>17</v>
      </c>
      <c r="I416">
        <v>161816</v>
      </c>
      <c r="J416">
        <v>79762</v>
      </c>
      <c r="K416">
        <v>147</v>
      </c>
      <c r="L416">
        <v>415</v>
      </c>
      <c r="M416">
        <v>414</v>
      </c>
    </row>
    <row r="417" spans="1:13" hidden="1" x14ac:dyDescent="0.3">
      <c r="A417" s="1">
        <v>44251</v>
      </c>
      <c r="B417" s="2" t="s">
        <v>6</v>
      </c>
      <c r="C417">
        <v>12243</v>
      </c>
      <c r="D417">
        <v>39</v>
      </c>
      <c r="E417">
        <v>930</v>
      </c>
      <c r="F417">
        <v>11164</v>
      </c>
      <c r="G417">
        <v>49</v>
      </c>
      <c r="H417">
        <v>16</v>
      </c>
      <c r="I417">
        <v>162323</v>
      </c>
      <c r="J417">
        <v>80659</v>
      </c>
      <c r="K417">
        <v>151</v>
      </c>
      <c r="L417">
        <v>416</v>
      </c>
      <c r="M417">
        <v>415</v>
      </c>
    </row>
    <row r="418" spans="1:13" hidden="1" x14ac:dyDescent="0.3">
      <c r="A418" s="1">
        <v>44252</v>
      </c>
      <c r="B418" s="2" t="s">
        <v>6</v>
      </c>
      <c r="C418">
        <v>12284</v>
      </c>
      <c r="D418">
        <v>28</v>
      </c>
      <c r="E418">
        <v>884</v>
      </c>
      <c r="F418">
        <v>11249</v>
      </c>
      <c r="G418">
        <v>49</v>
      </c>
      <c r="H418">
        <v>14</v>
      </c>
      <c r="I418">
        <v>162990</v>
      </c>
      <c r="J418">
        <v>81097</v>
      </c>
      <c r="K418">
        <v>153</v>
      </c>
      <c r="L418">
        <v>417</v>
      </c>
      <c r="M418">
        <v>416</v>
      </c>
    </row>
    <row r="419" spans="1:13" hidden="1" x14ac:dyDescent="0.3">
      <c r="A419" s="1">
        <v>44253</v>
      </c>
      <c r="B419" s="2" t="s">
        <v>6</v>
      </c>
      <c r="C419">
        <v>12327</v>
      </c>
      <c r="D419">
        <v>41</v>
      </c>
      <c r="E419">
        <v>842</v>
      </c>
      <c r="F419">
        <v>11334</v>
      </c>
      <c r="G419">
        <v>44</v>
      </c>
      <c r="H419">
        <v>13</v>
      </c>
      <c r="I419">
        <v>163504</v>
      </c>
      <c r="J419">
        <v>81475</v>
      </c>
      <c r="K419">
        <v>153</v>
      </c>
      <c r="L419">
        <v>418</v>
      </c>
      <c r="M419">
        <v>417</v>
      </c>
    </row>
    <row r="420" spans="1:13" hidden="1" x14ac:dyDescent="0.3">
      <c r="A420" s="1">
        <v>44254</v>
      </c>
      <c r="B420" s="2" t="s">
        <v>6</v>
      </c>
      <c r="C420">
        <v>12360</v>
      </c>
      <c r="D420">
        <v>29</v>
      </c>
      <c r="E420">
        <v>783</v>
      </c>
      <c r="F420">
        <v>11425</v>
      </c>
      <c r="G420">
        <v>45</v>
      </c>
      <c r="H420">
        <v>14</v>
      </c>
      <c r="I420">
        <v>164385</v>
      </c>
      <c r="J420">
        <v>81778</v>
      </c>
      <c r="K420">
        <v>154</v>
      </c>
      <c r="L420">
        <v>419</v>
      </c>
      <c r="M420">
        <v>418</v>
      </c>
    </row>
    <row r="421" spans="1:13" hidden="1" x14ac:dyDescent="0.3">
      <c r="A421" s="1">
        <v>44255</v>
      </c>
      <c r="B421" s="2" t="s">
        <v>6</v>
      </c>
      <c r="C421">
        <v>12383</v>
      </c>
      <c r="D421">
        <v>27</v>
      </c>
      <c r="E421">
        <v>753</v>
      </c>
      <c r="F421">
        <v>11478</v>
      </c>
      <c r="G421">
        <v>48</v>
      </c>
      <c r="H421">
        <v>12</v>
      </c>
      <c r="I421">
        <v>165003</v>
      </c>
      <c r="J421">
        <v>82039</v>
      </c>
      <c r="K421">
        <v>154</v>
      </c>
      <c r="L421">
        <v>420</v>
      </c>
      <c r="M421">
        <v>419</v>
      </c>
    </row>
    <row r="422" spans="1:13" hidden="1" x14ac:dyDescent="0.3">
      <c r="A422" s="1">
        <v>44256</v>
      </c>
      <c r="B422" s="2" t="s">
        <v>6</v>
      </c>
      <c r="C422">
        <v>12403</v>
      </c>
      <c r="D422">
        <v>15</v>
      </c>
      <c r="E422">
        <v>722</v>
      </c>
      <c r="F422">
        <v>11528</v>
      </c>
      <c r="G422">
        <v>44</v>
      </c>
      <c r="H422">
        <v>11</v>
      </c>
      <c r="I422">
        <v>165376</v>
      </c>
      <c r="J422">
        <v>83034</v>
      </c>
      <c r="K422">
        <v>155</v>
      </c>
      <c r="L422">
        <v>421</v>
      </c>
      <c r="M422">
        <v>420</v>
      </c>
    </row>
    <row r="423" spans="1:13" hidden="1" x14ac:dyDescent="0.3">
      <c r="A423" s="1">
        <v>44257</v>
      </c>
      <c r="B423" s="2" t="s">
        <v>6</v>
      </c>
      <c r="C423">
        <v>12415</v>
      </c>
      <c r="D423">
        <v>13</v>
      </c>
      <c r="E423">
        <v>683</v>
      </c>
      <c r="F423">
        <v>11579</v>
      </c>
      <c r="G423">
        <v>39</v>
      </c>
      <c r="H423">
        <v>11</v>
      </c>
      <c r="I423">
        <v>166073</v>
      </c>
      <c r="J423">
        <v>84237</v>
      </c>
      <c r="K423">
        <v>155</v>
      </c>
      <c r="L423">
        <v>422</v>
      </c>
      <c r="M423">
        <v>421</v>
      </c>
    </row>
    <row r="424" spans="1:13" hidden="1" x14ac:dyDescent="0.3">
      <c r="A424" s="1">
        <v>44258</v>
      </c>
      <c r="B424" s="2" t="s">
        <v>6</v>
      </c>
      <c r="C424">
        <v>12434</v>
      </c>
      <c r="D424">
        <v>18</v>
      </c>
      <c r="E424">
        <v>632</v>
      </c>
      <c r="F424">
        <v>11648</v>
      </c>
      <c r="G424">
        <v>32</v>
      </c>
      <c r="H424">
        <v>11</v>
      </c>
      <c r="I424">
        <v>166652</v>
      </c>
      <c r="J424">
        <v>84898</v>
      </c>
      <c r="K424">
        <v>156</v>
      </c>
      <c r="L424">
        <v>423</v>
      </c>
      <c r="M424">
        <v>422</v>
      </c>
    </row>
    <row r="425" spans="1:13" hidden="1" x14ac:dyDescent="0.3">
      <c r="A425" s="1">
        <v>44259</v>
      </c>
      <c r="B425" s="2" t="s">
        <v>6</v>
      </c>
      <c r="C425">
        <v>12451</v>
      </c>
      <c r="D425">
        <v>14</v>
      </c>
      <c r="E425">
        <v>599</v>
      </c>
      <c r="F425">
        <v>11698</v>
      </c>
      <c r="G425">
        <v>29</v>
      </c>
      <c r="H425">
        <v>9</v>
      </c>
      <c r="I425">
        <v>167601</v>
      </c>
      <c r="J425">
        <v>85330</v>
      </c>
      <c r="K425">
        <v>156</v>
      </c>
      <c r="L425">
        <v>424</v>
      </c>
      <c r="M425">
        <v>423</v>
      </c>
    </row>
    <row r="426" spans="1:13" hidden="1" x14ac:dyDescent="0.3">
      <c r="A426" s="1">
        <v>44260</v>
      </c>
      <c r="B426" s="2" t="s">
        <v>6</v>
      </c>
      <c r="C426">
        <v>12462</v>
      </c>
      <c r="D426">
        <v>9</v>
      </c>
      <c r="E426">
        <v>541</v>
      </c>
      <c r="F426">
        <v>11767</v>
      </c>
      <c r="G426">
        <v>27</v>
      </c>
      <c r="H426">
        <v>8</v>
      </c>
      <c r="I426">
        <v>168542</v>
      </c>
      <c r="J426">
        <v>85692</v>
      </c>
      <c r="K426">
        <v>156</v>
      </c>
      <c r="L426">
        <v>425</v>
      </c>
      <c r="M426">
        <v>424</v>
      </c>
    </row>
    <row r="427" spans="1:13" hidden="1" x14ac:dyDescent="0.3">
      <c r="A427" s="1">
        <v>44261</v>
      </c>
      <c r="B427" s="2" t="s">
        <v>6</v>
      </c>
      <c r="C427">
        <v>12469</v>
      </c>
      <c r="D427">
        <v>7</v>
      </c>
      <c r="E427">
        <v>492</v>
      </c>
      <c r="F427">
        <v>11821</v>
      </c>
      <c r="G427">
        <v>22</v>
      </c>
      <c r="H427">
        <v>7</v>
      </c>
      <c r="I427">
        <v>169438</v>
      </c>
      <c r="J427">
        <v>85965</v>
      </c>
      <c r="K427">
        <v>158</v>
      </c>
      <c r="L427">
        <v>426</v>
      </c>
      <c r="M427">
        <v>425</v>
      </c>
    </row>
    <row r="428" spans="1:13" hidden="1" x14ac:dyDescent="0.3">
      <c r="A428" s="1">
        <v>44262</v>
      </c>
      <c r="B428" s="2" t="s">
        <v>6</v>
      </c>
      <c r="C428">
        <v>12472</v>
      </c>
      <c r="D428">
        <v>3</v>
      </c>
      <c r="E428">
        <v>457</v>
      </c>
      <c r="F428">
        <v>11859</v>
      </c>
      <c r="G428">
        <v>22</v>
      </c>
      <c r="H428">
        <v>8</v>
      </c>
      <c r="I428">
        <v>169795</v>
      </c>
      <c r="J428">
        <v>86222</v>
      </c>
      <c r="K428">
        <v>158</v>
      </c>
      <c r="L428">
        <v>427</v>
      </c>
      <c r="M428">
        <v>426</v>
      </c>
    </row>
    <row r="429" spans="1:13" hidden="1" x14ac:dyDescent="0.3">
      <c r="A429" s="1">
        <v>44263</v>
      </c>
      <c r="B429" s="2" t="s">
        <v>6</v>
      </c>
      <c r="C429">
        <v>12486</v>
      </c>
      <c r="D429">
        <v>11</v>
      </c>
      <c r="E429">
        <v>442</v>
      </c>
      <c r="F429">
        <v>11887</v>
      </c>
      <c r="G429">
        <v>20</v>
      </c>
      <c r="H429">
        <v>9</v>
      </c>
      <c r="I429">
        <v>170117</v>
      </c>
      <c r="J429">
        <v>86696</v>
      </c>
      <c r="K429">
        <v>159</v>
      </c>
      <c r="L429">
        <v>428</v>
      </c>
      <c r="M429">
        <v>427</v>
      </c>
    </row>
    <row r="430" spans="1:13" hidden="1" x14ac:dyDescent="0.3">
      <c r="A430" s="1">
        <v>44264</v>
      </c>
      <c r="B430" s="2" t="s">
        <v>6</v>
      </c>
      <c r="C430">
        <v>12503</v>
      </c>
      <c r="D430">
        <v>15</v>
      </c>
      <c r="E430">
        <v>419</v>
      </c>
      <c r="F430">
        <v>11927</v>
      </c>
      <c r="G430">
        <v>23</v>
      </c>
      <c r="H430">
        <v>9</v>
      </c>
      <c r="I430">
        <v>171064</v>
      </c>
      <c r="J430">
        <v>87141</v>
      </c>
      <c r="K430">
        <v>159</v>
      </c>
      <c r="L430">
        <v>429</v>
      </c>
      <c r="M430">
        <v>428</v>
      </c>
    </row>
    <row r="431" spans="1:13" hidden="1" x14ac:dyDescent="0.3">
      <c r="A431" s="1">
        <v>44265</v>
      </c>
      <c r="B431" s="2" t="s">
        <v>6</v>
      </c>
      <c r="C431">
        <v>12514</v>
      </c>
      <c r="D431">
        <v>11</v>
      </c>
      <c r="E431">
        <v>385</v>
      </c>
      <c r="F431">
        <v>11972</v>
      </c>
      <c r="G431">
        <v>25</v>
      </c>
      <c r="H431">
        <v>8</v>
      </c>
      <c r="I431">
        <v>171877</v>
      </c>
      <c r="J431">
        <v>87565</v>
      </c>
      <c r="K431">
        <v>159</v>
      </c>
      <c r="L431">
        <v>430</v>
      </c>
      <c r="M431">
        <v>429</v>
      </c>
    </row>
    <row r="432" spans="1:13" hidden="1" x14ac:dyDescent="0.3">
      <c r="A432" s="1">
        <v>44266</v>
      </c>
      <c r="B432" s="2" t="s">
        <v>6</v>
      </c>
      <c r="C432">
        <v>12524</v>
      </c>
      <c r="D432">
        <v>10</v>
      </c>
      <c r="E432">
        <v>343</v>
      </c>
      <c r="F432">
        <v>12024</v>
      </c>
      <c r="G432">
        <v>22</v>
      </c>
      <c r="H432">
        <v>7</v>
      </c>
      <c r="I432">
        <v>173112</v>
      </c>
      <c r="J432">
        <v>87983</v>
      </c>
      <c r="K432">
        <v>159</v>
      </c>
      <c r="L432">
        <v>431</v>
      </c>
      <c r="M432">
        <v>430</v>
      </c>
    </row>
    <row r="433" spans="1:13" hidden="1" x14ac:dyDescent="0.3">
      <c r="A433" s="1">
        <v>44267</v>
      </c>
      <c r="B433" s="2" t="s">
        <v>6</v>
      </c>
      <c r="C433">
        <v>12541</v>
      </c>
      <c r="D433">
        <v>14</v>
      </c>
      <c r="E433">
        <v>306</v>
      </c>
      <c r="F433">
        <v>12078</v>
      </c>
      <c r="G433">
        <v>18</v>
      </c>
      <c r="H433">
        <v>8</v>
      </c>
      <c r="I433">
        <v>173816</v>
      </c>
      <c r="J433">
        <v>88326</v>
      </c>
      <c r="K433">
        <v>159</v>
      </c>
      <c r="L433">
        <v>432</v>
      </c>
      <c r="M433">
        <v>431</v>
      </c>
    </row>
    <row r="434" spans="1:13" hidden="1" x14ac:dyDescent="0.3">
      <c r="A434" s="1">
        <v>44268</v>
      </c>
      <c r="B434" s="2" t="s">
        <v>6</v>
      </c>
      <c r="C434">
        <v>12548</v>
      </c>
      <c r="D434">
        <v>5</v>
      </c>
      <c r="E434">
        <v>278</v>
      </c>
      <c r="F434">
        <v>12112</v>
      </c>
      <c r="G434">
        <v>17</v>
      </c>
      <c r="H434">
        <v>8</v>
      </c>
      <c r="I434">
        <v>174548</v>
      </c>
      <c r="J434">
        <v>88625</v>
      </c>
      <c r="K434">
        <v>160</v>
      </c>
      <c r="L434">
        <v>433</v>
      </c>
      <c r="M434">
        <v>432</v>
      </c>
    </row>
    <row r="435" spans="1:13" hidden="1" x14ac:dyDescent="0.3">
      <c r="A435" s="1">
        <v>44269</v>
      </c>
      <c r="B435" s="2" t="s">
        <v>6</v>
      </c>
      <c r="C435">
        <v>12553</v>
      </c>
      <c r="D435">
        <v>5</v>
      </c>
      <c r="E435">
        <v>244</v>
      </c>
      <c r="F435">
        <v>12151</v>
      </c>
      <c r="G435">
        <v>17</v>
      </c>
      <c r="H435">
        <v>8</v>
      </c>
      <c r="I435">
        <v>175172</v>
      </c>
      <c r="J435">
        <v>88927</v>
      </c>
      <c r="K435">
        <v>160</v>
      </c>
      <c r="L435">
        <v>434</v>
      </c>
      <c r="M435">
        <v>433</v>
      </c>
    </row>
    <row r="436" spans="1:13" hidden="1" x14ac:dyDescent="0.3">
      <c r="A436" s="1">
        <v>44270</v>
      </c>
      <c r="B436" s="2" t="s">
        <v>6</v>
      </c>
      <c r="C436">
        <v>12561</v>
      </c>
      <c r="D436">
        <v>2</v>
      </c>
      <c r="E436">
        <v>230</v>
      </c>
      <c r="F436">
        <v>12173</v>
      </c>
      <c r="G436">
        <v>15</v>
      </c>
      <c r="H436">
        <v>7</v>
      </c>
      <c r="I436">
        <v>175478</v>
      </c>
      <c r="J436">
        <v>89456</v>
      </c>
      <c r="K436">
        <v>160</v>
      </c>
      <c r="L436">
        <v>435</v>
      </c>
      <c r="M436">
        <v>434</v>
      </c>
    </row>
    <row r="437" spans="1:13" hidden="1" x14ac:dyDescent="0.3">
      <c r="A437" s="1">
        <v>44271</v>
      </c>
      <c r="B437" s="2" t="s">
        <v>6</v>
      </c>
      <c r="C437">
        <v>12573</v>
      </c>
      <c r="D437">
        <v>8</v>
      </c>
      <c r="E437">
        <v>222</v>
      </c>
      <c r="F437">
        <v>12192</v>
      </c>
      <c r="G437">
        <v>13</v>
      </c>
      <c r="H437">
        <v>7</v>
      </c>
      <c r="I437">
        <v>176256</v>
      </c>
      <c r="J437">
        <v>89829</v>
      </c>
      <c r="K437">
        <v>161</v>
      </c>
      <c r="L437">
        <v>436</v>
      </c>
      <c r="M437">
        <v>435</v>
      </c>
    </row>
    <row r="438" spans="1:13" hidden="1" x14ac:dyDescent="0.3">
      <c r="A438" s="1">
        <v>44272</v>
      </c>
      <c r="B438" s="2" t="s">
        <v>6</v>
      </c>
      <c r="C438">
        <v>12584</v>
      </c>
      <c r="D438">
        <v>9</v>
      </c>
      <c r="E438">
        <v>212</v>
      </c>
      <c r="F438">
        <v>12213</v>
      </c>
      <c r="G438">
        <v>11</v>
      </c>
      <c r="H438">
        <v>7</v>
      </c>
      <c r="I438">
        <v>176812</v>
      </c>
      <c r="J438">
        <v>90279</v>
      </c>
      <c r="K438">
        <v>161</v>
      </c>
      <c r="L438">
        <v>437</v>
      </c>
      <c r="M438">
        <v>436</v>
      </c>
    </row>
    <row r="439" spans="1:13" hidden="1" x14ac:dyDescent="0.3">
      <c r="A439" s="1">
        <v>44273</v>
      </c>
      <c r="B439" s="2" t="s">
        <v>6</v>
      </c>
      <c r="C439">
        <v>12600</v>
      </c>
      <c r="D439">
        <v>13</v>
      </c>
      <c r="E439">
        <v>204</v>
      </c>
      <c r="F439">
        <v>12237</v>
      </c>
      <c r="G439">
        <v>11</v>
      </c>
      <c r="H439">
        <v>6</v>
      </c>
      <c r="I439">
        <v>177497</v>
      </c>
      <c r="J439">
        <v>90714</v>
      </c>
      <c r="K439">
        <v>161</v>
      </c>
      <c r="L439">
        <v>438</v>
      </c>
      <c r="M439">
        <v>437</v>
      </c>
    </row>
    <row r="440" spans="1:13" hidden="1" x14ac:dyDescent="0.3">
      <c r="A440" s="1">
        <v>44274</v>
      </c>
      <c r="B440" s="2" t="s">
        <v>6</v>
      </c>
      <c r="C440">
        <v>12627</v>
      </c>
      <c r="D440">
        <v>27</v>
      </c>
      <c r="E440">
        <v>210</v>
      </c>
      <c r="F440">
        <v>12258</v>
      </c>
      <c r="G440">
        <v>12</v>
      </c>
      <c r="H440">
        <v>4</v>
      </c>
      <c r="I440">
        <v>177928</v>
      </c>
      <c r="J440">
        <v>91011</v>
      </c>
      <c r="K440">
        <v>161</v>
      </c>
      <c r="L440">
        <v>439</v>
      </c>
      <c r="M440">
        <v>438</v>
      </c>
    </row>
    <row r="441" spans="1:13" hidden="1" x14ac:dyDescent="0.3">
      <c r="A441" s="1">
        <v>44275</v>
      </c>
      <c r="B441" s="2" t="s">
        <v>6</v>
      </c>
      <c r="C441">
        <v>12637</v>
      </c>
      <c r="D441">
        <v>9</v>
      </c>
      <c r="E441">
        <v>200</v>
      </c>
      <c r="F441">
        <v>12278</v>
      </c>
      <c r="G441">
        <v>13</v>
      </c>
      <c r="H441">
        <v>4</v>
      </c>
      <c r="I441">
        <v>178238</v>
      </c>
      <c r="J441">
        <v>91322</v>
      </c>
      <c r="K441">
        <v>161</v>
      </c>
      <c r="L441">
        <v>440</v>
      </c>
      <c r="M441">
        <v>439</v>
      </c>
    </row>
    <row r="442" spans="1:13" hidden="1" x14ac:dyDescent="0.3">
      <c r="A442" s="1">
        <v>44276</v>
      </c>
      <c r="B442" s="2" t="s">
        <v>6</v>
      </c>
      <c r="C442">
        <v>12649</v>
      </c>
      <c r="D442">
        <v>9</v>
      </c>
      <c r="E442">
        <v>208</v>
      </c>
      <c r="F442">
        <v>12282</v>
      </c>
      <c r="G442">
        <v>13</v>
      </c>
      <c r="H442">
        <v>5</v>
      </c>
      <c r="I442">
        <v>178571</v>
      </c>
      <c r="J442">
        <v>91616</v>
      </c>
      <c r="K442">
        <v>161</v>
      </c>
      <c r="L442">
        <v>441</v>
      </c>
      <c r="M442">
        <v>440</v>
      </c>
    </row>
    <row r="443" spans="1:13" hidden="1" x14ac:dyDescent="0.3">
      <c r="A443" s="1">
        <v>44277</v>
      </c>
      <c r="B443" s="2" t="s">
        <v>6</v>
      </c>
      <c r="C443">
        <v>12658</v>
      </c>
      <c r="D443">
        <v>10</v>
      </c>
      <c r="E443">
        <v>215</v>
      </c>
      <c r="F443">
        <v>12284</v>
      </c>
      <c r="G443">
        <v>13</v>
      </c>
      <c r="H443">
        <v>5</v>
      </c>
      <c r="I443">
        <v>178915</v>
      </c>
      <c r="J443">
        <v>92017</v>
      </c>
      <c r="K443">
        <v>161</v>
      </c>
      <c r="L443">
        <v>442</v>
      </c>
      <c r="M443">
        <v>441</v>
      </c>
    </row>
    <row r="444" spans="1:13" hidden="1" x14ac:dyDescent="0.3">
      <c r="A444" s="1">
        <v>44278</v>
      </c>
      <c r="B444" s="2" t="s">
        <v>6</v>
      </c>
      <c r="C444">
        <v>12668</v>
      </c>
      <c r="D444">
        <v>10</v>
      </c>
      <c r="E444">
        <v>209</v>
      </c>
      <c r="F444">
        <v>12300</v>
      </c>
      <c r="G444">
        <v>13</v>
      </c>
      <c r="H444">
        <v>4</v>
      </c>
      <c r="I444">
        <v>179190</v>
      </c>
      <c r="J444">
        <v>92497</v>
      </c>
      <c r="K444">
        <v>161</v>
      </c>
      <c r="L444">
        <v>443</v>
      </c>
      <c r="M444">
        <v>442</v>
      </c>
    </row>
    <row r="445" spans="1:13" hidden="1" x14ac:dyDescent="0.3">
      <c r="A445" s="1">
        <v>44279</v>
      </c>
      <c r="B445" s="2" t="s">
        <v>6</v>
      </c>
      <c r="C445">
        <v>12683</v>
      </c>
      <c r="D445">
        <v>12</v>
      </c>
      <c r="E445">
        <v>209</v>
      </c>
      <c r="F445">
        <v>12315</v>
      </c>
      <c r="G445">
        <v>14</v>
      </c>
      <c r="H445">
        <v>2</v>
      </c>
      <c r="I445">
        <v>179665</v>
      </c>
      <c r="J445">
        <v>92877</v>
      </c>
      <c r="K445">
        <v>161</v>
      </c>
      <c r="L445">
        <v>444</v>
      </c>
      <c r="M445">
        <v>443</v>
      </c>
    </row>
    <row r="446" spans="1:13" hidden="1" x14ac:dyDescent="0.3">
      <c r="A446" s="1">
        <v>44280</v>
      </c>
      <c r="B446" s="2" t="s">
        <v>6</v>
      </c>
      <c r="C446">
        <v>12703</v>
      </c>
      <c r="D446">
        <v>16</v>
      </c>
      <c r="E446">
        <v>215</v>
      </c>
      <c r="F446">
        <v>12329</v>
      </c>
      <c r="G446">
        <v>17</v>
      </c>
      <c r="H446">
        <v>3</v>
      </c>
      <c r="I446">
        <v>180130</v>
      </c>
      <c r="J446">
        <v>93327</v>
      </c>
      <c r="K446">
        <v>161</v>
      </c>
      <c r="L446">
        <v>445</v>
      </c>
      <c r="M446">
        <v>444</v>
      </c>
    </row>
    <row r="447" spans="1:13" hidden="1" x14ac:dyDescent="0.3">
      <c r="A447" s="1">
        <v>44281</v>
      </c>
      <c r="B447" s="2" t="s">
        <v>6</v>
      </c>
      <c r="C447">
        <v>12712</v>
      </c>
      <c r="D447">
        <v>10</v>
      </c>
      <c r="E447">
        <v>206</v>
      </c>
      <c r="F447">
        <v>12347</v>
      </c>
      <c r="G447">
        <v>18</v>
      </c>
      <c r="H447">
        <v>1</v>
      </c>
      <c r="I447">
        <v>180998</v>
      </c>
      <c r="J447">
        <v>93728</v>
      </c>
      <c r="K447">
        <v>161</v>
      </c>
      <c r="L447">
        <v>446</v>
      </c>
      <c r="M447">
        <v>445</v>
      </c>
    </row>
    <row r="448" spans="1:13" hidden="1" x14ac:dyDescent="0.3">
      <c r="A448" s="1">
        <v>44282</v>
      </c>
      <c r="B448" s="2" t="s">
        <v>6</v>
      </c>
      <c r="C448">
        <v>12718</v>
      </c>
      <c r="D448">
        <v>6</v>
      </c>
      <c r="E448">
        <v>209</v>
      </c>
      <c r="F448">
        <v>12350</v>
      </c>
      <c r="G448">
        <v>18</v>
      </c>
      <c r="H448">
        <v>1</v>
      </c>
      <c r="I448">
        <v>181652</v>
      </c>
      <c r="J448">
        <v>94008</v>
      </c>
      <c r="K448">
        <v>161</v>
      </c>
      <c r="L448">
        <v>447</v>
      </c>
      <c r="M448">
        <v>446</v>
      </c>
    </row>
    <row r="449" spans="1:13" hidden="1" x14ac:dyDescent="0.3">
      <c r="A449" s="1">
        <v>44283</v>
      </c>
      <c r="B449" s="2" t="s">
        <v>6</v>
      </c>
      <c r="C449">
        <v>12733</v>
      </c>
      <c r="D449">
        <v>12</v>
      </c>
      <c r="E449">
        <v>217</v>
      </c>
      <c r="F449">
        <v>12357</v>
      </c>
      <c r="G449">
        <v>20</v>
      </c>
      <c r="H449">
        <v>1</v>
      </c>
      <c r="I449">
        <v>182427</v>
      </c>
      <c r="J449">
        <v>94263</v>
      </c>
      <c r="K449">
        <v>161</v>
      </c>
      <c r="L449">
        <v>448</v>
      </c>
      <c r="M449">
        <v>447</v>
      </c>
    </row>
    <row r="450" spans="1:13" hidden="1" x14ac:dyDescent="0.3">
      <c r="A450" s="1">
        <v>44284</v>
      </c>
      <c r="B450" s="2" t="s">
        <v>6</v>
      </c>
      <c r="C450">
        <v>12749</v>
      </c>
      <c r="D450">
        <v>9</v>
      </c>
      <c r="E450">
        <v>218</v>
      </c>
      <c r="F450">
        <v>12371</v>
      </c>
      <c r="G450">
        <v>19</v>
      </c>
      <c r="H450">
        <v>1</v>
      </c>
      <c r="I450">
        <v>182677</v>
      </c>
      <c r="J450">
        <v>94737</v>
      </c>
      <c r="K450">
        <v>162</v>
      </c>
      <c r="L450">
        <v>449</v>
      </c>
      <c r="M450">
        <v>448</v>
      </c>
    </row>
    <row r="451" spans="1:13" hidden="1" x14ac:dyDescent="0.3">
      <c r="A451" s="1">
        <v>44285</v>
      </c>
      <c r="B451" s="2" t="s">
        <v>6</v>
      </c>
      <c r="C451">
        <v>12767</v>
      </c>
      <c r="D451">
        <v>21</v>
      </c>
      <c r="E451">
        <v>231</v>
      </c>
      <c r="F451">
        <v>12375</v>
      </c>
      <c r="G451">
        <v>18</v>
      </c>
      <c r="H451">
        <v>2</v>
      </c>
      <c r="I451">
        <v>183058</v>
      </c>
      <c r="J451">
        <v>95181</v>
      </c>
      <c r="K451">
        <v>163</v>
      </c>
      <c r="L451">
        <v>450</v>
      </c>
      <c r="M451">
        <v>449</v>
      </c>
    </row>
    <row r="452" spans="1:13" hidden="1" x14ac:dyDescent="0.3">
      <c r="A452" s="1">
        <v>44196</v>
      </c>
      <c r="B452" s="2" t="s">
        <v>7</v>
      </c>
      <c r="C452">
        <v>10335</v>
      </c>
      <c r="D452">
        <v>83</v>
      </c>
      <c r="E452">
        <v>1346</v>
      </c>
      <c r="F452">
        <v>8798</v>
      </c>
      <c r="G452">
        <v>75</v>
      </c>
      <c r="H452">
        <v>8</v>
      </c>
      <c r="I452">
        <v>190051</v>
      </c>
      <c r="J452">
        <v>92624</v>
      </c>
      <c r="K452">
        <v>193</v>
      </c>
      <c r="L452">
        <v>451</v>
      </c>
      <c r="M452">
        <v>450</v>
      </c>
    </row>
    <row r="453" spans="1:13" hidden="1" x14ac:dyDescent="0.3">
      <c r="A453" s="1">
        <v>44197</v>
      </c>
      <c r="B453" s="2" t="s">
        <v>7</v>
      </c>
      <c r="C453">
        <v>10457</v>
      </c>
      <c r="D453">
        <v>115</v>
      </c>
      <c r="E453">
        <v>1356</v>
      </c>
      <c r="F453">
        <v>8910</v>
      </c>
      <c r="G453">
        <v>79</v>
      </c>
      <c r="H453">
        <v>8</v>
      </c>
      <c r="I453">
        <v>190999</v>
      </c>
      <c r="J453">
        <v>92720</v>
      </c>
      <c r="K453">
        <v>193</v>
      </c>
      <c r="L453">
        <v>452</v>
      </c>
      <c r="M453">
        <v>451</v>
      </c>
    </row>
    <row r="454" spans="1:13" hidden="1" x14ac:dyDescent="0.3">
      <c r="A454" s="1">
        <v>44198</v>
      </c>
      <c r="B454" s="2" t="s">
        <v>7</v>
      </c>
      <c r="C454">
        <v>10523</v>
      </c>
      <c r="D454">
        <v>57</v>
      </c>
      <c r="E454">
        <v>1332</v>
      </c>
      <c r="F454">
        <v>8996</v>
      </c>
      <c r="G454">
        <v>76</v>
      </c>
      <c r="H454">
        <v>11</v>
      </c>
      <c r="I454">
        <v>191595</v>
      </c>
      <c r="J454">
        <v>92859</v>
      </c>
      <c r="K454">
        <v>197</v>
      </c>
      <c r="L454">
        <v>453</v>
      </c>
      <c r="M454">
        <v>452</v>
      </c>
    </row>
    <row r="455" spans="1:13" hidden="1" x14ac:dyDescent="0.3">
      <c r="A455" s="1">
        <v>44199</v>
      </c>
      <c r="B455" s="2" t="s">
        <v>7</v>
      </c>
      <c r="C455">
        <v>10576</v>
      </c>
      <c r="D455">
        <v>43</v>
      </c>
      <c r="E455">
        <v>1327</v>
      </c>
      <c r="F455">
        <v>9051</v>
      </c>
      <c r="G455">
        <v>74</v>
      </c>
      <c r="H455">
        <v>12</v>
      </c>
      <c r="I455">
        <v>192423</v>
      </c>
      <c r="J455">
        <v>93010</v>
      </c>
      <c r="K455">
        <v>200</v>
      </c>
      <c r="L455">
        <v>454</v>
      </c>
      <c r="M455">
        <v>453</v>
      </c>
    </row>
    <row r="456" spans="1:13" hidden="1" x14ac:dyDescent="0.3">
      <c r="A456" s="1">
        <v>44200</v>
      </c>
      <c r="B456" s="2" t="s">
        <v>7</v>
      </c>
      <c r="C456">
        <v>10636</v>
      </c>
      <c r="D456">
        <v>37</v>
      </c>
      <c r="E456">
        <v>1336</v>
      </c>
      <c r="F456">
        <v>9102</v>
      </c>
      <c r="G456">
        <v>80</v>
      </c>
      <c r="H456">
        <v>13</v>
      </c>
      <c r="I456">
        <v>193006</v>
      </c>
      <c r="J456">
        <v>93241</v>
      </c>
      <c r="K456">
        <v>200</v>
      </c>
      <c r="L456">
        <v>455</v>
      </c>
      <c r="M456">
        <v>454</v>
      </c>
    </row>
    <row r="457" spans="1:13" hidden="1" x14ac:dyDescent="0.3">
      <c r="A457" s="1">
        <v>44201</v>
      </c>
      <c r="B457" s="2" t="s">
        <v>7</v>
      </c>
      <c r="C457">
        <v>10792</v>
      </c>
      <c r="D457">
        <v>133</v>
      </c>
      <c r="E457">
        <v>1442</v>
      </c>
      <c r="F457">
        <v>9151</v>
      </c>
      <c r="G457">
        <v>83</v>
      </c>
      <c r="H457">
        <v>13</v>
      </c>
      <c r="I457">
        <v>194985</v>
      </c>
      <c r="J457">
        <v>93535</v>
      </c>
      <c r="K457">
        <v>201</v>
      </c>
      <c r="L457">
        <v>456</v>
      </c>
      <c r="M457">
        <v>455</v>
      </c>
    </row>
    <row r="458" spans="1:13" hidden="1" x14ac:dyDescent="0.3">
      <c r="A458" s="1">
        <v>44202</v>
      </c>
      <c r="B458" s="2" t="s">
        <v>7</v>
      </c>
      <c r="C458">
        <v>10898</v>
      </c>
      <c r="D458">
        <v>93</v>
      </c>
      <c r="E458">
        <v>1453</v>
      </c>
      <c r="F458">
        <v>9245</v>
      </c>
      <c r="G458">
        <v>91</v>
      </c>
      <c r="H458">
        <v>9</v>
      </c>
      <c r="I458">
        <v>197078</v>
      </c>
      <c r="J458">
        <v>93644</v>
      </c>
      <c r="K458">
        <v>202</v>
      </c>
      <c r="L458">
        <v>457</v>
      </c>
      <c r="M458">
        <v>456</v>
      </c>
    </row>
    <row r="459" spans="1:13" hidden="1" x14ac:dyDescent="0.3">
      <c r="A459" s="1">
        <v>44203</v>
      </c>
      <c r="B459" s="2" t="s">
        <v>7</v>
      </c>
      <c r="C459">
        <v>11077</v>
      </c>
      <c r="D459">
        <v>139</v>
      </c>
      <c r="E459">
        <v>1517</v>
      </c>
      <c r="F459">
        <v>9360</v>
      </c>
      <c r="G459">
        <v>92</v>
      </c>
      <c r="H459">
        <v>9</v>
      </c>
      <c r="I459">
        <v>199738</v>
      </c>
      <c r="J459">
        <v>93851</v>
      </c>
      <c r="K459">
        <v>202</v>
      </c>
      <c r="L459">
        <v>458</v>
      </c>
      <c r="M459">
        <v>457</v>
      </c>
    </row>
    <row r="460" spans="1:13" hidden="1" x14ac:dyDescent="0.3">
      <c r="A460" s="1">
        <v>44204</v>
      </c>
      <c r="B460" s="2" t="s">
        <v>7</v>
      </c>
      <c r="C460">
        <v>11280</v>
      </c>
      <c r="D460">
        <v>169</v>
      </c>
      <c r="E460">
        <v>1650</v>
      </c>
      <c r="F460">
        <v>9430</v>
      </c>
      <c r="G460">
        <v>94</v>
      </c>
      <c r="H460">
        <v>8</v>
      </c>
      <c r="I460">
        <v>201981</v>
      </c>
      <c r="J460">
        <v>94266</v>
      </c>
      <c r="K460">
        <v>202</v>
      </c>
      <c r="L460">
        <v>459</v>
      </c>
      <c r="M460">
        <v>458</v>
      </c>
    </row>
    <row r="461" spans="1:13" hidden="1" x14ac:dyDescent="0.3">
      <c r="A461" s="1">
        <v>44205</v>
      </c>
      <c r="B461" s="2" t="s">
        <v>7</v>
      </c>
      <c r="C461">
        <v>11378</v>
      </c>
      <c r="D461">
        <v>88</v>
      </c>
      <c r="E461">
        <v>1642</v>
      </c>
      <c r="F461">
        <v>9536</v>
      </c>
      <c r="G461">
        <v>98</v>
      </c>
      <c r="H461">
        <v>7</v>
      </c>
      <c r="I461">
        <v>204277</v>
      </c>
      <c r="J461">
        <v>94457</v>
      </c>
      <c r="K461">
        <v>202</v>
      </c>
      <c r="L461">
        <v>460</v>
      </c>
      <c r="M461">
        <v>459</v>
      </c>
    </row>
    <row r="462" spans="1:13" hidden="1" x14ac:dyDescent="0.3">
      <c r="A462" s="1">
        <v>44206</v>
      </c>
      <c r="B462" s="2" t="s">
        <v>7</v>
      </c>
      <c r="C462">
        <v>11477</v>
      </c>
      <c r="D462">
        <v>74</v>
      </c>
      <c r="E462">
        <v>1679</v>
      </c>
      <c r="F462">
        <v>9596</v>
      </c>
      <c r="G462">
        <v>101</v>
      </c>
      <c r="H462">
        <v>8</v>
      </c>
      <c r="I462">
        <v>206256</v>
      </c>
      <c r="J462">
        <v>94568</v>
      </c>
      <c r="K462">
        <v>204</v>
      </c>
      <c r="L462">
        <v>461</v>
      </c>
      <c r="M462">
        <v>460</v>
      </c>
    </row>
    <row r="463" spans="1:13" hidden="1" x14ac:dyDescent="0.3">
      <c r="A463" s="1">
        <v>44207</v>
      </c>
      <c r="B463" s="2" t="s">
        <v>7</v>
      </c>
      <c r="C463">
        <v>11677</v>
      </c>
      <c r="D463">
        <v>171</v>
      </c>
      <c r="E463">
        <v>1810</v>
      </c>
      <c r="F463">
        <v>9664</v>
      </c>
      <c r="G463">
        <v>105</v>
      </c>
      <c r="H463">
        <v>7</v>
      </c>
      <c r="I463">
        <v>207313</v>
      </c>
      <c r="J463">
        <v>94818</v>
      </c>
      <c r="K463">
        <v>206</v>
      </c>
      <c r="L463">
        <v>462</v>
      </c>
      <c r="M463">
        <v>461</v>
      </c>
    </row>
    <row r="464" spans="1:13" hidden="1" x14ac:dyDescent="0.3">
      <c r="A464" s="1">
        <v>44208</v>
      </c>
      <c r="B464" s="2" t="s">
        <v>7</v>
      </c>
      <c r="C464">
        <v>11872</v>
      </c>
      <c r="D464">
        <v>149</v>
      </c>
      <c r="E464">
        <v>1886</v>
      </c>
      <c r="F464">
        <v>9775</v>
      </c>
      <c r="G464">
        <v>93</v>
      </c>
      <c r="H464">
        <v>6</v>
      </c>
      <c r="I464">
        <v>209553</v>
      </c>
      <c r="J464">
        <v>95267</v>
      </c>
      <c r="K464">
        <v>215</v>
      </c>
      <c r="L464">
        <v>463</v>
      </c>
      <c r="M464">
        <v>462</v>
      </c>
    </row>
    <row r="465" spans="1:13" hidden="1" x14ac:dyDescent="0.3">
      <c r="A465" s="1">
        <v>44209</v>
      </c>
      <c r="B465" s="2" t="s">
        <v>7</v>
      </c>
      <c r="C465">
        <v>12103</v>
      </c>
      <c r="D465">
        <v>197</v>
      </c>
      <c r="E465">
        <v>1983</v>
      </c>
      <c r="F465">
        <v>9909</v>
      </c>
      <c r="G465">
        <v>92</v>
      </c>
      <c r="H465">
        <v>8</v>
      </c>
      <c r="I465">
        <v>211665</v>
      </c>
      <c r="J465">
        <v>95629</v>
      </c>
      <c r="K465">
        <v>215</v>
      </c>
      <c r="L465">
        <v>464</v>
      </c>
      <c r="M465">
        <v>463</v>
      </c>
    </row>
    <row r="466" spans="1:13" hidden="1" x14ac:dyDescent="0.3">
      <c r="A466" s="1">
        <v>44210</v>
      </c>
      <c r="B466" s="2" t="s">
        <v>7</v>
      </c>
      <c r="C466">
        <v>12313</v>
      </c>
      <c r="D466">
        <v>163</v>
      </c>
      <c r="E466">
        <v>2081</v>
      </c>
      <c r="F466">
        <v>10020</v>
      </c>
      <c r="G466">
        <v>94</v>
      </c>
      <c r="H466">
        <v>10</v>
      </c>
      <c r="I466">
        <v>213458</v>
      </c>
      <c r="J466">
        <v>96010</v>
      </c>
      <c r="K466">
        <v>216</v>
      </c>
      <c r="L466">
        <v>465</v>
      </c>
      <c r="M466">
        <v>464</v>
      </c>
    </row>
    <row r="467" spans="1:13" hidden="1" x14ac:dyDescent="0.3">
      <c r="A467" s="1">
        <v>44211</v>
      </c>
      <c r="B467" s="2" t="s">
        <v>7</v>
      </c>
      <c r="C467">
        <v>12524</v>
      </c>
      <c r="D467">
        <v>162</v>
      </c>
      <c r="E467">
        <v>2157</v>
      </c>
      <c r="F467">
        <v>10152</v>
      </c>
      <c r="G467">
        <v>97</v>
      </c>
      <c r="H467">
        <v>12</v>
      </c>
      <c r="I467">
        <v>215235</v>
      </c>
      <c r="J467">
        <v>96475</v>
      </c>
      <c r="K467">
        <v>220</v>
      </c>
      <c r="L467">
        <v>466</v>
      </c>
      <c r="M467">
        <v>465</v>
      </c>
    </row>
    <row r="468" spans="1:13" hidden="1" x14ac:dyDescent="0.3">
      <c r="A468" s="1">
        <v>44212</v>
      </c>
      <c r="B468" s="2" t="s">
        <v>7</v>
      </c>
      <c r="C468">
        <v>12701</v>
      </c>
      <c r="D468">
        <v>145</v>
      </c>
      <c r="E468">
        <v>2245</v>
      </c>
      <c r="F468">
        <v>10239</v>
      </c>
      <c r="G468">
        <v>95</v>
      </c>
      <c r="H468">
        <v>14</v>
      </c>
      <c r="I468">
        <v>216816</v>
      </c>
      <c r="J468">
        <v>96706</v>
      </c>
      <c r="K468">
        <v>222</v>
      </c>
      <c r="L468">
        <v>467</v>
      </c>
      <c r="M468">
        <v>466</v>
      </c>
    </row>
    <row r="469" spans="1:13" hidden="1" x14ac:dyDescent="0.3">
      <c r="A469" s="1">
        <v>44213</v>
      </c>
      <c r="B469" s="2" t="s">
        <v>7</v>
      </c>
      <c r="C469">
        <v>12841</v>
      </c>
      <c r="D469">
        <v>117</v>
      </c>
      <c r="E469">
        <v>2341</v>
      </c>
      <c r="F469">
        <v>10281</v>
      </c>
      <c r="G469">
        <v>99</v>
      </c>
      <c r="H469">
        <v>16</v>
      </c>
      <c r="I469">
        <v>218343</v>
      </c>
      <c r="J469">
        <v>96877</v>
      </c>
      <c r="K469">
        <v>224</v>
      </c>
      <c r="L469">
        <v>468</v>
      </c>
      <c r="M469">
        <v>467</v>
      </c>
    </row>
    <row r="470" spans="1:13" hidden="1" x14ac:dyDescent="0.3">
      <c r="A470" s="1">
        <v>44214</v>
      </c>
      <c r="B470" s="2" t="s">
        <v>7</v>
      </c>
      <c r="C470">
        <v>13047</v>
      </c>
      <c r="D470">
        <v>166</v>
      </c>
      <c r="E470">
        <v>2507</v>
      </c>
      <c r="F470">
        <v>10317</v>
      </c>
      <c r="G470">
        <v>100</v>
      </c>
      <c r="H470">
        <v>20</v>
      </c>
      <c r="I470">
        <v>220220</v>
      </c>
      <c r="J470">
        <v>97275</v>
      </c>
      <c r="K470">
        <v>230</v>
      </c>
      <c r="L470">
        <v>469</v>
      </c>
      <c r="M470">
        <v>468</v>
      </c>
    </row>
    <row r="471" spans="1:13" hidden="1" x14ac:dyDescent="0.3">
      <c r="A471" s="1">
        <v>44215</v>
      </c>
      <c r="B471" s="2" t="s">
        <v>7</v>
      </c>
      <c r="C471">
        <v>13237</v>
      </c>
      <c r="D471">
        <v>126</v>
      </c>
      <c r="E471">
        <v>2593</v>
      </c>
      <c r="F471">
        <v>10418</v>
      </c>
      <c r="G471">
        <v>106</v>
      </c>
      <c r="H471">
        <v>26</v>
      </c>
      <c r="I471">
        <v>222178</v>
      </c>
      <c r="J471">
        <v>97852</v>
      </c>
      <c r="K471">
        <v>234</v>
      </c>
      <c r="L471">
        <v>470</v>
      </c>
      <c r="M471">
        <v>469</v>
      </c>
    </row>
    <row r="472" spans="1:13" hidden="1" x14ac:dyDescent="0.3">
      <c r="A472" s="1">
        <v>44216</v>
      </c>
      <c r="B472" s="2" t="s">
        <v>7</v>
      </c>
      <c r="C472">
        <v>13470</v>
      </c>
      <c r="D472">
        <v>173</v>
      </c>
      <c r="E472">
        <v>2694</v>
      </c>
      <c r="F472">
        <v>10547</v>
      </c>
      <c r="G472">
        <v>108</v>
      </c>
      <c r="H472">
        <v>28</v>
      </c>
      <c r="I472">
        <v>224172</v>
      </c>
      <c r="J472">
        <v>98367</v>
      </c>
      <c r="K472">
        <v>237</v>
      </c>
      <c r="L472">
        <v>471</v>
      </c>
      <c r="M472">
        <v>470</v>
      </c>
    </row>
    <row r="473" spans="1:13" hidden="1" x14ac:dyDescent="0.3">
      <c r="A473" s="1">
        <v>44217</v>
      </c>
      <c r="B473" s="2" t="s">
        <v>7</v>
      </c>
      <c r="C473">
        <v>13765</v>
      </c>
      <c r="D473">
        <v>225</v>
      </c>
      <c r="E473">
        <v>2843</v>
      </c>
      <c r="F473">
        <v>10691</v>
      </c>
      <c r="G473">
        <v>114</v>
      </c>
      <c r="H473">
        <v>28</v>
      </c>
      <c r="I473">
        <v>226321</v>
      </c>
      <c r="J473">
        <v>98916</v>
      </c>
      <c r="K473">
        <v>240</v>
      </c>
      <c r="L473">
        <v>472</v>
      </c>
      <c r="M473">
        <v>471</v>
      </c>
    </row>
    <row r="474" spans="1:13" hidden="1" x14ac:dyDescent="0.3">
      <c r="A474" s="1">
        <v>44218</v>
      </c>
      <c r="B474" s="2" t="s">
        <v>7</v>
      </c>
      <c r="C474">
        <v>14018</v>
      </c>
      <c r="D474">
        <v>172</v>
      </c>
      <c r="E474">
        <v>2947</v>
      </c>
      <c r="F474">
        <v>10838</v>
      </c>
      <c r="G474">
        <v>106</v>
      </c>
      <c r="H474">
        <v>27</v>
      </c>
      <c r="I474">
        <v>228050</v>
      </c>
      <c r="J474">
        <v>99485</v>
      </c>
      <c r="K474">
        <v>243</v>
      </c>
      <c r="L474">
        <v>473</v>
      </c>
      <c r="M474">
        <v>472</v>
      </c>
    </row>
    <row r="475" spans="1:13" hidden="1" x14ac:dyDescent="0.3">
      <c r="A475" s="1">
        <v>44219</v>
      </c>
      <c r="B475" s="2" t="s">
        <v>7</v>
      </c>
      <c r="C475">
        <v>14177</v>
      </c>
      <c r="D475">
        <v>118</v>
      </c>
      <c r="E475">
        <v>2924</v>
      </c>
      <c r="F475">
        <v>11020</v>
      </c>
      <c r="G475">
        <v>112</v>
      </c>
      <c r="H475">
        <v>29</v>
      </c>
      <c r="I475">
        <v>229725</v>
      </c>
      <c r="J475">
        <v>99886</v>
      </c>
      <c r="K475">
        <v>243</v>
      </c>
      <c r="L475">
        <v>474</v>
      </c>
      <c r="M475">
        <v>473</v>
      </c>
    </row>
    <row r="476" spans="1:13" hidden="1" x14ac:dyDescent="0.3">
      <c r="A476" s="1">
        <v>44220</v>
      </c>
      <c r="B476" s="2" t="s">
        <v>7</v>
      </c>
      <c r="C476">
        <v>14471</v>
      </c>
      <c r="D476">
        <v>251</v>
      </c>
      <c r="E476">
        <v>3118</v>
      </c>
      <c r="F476">
        <v>11119</v>
      </c>
      <c r="G476">
        <v>122</v>
      </c>
      <c r="H476">
        <v>32</v>
      </c>
      <c r="I476">
        <v>232286</v>
      </c>
      <c r="J476">
        <v>100122</v>
      </c>
      <c r="K476">
        <v>243</v>
      </c>
      <c r="L476">
        <v>475</v>
      </c>
      <c r="M476">
        <v>474</v>
      </c>
    </row>
    <row r="477" spans="1:13" hidden="1" x14ac:dyDescent="0.3">
      <c r="A477" s="1">
        <v>44221</v>
      </c>
      <c r="B477" s="2" t="s">
        <v>7</v>
      </c>
      <c r="C477">
        <v>14710</v>
      </c>
      <c r="D477">
        <v>174</v>
      </c>
      <c r="E477">
        <v>3242</v>
      </c>
      <c r="F477">
        <v>11229</v>
      </c>
      <c r="G477">
        <v>124</v>
      </c>
      <c r="H477">
        <v>34</v>
      </c>
      <c r="I477">
        <v>234472</v>
      </c>
      <c r="J477">
        <v>100673</v>
      </c>
      <c r="K477">
        <v>248</v>
      </c>
      <c r="L477">
        <v>476</v>
      </c>
      <c r="M477">
        <v>475</v>
      </c>
    </row>
    <row r="478" spans="1:13" hidden="1" x14ac:dyDescent="0.3">
      <c r="A478" s="1">
        <v>44222</v>
      </c>
      <c r="B478" s="2" t="s">
        <v>7</v>
      </c>
      <c r="C478">
        <v>14935</v>
      </c>
      <c r="D478">
        <v>159</v>
      </c>
      <c r="E478">
        <v>3309</v>
      </c>
      <c r="F478">
        <v>11385</v>
      </c>
      <c r="G478">
        <v>126</v>
      </c>
      <c r="H478">
        <v>36</v>
      </c>
      <c r="I478">
        <v>236459</v>
      </c>
      <c r="J478">
        <v>101308</v>
      </c>
      <c r="K478">
        <v>250</v>
      </c>
      <c r="L478">
        <v>477</v>
      </c>
      <c r="M478">
        <v>476</v>
      </c>
    </row>
    <row r="479" spans="1:13" hidden="1" x14ac:dyDescent="0.3">
      <c r="A479" s="1">
        <v>44223</v>
      </c>
      <c r="B479" s="2" t="s">
        <v>7</v>
      </c>
      <c r="C479">
        <v>15132</v>
      </c>
      <c r="D479">
        <v>124</v>
      </c>
      <c r="E479">
        <v>3271</v>
      </c>
      <c r="F479">
        <v>11616</v>
      </c>
      <c r="G479">
        <v>119</v>
      </c>
      <c r="H479">
        <v>35</v>
      </c>
      <c r="I479">
        <v>238642</v>
      </c>
      <c r="J479">
        <v>102112</v>
      </c>
      <c r="K479">
        <v>253</v>
      </c>
      <c r="L479">
        <v>478</v>
      </c>
      <c r="M479">
        <v>477</v>
      </c>
    </row>
    <row r="480" spans="1:13" hidden="1" x14ac:dyDescent="0.3">
      <c r="A480" s="1">
        <v>44224</v>
      </c>
      <c r="B480" s="2" t="s">
        <v>7</v>
      </c>
      <c r="C480">
        <v>15433</v>
      </c>
      <c r="D480">
        <v>253</v>
      </c>
      <c r="E480">
        <v>3373</v>
      </c>
      <c r="F480">
        <v>11811</v>
      </c>
      <c r="G480">
        <v>133</v>
      </c>
      <c r="H480">
        <v>40</v>
      </c>
      <c r="I480">
        <v>240664</v>
      </c>
      <c r="J480">
        <v>103391</v>
      </c>
      <c r="K480">
        <v>257</v>
      </c>
      <c r="L480">
        <v>479</v>
      </c>
      <c r="M480">
        <v>478</v>
      </c>
    </row>
    <row r="481" spans="1:13" hidden="1" x14ac:dyDescent="0.3">
      <c r="A481" s="1">
        <v>44225</v>
      </c>
      <c r="B481" s="2" t="s">
        <v>7</v>
      </c>
      <c r="C481">
        <v>15699</v>
      </c>
      <c r="D481">
        <v>209</v>
      </c>
      <c r="E481">
        <v>3445</v>
      </c>
      <c r="F481">
        <v>12002</v>
      </c>
      <c r="G481">
        <v>131</v>
      </c>
      <c r="H481">
        <v>40</v>
      </c>
      <c r="I481">
        <v>243354</v>
      </c>
      <c r="J481">
        <v>104827</v>
      </c>
      <c r="K481">
        <v>260</v>
      </c>
      <c r="L481">
        <v>480</v>
      </c>
      <c r="M481">
        <v>479</v>
      </c>
    </row>
    <row r="482" spans="1:13" hidden="1" x14ac:dyDescent="0.3">
      <c r="A482" s="1">
        <v>44226</v>
      </c>
      <c r="B482" s="2" t="s">
        <v>7</v>
      </c>
      <c r="C482">
        <v>15875</v>
      </c>
      <c r="D482">
        <v>137</v>
      </c>
      <c r="E482">
        <v>3425</v>
      </c>
      <c r="F482">
        <v>12198</v>
      </c>
      <c r="G482">
        <v>141</v>
      </c>
      <c r="H482">
        <v>42</v>
      </c>
      <c r="I482">
        <v>245624</v>
      </c>
      <c r="J482">
        <v>106409</v>
      </c>
      <c r="K482">
        <v>260</v>
      </c>
      <c r="L482">
        <v>481</v>
      </c>
      <c r="M482">
        <v>480</v>
      </c>
    </row>
    <row r="483" spans="1:13" hidden="1" x14ac:dyDescent="0.3">
      <c r="A483" s="1">
        <v>44227</v>
      </c>
      <c r="B483" s="2" t="s">
        <v>7</v>
      </c>
      <c r="C483">
        <v>16023</v>
      </c>
      <c r="D483">
        <v>130</v>
      </c>
      <c r="E483">
        <v>3418</v>
      </c>
      <c r="F483">
        <v>12351</v>
      </c>
      <c r="G483">
        <v>156</v>
      </c>
      <c r="H483">
        <v>44</v>
      </c>
      <c r="I483">
        <v>249355</v>
      </c>
      <c r="J483">
        <v>106702</v>
      </c>
      <c r="K483">
        <v>262</v>
      </c>
      <c r="L483">
        <v>482</v>
      </c>
      <c r="M483">
        <v>481</v>
      </c>
    </row>
    <row r="484" spans="1:13" hidden="1" x14ac:dyDescent="0.3">
      <c r="A484" s="1">
        <v>44228</v>
      </c>
      <c r="B484" s="2" t="s">
        <v>7</v>
      </c>
      <c r="C484">
        <v>16192</v>
      </c>
      <c r="D484">
        <v>125</v>
      </c>
      <c r="E484">
        <v>3442</v>
      </c>
      <c r="F484">
        <v>12489</v>
      </c>
      <c r="G484">
        <v>141</v>
      </c>
      <c r="H484">
        <v>47</v>
      </c>
      <c r="I484">
        <v>253142</v>
      </c>
      <c r="J484">
        <v>107349</v>
      </c>
      <c r="K484">
        <v>269</v>
      </c>
      <c r="L484">
        <v>483</v>
      </c>
      <c r="M484">
        <v>482</v>
      </c>
    </row>
    <row r="485" spans="1:13" hidden="1" x14ac:dyDescent="0.3">
      <c r="A485" s="1">
        <v>44229</v>
      </c>
      <c r="B485" s="2" t="s">
        <v>7</v>
      </c>
      <c r="C485">
        <v>16321</v>
      </c>
      <c r="D485">
        <v>102</v>
      </c>
      <c r="E485">
        <v>3366</v>
      </c>
      <c r="F485">
        <v>12690</v>
      </c>
      <c r="G485">
        <v>125</v>
      </c>
      <c r="H485">
        <v>43</v>
      </c>
      <c r="I485">
        <v>257114</v>
      </c>
      <c r="J485">
        <v>108550</v>
      </c>
      <c r="K485">
        <v>273</v>
      </c>
      <c r="L485">
        <v>484</v>
      </c>
      <c r="M485">
        <v>483</v>
      </c>
    </row>
    <row r="486" spans="1:13" hidden="1" x14ac:dyDescent="0.3">
      <c r="A486" s="1">
        <v>44230</v>
      </c>
      <c r="B486" s="2" t="s">
        <v>7</v>
      </c>
      <c r="C486">
        <v>16563</v>
      </c>
      <c r="D486">
        <v>224</v>
      </c>
      <c r="E486">
        <v>3418</v>
      </c>
      <c r="F486">
        <v>12875</v>
      </c>
      <c r="G486">
        <v>128</v>
      </c>
      <c r="H486">
        <v>42</v>
      </c>
      <c r="I486">
        <v>259775</v>
      </c>
      <c r="J486">
        <v>110155</v>
      </c>
      <c r="K486">
        <v>278</v>
      </c>
      <c r="L486">
        <v>485</v>
      </c>
      <c r="M486">
        <v>484</v>
      </c>
    </row>
    <row r="487" spans="1:13" hidden="1" x14ac:dyDescent="0.3">
      <c r="A487" s="1">
        <v>44231</v>
      </c>
      <c r="B487" s="2" t="s">
        <v>7</v>
      </c>
      <c r="C487">
        <v>16735</v>
      </c>
      <c r="D487">
        <v>143</v>
      </c>
      <c r="E487">
        <v>3339</v>
      </c>
      <c r="F487">
        <v>13124</v>
      </c>
      <c r="G487">
        <v>131</v>
      </c>
      <c r="H487">
        <v>43</v>
      </c>
      <c r="I487">
        <v>262117</v>
      </c>
      <c r="J487">
        <v>112361</v>
      </c>
      <c r="K487">
        <v>281</v>
      </c>
      <c r="L487">
        <v>486</v>
      </c>
      <c r="M487">
        <v>485</v>
      </c>
    </row>
    <row r="488" spans="1:13" hidden="1" x14ac:dyDescent="0.3">
      <c r="A488" s="1">
        <v>44232</v>
      </c>
      <c r="B488" s="2" t="s">
        <v>7</v>
      </c>
      <c r="C488">
        <v>16865</v>
      </c>
      <c r="D488">
        <v>116</v>
      </c>
      <c r="E488">
        <v>3183</v>
      </c>
      <c r="F488">
        <v>13406</v>
      </c>
      <c r="G488">
        <v>136</v>
      </c>
      <c r="H488">
        <v>44</v>
      </c>
      <c r="I488">
        <v>264420</v>
      </c>
      <c r="J488">
        <v>114024</v>
      </c>
      <c r="K488">
        <v>285</v>
      </c>
      <c r="L488">
        <v>487</v>
      </c>
      <c r="M488">
        <v>486</v>
      </c>
    </row>
    <row r="489" spans="1:13" hidden="1" x14ac:dyDescent="0.3">
      <c r="A489" s="1">
        <v>44233</v>
      </c>
      <c r="B489" s="2" t="s">
        <v>7</v>
      </c>
      <c r="C489">
        <v>16973</v>
      </c>
      <c r="D489">
        <v>100</v>
      </c>
      <c r="E489">
        <v>3023</v>
      </c>
      <c r="F489">
        <v>13673</v>
      </c>
      <c r="G489">
        <v>129</v>
      </c>
      <c r="H489">
        <v>44</v>
      </c>
      <c r="I489">
        <v>266298</v>
      </c>
      <c r="J489">
        <v>118743</v>
      </c>
      <c r="K489">
        <v>286</v>
      </c>
      <c r="L489">
        <v>488</v>
      </c>
      <c r="M489">
        <v>487</v>
      </c>
    </row>
    <row r="490" spans="1:13" hidden="1" x14ac:dyDescent="0.3">
      <c r="A490" s="1">
        <v>44234</v>
      </c>
      <c r="B490" s="2" t="s">
        <v>7</v>
      </c>
      <c r="C490">
        <v>17046</v>
      </c>
      <c r="D490">
        <v>60</v>
      </c>
      <c r="E490">
        <v>2932</v>
      </c>
      <c r="F490">
        <v>13833</v>
      </c>
      <c r="G490">
        <v>133</v>
      </c>
      <c r="H490">
        <v>47</v>
      </c>
      <c r="I490">
        <v>268497</v>
      </c>
      <c r="J490">
        <v>123323</v>
      </c>
      <c r="K490">
        <v>290</v>
      </c>
      <c r="L490">
        <v>489</v>
      </c>
      <c r="M490">
        <v>488</v>
      </c>
    </row>
    <row r="491" spans="1:13" hidden="1" x14ac:dyDescent="0.3">
      <c r="A491" s="1">
        <v>44235</v>
      </c>
      <c r="B491" s="2" t="s">
        <v>7</v>
      </c>
      <c r="C491">
        <v>17107</v>
      </c>
      <c r="D491">
        <v>45</v>
      </c>
      <c r="E491">
        <v>2724</v>
      </c>
      <c r="F491">
        <v>14101</v>
      </c>
      <c r="G491">
        <v>123</v>
      </c>
      <c r="H491">
        <v>45</v>
      </c>
      <c r="I491">
        <v>269853</v>
      </c>
      <c r="J491">
        <v>124839</v>
      </c>
      <c r="K491">
        <v>292</v>
      </c>
      <c r="L491">
        <v>490</v>
      </c>
      <c r="M491">
        <v>489</v>
      </c>
    </row>
    <row r="492" spans="1:13" hidden="1" x14ac:dyDescent="0.3">
      <c r="A492" s="1">
        <v>44236</v>
      </c>
      <c r="B492" s="2" t="s">
        <v>7</v>
      </c>
      <c r="C492">
        <v>17198</v>
      </c>
      <c r="D492">
        <v>80</v>
      </c>
      <c r="E492">
        <v>2542</v>
      </c>
      <c r="F492">
        <v>14370</v>
      </c>
      <c r="G492">
        <v>119</v>
      </c>
      <c r="H492">
        <v>46</v>
      </c>
      <c r="I492">
        <v>271587</v>
      </c>
      <c r="J492">
        <v>125831</v>
      </c>
      <c r="K492">
        <v>296</v>
      </c>
      <c r="L492">
        <v>491</v>
      </c>
      <c r="M492">
        <v>490</v>
      </c>
    </row>
    <row r="493" spans="1:13" hidden="1" x14ac:dyDescent="0.3">
      <c r="A493" s="1">
        <v>44237</v>
      </c>
      <c r="B493" s="2" t="s">
        <v>7</v>
      </c>
      <c r="C493">
        <v>17273</v>
      </c>
      <c r="D493">
        <v>55</v>
      </c>
      <c r="E493">
        <v>2359</v>
      </c>
      <c r="F493">
        <v>14627</v>
      </c>
      <c r="G493">
        <v>102</v>
      </c>
      <c r="H493">
        <v>46</v>
      </c>
      <c r="I493">
        <v>273035</v>
      </c>
      <c r="J493">
        <v>127406</v>
      </c>
      <c r="K493">
        <v>298</v>
      </c>
      <c r="L493">
        <v>492</v>
      </c>
      <c r="M493">
        <v>491</v>
      </c>
    </row>
    <row r="494" spans="1:13" hidden="1" x14ac:dyDescent="0.3">
      <c r="A494" s="1">
        <v>44238</v>
      </c>
      <c r="B494" s="2" t="s">
        <v>7</v>
      </c>
      <c r="C494">
        <v>17338</v>
      </c>
      <c r="D494">
        <v>52</v>
      </c>
      <c r="E494">
        <v>2188</v>
      </c>
      <c r="F494">
        <v>14859</v>
      </c>
      <c r="G494">
        <v>97</v>
      </c>
      <c r="H494">
        <v>40</v>
      </c>
      <c r="I494">
        <v>274079</v>
      </c>
      <c r="J494">
        <v>128925</v>
      </c>
      <c r="K494">
        <v>302</v>
      </c>
      <c r="L494">
        <v>493</v>
      </c>
      <c r="M494">
        <v>492</v>
      </c>
    </row>
    <row r="495" spans="1:13" hidden="1" x14ac:dyDescent="0.3">
      <c r="A495" s="1">
        <v>44239</v>
      </c>
      <c r="B495" s="2" t="s">
        <v>7</v>
      </c>
      <c r="C495">
        <v>17402</v>
      </c>
      <c r="D495">
        <v>42</v>
      </c>
      <c r="E495">
        <v>1957</v>
      </c>
      <c r="F495">
        <v>15150</v>
      </c>
      <c r="G495">
        <v>100</v>
      </c>
      <c r="H495">
        <v>36</v>
      </c>
      <c r="I495">
        <v>275304</v>
      </c>
      <c r="J495">
        <v>130203</v>
      </c>
      <c r="K495">
        <v>306</v>
      </c>
      <c r="L495">
        <v>494</v>
      </c>
      <c r="M495">
        <v>493</v>
      </c>
    </row>
    <row r="496" spans="1:13" hidden="1" x14ac:dyDescent="0.3">
      <c r="A496" s="1">
        <v>44240</v>
      </c>
      <c r="B496" s="2" t="s">
        <v>7</v>
      </c>
      <c r="C496">
        <v>17450</v>
      </c>
      <c r="D496">
        <v>39</v>
      </c>
      <c r="E496">
        <v>1812</v>
      </c>
      <c r="F496">
        <v>15339</v>
      </c>
      <c r="G496">
        <v>102</v>
      </c>
      <c r="H496">
        <v>35</v>
      </c>
      <c r="I496">
        <v>276424</v>
      </c>
      <c r="J496">
        <v>130783</v>
      </c>
      <c r="K496">
        <v>310</v>
      </c>
      <c r="L496">
        <v>495</v>
      </c>
      <c r="M496">
        <v>494</v>
      </c>
    </row>
    <row r="497" spans="1:13" hidden="1" x14ac:dyDescent="0.3">
      <c r="A497" s="1">
        <v>44241</v>
      </c>
      <c r="B497" s="2" t="s">
        <v>7</v>
      </c>
      <c r="C497">
        <v>17476</v>
      </c>
      <c r="D497">
        <v>21</v>
      </c>
      <c r="E497">
        <v>1689</v>
      </c>
      <c r="F497">
        <v>15488</v>
      </c>
      <c r="G497">
        <v>105</v>
      </c>
      <c r="H497">
        <v>36</v>
      </c>
      <c r="I497">
        <v>277359</v>
      </c>
      <c r="J497">
        <v>130922</v>
      </c>
      <c r="K497">
        <v>310</v>
      </c>
      <c r="L497">
        <v>496</v>
      </c>
      <c r="M497">
        <v>495</v>
      </c>
    </row>
    <row r="498" spans="1:13" hidden="1" x14ac:dyDescent="0.3">
      <c r="A498" s="1">
        <v>44242</v>
      </c>
      <c r="B498" s="2" t="s">
        <v>7</v>
      </c>
      <c r="C498">
        <v>17515</v>
      </c>
      <c r="D498">
        <v>39</v>
      </c>
      <c r="E498">
        <v>1610</v>
      </c>
      <c r="F498">
        <v>15604</v>
      </c>
      <c r="G498">
        <v>101</v>
      </c>
      <c r="H498">
        <v>30</v>
      </c>
      <c r="I498">
        <v>278422</v>
      </c>
      <c r="J498">
        <v>131381</v>
      </c>
      <c r="K498">
        <v>312</v>
      </c>
      <c r="L498">
        <v>497</v>
      </c>
      <c r="M498">
        <v>496</v>
      </c>
    </row>
    <row r="499" spans="1:13" hidden="1" x14ac:dyDescent="0.3">
      <c r="A499" s="1">
        <v>44243</v>
      </c>
      <c r="B499" s="2" t="s">
        <v>7</v>
      </c>
      <c r="C499">
        <v>17577</v>
      </c>
      <c r="D499">
        <v>44</v>
      </c>
      <c r="E499">
        <v>1469</v>
      </c>
      <c r="F499">
        <v>15806</v>
      </c>
      <c r="G499">
        <v>99</v>
      </c>
      <c r="H499">
        <v>26</v>
      </c>
      <c r="I499">
        <v>279491</v>
      </c>
      <c r="J499">
        <v>132034</v>
      </c>
      <c r="K499">
        <v>313</v>
      </c>
      <c r="L499">
        <v>498</v>
      </c>
      <c r="M499">
        <v>497</v>
      </c>
    </row>
    <row r="500" spans="1:13" hidden="1" x14ac:dyDescent="0.3">
      <c r="A500" s="1">
        <v>44244</v>
      </c>
      <c r="B500" s="2" t="s">
        <v>7</v>
      </c>
      <c r="C500">
        <v>17617</v>
      </c>
      <c r="D500">
        <v>31</v>
      </c>
      <c r="E500">
        <v>1351</v>
      </c>
      <c r="F500">
        <v>15965</v>
      </c>
      <c r="G500">
        <v>94</v>
      </c>
      <c r="H500">
        <v>25</v>
      </c>
      <c r="I500">
        <v>280534</v>
      </c>
      <c r="J500">
        <v>132383</v>
      </c>
      <c r="K500">
        <v>313</v>
      </c>
      <c r="L500">
        <v>499</v>
      </c>
      <c r="M500">
        <v>498</v>
      </c>
    </row>
    <row r="501" spans="1:13" hidden="1" x14ac:dyDescent="0.3">
      <c r="A501" s="1">
        <v>44245</v>
      </c>
      <c r="B501" s="2" t="s">
        <v>7</v>
      </c>
      <c r="C501">
        <v>17655</v>
      </c>
      <c r="D501">
        <v>25</v>
      </c>
      <c r="E501">
        <v>1150</v>
      </c>
      <c r="F501">
        <v>16200</v>
      </c>
      <c r="G501">
        <v>85</v>
      </c>
      <c r="H501">
        <v>24</v>
      </c>
      <c r="I501">
        <v>281955</v>
      </c>
      <c r="J501">
        <v>132733</v>
      </c>
      <c r="K501">
        <v>317</v>
      </c>
      <c r="L501">
        <v>500</v>
      </c>
      <c r="M501">
        <v>499</v>
      </c>
    </row>
    <row r="502" spans="1:13" hidden="1" x14ac:dyDescent="0.3">
      <c r="A502" s="1">
        <v>44246</v>
      </c>
      <c r="B502" s="2" t="s">
        <v>7</v>
      </c>
      <c r="C502">
        <v>17705</v>
      </c>
      <c r="D502">
        <v>41</v>
      </c>
      <c r="E502">
        <v>1045</v>
      </c>
      <c r="F502">
        <v>16349</v>
      </c>
      <c r="G502">
        <v>77</v>
      </c>
      <c r="H502">
        <v>23</v>
      </c>
      <c r="I502">
        <v>283069</v>
      </c>
      <c r="J502">
        <v>133126</v>
      </c>
      <c r="K502">
        <v>323</v>
      </c>
      <c r="L502">
        <v>501</v>
      </c>
      <c r="M502">
        <v>500</v>
      </c>
    </row>
    <row r="503" spans="1:13" hidden="1" x14ac:dyDescent="0.3">
      <c r="A503" s="1">
        <v>44247</v>
      </c>
      <c r="B503" s="2" t="s">
        <v>7</v>
      </c>
      <c r="C503">
        <v>17738</v>
      </c>
      <c r="D503">
        <v>26</v>
      </c>
      <c r="E503">
        <v>950</v>
      </c>
      <c r="F503">
        <v>16476</v>
      </c>
      <c r="G503">
        <v>81</v>
      </c>
      <c r="H503">
        <v>19</v>
      </c>
      <c r="I503">
        <v>283741</v>
      </c>
      <c r="J503">
        <v>133355</v>
      </c>
      <c r="K503">
        <v>324</v>
      </c>
      <c r="L503">
        <v>502</v>
      </c>
      <c r="M503">
        <v>501</v>
      </c>
    </row>
    <row r="504" spans="1:13" hidden="1" x14ac:dyDescent="0.3">
      <c r="A504" s="1">
        <v>44248</v>
      </c>
      <c r="B504" s="2" t="s">
        <v>7</v>
      </c>
      <c r="C504">
        <v>17759</v>
      </c>
      <c r="D504">
        <v>19</v>
      </c>
      <c r="E504">
        <v>869</v>
      </c>
      <c r="F504">
        <v>16577</v>
      </c>
      <c r="G504">
        <v>82</v>
      </c>
      <c r="H504">
        <v>20</v>
      </c>
      <c r="I504">
        <v>284584</v>
      </c>
      <c r="J504">
        <v>133487</v>
      </c>
      <c r="K504">
        <v>325</v>
      </c>
      <c r="L504">
        <v>503</v>
      </c>
      <c r="M504">
        <v>502</v>
      </c>
    </row>
    <row r="505" spans="1:13" hidden="1" x14ac:dyDescent="0.3">
      <c r="A505" s="1">
        <v>44249</v>
      </c>
      <c r="B505" s="2" t="s">
        <v>7</v>
      </c>
      <c r="C505">
        <v>17794</v>
      </c>
      <c r="D505">
        <v>26</v>
      </c>
      <c r="E505">
        <v>838</v>
      </c>
      <c r="F505">
        <v>16642</v>
      </c>
      <c r="G505">
        <v>65</v>
      </c>
      <c r="H505">
        <v>19</v>
      </c>
      <c r="I505">
        <v>285097</v>
      </c>
      <c r="J505">
        <v>133846</v>
      </c>
      <c r="K505">
        <v>326</v>
      </c>
      <c r="L505">
        <v>504</v>
      </c>
      <c r="M505">
        <v>503</v>
      </c>
    </row>
    <row r="506" spans="1:13" hidden="1" x14ac:dyDescent="0.3">
      <c r="A506" s="1">
        <v>44250</v>
      </c>
      <c r="B506" s="2" t="s">
        <v>7</v>
      </c>
      <c r="C506">
        <v>17843</v>
      </c>
      <c r="D506">
        <v>38</v>
      </c>
      <c r="E506">
        <v>807</v>
      </c>
      <c r="F506">
        <v>16720</v>
      </c>
      <c r="G506">
        <v>70</v>
      </c>
      <c r="H506">
        <v>18</v>
      </c>
      <c r="I506">
        <v>286448</v>
      </c>
      <c r="J506">
        <v>134250</v>
      </c>
      <c r="K506">
        <v>328</v>
      </c>
      <c r="L506">
        <v>505</v>
      </c>
      <c r="M506">
        <v>504</v>
      </c>
    </row>
    <row r="507" spans="1:13" hidden="1" x14ac:dyDescent="0.3">
      <c r="A507" s="1">
        <v>44251</v>
      </c>
      <c r="B507" s="2" t="s">
        <v>7</v>
      </c>
      <c r="C507">
        <v>17886</v>
      </c>
      <c r="D507">
        <v>27</v>
      </c>
      <c r="E507">
        <v>742</v>
      </c>
      <c r="F507">
        <v>16826</v>
      </c>
      <c r="G507">
        <v>70</v>
      </c>
      <c r="H507">
        <v>16</v>
      </c>
      <c r="I507">
        <v>287081</v>
      </c>
      <c r="J507">
        <v>134764</v>
      </c>
      <c r="K507">
        <v>330</v>
      </c>
      <c r="L507">
        <v>506</v>
      </c>
      <c r="M507">
        <v>505</v>
      </c>
    </row>
    <row r="508" spans="1:13" hidden="1" x14ac:dyDescent="0.3">
      <c r="A508" s="1">
        <v>44252</v>
      </c>
      <c r="B508" s="2" t="s">
        <v>7</v>
      </c>
      <c r="C508">
        <v>17924</v>
      </c>
      <c r="D508">
        <v>28</v>
      </c>
      <c r="E508">
        <v>694</v>
      </c>
      <c r="F508">
        <v>16911</v>
      </c>
      <c r="G508">
        <v>62</v>
      </c>
      <c r="H508">
        <v>17</v>
      </c>
      <c r="I508">
        <v>288007</v>
      </c>
      <c r="J508">
        <v>135242</v>
      </c>
      <c r="K508">
        <v>331</v>
      </c>
      <c r="L508">
        <v>507</v>
      </c>
      <c r="M508">
        <v>506</v>
      </c>
    </row>
    <row r="509" spans="1:13" hidden="1" x14ac:dyDescent="0.3">
      <c r="A509" s="1">
        <v>44253</v>
      </c>
      <c r="B509" s="2" t="s">
        <v>7</v>
      </c>
      <c r="C509">
        <v>17941</v>
      </c>
      <c r="D509">
        <v>11</v>
      </c>
      <c r="E509">
        <v>645</v>
      </c>
      <c r="F509">
        <v>16977</v>
      </c>
      <c r="G509">
        <v>57</v>
      </c>
      <c r="H509">
        <v>17</v>
      </c>
      <c r="I509">
        <v>288663</v>
      </c>
      <c r="J509">
        <v>135555</v>
      </c>
      <c r="K509">
        <v>331</v>
      </c>
      <c r="L509">
        <v>508</v>
      </c>
      <c r="M509">
        <v>507</v>
      </c>
    </row>
    <row r="510" spans="1:13" hidden="1" x14ac:dyDescent="0.3">
      <c r="A510" s="1">
        <v>44254</v>
      </c>
      <c r="B510" s="2" t="s">
        <v>7</v>
      </c>
      <c r="C510">
        <v>17956</v>
      </c>
      <c r="D510">
        <v>9</v>
      </c>
      <c r="E510">
        <v>588</v>
      </c>
      <c r="F510">
        <v>17048</v>
      </c>
      <c r="G510">
        <v>55</v>
      </c>
      <c r="H510">
        <v>17</v>
      </c>
      <c r="I510">
        <v>289309</v>
      </c>
      <c r="J510">
        <v>135700</v>
      </c>
      <c r="K510">
        <v>332</v>
      </c>
      <c r="L510">
        <v>509</v>
      </c>
      <c r="M510">
        <v>508</v>
      </c>
    </row>
    <row r="511" spans="1:13" hidden="1" x14ac:dyDescent="0.3">
      <c r="A511" s="1">
        <v>44255</v>
      </c>
      <c r="B511" s="2" t="s">
        <v>7</v>
      </c>
      <c r="C511">
        <v>17971</v>
      </c>
      <c r="D511">
        <v>11</v>
      </c>
      <c r="E511">
        <v>569</v>
      </c>
      <c r="F511">
        <v>17081</v>
      </c>
      <c r="G511">
        <v>50</v>
      </c>
      <c r="H511">
        <v>18</v>
      </c>
      <c r="I511">
        <v>290019</v>
      </c>
      <c r="J511">
        <v>135849</v>
      </c>
      <c r="K511">
        <v>333</v>
      </c>
      <c r="L511">
        <v>510</v>
      </c>
      <c r="M511">
        <v>509</v>
      </c>
    </row>
    <row r="512" spans="1:13" hidden="1" x14ac:dyDescent="0.3">
      <c r="A512" s="1">
        <v>44256</v>
      </c>
      <c r="B512" s="2" t="s">
        <v>7</v>
      </c>
      <c r="C512">
        <v>17980</v>
      </c>
      <c r="D512">
        <v>5</v>
      </c>
      <c r="E512">
        <v>554</v>
      </c>
      <c r="F512">
        <v>17103</v>
      </c>
      <c r="G512">
        <v>38</v>
      </c>
      <c r="H512">
        <v>18</v>
      </c>
      <c r="I512">
        <v>290476</v>
      </c>
      <c r="J512">
        <v>137453</v>
      </c>
      <c r="K512">
        <v>335</v>
      </c>
      <c r="L512">
        <v>511</v>
      </c>
      <c r="M512">
        <v>510</v>
      </c>
    </row>
    <row r="513" spans="1:13" hidden="1" x14ac:dyDescent="0.3">
      <c r="A513" s="1">
        <v>44257</v>
      </c>
      <c r="B513" s="2" t="s">
        <v>7</v>
      </c>
      <c r="C513">
        <v>17997</v>
      </c>
      <c r="D513">
        <v>12</v>
      </c>
      <c r="E513">
        <v>519</v>
      </c>
      <c r="F513">
        <v>17155</v>
      </c>
      <c r="G513">
        <v>45</v>
      </c>
      <c r="H513">
        <v>15</v>
      </c>
      <c r="I513">
        <v>291116</v>
      </c>
      <c r="J513">
        <v>140089</v>
      </c>
      <c r="K513">
        <v>335</v>
      </c>
      <c r="L513">
        <v>512</v>
      </c>
      <c r="M513">
        <v>511</v>
      </c>
    </row>
    <row r="514" spans="1:13" hidden="1" x14ac:dyDescent="0.3">
      <c r="A514" s="1">
        <v>44258</v>
      </c>
      <c r="B514" s="2" t="s">
        <v>7</v>
      </c>
      <c r="C514">
        <v>18016</v>
      </c>
      <c r="D514">
        <v>9</v>
      </c>
      <c r="E514">
        <v>469</v>
      </c>
      <c r="F514">
        <v>17222</v>
      </c>
      <c r="G514">
        <v>44</v>
      </c>
      <c r="H514">
        <v>14</v>
      </c>
      <c r="I514">
        <v>291952</v>
      </c>
      <c r="J514">
        <v>143079</v>
      </c>
      <c r="K514">
        <v>337</v>
      </c>
      <c r="L514">
        <v>513</v>
      </c>
      <c r="M514">
        <v>512</v>
      </c>
    </row>
    <row r="515" spans="1:13" hidden="1" x14ac:dyDescent="0.3">
      <c r="A515" s="1">
        <v>44259</v>
      </c>
      <c r="B515" s="2" t="s">
        <v>7</v>
      </c>
      <c r="C515">
        <v>18045</v>
      </c>
      <c r="D515">
        <v>22</v>
      </c>
      <c r="E515">
        <v>460</v>
      </c>
      <c r="F515">
        <v>17260</v>
      </c>
      <c r="G515">
        <v>49</v>
      </c>
      <c r="H515">
        <v>14</v>
      </c>
      <c r="I515">
        <v>292311</v>
      </c>
      <c r="J515">
        <v>145870</v>
      </c>
      <c r="K515">
        <v>337</v>
      </c>
      <c r="L515">
        <v>514</v>
      </c>
      <c r="M515">
        <v>513</v>
      </c>
    </row>
    <row r="516" spans="1:13" hidden="1" x14ac:dyDescent="0.3">
      <c r="A516" s="1">
        <v>44260</v>
      </c>
      <c r="B516" s="2" t="s">
        <v>7</v>
      </c>
      <c r="C516">
        <v>18066</v>
      </c>
      <c r="D516">
        <v>22</v>
      </c>
      <c r="E516">
        <v>451</v>
      </c>
      <c r="F516">
        <v>17289</v>
      </c>
      <c r="G516">
        <v>49</v>
      </c>
      <c r="H516">
        <v>13</v>
      </c>
      <c r="I516">
        <v>292972</v>
      </c>
      <c r="J516">
        <v>146864</v>
      </c>
      <c r="K516">
        <v>338</v>
      </c>
      <c r="L516">
        <v>515</v>
      </c>
      <c r="M516">
        <v>514</v>
      </c>
    </row>
    <row r="517" spans="1:13" hidden="1" x14ac:dyDescent="0.3">
      <c r="A517" s="1">
        <v>44261</v>
      </c>
      <c r="B517" s="2" t="s">
        <v>7</v>
      </c>
      <c r="C517">
        <v>18081</v>
      </c>
      <c r="D517">
        <v>12</v>
      </c>
      <c r="E517">
        <v>405</v>
      </c>
      <c r="F517">
        <v>17350</v>
      </c>
      <c r="G517">
        <v>47</v>
      </c>
      <c r="H517">
        <v>11</v>
      </c>
      <c r="I517">
        <v>294556</v>
      </c>
      <c r="J517">
        <v>147020</v>
      </c>
      <c r="K517">
        <v>338</v>
      </c>
      <c r="L517">
        <v>516</v>
      </c>
      <c r="M517">
        <v>515</v>
      </c>
    </row>
    <row r="518" spans="1:13" hidden="1" x14ac:dyDescent="0.3">
      <c r="A518" s="1">
        <v>44262</v>
      </c>
      <c r="B518" s="2" t="s">
        <v>7</v>
      </c>
      <c r="C518">
        <v>18092</v>
      </c>
      <c r="D518">
        <v>10</v>
      </c>
      <c r="E518">
        <v>387</v>
      </c>
      <c r="F518">
        <v>17377</v>
      </c>
      <c r="G518">
        <v>51</v>
      </c>
      <c r="H518">
        <v>8</v>
      </c>
      <c r="I518">
        <v>295618</v>
      </c>
      <c r="J518">
        <v>147189</v>
      </c>
      <c r="K518">
        <v>340</v>
      </c>
      <c r="L518">
        <v>517</v>
      </c>
      <c r="M518">
        <v>516</v>
      </c>
    </row>
    <row r="519" spans="1:13" hidden="1" x14ac:dyDescent="0.3">
      <c r="A519" s="1">
        <v>44263</v>
      </c>
      <c r="B519" s="2" t="s">
        <v>7</v>
      </c>
      <c r="C519">
        <v>18105</v>
      </c>
      <c r="D519">
        <v>11</v>
      </c>
      <c r="E519">
        <v>379</v>
      </c>
      <c r="F519">
        <v>17397</v>
      </c>
      <c r="G519">
        <v>45</v>
      </c>
      <c r="H519">
        <v>7</v>
      </c>
      <c r="I519">
        <v>296237</v>
      </c>
      <c r="J519">
        <v>147494</v>
      </c>
      <c r="K519">
        <v>341</v>
      </c>
      <c r="L519">
        <v>518</v>
      </c>
      <c r="M519">
        <v>517</v>
      </c>
    </row>
    <row r="520" spans="1:13" hidden="1" x14ac:dyDescent="0.3">
      <c r="A520" s="1">
        <v>44264</v>
      </c>
      <c r="B520" s="2" t="s">
        <v>7</v>
      </c>
      <c r="C520">
        <v>18123</v>
      </c>
      <c r="D520">
        <v>9</v>
      </c>
      <c r="E520">
        <v>357</v>
      </c>
      <c r="F520">
        <v>17437</v>
      </c>
      <c r="G520">
        <v>40</v>
      </c>
      <c r="H520">
        <v>7</v>
      </c>
      <c r="I520">
        <v>296974</v>
      </c>
      <c r="J520">
        <v>147789</v>
      </c>
      <c r="K520">
        <v>341</v>
      </c>
      <c r="L520">
        <v>519</v>
      </c>
      <c r="M520">
        <v>518</v>
      </c>
    </row>
    <row r="521" spans="1:13" hidden="1" x14ac:dyDescent="0.3">
      <c r="A521" s="1">
        <v>44265</v>
      </c>
      <c r="B521" s="2" t="s">
        <v>7</v>
      </c>
      <c r="C521">
        <v>18135</v>
      </c>
      <c r="D521">
        <v>9</v>
      </c>
      <c r="E521">
        <v>324</v>
      </c>
      <c r="F521">
        <v>17482</v>
      </c>
      <c r="G521">
        <v>41</v>
      </c>
      <c r="H521">
        <v>8</v>
      </c>
      <c r="I521">
        <v>297620</v>
      </c>
      <c r="J521">
        <v>148025</v>
      </c>
      <c r="K521">
        <v>341</v>
      </c>
      <c r="L521">
        <v>520</v>
      </c>
      <c r="M521">
        <v>519</v>
      </c>
    </row>
    <row r="522" spans="1:13" hidden="1" x14ac:dyDescent="0.3">
      <c r="A522" s="1">
        <v>44266</v>
      </c>
      <c r="B522" s="2" t="s">
        <v>7</v>
      </c>
      <c r="C522">
        <v>18159</v>
      </c>
      <c r="D522">
        <v>15</v>
      </c>
      <c r="E522">
        <v>314</v>
      </c>
      <c r="F522">
        <v>17516</v>
      </c>
      <c r="G522">
        <v>39</v>
      </c>
      <c r="H522">
        <v>7</v>
      </c>
      <c r="I522">
        <v>297997</v>
      </c>
      <c r="J522">
        <v>148262</v>
      </c>
      <c r="K522">
        <v>341</v>
      </c>
      <c r="L522">
        <v>521</v>
      </c>
      <c r="M522">
        <v>520</v>
      </c>
    </row>
    <row r="523" spans="1:13" hidden="1" x14ac:dyDescent="0.3">
      <c r="A523" s="1">
        <v>44267</v>
      </c>
      <c r="B523" s="2" t="s">
        <v>7</v>
      </c>
      <c r="C523">
        <v>18256</v>
      </c>
      <c r="D523">
        <v>43</v>
      </c>
      <c r="E523">
        <v>321</v>
      </c>
      <c r="F523">
        <v>17606</v>
      </c>
      <c r="G523">
        <v>31</v>
      </c>
      <c r="H523">
        <v>8</v>
      </c>
      <c r="I523">
        <v>298672</v>
      </c>
      <c r="J523">
        <v>148759</v>
      </c>
      <c r="K523">
        <v>341</v>
      </c>
      <c r="L523">
        <v>522</v>
      </c>
      <c r="M523">
        <v>521</v>
      </c>
    </row>
    <row r="524" spans="1:13" hidden="1" x14ac:dyDescent="0.3">
      <c r="A524" s="1">
        <v>44268</v>
      </c>
      <c r="B524" s="2" t="s">
        <v>7</v>
      </c>
      <c r="C524">
        <v>18264</v>
      </c>
      <c r="D524">
        <v>7</v>
      </c>
      <c r="E524">
        <v>307</v>
      </c>
      <c r="F524">
        <v>17623</v>
      </c>
      <c r="G524">
        <v>29</v>
      </c>
      <c r="H524">
        <v>7</v>
      </c>
      <c r="I524">
        <v>299343</v>
      </c>
      <c r="J524">
        <v>148928</v>
      </c>
      <c r="K524">
        <v>346</v>
      </c>
      <c r="L524">
        <v>523</v>
      </c>
      <c r="M524">
        <v>522</v>
      </c>
    </row>
    <row r="525" spans="1:13" hidden="1" x14ac:dyDescent="0.3">
      <c r="A525" s="1">
        <v>44269</v>
      </c>
      <c r="B525" s="2" t="s">
        <v>7</v>
      </c>
      <c r="C525">
        <v>18271</v>
      </c>
      <c r="D525">
        <v>4</v>
      </c>
      <c r="E525">
        <v>299</v>
      </c>
      <c r="F525">
        <v>17636</v>
      </c>
      <c r="G525">
        <v>27</v>
      </c>
      <c r="H525">
        <v>7</v>
      </c>
      <c r="I525">
        <v>300038</v>
      </c>
      <c r="J525">
        <v>149031</v>
      </c>
      <c r="K525">
        <v>348</v>
      </c>
      <c r="L525">
        <v>524</v>
      </c>
      <c r="M525">
        <v>523</v>
      </c>
    </row>
    <row r="526" spans="1:13" hidden="1" x14ac:dyDescent="0.3">
      <c r="A526" s="1">
        <v>44270</v>
      </c>
      <c r="B526" s="2" t="s">
        <v>7</v>
      </c>
      <c r="C526">
        <v>18279</v>
      </c>
      <c r="D526">
        <v>9</v>
      </c>
      <c r="E526">
        <v>293</v>
      </c>
      <c r="F526">
        <v>17649</v>
      </c>
      <c r="G526">
        <v>24</v>
      </c>
      <c r="H526">
        <v>7</v>
      </c>
      <c r="I526">
        <v>300447</v>
      </c>
      <c r="J526">
        <v>149453</v>
      </c>
      <c r="K526">
        <v>349</v>
      </c>
      <c r="L526">
        <v>525</v>
      </c>
      <c r="M526">
        <v>524</v>
      </c>
    </row>
    <row r="527" spans="1:13" hidden="1" x14ac:dyDescent="0.3">
      <c r="A527" s="1">
        <v>44271</v>
      </c>
      <c r="B527" s="2" t="s">
        <v>7</v>
      </c>
      <c r="C527">
        <v>18285</v>
      </c>
      <c r="D527">
        <v>4</v>
      </c>
      <c r="E527">
        <v>288</v>
      </c>
      <c r="F527">
        <v>17660</v>
      </c>
      <c r="G527">
        <v>23</v>
      </c>
      <c r="H527">
        <v>7</v>
      </c>
      <c r="I527">
        <v>300897</v>
      </c>
      <c r="J527">
        <v>149807</v>
      </c>
      <c r="K527">
        <v>349</v>
      </c>
      <c r="L527">
        <v>526</v>
      </c>
      <c r="M527">
        <v>525</v>
      </c>
    </row>
    <row r="528" spans="1:13" hidden="1" x14ac:dyDescent="0.3">
      <c r="A528" s="1">
        <v>44272</v>
      </c>
      <c r="B528" s="2" t="s">
        <v>7</v>
      </c>
      <c r="C528">
        <v>18297</v>
      </c>
      <c r="D528">
        <v>6</v>
      </c>
      <c r="E528">
        <v>279</v>
      </c>
      <c r="F528">
        <v>17681</v>
      </c>
      <c r="G528">
        <v>21</v>
      </c>
      <c r="H528">
        <v>6</v>
      </c>
      <c r="I528">
        <v>301333</v>
      </c>
      <c r="J528">
        <v>150216</v>
      </c>
      <c r="K528">
        <v>349</v>
      </c>
      <c r="L528">
        <v>527</v>
      </c>
      <c r="M528">
        <v>526</v>
      </c>
    </row>
    <row r="529" spans="1:13" hidden="1" x14ac:dyDescent="0.3">
      <c r="A529" s="1">
        <v>44273</v>
      </c>
      <c r="B529" s="2" t="s">
        <v>7</v>
      </c>
      <c r="C529">
        <v>18307</v>
      </c>
      <c r="D529">
        <v>10</v>
      </c>
      <c r="E529">
        <v>275</v>
      </c>
      <c r="F529">
        <v>17694</v>
      </c>
      <c r="G529">
        <v>19</v>
      </c>
      <c r="H529">
        <v>5</v>
      </c>
      <c r="I529">
        <v>301741</v>
      </c>
      <c r="J529">
        <v>150500</v>
      </c>
      <c r="K529">
        <v>350</v>
      </c>
      <c r="L529">
        <v>528</v>
      </c>
      <c r="M529">
        <v>527</v>
      </c>
    </row>
    <row r="530" spans="1:13" hidden="1" x14ac:dyDescent="0.3">
      <c r="A530" s="1">
        <v>44274</v>
      </c>
      <c r="B530" s="2" t="s">
        <v>7</v>
      </c>
      <c r="C530">
        <v>18321</v>
      </c>
      <c r="D530">
        <v>29</v>
      </c>
      <c r="E530">
        <v>271</v>
      </c>
      <c r="F530">
        <v>17712</v>
      </c>
      <c r="G530">
        <v>19</v>
      </c>
      <c r="H530">
        <v>6</v>
      </c>
      <c r="I530">
        <v>302347</v>
      </c>
      <c r="J530">
        <v>150660</v>
      </c>
      <c r="K530">
        <v>350</v>
      </c>
      <c r="L530">
        <v>529</v>
      </c>
      <c r="M530">
        <v>528</v>
      </c>
    </row>
    <row r="531" spans="1:13" hidden="1" x14ac:dyDescent="0.3">
      <c r="A531" s="1">
        <v>44275</v>
      </c>
      <c r="B531" s="2" t="s">
        <v>7</v>
      </c>
      <c r="C531">
        <v>18341</v>
      </c>
      <c r="D531">
        <v>25</v>
      </c>
      <c r="E531">
        <v>280</v>
      </c>
      <c r="F531">
        <v>17723</v>
      </c>
      <c r="G531">
        <v>19</v>
      </c>
      <c r="H531">
        <v>5</v>
      </c>
      <c r="I531">
        <v>302838</v>
      </c>
      <c r="J531">
        <v>150816</v>
      </c>
      <c r="K531">
        <v>350</v>
      </c>
      <c r="L531">
        <v>530</v>
      </c>
      <c r="M531">
        <v>529</v>
      </c>
    </row>
    <row r="532" spans="1:13" hidden="1" x14ac:dyDescent="0.3">
      <c r="A532" s="1">
        <v>44276</v>
      </c>
      <c r="B532" s="2" t="s">
        <v>7</v>
      </c>
      <c r="C532">
        <v>18351</v>
      </c>
      <c r="D532">
        <v>8</v>
      </c>
      <c r="E532">
        <v>271</v>
      </c>
      <c r="F532">
        <v>17741</v>
      </c>
      <c r="G532">
        <v>19</v>
      </c>
      <c r="H532">
        <v>5</v>
      </c>
      <c r="I532">
        <v>303312</v>
      </c>
      <c r="J532">
        <v>150955</v>
      </c>
      <c r="K532">
        <v>351</v>
      </c>
      <c r="L532">
        <v>531</v>
      </c>
      <c r="M532">
        <v>530</v>
      </c>
    </row>
    <row r="533" spans="1:13" hidden="1" x14ac:dyDescent="0.3">
      <c r="A533" s="1">
        <v>44277</v>
      </c>
      <c r="B533" s="2" t="s">
        <v>7</v>
      </c>
      <c r="C533">
        <v>18363</v>
      </c>
      <c r="D533">
        <v>4</v>
      </c>
      <c r="E533">
        <v>276</v>
      </c>
      <c r="F533">
        <v>17748</v>
      </c>
      <c r="G533">
        <v>19</v>
      </c>
      <c r="H533">
        <v>5</v>
      </c>
      <c r="I533">
        <v>303756</v>
      </c>
      <c r="J533">
        <v>151213</v>
      </c>
      <c r="K533">
        <v>351</v>
      </c>
      <c r="L533">
        <v>532</v>
      </c>
      <c r="M533">
        <v>531</v>
      </c>
    </row>
    <row r="534" spans="1:13" hidden="1" x14ac:dyDescent="0.3">
      <c r="A534" s="1">
        <v>44278</v>
      </c>
      <c r="B534" s="2" t="s">
        <v>7</v>
      </c>
      <c r="C534">
        <v>18376</v>
      </c>
      <c r="D534">
        <v>11</v>
      </c>
      <c r="E534">
        <v>272</v>
      </c>
      <c r="F534">
        <v>17764</v>
      </c>
      <c r="G534">
        <v>24</v>
      </c>
      <c r="H534">
        <v>3</v>
      </c>
      <c r="I534">
        <v>304410</v>
      </c>
      <c r="J534">
        <v>151551</v>
      </c>
      <c r="K534">
        <v>353</v>
      </c>
      <c r="L534">
        <v>533</v>
      </c>
      <c r="M534">
        <v>532</v>
      </c>
    </row>
    <row r="535" spans="1:13" hidden="1" x14ac:dyDescent="0.3">
      <c r="A535" s="1">
        <v>44279</v>
      </c>
      <c r="B535" s="2" t="s">
        <v>7</v>
      </c>
      <c r="C535">
        <v>18392</v>
      </c>
      <c r="D535">
        <v>18</v>
      </c>
      <c r="E535">
        <v>269</v>
      </c>
      <c r="F535">
        <v>17782</v>
      </c>
      <c r="G535">
        <v>22</v>
      </c>
      <c r="H535">
        <v>3</v>
      </c>
      <c r="I535">
        <v>305089</v>
      </c>
      <c r="J535">
        <v>151830</v>
      </c>
      <c r="K535">
        <v>354</v>
      </c>
      <c r="L535">
        <v>534</v>
      </c>
      <c r="M535">
        <v>533</v>
      </c>
    </row>
    <row r="536" spans="1:13" hidden="1" x14ac:dyDescent="0.3">
      <c r="A536" s="1">
        <v>44280</v>
      </c>
      <c r="B536" s="2" t="s">
        <v>7</v>
      </c>
      <c r="C536">
        <v>18400</v>
      </c>
      <c r="D536">
        <v>9</v>
      </c>
      <c r="E536">
        <v>270</v>
      </c>
      <c r="F536">
        <v>17788</v>
      </c>
      <c r="G536">
        <v>18</v>
      </c>
      <c r="H536">
        <v>3</v>
      </c>
      <c r="I536">
        <v>305506</v>
      </c>
      <c r="J536">
        <v>152178</v>
      </c>
      <c r="K536">
        <v>355</v>
      </c>
      <c r="L536">
        <v>535</v>
      </c>
      <c r="M536">
        <v>534</v>
      </c>
    </row>
    <row r="537" spans="1:13" hidden="1" x14ac:dyDescent="0.3">
      <c r="A537" s="1">
        <v>44281</v>
      </c>
      <c r="B537" s="2" t="s">
        <v>7</v>
      </c>
      <c r="C537">
        <v>18412</v>
      </c>
      <c r="D537">
        <v>9</v>
      </c>
      <c r="E537">
        <v>254</v>
      </c>
      <c r="F537">
        <v>17816</v>
      </c>
      <c r="G537">
        <v>20</v>
      </c>
      <c r="H537">
        <v>2</v>
      </c>
      <c r="I537">
        <v>306133</v>
      </c>
      <c r="J537">
        <v>152417</v>
      </c>
      <c r="K537">
        <v>355</v>
      </c>
      <c r="L537">
        <v>536</v>
      </c>
      <c r="M537">
        <v>535</v>
      </c>
    </row>
    <row r="538" spans="1:13" hidden="1" x14ac:dyDescent="0.3">
      <c r="A538" s="1">
        <v>44282</v>
      </c>
      <c r="B538" s="2" t="s">
        <v>7</v>
      </c>
      <c r="C538">
        <v>18431</v>
      </c>
      <c r="D538">
        <v>18</v>
      </c>
      <c r="E538">
        <v>233</v>
      </c>
      <c r="F538">
        <v>17855</v>
      </c>
      <c r="G538">
        <v>17</v>
      </c>
      <c r="H538">
        <v>2</v>
      </c>
      <c r="I538">
        <v>306829</v>
      </c>
      <c r="J538">
        <v>152603</v>
      </c>
      <c r="K538">
        <v>355</v>
      </c>
      <c r="L538">
        <v>537</v>
      </c>
      <c r="M538">
        <v>536</v>
      </c>
    </row>
    <row r="539" spans="1:13" hidden="1" x14ac:dyDescent="0.3">
      <c r="A539" s="1">
        <v>44283</v>
      </c>
      <c r="B539" s="2" t="s">
        <v>7</v>
      </c>
      <c r="C539">
        <v>18454</v>
      </c>
      <c r="D539">
        <v>20</v>
      </c>
      <c r="E539">
        <v>248</v>
      </c>
      <c r="F539">
        <v>17863</v>
      </c>
      <c r="G539">
        <v>15</v>
      </c>
      <c r="H539">
        <v>3</v>
      </c>
      <c r="I539">
        <v>307272</v>
      </c>
      <c r="J539">
        <v>152725</v>
      </c>
      <c r="K539">
        <v>355</v>
      </c>
      <c r="L539">
        <v>538</v>
      </c>
      <c r="M539">
        <v>537</v>
      </c>
    </row>
    <row r="540" spans="1:13" hidden="1" x14ac:dyDescent="0.3">
      <c r="A540" s="1">
        <v>44284</v>
      </c>
      <c r="B540" s="2" t="s">
        <v>7</v>
      </c>
      <c r="C540">
        <v>18469</v>
      </c>
      <c r="D540">
        <v>14</v>
      </c>
      <c r="E540">
        <v>255</v>
      </c>
      <c r="F540">
        <v>17871</v>
      </c>
      <c r="G540">
        <v>18</v>
      </c>
      <c r="H540">
        <v>2</v>
      </c>
      <c r="I540">
        <v>307866</v>
      </c>
      <c r="J540">
        <v>153071</v>
      </c>
      <c r="K540">
        <v>355</v>
      </c>
      <c r="L540">
        <v>539</v>
      </c>
      <c r="M540">
        <v>538</v>
      </c>
    </row>
    <row r="541" spans="1:13" hidden="1" x14ac:dyDescent="0.3">
      <c r="A541" s="1">
        <v>44285</v>
      </c>
      <c r="B541" s="2" t="s">
        <v>7</v>
      </c>
      <c r="C541">
        <v>18492</v>
      </c>
      <c r="D541">
        <v>18</v>
      </c>
      <c r="E541">
        <v>268</v>
      </c>
      <c r="F541">
        <v>17880</v>
      </c>
      <c r="G541">
        <v>15</v>
      </c>
      <c r="H541">
        <v>2</v>
      </c>
      <c r="I541">
        <v>308367</v>
      </c>
      <c r="J541">
        <v>153408</v>
      </c>
      <c r="K541">
        <v>356</v>
      </c>
      <c r="L541">
        <v>540</v>
      </c>
      <c r="M541">
        <v>539</v>
      </c>
    </row>
    <row r="542" spans="1:13" hidden="1" x14ac:dyDescent="0.3">
      <c r="A542" s="1">
        <v>44196</v>
      </c>
      <c r="B542" s="2" t="s">
        <v>2</v>
      </c>
      <c r="C542">
        <v>12613</v>
      </c>
      <c r="D542">
        <v>110</v>
      </c>
      <c r="E542">
        <v>1181</v>
      </c>
      <c r="F542">
        <v>11162</v>
      </c>
      <c r="G542">
        <v>40</v>
      </c>
      <c r="H542">
        <v>9</v>
      </c>
      <c r="I542">
        <v>241510</v>
      </c>
      <c r="J542">
        <v>58439</v>
      </c>
      <c r="K542">
        <v>271</v>
      </c>
      <c r="L542">
        <v>541</v>
      </c>
      <c r="M542">
        <v>540</v>
      </c>
    </row>
    <row r="543" spans="1:13" hidden="1" x14ac:dyDescent="0.3">
      <c r="A543" s="1">
        <v>44197</v>
      </c>
      <c r="B543" s="2" t="s">
        <v>2</v>
      </c>
      <c r="C543">
        <v>12684</v>
      </c>
      <c r="D543">
        <v>65</v>
      </c>
      <c r="E543">
        <v>1175</v>
      </c>
      <c r="F543">
        <v>11239</v>
      </c>
      <c r="G543">
        <v>41</v>
      </c>
      <c r="H543">
        <v>11</v>
      </c>
      <c r="I543">
        <v>242347</v>
      </c>
      <c r="J543">
        <v>58492</v>
      </c>
      <c r="K543">
        <v>271</v>
      </c>
      <c r="L543">
        <v>542</v>
      </c>
      <c r="M543">
        <v>541</v>
      </c>
    </row>
    <row r="544" spans="1:13" hidden="1" x14ac:dyDescent="0.3">
      <c r="A544" s="1">
        <v>44198</v>
      </c>
      <c r="B544" s="2" t="s">
        <v>2</v>
      </c>
      <c r="C544">
        <v>12769</v>
      </c>
      <c r="D544">
        <v>87</v>
      </c>
      <c r="E544">
        <v>1173</v>
      </c>
      <c r="F544">
        <v>11326</v>
      </c>
      <c r="G544">
        <v>43</v>
      </c>
      <c r="H544">
        <v>12</v>
      </c>
      <c r="I544">
        <v>243394</v>
      </c>
      <c r="J544">
        <v>58559</v>
      </c>
      <c r="K544">
        <v>271</v>
      </c>
      <c r="L544">
        <v>543</v>
      </c>
      <c r="M544">
        <v>542</v>
      </c>
    </row>
    <row r="545" spans="1:13" hidden="1" x14ac:dyDescent="0.3">
      <c r="A545" s="1">
        <v>44199</v>
      </c>
      <c r="B545" s="2" t="s">
        <v>2</v>
      </c>
      <c r="C545">
        <v>12802</v>
      </c>
      <c r="D545">
        <v>28</v>
      </c>
      <c r="E545">
        <v>1134</v>
      </c>
      <c r="F545">
        <v>11397</v>
      </c>
      <c r="G545">
        <v>51</v>
      </c>
      <c r="H545">
        <v>11</v>
      </c>
      <c r="I545">
        <v>244550</v>
      </c>
      <c r="J545">
        <v>58615</v>
      </c>
      <c r="K545">
        <v>272</v>
      </c>
      <c r="L545">
        <v>544</v>
      </c>
      <c r="M545">
        <v>543</v>
      </c>
    </row>
    <row r="546" spans="1:13" hidden="1" x14ac:dyDescent="0.3">
      <c r="A546" s="1">
        <v>44200</v>
      </c>
      <c r="B546" s="2" t="s">
        <v>2</v>
      </c>
      <c r="C546">
        <v>12834</v>
      </c>
      <c r="D546">
        <v>29</v>
      </c>
      <c r="E546">
        <v>1113</v>
      </c>
      <c r="F546">
        <v>11450</v>
      </c>
      <c r="G546">
        <v>49</v>
      </c>
      <c r="H546">
        <v>12</v>
      </c>
      <c r="I546">
        <v>245275</v>
      </c>
      <c r="J546">
        <v>58724</v>
      </c>
      <c r="K546">
        <v>272</v>
      </c>
      <c r="L546">
        <v>545</v>
      </c>
      <c r="M546">
        <v>544</v>
      </c>
    </row>
    <row r="547" spans="1:13" hidden="1" x14ac:dyDescent="0.3">
      <c r="A547" s="1">
        <v>44201</v>
      </c>
      <c r="B547" s="2" t="s">
        <v>2</v>
      </c>
      <c r="C547">
        <v>12929</v>
      </c>
      <c r="D547">
        <v>90</v>
      </c>
      <c r="E547">
        <v>1146</v>
      </c>
      <c r="F547">
        <v>11511</v>
      </c>
      <c r="G547">
        <v>41</v>
      </c>
      <c r="H547">
        <v>13</v>
      </c>
      <c r="I547">
        <v>246582</v>
      </c>
      <c r="J547">
        <v>58862</v>
      </c>
      <c r="K547">
        <v>273</v>
      </c>
      <c r="L547">
        <v>546</v>
      </c>
      <c r="M547">
        <v>545</v>
      </c>
    </row>
    <row r="548" spans="1:13" hidden="1" x14ac:dyDescent="0.3">
      <c r="A548" s="1">
        <v>44202</v>
      </c>
      <c r="B548" s="2" t="s">
        <v>2</v>
      </c>
      <c r="C548">
        <v>13113</v>
      </c>
      <c r="D548">
        <v>181</v>
      </c>
      <c r="E548">
        <v>1260</v>
      </c>
      <c r="F548">
        <v>11581</v>
      </c>
      <c r="G548">
        <v>45</v>
      </c>
      <c r="H548">
        <v>14</v>
      </c>
      <c r="I548">
        <v>248071</v>
      </c>
      <c r="J548">
        <v>58939</v>
      </c>
      <c r="K548">
        <v>273</v>
      </c>
      <c r="L548">
        <v>547</v>
      </c>
      <c r="M548">
        <v>546</v>
      </c>
    </row>
    <row r="549" spans="1:13" hidden="1" x14ac:dyDescent="0.3">
      <c r="A549" s="1">
        <v>44203</v>
      </c>
      <c r="B549" s="2" t="s">
        <v>2</v>
      </c>
      <c r="C549">
        <v>13191</v>
      </c>
      <c r="D549">
        <v>66</v>
      </c>
      <c r="E549">
        <v>1222</v>
      </c>
      <c r="F549">
        <v>11694</v>
      </c>
      <c r="G549">
        <v>39</v>
      </c>
      <c r="H549">
        <v>16</v>
      </c>
      <c r="I549">
        <v>248732</v>
      </c>
      <c r="J549">
        <v>59037</v>
      </c>
      <c r="K549">
        <v>276</v>
      </c>
      <c r="L549">
        <v>548</v>
      </c>
      <c r="M549">
        <v>547</v>
      </c>
    </row>
    <row r="550" spans="1:13" hidden="1" x14ac:dyDescent="0.3">
      <c r="A550" s="1">
        <v>44204</v>
      </c>
      <c r="B550" s="2" t="s">
        <v>2</v>
      </c>
      <c r="C550">
        <v>13411</v>
      </c>
      <c r="D550">
        <v>209</v>
      </c>
      <c r="E550">
        <v>1330</v>
      </c>
      <c r="F550">
        <v>11805</v>
      </c>
      <c r="G550">
        <v>41</v>
      </c>
      <c r="H550">
        <v>18</v>
      </c>
      <c r="I550">
        <v>250599</v>
      </c>
      <c r="J550">
        <v>59226</v>
      </c>
      <c r="K550">
        <v>277</v>
      </c>
      <c r="L550">
        <v>549</v>
      </c>
      <c r="M550">
        <v>548</v>
      </c>
    </row>
    <row r="551" spans="1:13" hidden="1" x14ac:dyDescent="0.3">
      <c r="A551" s="1">
        <v>44205</v>
      </c>
      <c r="B551" s="2" t="s">
        <v>2</v>
      </c>
      <c r="C551">
        <v>13547</v>
      </c>
      <c r="D551">
        <v>133</v>
      </c>
      <c r="E551">
        <v>1397</v>
      </c>
      <c r="F551">
        <v>11874</v>
      </c>
      <c r="G551">
        <v>41</v>
      </c>
      <c r="H551">
        <v>16</v>
      </c>
      <c r="I551">
        <v>252346</v>
      </c>
      <c r="J551">
        <v>59305</v>
      </c>
      <c r="K551">
        <v>277</v>
      </c>
      <c r="L551">
        <v>550</v>
      </c>
      <c r="M551">
        <v>549</v>
      </c>
    </row>
    <row r="552" spans="1:13" hidden="1" x14ac:dyDescent="0.3">
      <c r="A552" s="1">
        <v>44206</v>
      </c>
      <c r="B552" s="2" t="s">
        <v>2</v>
      </c>
      <c r="C552">
        <v>13667</v>
      </c>
      <c r="D552">
        <v>111</v>
      </c>
      <c r="E552">
        <v>1484</v>
      </c>
      <c r="F552">
        <v>11906</v>
      </c>
      <c r="G552">
        <v>42</v>
      </c>
      <c r="H552">
        <v>19</v>
      </c>
      <c r="I552">
        <v>254048</v>
      </c>
      <c r="J552">
        <v>59344</v>
      </c>
      <c r="K552">
        <v>277</v>
      </c>
      <c r="L552">
        <v>551</v>
      </c>
      <c r="M552">
        <v>550</v>
      </c>
    </row>
    <row r="553" spans="1:13" hidden="1" x14ac:dyDescent="0.3">
      <c r="A553" s="1">
        <v>44207</v>
      </c>
      <c r="B553" s="2" t="s">
        <v>2</v>
      </c>
      <c r="C553">
        <v>13815</v>
      </c>
      <c r="D553">
        <v>140</v>
      </c>
      <c r="E553">
        <v>1579</v>
      </c>
      <c r="F553">
        <v>11957</v>
      </c>
      <c r="G553">
        <v>45</v>
      </c>
      <c r="H553">
        <v>20</v>
      </c>
      <c r="I553">
        <v>255364</v>
      </c>
      <c r="J553">
        <v>59450</v>
      </c>
      <c r="K553">
        <v>279</v>
      </c>
      <c r="L553">
        <v>552</v>
      </c>
      <c r="M553">
        <v>551</v>
      </c>
    </row>
    <row r="554" spans="1:13" hidden="1" x14ac:dyDescent="0.3">
      <c r="A554" s="1">
        <v>44208</v>
      </c>
      <c r="B554" s="2" t="s">
        <v>2</v>
      </c>
      <c r="C554">
        <v>14036</v>
      </c>
      <c r="D554">
        <v>210</v>
      </c>
      <c r="E554">
        <v>1720</v>
      </c>
      <c r="F554">
        <v>12036</v>
      </c>
      <c r="G554">
        <v>44</v>
      </c>
      <c r="H554">
        <v>22</v>
      </c>
      <c r="I554">
        <v>257339</v>
      </c>
      <c r="J554">
        <v>59668</v>
      </c>
      <c r="K554">
        <v>280</v>
      </c>
      <c r="L554">
        <v>553</v>
      </c>
      <c r="M554">
        <v>552</v>
      </c>
    </row>
    <row r="555" spans="1:13" hidden="1" x14ac:dyDescent="0.3">
      <c r="A555" s="1">
        <v>44209</v>
      </c>
      <c r="B555" s="2" t="s">
        <v>2</v>
      </c>
      <c r="C555">
        <v>14280</v>
      </c>
      <c r="D555">
        <v>214</v>
      </c>
      <c r="E555">
        <v>1893</v>
      </c>
      <c r="F555">
        <v>12106</v>
      </c>
      <c r="G555">
        <v>47</v>
      </c>
      <c r="H555">
        <v>22</v>
      </c>
      <c r="I555">
        <v>259614</v>
      </c>
      <c r="J555">
        <v>59944</v>
      </c>
      <c r="K555">
        <v>281</v>
      </c>
      <c r="L555">
        <v>554</v>
      </c>
      <c r="M555">
        <v>553</v>
      </c>
    </row>
    <row r="556" spans="1:13" hidden="1" x14ac:dyDescent="0.3">
      <c r="A556" s="1">
        <v>44210</v>
      </c>
      <c r="B556" s="2" t="s">
        <v>2</v>
      </c>
      <c r="C556">
        <v>14471</v>
      </c>
      <c r="D556">
        <v>181</v>
      </c>
      <c r="E556">
        <v>1994</v>
      </c>
      <c r="F556">
        <v>12196</v>
      </c>
      <c r="G556">
        <v>56</v>
      </c>
      <c r="H556">
        <v>22</v>
      </c>
      <c r="I556">
        <v>261696</v>
      </c>
      <c r="J556">
        <v>60315</v>
      </c>
      <c r="K556">
        <v>281</v>
      </c>
      <c r="L556">
        <v>555</v>
      </c>
      <c r="M556">
        <v>554</v>
      </c>
    </row>
    <row r="557" spans="1:13" hidden="1" x14ac:dyDescent="0.3">
      <c r="A557" s="1">
        <v>44211</v>
      </c>
      <c r="B557" s="2" t="s">
        <v>2</v>
      </c>
      <c r="C557">
        <v>14749</v>
      </c>
      <c r="D557">
        <v>255</v>
      </c>
      <c r="E557">
        <v>2167</v>
      </c>
      <c r="F557">
        <v>12298</v>
      </c>
      <c r="G557">
        <v>50</v>
      </c>
      <c r="H557">
        <v>19</v>
      </c>
      <c r="I557">
        <v>263939</v>
      </c>
      <c r="J557">
        <v>60626</v>
      </c>
      <c r="K557">
        <v>284</v>
      </c>
      <c r="L557">
        <v>556</v>
      </c>
      <c r="M557">
        <v>555</v>
      </c>
    </row>
    <row r="558" spans="1:13" hidden="1" x14ac:dyDescent="0.3">
      <c r="A558" s="1">
        <v>44212</v>
      </c>
      <c r="B558" s="2" t="s">
        <v>2</v>
      </c>
      <c r="C558">
        <v>15005</v>
      </c>
      <c r="D558">
        <v>252</v>
      </c>
      <c r="E558">
        <v>2333</v>
      </c>
      <c r="F558">
        <v>12388</v>
      </c>
      <c r="G558">
        <v>66</v>
      </c>
      <c r="H558">
        <v>18</v>
      </c>
      <c r="I558">
        <v>266422</v>
      </c>
      <c r="J558">
        <v>60761</v>
      </c>
      <c r="K558">
        <v>284</v>
      </c>
      <c r="L558">
        <v>557</v>
      </c>
      <c r="M558">
        <v>556</v>
      </c>
    </row>
    <row r="559" spans="1:13" hidden="1" x14ac:dyDescent="0.3">
      <c r="A559" s="1">
        <v>44213</v>
      </c>
      <c r="B559" s="2" t="s">
        <v>2</v>
      </c>
      <c r="C559">
        <v>15159</v>
      </c>
      <c r="D559">
        <v>133</v>
      </c>
      <c r="E559">
        <v>2452</v>
      </c>
      <c r="F559">
        <v>12422</v>
      </c>
      <c r="G559">
        <v>85</v>
      </c>
      <c r="H559">
        <v>20</v>
      </c>
      <c r="I559">
        <v>267889</v>
      </c>
      <c r="J559">
        <v>60887</v>
      </c>
      <c r="K559">
        <v>285</v>
      </c>
      <c r="L559">
        <v>558</v>
      </c>
      <c r="M559">
        <v>557</v>
      </c>
    </row>
    <row r="560" spans="1:13" hidden="1" x14ac:dyDescent="0.3">
      <c r="A560" s="1">
        <v>44214</v>
      </c>
      <c r="B560" s="2" t="s">
        <v>2</v>
      </c>
      <c r="C560">
        <v>15346</v>
      </c>
      <c r="D560">
        <v>169</v>
      </c>
      <c r="E560">
        <v>2596</v>
      </c>
      <c r="F560">
        <v>12461</v>
      </c>
      <c r="G560">
        <v>90</v>
      </c>
      <c r="H560">
        <v>21</v>
      </c>
      <c r="I560">
        <v>270462</v>
      </c>
      <c r="J560">
        <v>61179</v>
      </c>
      <c r="K560">
        <v>289</v>
      </c>
      <c r="L560">
        <v>559</v>
      </c>
      <c r="M560">
        <v>558</v>
      </c>
    </row>
    <row r="561" spans="1:13" hidden="1" x14ac:dyDescent="0.3">
      <c r="A561" s="1">
        <v>44215</v>
      </c>
      <c r="B561" s="2" t="s">
        <v>2</v>
      </c>
      <c r="C561">
        <v>15585</v>
      </c>
      <c r="D561">
        <v>203</v>
      </c>
      <c r="E561">
        <v>2776</v>
      </c>
      <c r="F561">
        <v>12518</v>
      </c>
      <c r="G561">
        <v>112</v>
      </c>
      <c r="H561">
        <v>22</v>
      </c>
      <c r="I561">
        <v>273041</v>
      </c>
      <c r="J561">
        <v>61439</v>
      </c>
      <c r="K561">
        <v>291</v>
      </c>
      <c r="L561">
        <v>560</v>
      </c>
      <c r="M561">
        <v>559</v>
      </c>
    </row>
    <row r="562" spans="1:13" hidden="1" x14ac:dyDescent="0.3">
      <c r="A562" s="1">
        <v>44216</v>
      </c>
      <c r="B562" s="2" t="s">
        <v>2</v>
      </c>
      <c r="C562">
        <v>15908</v>
      </c>
      <c r="D562">
        <v>289</v>
      </c>
      <c r="E562">
        <v>2942</v>
      </c>
      <c r="F562">
        <v>12670</v>
      </c>
      <c r="G562">
        <v>117</v>
      </c>
      <c r="H562">
        <v>22</v>
      </c>
      <c r="I562">
        <v>276342</v>
      </c>
      <c r="J562">
        <v>61803</v>
      </c>
      <c r="K562">
        <v>296</v>
      </c>
      <c r="L562">
        <v>561</v>
      </c>
      <c r="M562">
        <v>560</v>
      </c>
    </row>
    <row r="563" spans="1:13" hidden="1" x14ac:dyDescent="0.3">
      <c r="A563" s="1">
        <v>44217</v>
      </c>
      <c r="B563" s="2" t="s">
        <v>2</v>
      </c>
      <c r="C563">
        <v>16262</v>
      </c>
      <c r="D563">
        <v>332</v>
      </c>
      <c r="E563">
        <v>3153</v>
      </c>
      <c r="F563">
        <v>12809</v>
      </c>
      <c r="G563">
        <v>116</v>
      </c>
      <c r="H563">
        <v>21</v>
      </c>
      <c r="I563">
        <v>278956</v>
      </c>
      <c r="J563">
        <v>62382</v>
      </c>
      <c r="K563">
        <v>301</v>
      </c>
      <c r="L563">
        <v>562</v>
      </c>
      <c r="M563">
        <v>561</v>
      </c>
    </row>
    <row r="564" spans="1:13" hidden="1" x14ac:dyDescent="0.3">
      <c r="A564" s="1">
        <v>44218</v>
      </c>
      <c r="B564" s="2" t="s">
        <v>2</v>
      </c>
      <c r="C564">
        <v>16593</v>
      </c>
      <c r="D564">
        <v>299</v>
      </c>
      <c r="E564">
        <v>3349</v>
      </c>
      <c r="F564">
        <v>12941</v>
      </c>
      <c r="G564">
        <v>126</v>
      </c>
      <c r="H564">
        <v>22</v>
      </c>
      <c r="I564">
        <v>280950</v>
      </c>
      <c r="J564">
        <v>62733</v>
      </c>
      <c r="K564">
        <v>304</v>
      </c>
      <c r="L564">
        <v>563</v>
      </c>
      <c r="M564">
        <v>562</v>
      </c>
    </row>
    <row r="565" spans="1:13" hidden="1" x14ac:dyDescent="0.3">
      <c r="A565" s="1">
        <v>44219</v>
      </c>
      <c r="B565" s="2" t="s">
        <v>2</v>
      </c>
      <c r="C565">
        <v>16868</v>
      </c>
      <c r="D565">
        <v>268</v>
      </c>
      <c r="E565">
        <v>3460</v>
      </c>
      <c r="F565">
        <v>13102</v>
      </c>
      <c r="G565">
        <v>139</v>
      </c>
      <c r="H565">
        <v>23</v>
      </c>
      <c r="I565">
        <v>283886</v>
      </c>
      <c r="J565">
        <v>62910</v>
      </c>
      <c r="K565">
        <v>307</v>
      </c>
      <c r="L565">
        <v>564</v>
      </c>
      <c r="M565">
        <v>563</v>
      </c>
    </row>
    <row r="566" spans="1:13" hidden="1" x14ac:dyDescent="0.3">
      <c r="A566" s="1">
        <v>44220</v>
      </c>
      <c r="B566" s="2" t="s">
        <v>2</v>
      </c>
      <c r="C566">
        <v>17098</v>
      </c>
      <c r="D566">
        <v>221</v>
      </c>
      <c r="E566">
        <v>3542</v>
      </c>
      <c r="F566">
        <v>13250</v>
      </c>
      <c r="G566">
        <v>154</v>
      </c>
      <c r="H566">
        <v>21</v>
      </c>
      <c r="I566">
        <v>286677</v>
      </c>
      <c r="J566">
        <v>63044</v>
      </c>
      <c r="K566">
        <v>308</v>
      </c>
      <c r="L566">
        <v>565</v>
      </c>
      <c r="M566">
        <v>564</v>
      </c>
    </row>
    <row r="567" spans="1:13" hidden="1" x14ac:dyDescent="0.3">
      <c r="A567" s="1">
        <v>44221</v>
      </c>
      <c r="B567" s="2" t="s">
        <v>2</v>
      </c>
      <c r="C567">
        <v>17275</v>
      </c>
      <c r="D567">
        <v>151</v>
      </c>
      <c r="E567">
        <v>3630</v>
      </c>
      <c r="F567">
        <v>13336</v>
      </c>
      <c r="G567">
        <v>159</v>
      </c>
      <c r="H567">
        <v>23</v>
      </c>
      <c r="I567">
        <v>288406</v>
      </c>
      <c r="J567">
        <v>63407</v>
      </c>
      <c r="K567">
        <v>311</v>
      </c>
      <c r="L567">
        <v>566</v>
      </c>
      <c r="M567">
        <v>565</v>
      </c>
    </row>
    <row r="568" spans="1:13" hidden="1" x14ac:dyDescent="0.3">
      <c r="A568" s="1">
        <v>44222</v>
      </c>
      <c r="B568" s="2" t="s">
        <v>2</v>
      </c>
      <c r="C568">
        <v>17500</v>
      </c>
      <c r="D568">
        <v>210</v>
      </c>
      <c r="E568">
        <v>3680</v>
      </c>
      <c r="F568">
        <v>13511</v>
      </c>
      <c r="G568">
        <v>178</v>
      </c>
      <c r="H568">
        <v>23</v>
      </c>
      <c r="I568">
        <v>290988</v>
      </c>
      <c r="J568">
        <v>63849</v>
      </c>
      <c r="K568">
        <v>312</v>
      </c>
      <c r="L568">
        <v>567</v>
      </c>
      <c r="M568">
        <v>566</v>
      </c>
    </row>
    <row r="569" spans="1:13" hidden="1" x14ac:dyDescent="0.3">
      <c r="A569" s="1">
        <v>44223</v>
      </c>
      <c r="B569" s="2" t="s">
        <v>2</v>
      </c>
      <c r="C569">
        <v>17755</v>
      </c>
      <c r="D569">
        <v>201</v>
      </c>
      <c r="E569">
        <v>3681</v>
      </c>
      <c r="F569">
        <v>13761</v>
      </c>
      <c r="G569">
        <v>172</v>
      </c>
      <c r="H569">
        <v>23</v>
      </c>
      <c r="I569">
        <v>293411</v>
      </c>
      <c r="J569">
        <v>64129</v>
      </c>
      <c r="K569">
        <v>316</v>
      </c>
      <c r="L569">
        <v>568</v>
      </c>
      <c r="M569">
        <v>567</v>
      </c>
    </row>
    <row r="570" spans="1:13" hidden="1" x14ac:dyDescent="0.3">
      <c r="A570" s="1">
        <v>44224</v>
      </c>
      <c r="B570" s="2" t="s">
        <v>2</v>
      </c>
      <c r="C570">
        <v>18104</v>
      </c>
      <c r="D570">
        <v>333</v>
      </c>
      <c r="E570">
        <v>3799</v>
      </c>
      <c r="F570">
        <v>13990</v>
      </c>
      <c r="G570">
        <v>164</v>
      </c>
      <c r="H570">
        <v>23</v>
      </c>
      <c r="I570">
        <v>296339</v>
      </c>
      <c r="J570">
        <v>64512</v>
      </c>
      <c r="K570">
        <v>318</v>
      </c>
      <c r="L570">
        <v>569</v>
      </c>
      <c r="M570">
        <v>568</v>
      </c>
    </row>
    <row r="571" spans="1:13" hidden="1" x14ac:dyDescent="0.3">
      <c r="A571" s="1">
        <v>44225</v>
      </c>
      <c r="B571" s="2" t="s">
        <v>2</v>
      </c>
      <c r="C571">
        <v>18355</v>
      </c>
      <c r="D571">
        <v>236</v>
      </c>
      <c r="E571">
        <v>3846</v>
      </c>
      <c r="F571">
        <v>14186</v>
      </c>
      <c r="G571">
        <v>153</v>
      </c>
      <c r="H571">
        <v>21</v>
      </c>
      <c r="I571">
        <v>298797</v>
      </c>
      <c r="J571">
        <v>64928</v>
      </c>
      <c r="K571">
        <v>326</v>
      </c>
      <c r="L571">
        <v>570</v>
      </c>
      <c r="M571">
        <v>569</v>
      </c>
    </row>
    <row r="572" spans="1:13" hidden="1" x14ac:dyDescent="0.3">
      <c r="A572" s="1">
        <v>44226</v>
      </c>
      <c r="B572" s="2" t="s">
        <v>2</v>
      </c>
      <c r="C572">
        <v>18632</v>
      </c>
      <c r="D572">
        <v>261</v>
      </c>
      <c r="E572">
        <v>3851</v>
      </c>
      <c r="F572">
        <v>14457</v>
      </c>
      <c r="G572">
        <v>154</v>
      </c>
      <c r="H572">
        <v>21</v>
      </c>
      <c r="I572">
        <v>301350</v>
      </c>
      <c r="J572">
        <v>65642</v>
      </c>
      <c r="K572">
        <v>326</v>
      </c>
      <c r="L572">
        <v>571</v>
      </c>
      <c r="M572">
        <v>570</v>
      </c>
    </row>
    <row r="573" spans="1:13" hidden="1" x14ac:dyDescent="0.3">
      <c r="A573" s="1">
        <v>44227</v>
      </c>
      <c r="B573" s="2" t="s">
        <v>2</v>
      </c>
      <c r="C573">
        <v>18785</v>
      </c>
      <c r="D573">
        <v>151</v>
      </c>
      <c r="E573">
        <v>3798</v>
      </c>
      <c r="F573">
        <v>14662</v>
      </c>
      <c r="G573">
        <v>166</v>
      </c>
      <c r="H573">
        <v>24</v>
      </c>
      <c r="I573">
        <v>303993</v>
      </c>
      <c r="J573">
        <v>69617</v>
      </c>
      <c r="K573">
        <v>327</v>
      </c>
      <c r="L573">
        <v>572</v>
      </c>
      <c r="M573">
        <v>571</v>
      </c>
    </row>
    <row r="574" spans="1:13" hidden="1" x14ac:dyDescent="0.3">
      <c r="A574" s="1">
        <v>44228</v>
      </c>
      <c r="B574" s="2" t="s">
        <v>2</v>
      </c>
      <c r="C574">
        <v>18920</v>
      </c>
      <c r="D574">
        <v>112</v>
      </c>
      <c r="E574">
        <v>3861</v>
      </c>
      <c r="F574">
        <v>14728</v>
      </c>
      <c r="G574">
        <v>172</v>
      </c>
      <c r="H574">
        <v>25</v>
      </c>
      <c r="I574">
        <v>305578</v>
      </c>
      <c r="J574">
        <v>74091</v>
      </c>
      <c r="K574">
        <v>333</v>
      </c>
      <c r="L574">
        <v>573</v>
      </c>
      <c r="M574">
        <v>572</v>
      </c>
    </row>
    <row r="575" spans="1:13" hidden="1" x14ac:dyDescent="0.3">
      <c r="A575" s="1">
        <v>44229</v>
      </c>
      <c r="B575" s="2" t="s">
        <v>2</v>
      </c>
      <c r="C575">
        <v>19159</v>
      </c>
      <c r="D575">
        <v>232</v>
      </c>
      <c r="E575">
        <v>3867</v>
      </c>
      <c r="F575">
        <v>14958</v>
      </c>
      <c r="G575">
        <v>165</v>
      </c>
      <c r="H575">
        <v>24</v>
      </c>
      <c r="I575">
        <v>308102</v>
      </c>
      <c r="J575">
        <v>78664</v>
      </c>
      <c r="K575">
        <v>336</v>
      </c>
      <c r="L575">
        <v>574</v>
      </c>
      <c r="M575">
        <v>573</v>
      </c>
    </row>
    <row r="576" spans="1:13" hidden="1" x14ac:dyDescent="0.3">
      <c r="A576" s="1">
        <v>44230</v>
      </c>
      <c r="B576" s="2" t="s">
        <v>2</v>
      </c>
      <c r="C576">
        <v>19363</v>
      </c>
      <c r="D576">
        <v>208</v>
      </c>
      <c r="E576">
        <v>3830</v>
      </c>
      <c r="F576">
        <v>15195</v>
      </c>
      <c r="G576">
        <v>153</v>
      </c>
      <c r="H576">
        <v>25</v>
      </c>
      <c r="I576">
        <v>310923</v>
      </c>
      <c r="J576">
        <v>82973</v>
      </c>
      <c r="K576">
        <v>340</v>
      </c>
      <c r="L576">
        <v>575</v>
      </c>
      <c r="M576">
        <v>574</v>
      </c>
    </row>
    <row r="577" spans="1:13" hidden="1" x14ac:dyDescent="0.3">
      <c r="A577" s="1">
        <v>44231</v>
      </c>
      <c r="B577" s="2" t="s">
        <v>2</v>
      </c>
      <c r="C577">
        <v>19498</v>
      </c>
      <c r="D577">
        <v>127</v>
      </c>
      <c r="E577">
        <v>3647</v>
      </c>
      <c r="F577">
        <v>15506</v>
      </c>
      <c r="G577">
        <v>136</v>
      </c>
      <c r="H577">
        <v>26</v>
      </c>
      <c r="I577">
        <v>312694</v>
      </c>
      <c r="J577">
        <v>87659</v>
      </c>
      <c r="K577">
        <v>347</v>
      </c>
      <c r="L577">
        <v>576</v>
      </c>
      <c r="M577">
        <v>575</v>
      </c>
    </row>
    <row r="578" spans="1:13" hidden="1" x14ac:dyDescent="0.3">
      <c r="A578" s="1">
        <v>44232</v>
      </c>
      <c r="B578" s="2" t="s">
        <v>2</v>
      </c>
      <c r="C578">
        <v>19654</v>
      </c>
      <c r="D578">
        <v>141</v>
      </c>
      <c r="E578">
        <v>3469</v>
      </c>
      <c r="F578">
        <v>15839</v>
      </c>
      <c r="G578">
        <v>135</v>
      </c>
      <c r="H578">
        <v>26</v>
      </c>
      <c r="I578">
        <v>315026</v>
      </c>
      <c r="J578">
        <v>88055</v>
      </c>
      <c r="K578">
        <v>348</v>
      </c>
      <c r="L578">
        <v>577</v>
      </c>
      <c r="M578">
        <v>576</v>
      </c>
    </row>
    <row r="579" spans="1:13" hidden="1" x14ac:dyDescent="0.3">
      <c r="A579" s="1">
        <v>44233</v>
      </c>
      <c r="B579" s="2" t="s">
        <v>2</v>
      </c>
      <c r="C579">
        <v>19757</v>
      </c>
      <c r="D579">
        <v>94</v>
      </c>
      <c r="E579">
        <v>3301</v>
      </c>
      <c r="F579">
        <v>16110</v>
      </c>
      <c r="G579">
        <v>136</v>
      </c>
      <c r="H579">
        <v>30</v>
      </c>
      <c r="I579">
        <v>318296</v>
      </c>
      <c r="J579">
        <v>88387</v>
      </c>
      <c r="K579">
        <v>348</v>
      </c>
      <c r="L579">
        <v>578</v>
      </c>
      <c r="M579">
        <v>577</v>
      </c>
    </row>
    <row r="580" spans="1:13" hidden="1" x14ac:dyDescent="0.3">
      <c r="A580" s="1">
        <v>44234</v>
      </c>
      <c r="B580" s="2" t="s">
        <v>2</v>
      </c>
      <c r="C580">
        <v>19828</v>
      </c>
      <c r="D580">
        <v>74</v>
      </c>
      <c r="E580">
        <v>3146</v>
      </c>
      <c r="F580">
        <v>16333</v>
      </c>
      <c r="G580">
        <v>145</v>
      </c>
      <c r="H580">
        <v>29</v>
      </c>
      <c r="I580">
        <v>320330</v>
      </c>
      <c r="J580">
        <v>88547</v>
      </c>
      <c r="K580">
        <v>351</v>
      </c>
      <c r="L580">
        <v>579</v>
      </c>
      <c r="M580">
        <v>578</v>
      </c>
    </row>
    <row r="581" spans="1:13" hidden="1" x14ac:dyDescent="0.3">
      <c r="A581" s="1">
        <v>44235</v>
      </c>
      <c r="B581" s="2" t="s">
        <v>2</v>
      </c>
      <c r="C581">
        <v>19919</v>
      </c>
      <c r="D581">
        <v>81</v>
      </c>
      <c r="E581">
        <v>3012</v>
      </c>
      <c r="F581">
        <v>16553</v>
      </c>
      <c r="G581">
        <v>139</v>
      </c>
      <c r="H581">
        <v>29</v>
      </c>
      <c r="I581">
        <v>324189</v>
      </c>
      <c r="J581">
        <v>88880</v>
      </c>
      <c r="K581">
        <v>356</v>
      </c>
      <c r="L581">
        <v>580</v>
      </c>
      <c r="M581">
        <v>579</v>
      </c>
    </row>
    <row r="582" spans="1:13" hidden="1" x14ac:dyDescent="0.3">
      <c r="A582" s="1">
        <v>44236</v>
      </c>
      <c r="B582" s="2" t="s">
        <v>2</v>
      </c>
      <c r="C582">
        <v>20049</v>
      </c>
      <c r="D582">
        <v>127</v>
      </c>
      <c r="E582">
        <v>2924</v>
      </c>
      <c r="F582">
        <v>16767</v>
      </c>
      <c r="G582">
        <v>135</v>
      </c>
      <c r="H582">
        <v>28</v>
      </c>
      <c r="I582">
        <v>327954</v>
      </c>
      <c r="J582">
        <v>89230</v>
      </c>
      <c r="K582">
        <v>360</v>
      </c>
      <c r="L582">
        <v>581</v>
      </c>
      <c r="M582">
        <v>580</v>
      </c>
    </row>
    <row r="583" spans="1:13" hidden="1" x14ac:dyDescent="0.3">
      <c r="A583" s="1">
        <v>44237</v>
      </c>
      <c r="B583" s="2" t="s">
        <v>2</v>
      </c>
      <c r="C583">
        <v>20140</v>
      </c>
      <c r="D583">
        <v>82</v>
      </c>
      <c r="E583">
        <v>2758</v>
      </c>
      <c r="F583">
        <v>17022</v>
      </c>
      <c r="G583">
        <v>117</v>
      </c>
      <c r="H583">
        <v>27</v>
      </c>
      <c r="I583">
        <v>331940</v>
      </c>
      <c r="J583">
        <v>89494</v>
      </c>
      <c r="K583">
        <v>362</v>
      </c>
      <c r="L583">
        <v>582</v>
      </c>
      <c r="M583">
        <v>581</v>
      </c>
    </row>
    <row r="584" spans="1:13" hidden="1" x14ac:dyDescent="0.3">
      <c r="A584" s="1">
        <v>44238</v>
      </c>
      <c r="B584" s="2" t="s">
        <v>2</v>
      </c>
      <c r="C584">
        <v>20231</v>
      </c>
      <c r="D584">
        <v>91</v>
      </c>
      <c r="E584">
        <v>2626</v>
      </c>
      <c r="F584">
        <v>17241</v>
      </c>
      <c r="G584">
        <v>122</v>
      </c>
      <c r="H584">
        <v>27</v>
      </c>
      <c r="I584">
        <v>333839</v>
      </c>
      <c r="J584">
        <v>89715</v>
      </c>
      <c r="K584">
        <v>366</v>
      </c>
      <c r="L584">
        <v>583</v>
      </c>
      <c r="M584">
        <v>582</v>
      </c>
    </row>
    <row r="585" spans="1:13" hidden="1" x14ac:dyDescent="0.3">
      <c r="A585" s="1">
        <v>44239</v>
      </c>
      <c r="B585" s="2" t="s">
        <v>2</v>
      </c>
      <c r="C585">
        <v>20300</v>
      </c>
      <c r="D585">
        <v>59</v>
      </c>
      <c r="E585">
        <v>2346</v>
      </c>
      <c r="F585">
        <v>17581</v>
      </c>
      <c r="G585">
        <v>116</v>
      </c>
      <c r="H585">
        <v>25</v>
      </c>
      <c r="I585">
        <v>335513</v>
      </c>
      <c r="J585">
        <v>89986</v>
      </c>
      <c r="K585">
        <v>375</v>
      </c>
      <c r="L585">
        <v>584</v>
      </c>
      <c r="M585">
        <v>583</v>
      </c>
    </row>
    <row r="586" spans="1:13" hidden="1" x14ac:dyDescent="0.3">
      <c r="A586" s="1">
        <v>44240</v>
      </c>
      <c r="B586" s="2" t="s">
        <v>2</v>
      </c>
      <c r="C586">
        <v>20386</v>
      </c>
      <c r="D586">
        <v>86</v>
      </c>
      <c r="E586">
        <v>2140</v>
      </c>
      <c r="F586">
        <v>17873</v>
      </c>
      <c r="G586">
        <v>115</v>
      </c>
      <c r="H586">
        <v>25</v>
      </c>
      <c r="I586">
        <v>337832</v>
      </c>
      <c r="J586">
        <v>90226</v>
      </c>
      <c r="K586">
        <v>375</v>
      </c>
      <c r="L586">
        <v>585</v>
      </c>
      <c r="M586">
        <v>584</v>
      </c>
    </row>
    <row r="587" spans="1:13" hidden="1" x14ac:dyDescent="0.3">
      <c r="A587" s="1">
        <v>44241</v>
      </c>
      <c r="B587" s="2" t="s">
        <v>2</v>
      </c>
      <c r="C587">
        <v>20444</v>
      </c>
      <c r="D587">
        <v>62</v>
      </c>
      <c r="E587">
        <v>2029</v>
      </c>
      <c r="F587">
        <v>18042</v>
      </c>
      <c r="G587">
        <v>117</v>
      </c>
      <c r="H587">
        <v>25</v>
      </c>
      <c r="I587">
        <v>339495</v>
      </c>
      <c r="J587">
        <v>90336</v>
      </c>
      <c r="K587">
        <v>375</v>
      </c>
      <c r="L587">
        <v>586</v>
      </c>
      <c r="M587">
        <v>585</v>
      </c>
    </row>
    <row r="588" spans="1:13" hidden="1" x14ac:dyDescent="0.3">
      <c r="A588" s="1">
        <v>44242</v>
      </c>
      <c r="B588" s="2" t="s">
        <v>2</v>
      </c>
      <c r="C588">
        <v>20520</v>
      </c>
      <c r="D588">
        <v>75</v>
      </c>
      <c r="E588">
        <v>1935</v>
      </c>
      <c r="F588">
        <v>18207</v>
      </c>
      <c r="G588">
        <v>109</v>
      </c>
      <c r="H588">
        <v>24</v>
      </c>
      <c r="I588">
        <v>341236</v>
      </c>
      <c r="J588">
        <v>90661</v>
      </c>
      <c r="K588">
        <v>380</v>
      </c>
      <c r="L588">
        <v>587</v>
      </c>
      <c r="M588">
        <v>586</v>
      </c>
    </row>
    <row r="589" spans="1:13" hidden="1" x14ac:dyDescent="0.3">
      <c r="A589" s="1">
        <v>44243</v>
      </c>
      <c r="B589" s="2" t="s">
        <v>2</v>
      </c>
      <c r="C589">
        <v>20587</v>
      </c>
      <c r="D589">
        <v>61</v>
      </c>
      <c r="E589">
        <v>1826</v>
      </c>
      <c r="F589">
        <v>18381</v>
      </c>
      <c r="G589">
        <v>102</v>
      </c>
      <c r="H589">
        <v>24</v>
      </c>
      <c r="I589">
        <v>343048</v>
      </c>
      <c r="J589">
        <v>90862</v>
      </c>
      <c r="K589">
        <v>382</v>
      </c>
      <c r="L589">
        <v>588</v>
      </c>
      <c r="M589">
        <v>587</v>
      </c>
    </row>
    <row r="590" spans="1:13" hidden="1" x14ac:dyDescent="0.3">
      <c r="A590" s="1">
        <v>44244</v>
      </c>
      <c r="B590" s="2" t="s">
        <v>2</v>
      </c>
      <c r="C590">
        <v>20643</v>
      </c>
      <c r="D590">
        <v>50</v>
      </c>
      <c r="E590">
        <v>1621</v>
      </c>
      <c r="F590">
        <v>18637</v>
      </c>
      <c r="G590">
        <v>88</v>
      </c>
      <c r="H590">
        <v>23</v>
      </c>
      <c r="I590">
        <v>344857</v>
      </c>
      <c r="J590">
        <v>91012</v>
      </c>
      <c r="K590">
        <v>387</v>
      </c>
      <c r="L590">
        <v>589</v>
      </c>
      <c r="M590">
        <v>588</v>
      </c>
    </row>
    <row r="591" spans="1:13" hidden="1" x14ac:dyDescent="0.3">
      <c r="A591" s="1">
        <v>44245</v>
      </c>
      <c r="B591" s="2" t="s">
        <v>2</v>
      </c>
      <c r="C591">
        <v>20720</v>
      </c>
      <c r="D591">
        <v>75</v>
      </c>
      <c r="E591">
        <v>1452</v>
      </c>
      <c r="F591">
        <v>18883</v>
      </c>
      <c r="G591">
        <v>71</v>
      </c>
      <c r="H591">
        <v>20</v>
      </c>
      <c r="I591">
        <v>346606</v>
      </c>
      <c r="J591">
        <v>91181</v>
      </c>
      <c r="K591">
        <v>387</v>
      </c>
      <c r="L591">
        <v>590</v>
      </c>
      <c r="M591">
        <v>589</v>
      </c>
    </row>
    <row r="592" spans="1:13" hidden="1" x14ac:dyDescent="0.3">
      <c r="A592" s="1">
        <v>44246</v>
      </c>
      <c r="B592" s="2" t="s">
        <v>2</v>
      </c>
      <c r="C592">
        <v>20788</v>
      </c>
      <c r="D592">
        <v>60</v>
      </c>
      <c r="E592">
        <v>1375</v>
      </c>
      <c r="F592">
        <v>19027</v>
      </c>
      <c r="G592">
        <v>64</v>
      </c>
      <c r="H592">
        <v>19</v>
      </c>
      <c r="I592">
        <v>348487</v>
      </c>
      <c r="J592">
        <v>91402</v>
      </c>
      <c r="K592">
        <v>388</v>
      </c>
      <c r="L592">
        <v>591</v>
      </c>
      <c r="M592">
        <v>590</v>
      </c>
    </row>
    <row r="593" spans="1:13" hidden="1" x14ac:dyDescent="0.3">
      <c r="A593" s="1">
        <v>44247</v>
      </c>
      <c r="B593" s="2" t="s">
        <v>2</v>
      </c>
      <c r="C593">
        <v>20838</v>
      </c>
      <c r="D593">
        <v>50</v>
      </c>
      <c r="E593">
        <v>1316</v>
      </c>
      <c r="F593">
        <v>19136</v>
      </c>
      <c r="G593">
        <v>63</v>
      </c>
      <c r="H593">
        <v>20</v>
      </c>
      <c r="I593">
        <v>350240</v>
      </c>
      <c r="J593">
        <v>91614</v>
      </c>
      <c r="K593">
        <v>388</v>
      </c>
      <c r="L593">
        <v>592</v>
      </c>
      <c r="M593">
        <v>591</v>
      </c>
    </row>
    <row r="594" spans="1:13" hidden="1" x14ac:dyDescent="0.3">
      <c r="A594" s="1">
        <v>44248</v>
      </c>
      <c r="B594" s="2" t="s">
        <v>2</v>
      </c>
      <c r="C594">
        <v>20859</v>
      </c>
      <c r="D594">
        <v>22</v>
      </c>
      <c r="E594">
        <v>1261</v>
      </c>
      <c r="F594">
        <v>19211</v>
      </c>
      <c r="G594">
        <v>61</v>
      </c>
      <c r="H594">
        <v>21</v>
      </c>
      <c r="I594">
        <v>352773</v>
      </c>
      <c r="J594">
        <v>91720</v>
      </c>
      <c r="K594">
        <v>389</v>
      </c>
      <c r="L594">
        <v>593</v>
      </c>
      <c r="M594">
        <v>592</v>
      </c>
    </row>
    <row r="595" spans="1:13" hidden="1" x14ac:dyDescent="0.3">
      <c r="A595" s="1">
        <v>44249</v>
      </c>
      <c r="B595" s="2" t="s">
        <v>2</v>
      </c>
      <c r="C595">
        <v>20887</v>
      </c>
      <c r="D595">
        <v>37</v>
      </c>
      <c r="E595">
        <v>1214</v>
      </c>
      <c r="F595">
        <v>19286</v>
      </c>
      <c r="G595">
        <v>61</v>
      </c>
      <c r="H595">
        <v>23</v>
      </c>
      <c r="I595">
        <v>353943</v>
      </c>
      <c r="J595">
        <v>92126</v>
      </c>
      <c r="K595">
        <v>389</v>
      </c>
      <c r="L595">
        <v>594</v>
      </c>
      <c r="M595">
        <v>593</v>
      </c>
    </row>
    <row r="596" spans="1:13" hidden="1" x14ac:dyDescent="0.3">
      <c r="A596" s="1">
        <v>44250</v>
      </c>
      <c r="B596" s="2" t="s">
        <v>2</v>
      </c>
      <c r="C596">
        <v>20942</v>
      </c>
      <c r="D596">
        <v>48</v>
      </c>
      <c r="E596">
        <v>1127</v>
      </c>
      <c r="F596">
        <v>19428</v>
      </c>
      <c r="G596">
        <v>55</v>
      </c>
      <c r="H596">
        <v>21</v>
      </c>
      <c r="I596">
        <v>355362</v>
      </c>
      <c r="J596">
        <v>92322</v>
      </c>
      <c r="K596">
        <v>389</v>
      </c>
      <c r="L596">
        <v>595</v>
      </c>
      <c r="M596">
        <v>594</v>
      </c>
    </row>
    <row r="597" spans="1:13" hidden="1" x14ac:dyDescent="0.3">
      <c r="A597" s="1">
        <v>44251</v>
      </c>
      <c r="B597" s="2" t="s">
        <v>2</v>
      </c>
      <c r="C597">
        <v>21005</v>
      </c>
      <c r="D597">
        <v>62</v>
      </c>
      <c r="E597">
        <v>1056</v>
      </c>
      <c r="F597">
        <v>19562</v>
      </c>
      <c r="G597">
        <v>53</v>
      </c>
      <c r="H597">
        <v>18</v>
      </c>
      <c r="I597">
        <v>356610</v>
      </c>
      <c r="J597">
        <v>92472</v>
      </c>
      <c r="K597">
        <v>389</v>
      </c>
      <c r="L597">
        <v>596</v>
      </c>
      <c r="M597">
        <v>595</v>
      </c>
    </row>
    <row r="598" spans="1:13" hidden="1" x14ac:dyDescent="0.3">
      <c r="A598" s="1">
        <v>44252</v>
      </c>
      <c r="B598" s="2" t="s">
        <v>2</v>
      </c>
      <c r="C598">
        <v>21076</v>
      </c>
      <c r="D598">
        <v>65</v>
      </c>
      <c r="E598">
        <v>994</v>
      </c>
      <c r="F598">
        <v>19694</v>
      </c>
      <c r="G598">
        <v>52</v>
      </c>
      <c r="H598">
        <v>16</v>
      </c>
      <c r="I598">
        <v>358082</v>
      </c>
      <c r="J598">
        <v>92672</v>
      </c>
      <c r="K598">
        <v>390</v>
      </c>
      <c r="L598">
        <v>597</v>
      </c>
      <c r="M598">
        <v>596</v>
      </c>
    </row>
    <row r="599" spans="1:13" hidden="1" x14ac:dyDescent="0.3">
      <c r="A599" s="1">
        <v>44253</v>
      </c>
      <c r="B599" s="2" t="s">
        <v>2</v>
      </c>
      <c r="C599">
        <v>21122</v>
      </c>
      <c r="D599">
        <v>48</v>
      </c>
      <c r="E599">
        <v>945</v>
      </c>
      <c r="F599">
        <v>19788</v>
      </c>
      <c r="G599">
        <v>53</v>
      </c>
      <c r="H599">
        <v>16</v>
      </c>
      <c r="I599">
        <v>358831</v>
      </c>
      <c r="J599">
        <v>92938</v>
      </c>
      <c r="K599">
        <v>391</v>
      </c>
      <c r="L599">
        <v>598</v>
      </c>
      <c r="M599">
        <v>597</v>
      </c>
    </row>
    <row r="600" spans="1:13" hidden="1" x14ac:dyDescent="0.3">
      <c r="A600" s="1">
        <v>44254</v>
      </c>
      <c r="B600" s="2" t="s">
        <v>2</v>
      </c>
      <c r="C600">
        <v>21167</v>
      </c>
      <c r="D600">
        <v>48</v>
      </c>
      <c r="E600">
        <v>927</v>
      </c>
      <c r="F600">
        <v>19851</v>
      </c>
      <c r="G600">
        <v>59</v>
      </c>
      <c r="H600">
        <v>15</v>
      </c>
      <c r="I600">
        <v>360490</v>
      </c>
      <c r="J600">
        <v>93018</v>
      </c>
      <c r="K600">
        <v>391</v>
      </c>
      <c r="L600">
        <v>599</v>
      </c>
      <c r="M600">
        <v>598</v>
      </c>
    </row>
    <row r="601" spans="1:13" hidden="1" x14ac:dyDescent="0.3">
      <c r="A601" s="1">
        <v>44255</v>
      </c>
      <c r="B601" s="2" t="s">
        <v>2</v>
      </c>
      <c r="C601">
        <v>21188</v>
      </c>
      <c r="D601">
        <v>20</v>
      </c>
      <c r="E601">
        <v>871</v>
      </c>
      <c r="F601">
        <v>19925</v>
      </c>
      <c r="G601">
        <v>63</v>
      </c>
      <c r="H601">
        <v>16</v>
      </c>
      <c r="I601">
        <v>361008</v>
      </c>
      <c r="J601">
        <v>93095</v>
      </c>
      <c r="K601">
        <v>394</v>
      </c>
      <c r="L601">
        <v>600</v>
      </c>
      <c r="M601">
        <v>599</v>
      </c>
    </row>
    <row r="602" spans="1:13" hidden="1" x14ac:dyDescent="0.3">
      <c r="A602" s="1">
        <v>44256</v>
      </c>
      <c r="B602" s="2" t="s">
        <v>2</v>
      </c>
      <c r="C602">
        <v>21223</v>
      </c>
      <c r="D602">
        <v>27</v>
      </c>
      <c r="E602">
        <v>842</v>
      </c>
      <c r="F602">
        <v>19988</v>
      </c>
      <c r="G602">
        <v>60</v>
      </c>
      <c r="H602">
        <v>15</v>
      </c>
      <c r="I602">
        <v>361627</v>
      </c>
      <c r="J602">
        <v>93411</v>
      </c>
      <c r="K602">
        <v>395</v>
      </c>
      <c r="L602">
        <v>601</v>
      </c>
      <c r="M602">
        <v>600</v>
      </c>
    </row>
    <row r="603" spans="1:13" hidden="1" x14ac:dyDescent="0.3">
      <c r="A603" s="1">
        <v>44257</v>
      </c>
      <c r="B603" s="2" t="s">
        <v>2</v>
      </c>
      <c r="C603">
        <v>21246</v>
      </c>
      <c r="D603">
        <v>25</v>
      </c>
      <c r="E603">
        <v>771</v>
      </c>
      <c r="F603">
        <v>20081</v>
      </c>
      <c r="G603">
        <v>64</v>
      </c>
      <c r="H603">
        <v>14</v>
      </c>
      <c r="I603">
        <v>364133</v>
      </c>
      <c r="J603">
        <v>95260</v>
      </c>
      <c r="K603">
        <v>396</v>
      </c>
      <c r="L603">
        <v>602</v>
      </c>
      <c r="M603">
        <v>601</v>
      </c>
    </row>
    <row r="604" spans="1:13" hidden="1" x14ac:dyDescent="0.3">
      <c r="A604" s="1">
        <v>44258</v>
      </c>
      <c r="B604" s="2" t="s">
        <v>2</v>
      </c>
      <c r="C604">
        <v>21285</v>
      </c>
      <c r="D604">
        <v>35</v>
      </c>
      <c r="E604">
        <v>758</v>
      </c>
      <c r="F604">
        <v>20133</v>
      </c>
      <c r="G604">
        <v>62</v>
      </c>
      <c r="H604">
        <v>12</v>
      </c>
      <c r="I604">
        <v>366992</v>
      </c>
      <c r="J604">
        <v>97214</v>
      </c>
      <c r="K604">
        <v>396</v>
      </c>
      <c r="L604">
        <v>603</v>
      </c>
      <c r="M604">
        <v>602</v>
      </c>
    </row>
    <row r="605" spans="1:13" hidden="1" x14ac:dyDescent="0.3">
      <c r="A605" s="1">
        <v>44259</v>
      </c>
      <c r="B605" s="2" t="s">
        <v>2</v>
      </c>
      <c r="C605">
        <v>21320</v>
      </c>
      <c r="D605">
        <v>38</v>
      </c>
      <c r="E605">
        <v>722</v>
      </c>
      <c r="F605">
        <v>20204</v>
      </c>
      <c r="G605">
        <v>56</v>
      </c>
      <c r="H605">
        <v>13</v>
      </c>
      <c r="I605">
        <v>369525</v>
      </c>
      <c r="J605">
        <v>99162</v>
      </c>
      <c r="K605">
        <v>396</v>
      </c>
      <c r="L605">
        <v>604</v>
      </c>
      <c r="M605">
        <v>603</v>
      </c>
    </row>
    <row r="606" spans="1:13" hidden="1" x14ac:dyDescent="0.3">
      <c r="A606" s="1">
        <v>44260</v>
      </c>
      <c r="B606" s="2" t="s">
        <v>2</v>
      </c>
      <c r="C606">
        <v>21343</v>
      </c>
      <c r="D606">
        <v>22</v>
      </c>
      <c r="E606">
        <v>676</v>
      </c>
      <c r="F606">
        <v>20272</v>
      </c>
      <c r="G606">
        <v>49</v>
      </c>
      <c r="H606">
        <v>14</v>
      </c>
      <c r="I606">
        <v>370869</v>
      </c>
      <c r="J606">
        <v>99377</v>
      </c>
      <c r="K606">
        <v>397</v>
      </c>
      <c r="L606">
        <v>605</v>
      </c>
      <c r="M606">
        <v>604</v>
      </c>
    </row>
    <row r="607" spans="1:13" hidden="1" x14ac:dyDescent="0.3">
      <c r="A607" s="1">
        <v>44261</v>
      </c>
      <c r="B607" s="2" t="s">
        <v>2</v>
      </c>
      <c r="C607">
        <v>21365</v>
      </c>
      <c r="D607">
        <v>19</v>
      </c>
      <c r="E607">
        <v>631</v>
      </c>
      <c r="F607">
        <v>20338</v>
      </c>
      <c r="G607">
        <v>44</v>
      </c>
      <c r="H607">
        <v>15</v>
      </c>
      <c r="I607">
        <v>372225</v>
      </c>
      <c r="J607">
        <v>99463</v>
      </c>
      <c r="K607">
        <v>398</v>
      </c>
      <c r="L607">
        <v>606</v>
      </c>
      <c r="M607">
        <v>605</v>
      </c>
    </row>
    <row r="608" spans="1:13" hidden="1" x14ac:dyDescent="0.3">
      <c r="A608" s="1">
        <v>44262</v>
      </c>
      <c r="B608" s="2" t="s">
        <v>2</v>
      </c>
      <c r="C608">
        <v>21387</v>
      </c>
      <c r="D608">
        <v>18</v>
      </c>
      <c r="E608">
        <v>606</v>
      </c>
      <c r="F608">
        <v>20385</v>
      </c>
      <c r="G608">
        <v>45</v>
      </c>
      <c r="H608">
        <v>14</v>
      </c>
      <c r="I608">
        <v>373706</v>
      </c>
      <c r="J608">
        <v>99523</v>
      </c>
      <c r="K608">
        <v>398</v>
      </c>
      <c r="L608">
        <v>607</v>
      </c>
      <c r="M608">
        <v>606</v>
      </c>
    </row>
    <row r="609" spans="1:13" hidden="1" x14ac:dyDescent="0.3">
      <c r="A609" s="1">
        <v>44263</v>
      </c>
      <c r="B609" s="2" t="s">
        <v>2</v>
      </c>
      <c r="C609">
        <v>21410</v>
      </c>
      <c r="D609">
        <v>23</v>
      </c>
      <c r="E609">
        <v>610</v>
      </c>
      <c r="F609">
        <v>20404</v>
      </c>
      <c r="G609">
        <v>45</v>
      </c>
      <c r="H609">
        <v>16</v>
      </c>
      <c r="I609">
        <v>375310</v>
      </c>
      <c r="J609">
        <v>99818</v>
      </c>
      <c r="K609">
        <v>398</v>
      </c>
      <c r="L609">
        <v>608</v>
      </c>
      <c r="M609">
        <v>607</v>
      </c>
    </row>
    <row r="610" spans="1:13" hidden="1" x14ac:dyDescent="0.3">
      <c r="A610" s="1">
        <v>44264</v>
      </c>
      <c r="B610" s="2" t="s">
        <v>2</v>
      </c>
      <c r="C610">
        <v>21435</v>
      </c>
      <c r="D610">
        <v>23</v>
      </c>
      <c r="E610">
        <v>573</v>
      </c>
      <c r="F610">
        <v>20464</v>
      </c>
      <c r="G610">
        <v>44</v>
      </c>
      <c r="H610">
        <v>16</v>
      </c>
      <c r="I610">
        <v>377486</v>
      </c>
      <c r="J610">
        <v>100000</v>
      </c>
      <c r="K610">
        <v>400</v>
      </c>
      <c r="L610">
        <v>609</v>
      </c>
      <c r="M610">
        <v>608</v>
      </c>
    </row>
    <row r="611" spans="1:13" hidden="1" x14ac:dyDescent="0.3">
      <c r="A611" s="1">
        <v>44265</v>
      </c>
      <c r="B611" s="2" t="s">
        <v>2</v>
      </c>
      <c r="C611">
        <v>21471</v>
      </c>
      <c r="D611">
        <v>31</v>
      </c>
      <c r="E611">
        <v>543</v>
      </c>
      <c r="F611">
        <v>20530</v>
      </c>
      <c r="G611">
        <v>41</v>
      </c>
      <c r="H611">
        <v>16</v>
      </c>
      <c r="I611">
        <v>380012</v>
      </c>
      <c r="J611">
        <v>100239</v>
      </c>
      <c r="K611">
        <v>400</v>
      </c>
      <c r="L611">
        <v>610</v>
      </c>
      <c r="M611">
        <v>609</v>
      </c>
    </row>
    <row r="612" spans="1:13" hidden="1" x14ac:dyDescent="0.3">
      <c r="A612" s="1">
        <v>44266</v>
      </c>
      <c r="B612" s="2" t="s">
        <v>2</v>
      </c>
      <c r="C612">
        <v>21502</v>
      </c>
      <c r="D612">
        <v>32</v>
      </c>
      <c r="E612">
        <v>532</v>
      </c>
      <c r="F612">
        <v>20570</v>
      </c>
      <c r="G612">
        <v>41</v>
      </c>
      <c r="H612">
        <v>16</v>
      </c>
      <c r="I612">
        <v>381336</v>
      </c>
      <c r="J612">
        <v>100441</v>
      </c>
      <c r="K612">
        <v>402</v>
      </c>
      <c r="L612">
        <v>611</v>
      </c>
      <c r="M612">
        <v>610</v>
      </c>
    </row>
    <row r="613" spans="1:13" hidden="1" x14ac:dyDescent="0.3">
      <c r="A613" s="1">
        <v>44267</v>
      </c>
      <c r="B613" s="2" t="s">
        <v>2</v>
      </c>
      <c r="C613">
        <v>21536</v>
      </c>
      <c r="D613">
        <v>31</v>
      </c>
      <c r="E613">
        <v>505</v>
      </c>
      <c r="F613">
        <v>20630</v>
      </c>
      <c r="G613">
        <v>43</v>
      </c>
      <c r="H613">
        <v>17</v>
      </c>
      <c r="I613">
        <v>382746</v>
      </c>
      <c r="J613">
        <v>100704</v>
      </c>
      <c r="K613">
        <v>403</v>
      </c>
      <c r="L613">
        <v>612</v>
      </c>
      <c r="M613">
        <v>611</v>
      </c>
    </row>
    <row r="614" spans="1:13" hidden="1" x14ac:dyDescent="0.3">
      <c r="A614" s="1">
        <v>44268</v>
      </c>
      <c r="B614" s="2" t="s">
        <v>2</v>
      </c>
      <c r="C614">
        <v>21558</v>
      </c>
      <c r="D614">
        <v>20</v>
      </c>
      <c r="E614">
        <v>489</v>
      </c>
      <c r="F614">
        <v>20668</v>
      </c>
      <c r="G614">
        <v>44</v>
      </c>
      <c r="H614">
        <v>14</v>
      </c>
      <c r="I614">
        <v>384180</v>
      </c>
      <c r="J614">
        <v>100866</v>
      </c>
      <c r="K614">
        <v>403</v>
      </c>
      <c r="L614">
        <v>613</v>
      </c>
      <c r="M614">
        <v>612</v>
      </c>
    </row>
    <row r="615" spans="1:13" hidden="1" x14ac:dyDescent="0.3">
      <c r="A615" s="1">
        <v>44269</v>
      </c>
      <c r="B615" s="2" t="s">
        <v>2</v>
      </c>
      <c r="C615">
        <v>21570</v>
      </c>
      <c r="D615">
        <v>10</v>
      </c>
      <c r="E615">
        <v>451</v>
      </c>
      <c r="F615">
        <v>20717</v>
      </c>
      <c r="G615">
        <v>45</v>
      </c>
      <c r="H615">
        <v>14</v>
      </c>
      <c r="I615">
        <v>384994</v>
      </c>
      <c r="J615">
        <v>100957</v>
      </c>
      <c r="K615">
        <v>404</v>
      </c>
      <c r="L615">
        <v>614</v>
      </c>
      <c r="M615">
        <v>613</v>
      </c>
    </row>
    <row r="616" spans="1:13" hidden="1" x14ac:dyDescent="0.3">
      <c r="A616" s="1">
        <v>44270</v>
      </c>
      <c r="B616" s="2" t="s">
        <v>2</v>
      </c>
      <c r="C616">
        <v>21602</v>
      </c>
      <c r="D616">
        <v>27</v>
      </c>
      <c r="E616">
        <v>457</v>
      </c>
      <c r="F616">
        <v>20743</v>
      </c>
      <c r="G616">
        <v>49</v>
      </c>
      <c r="H616">
        <v>13</v>
      </c>
      <c r="I616">
        <v>386184</v>
      </c>
      <c r="J616">
        <v>101239</v>
      </c>
      <c r="K616">
        <v>405</v>
      </c>
      <c r="L616">
        <v>615</v>
      </c>
      <c r="M616">
        <v>614</v>
      </c>
    </row>
    <row r="617" spans="1:13" hidden="1" x14ac:dyDescent="0.3">
      <c r="A617" s="1">
        <v>44271</v>
      </c>
      <c r="B617" s="2" t="s">
        <v>2</v>
      </c>
      <c r="C617">
        <v>21653</v>
      </c>
      <c r="D617">
        <v>46</v>
      </c>
      <c r="E617">
        <v>472</v>
      </c>
      <c r="F617">
        <v>20779</v>
      </c>
      <c r="G617">
        <v>48</v>
      </c>
      <c r="H617">
        <v>10</v>
      </c>
      <c r="I617">
        <v>387877</v>
      </c>
      <c r="J617">
        <v>101474</v>
      </c>
      <c r="K617">
        <v>405</v>
      </c>
      <c r="L617">
        <v>616</v>
      </c>
      <c r="M617">
        <v>615</v>
      </c>
    </row>
    <row r="618" spans="1:13" hidden="1" x14ac:dyDescent="0.3">
      <c r="A618" s="1">
        <v>44272</v>
      </c>
      <c r="B618" s="2" t="s">
        <v>2</v>
      </c>
      <c r="C618">
        <v>21700</v>
      </c>
      <c r="D618">
        <v>41</v>
      </c>
      <c r="E618">
        <v>484</v>
      </c>
      <c r="F618">
        <v>20814</v>
      </c>
      <c r="G618">
        <v>47</v>
      </c>
      <c r="H618">
        <v>10</v>
      </c>
      <c r="I618">
        <v>389726</v>
      </c>
      <c r="J618">
        <v>101694</v>
      </c>
      <c r="K618">
        <v>405</v>
      </c>
      <c r="L618">
        <v>617</v>
      </c>
      <c r="M618">
        <v>616</v>
      </c>
    </row>
    <row r="619" spans="1:13" hidden="1" x14ac:dyDescent="0.3">
      <c r="A619" s="1">
        <v>44273</v>
      </c>
      <c r="B619" s="2" t="s">
        <v>2</v>
      </c>
      <c r="C619">
        <v>21746</v>
      </c>
      <c r="D619">
        <v>42</v>
      </c>
      <c r="E619">
        <v>487</v>
      </c>
      <c r="F619">
        <v>20856</v>
      </c>
      <c r="G619">
        <v>43</v>
      </c>
      <c r="H619">
        <v>12</v>
      </c>
      <c r="I619">
        <v>391256</v>
      </c>
      <c r="J619">
        <v>101928</v>
      </c>
      <c r="K619">
        <v>406</v>
      </c>
      <c r="L619">
        <v>618</v>
      </c>
      <c r="M619">
        <v>617</v>
      </c>
    </row>
    <row r="620" spans="1:13" hidden="1" x14ac:dyDescent="0.3">
      <c r="A620" s="1">
        <v>44274</v>
      </c>
      <c r="B620" s="2" t="s">
        <v>2</v>
      </c>
      <c r="C620">
        <v>21771</v>
      </c>
      <c r="D620">
        <v>26</v>
      </c>
      <c r="E620">
        <v>487</v>
      </c>
      <c r="F620">
        <v>20881</v>
      </c>
      <c r="G620">
        <v>49</v>
      </c>
      <c r="H620">
        <v>12</v>
      </c>
      <c r="I620">
        <v>393044</v>
      </c>
      <c r="J620">
        <v>102009</v>
      </c>
      <c r="K620">
        <v>406</v>
      </c>
      <c r="L620">
        <v>619</v>
      </c>
      <c r="M620">
        <v>618</v>
      </c>
    </row>
    <row r="621" spans="1:13" hidden="1" x14ac:dyDescent="0.3">
      <c r="A621" s="1">
        <v>44275</v>
      </c>
      <c r="B621" s="2" t="s">
        <v>2</v>
      </c>
      <c r="C621">
        <v>21795</v>
      </c>
      <c r="D621">
        <v>24</v>
      </c>
      <c r="E621">
        <v>486</v>
      </c>
      <c r="F621">
        <v>20905</v>
      </c>
      <c r="G621">
        <v>53</v>
      </c>
      <c r="H621">
        <v>12</v>
      </c>
      <c r="I621">
        <v>393871</v>
      </c>
      <c r="J621">
        <v>102109</v>
      </c>
      <c r="K621">
        <v>407</v>
      </c>
      <c r="L621">
        <v>620</v>
      </c>
      <c r="M621">
        <v>619</v>
      </c>
    </row>
    <row r="622" spans="1:13" hidden="1" x14ac:dyDescent="0.3">
      <c r="A622" s="1">
        <v>44276</v>
      </c>
      <c r="B622" s="2" t="s">
        <v>2</v>
      </c>
      <c r="C622">
        <v>21830</v>
      </c>
      <c r="D622">
        <v>36</v>
      </c>
      <c r="E622">
        <v>500</v>
      </c>
      <c r="F622">
        <v>20926</v>
      </c>
      <c r="G622">
        <v>55</v>
      </c>
      <c r="H622">
        <v>11</v>
      </c>
      <c r="I622">
        <v>394585</v>
      </c>
      <c r="J622">
        <v>102198</v>
      </c>
      <c r="K622">
        <v>407</v>
      </c>
      <c r="L622">
        <v>621</v>
      </c>
      <c r="M622">
        <v>620</v>
      </c>
    </row>
    <row r="623" spans="1:13" hidden="1" x14ac:dyDescent="0.3">
      <c r="A623" s="1">
        <v>44277</v>
      </c>
      <c r="B623" s="2" t="s">
        <v>2</v>
      </c>
      <c r="C623">
        <v>21850</v>
      </c>
      <c r="D623">
        <v>15</v>
      </c>
      <c r="E623">
        <v>501</v>
      </c>
      <c r="F623">
        <v>20945</v>
      </c>
      <c r="G623">
        <v>53</v>
      </c>
      <c r="H623">
        <v>9</v>
      </c>
      <c r="I623">
        <v>395260</v>
      </c>
      <c r="J623">
        <v>102499</v>
      </c>
      <c r="K623">
        <v>407</v>
      </c>
      <c r="L623">
        <v>622</v>
      </c>
      <c r="M623">
        <v>621</v>
      </c>
    </row>
    <row r="624" spans="1:13" hidden="1" x14ac:dyDescent="0.3">
      <c r="A624" s="1">
        <v>44278</v>
      </c>
      <c r="B624" s="2" t="s">
        <v>2</v>
      </c>
      <c r="C624">
        <v>21898</v>
      </c>
      <c r="D624">
        <v>46</v>
      </c>
      <c r="E624">
        <v>501</v>
      </c>
      <c r="F624">
        <v>20990</v>
      </c>
      <c r="G624">
        <v>44</v>
      </c>
      <c r="H624">
        <v>8</v>
      </c>
      <c r="I624">
        <v>396798</v>
      </c>
      <c r="J624">
        <v>102678</v>
      </c>
      <c r="K624">
        <v>409</v>
      </c>
      <c r="L624">
        <v>623</v>
      </c>
      <c r="M624">
        <v>622</v>
      </c>
    </row>
    <row r="625" spans="1:13" hidden="1" x14ac:dyDescent="0.3">
      <c r="A625" s="1">
        <v>44279</v>
      </c>
      <c r="B625" s="2" t="s">
        <v>2</v>
      </c>
      <c r="C625">
        <v>21943</v>
      </c>
      <c r="D625">
        <v>40</v>
      </c>
      <c r="E625">
        <v>517</v>
      </c>
      <c r="F625">
        <v>21017</v>
      </c>
      <c r="G625">
        <v>43</v>
      </c>
      <c r="H625">
        <v>8</v>
      </c>
      <c r="I625">
        <v>398288</v>
      </c>
      <c r="J625">
        <v>102890</v>
      </c>
      <c r="K625">
        <v>411</v>
      </c>
      <c r="L625">
        <v>624</v>
      </c>
      <c r="M625">
        <v>623</v>
      </c>
    </row>
    <row r="626" spans="1:13" hidden="1" x14ac:dyDescent="0.3">
      <c r="A626" s="1">
        <v>44280</v>
      </c>
      <c r="B626" s="2" t="s">
        <v>2</v>
      </c>
      <c r="C626">
        <v>21976</v>
      </c>
      <c r="D626">
        <v>21</v>
      </c>
      <c r="E626">
        <v>515</v>
      </c>
      <c r="F626">
        <v>21052</v>
      </c>
      <c r="G626">
        <v>44</v>
      </c>
      <c r="H626">
        <v>7</v>
      </c>
      <c r="I626">
        <v>399258</v>
      </c>
      <c r="J626">
        <v>103173</v>
      </c>
      <c r="K626">
        <v>411</v>
      </c>
      <c r="L626">
        <v>625</v>
      </c>
      <c r="M626">
        <v>624</v>
      </c>
    </row>
    <row r="627" spans="1:13" hidden="1" x14ac:dyDescent="0.3">
      <c r="A627" s="1">
        <v>44281</v>
      </c>
      <c r="B627" s="2" t="s">
        <v>2</v>
      </c>
      <c r="C627">
        <v>22033</v>
      </c>
      <c r="D627">
        <v>50</v>
      </c>
      <c r="E627">
        <v>537</v>
      </c>
      <c r="F627">
        <v>21087</v>
      </c>
      <c r="G627">
        <v>43</v>
      </c>
      <c r="H627">
        <v>6</v>
      </c>
      <c r="I627">
        <v>400411</v>
      </c>
      <c r="J627">
        <v>103510</v>
      </c>
      <c r="K627">
        <v>411</v>
      </c>
      <c r="L627">
        <v>626</v>
      </c>
      <c r="M627">
        <v>625</v>
      </c>
    </row>
    <row r="628" spans="1:13" hidden="1" x14ac:dyDescent="0.3">
      <c r="A628" s="1">
        <v>44282</v>
      </c>
      <c r="B628" s="2" t="s">
        <v>2</v>
      </c>
      <c r="C628">
        <v>22085</v>
      </c>
      <c r="D628">
        <v>47</v>
      </c>
      <c r="E628">
        <v>560</v>
      </c>
      <c r="F628">
        <v>21117</v>
      </c>
      <c r="G628">
        <v>40</v>
      </c>
      <c r="H628">
        <v>5</v>
      </c>
      <c r="I628">
        <v>402122</v>
      </c>
      <c r="J628">
        <v>103608</v>
      </c>
      <c r="K628">
        <v>411</v>
      </c>
      <c r="L628">
        <v>627</v>
      </c>
      <c r="M628">
        <v>626</v>
      </c>
    </row>
    <row r="629" spans="1:13" hidden="1" x14ac:dyDescent="0.3">
      <c r="A629" s="1">
        <v>44283</v>
      </c>
      <c r="B629" s="2" t="s">
        <v>2</v>
      </c>
      <c r="C629">
        <v>22117</v>
      </c>
      <c r="D629">
        <v>27</v>
      </c>
      <c r="E629">
        <v>574</v>
      </c>
      <c r="F629">
        <v>21133</v>
      </c>
      <c r="G629">
        <v>38</v>
      </c>
      <c r="H629">
        <v>6</v>
      </c>
      <c r="I629">
        <v>402857</v>
      </c>
      <c r="J629">
        <v>103804</v>
      </c>
      <c r="K629">
        <v>413</v>
      </c>
      <c r="L629">
        <v>628</v>
      </c>
      <c r="M629">
        <v>627</v>
      </c>
    </row>
    <row r="630" spans="1:13" hidden="1" x14ac:dyDescent="0.3">
      <c r="A630" s="1">
        <v>44284</v>
      </c>
      <c r="B630" s="2" t="s">
        <v>2</v>
      </c>
      <c r="C630">
        <v>22141</v>
      </c>
      <c r="D630">
        <v>21</v>
      </c>
      <c r="E630">
        <v>589</v>
      </c>
      <c r="F630">
        <v>21141</v>
      </c>
      <c r="G630">
        <v>41</v>
      </c>
      <c r="H630">
        <v>4</v>
      </c>
      <c r="I630">
        <v>405408</v>
      </c>
      <c r="J630">
        <v>104109</v>
      </c>
      <c r="K630">
        <v>414</v>
      </c>
      <c r="L630">
        <v>629</v>
      </c>
      <c r="M630">
        <v>628</v>
      </c>
    </row>
    <row r="631" spans="1:13" hidden="1" x14ac:dyDescent="0.3">
      <c r="A631" s="1">
        <v>44285</v>
      </c>
      <c r="B631" s="2" t="s">
        <v>2</v>
      </c>
      <c r="C631">
        <v>22204</v>
      </c>
      <c r="D631">
        <v>59</v>
      </c>
      <c r="E631">
        <v>619</v>
      </c>
      <c r="F631">
        <v>21172</v>
      </c>
      <c r="G631">
        <v>39</v>
      </c>
      <c r="H631">
        <v>5</v>
      </c>
      <c r="I631">
        <v>407167</v>
      </c>
      <c r="J631">
        <v>104410</v>
      </c>
      <c r="K631">
        <v>417</v>
      </c>
      <c r="L631">
        <v>630</v>
      </c>
      <c r="M631">
        <v>629</v>
      </c>
    </row>
    <row r="632" spans="1:13" x14ac:dyDescent="0.3">
      <c r="A632" s="1">
        <v>44196</v>
      </c>
      <c r="B632" s="2" t="s">
        <v>3</v>
      </c>
      <c r="C632">
        <v>63510</v>
      </c>
      <c r="D632">
        <v>441</v>
      </c>
      <c r="E632">
        <v>5777</v>
      </c>
      <c r="F632">
        <v>56338</v>
      </c>
      <c r="G632">
        <v>290</v>
      </c>
      <c r="H632">
        <v>55</v>
      </c>
      <c r="I632">
        <v>1120590</v>
      </c>
      <c r="J632">
        <v>447909</v>
      </c>
      <c r="K632">
        <v>1400</v>
      </c>
      <c r="L632">
        <v>631</v>
      </c>
      <c r="M632">
        <v>630</v>
      </c>
    </row>
    <row r="633" spans="1:13" x14ac:dyDescent="0.3">
      <c r="A633" s="1">
        <v>44197</v>
      </c>
      <c r="B633" s="2" t="s">
        <v>3</v>
      </c>
      <c r="C633">
        <v>63954</v>
      </c>
      <c r="D633">
        <v>412</v>
      </c>
      <c r="E633">
        <v>5833</v>
      </c>
      <c r="F633">
        <v>56724</v>
      </c>
      <c r="G633">
        <v>297</v>
      </c>
      <c r="H633">
        <v>57</v>
      </c>
      <c r="I633">
        <v>1125019</v>
      </c>
      <c r="J633">
        <v>448361</v>
      </c>
      <c r="K633">
        <v>1403</v>
      </c>
      <c r="L633">
        <v>632</v>
      </c>
      <c r="M633">
        <v>631</v>
      </c>
    </row>
    <row r="634" spans="1:13" x14ac:dyDescent="0.3">
      <c r="A634" s="1">
        <v>44198</v>
      </c>
      <c r="B634" s="2" t="s">
        <v>3</v>
      </c>
      <c r="C634">
        <v>64251</v>
      </c>
      <c r="D634">
        <v>269</v>
      </c>
      <c r="E634">
        <v>5732</v>
      </c>
      <c r="F634">
        <v>57115</v>
      </c>
      <c r="G634">
        <v>311</v>
      </c>
      <c r="H634">
        <v>57</v>
      </c>
      <c r="I634">
        <v>1128337</v>
      </c>
      <c r="J634">
        <v>448949</v>
      </c>
      <c r="K634">
        <v>1409</v>
      </c>
      <c r="L634">
        <v>633</v>
      </c>
      <c r="M634">
        <v>632</v>
      </c>
    </row>
    <row r="635" spans="1:13" x14ac:dyDescent="0.3">
      <c r="A635" s="1">
        <v>44199</v>
      </c>
      <c r="B635" s="2" t="s">
        <v>3</v>
      </c>
      <c r="C635">
        <v>64715</v>
      </c>
      <c r="D635">
        <v>422</v>
      </c>
      <c r="E635">
        <v>5905</v>
      </c>
      <c r="F635">
        <v>57401</v>
      </c>
      <c r="G635">
        <v>334</v>
      </c>
      <c r="H635">
        <v>54</v>
      </c>
      <c r="I635">
        <v>1133442</v>
      </c>
      <c r="J635">
        <v>449529</v>
      </c>
      <c r="K635">
        <v>1414</v>
      </c>
      <c r="L635">
        <v>634</v>
      </c>
      <c r="M635">
        <v>633</v>
      </c>
    </row>
    <row r="636" spans="1:13" x14ac:dyDescent="0.3">
      <c r="A636" s="1">
        <v>44200</v>
      </c>
      <c r="B636" s="2" t="s">
        <v>3</v>
      </c>
      <c r="C636">
        <v>65066</v>
      </c>
      <c r="D636">
        <v>298</v>
      </c>
      <c r="E636">
        <v>5991</v>
      </c>
      <c r="F636">
        <v>57660</v>
      </c>
      <c r="G636">
        <v>342</v>
      </c>
      <c r="H636">
        <v>56</v>
      </c>
      <c r="I636">
        <v>1137651</v>
      </c>
      <c r="J636">
        <v>450470</v>
      </c>
      <c r="K636">
        <v>1421</v>
      </c>
      <c r="L636">
        <v>635</v>
      </c>
      <c r="M636">
        <v>634</v>
      </c>
    </row>
    <row r="637" spans="1:13" x14ac:dyDescent="0.3">
      <c r="A637" s="1">
        <v>44201</v>
      </c>
      <c r="B637" s="2" t="s">
        <v>3</v>
      </c>
      <c r="C637">
        <v>65750</v>
      </c>
      <c r="D637">
        <v>590</v>
      </c>
      <c r="E637">
        <v>6404</v>
      </c>
      <c r="F637">
        <v>57925</v>
      </c>
      <c r="G637">
        <v>342</v>
      </c>
      <c r="H637">
        <v>57</v>
      </c>
      <c r="I637">
        <v>1145403</v>
      </c>
      <c r="J637">
        <v>451733</v>
      </c>
      <c r="K637">
        <v>1427</v>
      </c>
      <c r="L637">
        <v>636</v>
      </c>
      <c r="M637">
        <v>635</v>
      </c>
    </row>
    <row r="638" spans="1:13" x14ac:dyDescent="0.3">
      <c r="A638" s="1">
        <v>44202</v>
      </c>
      <c r="B638" s="2" t="s">
        <v>3</v>
      </c>
      <c r="C638">
        <v>66428</v>
      </c>
      <c r="D638">
        <v>639</v>
      </c>
      <c r="E638">
        <v>6700</v>
      </c>
      <c r="F638">
        <v>58303</v>
      </c>
      <c r="G638">
        <v>362</v>
      </c>
      <c r="H638">
        <v>57</v>
      </c>
      <c r="I638">
        <v>1153347</v>
      </c>
      <c r="J638">
        <v>452279</v>
      </c>
      <c r="K638">
        <v>1431</v>
      </c>
      <c r="L638">
        <v>637</v>
      </c>
      <c r="M638">
        <v>636</v>
      </c>
    </row>
    <row r="639" spans="1:13" x14ac:dyDescent="0.3">
      <c r="A639" s="1">
        <v>44203</v>
      </c>
      <c r="B639" s="2" t="s">
        <v>3</v>
      </c>
      <c r="C639">
        <v>67085</v>
      </c>
      <c r="D639">
        <v>535</v>
      </c>
      <c r="E639">
        <v>6889</v>
      </c>
      <c r="F639">
        <v>58766</v>
      </c>
      <c r="G639">
        <v>350</v>
      </c>
      <c r="H639">
        <v>63</v>
      </c>
      <c r="I639">
        <v>1159616</v>
      </c>
      <c r="J639">
        <v>453356</v>
      </c>
      <c r="K639">
        <v>1436</v>
      </c>
      <c r="L639">
        <v>638</v>
      </c>
      <c r="M639">
        <v>637</v>
      </c>
    </row>
    <row r="640" spans="1:13" x14ac:dyDescent="0.3">
      <c r="A640" s="1">
        <v>44204</v>
      </c>
      <c r="B640" s="2" t="s">
        <v>3</v>
      </c>
      <c r="C640">
        <v>67999</v>
      </c>
      <c r="D640">
        <v>798</v>
      </c>
      <c r="E640">
        <v>7392</v>
      </c>
      <c r="F640">
        <v>59172</v>
      </c>
      <c r="G640">
        <v>342</v>
      </c>
      <c r="H640">
        <v>63</v>
      </c>
      <c r="I640">
        <v>1168006</v>
      </c>
      <c r="J640">
        <v>455043</v>
      </c>
      <c r="K640">
        <v>1441</v>
      </c>
      <c r="L640">
        <v>639</v>
      </c>
      <c r="M640">
        <v>638</v>
      </c>
    </row>
    <row r="641" spans="1:13" x14ac:dyDescent="0.3">
      <c r="A641" s="1">
        <v>44205</v>
      </c>
      <c r="B641" s="2" t="s">
        <v>3</v>
      </c>
      <c r="C641">
        <v>68716</v>
      </c>
      <c r="D641">
        <v>661</v>
      </c>
      <c r="E641">
        <v>7795</v>
      </c>
      <c r="F641">
        <v>59483</v>
      </c>
      <c r="G641">
        <v>360</v>
      </c>
      <c r="H641">
        <v>61</v>
      </c>
      <c r="I641">
        <v>1176872</v>
      </c>
      <c r="J641">
        <v>455874</v>
      </c>
      <c r="K641">
        <v>1445</v>
      </c>
      <c r="L641">
        <v>640</v>
      </c>
      <c r="M641">
        <v>639</v>
      </c>
    </row>
    <row r="642" spans="1:13" x14ac:dyDescent="0.3">
      <c r="A642" s="1">
        <v>44206</v>
      </c>
      <c r="B642" s="2" t="s">
        <v>3</v>
      </c>
      <c r="C642">
        <v>69418</v>
      </c>
      <c r="D642">
        <v>627</v>
      </c>
      <c r="E642">
        <v>8250</v>
      </c>
      <c r="F642">
        <v>59725</v>
      </c>
      <c r="G642">
        <v>397</v>
      </c>
      <c r="H642">
        <v>71</v>
      </c>
      <c r="I642">
        <v>1184921</v>
      </c>
      <c r="J642">
        <v>456442</v>
      </c>
      <c r="K642">
        <v>1450</v>
      </c>
      <c r="L642">
        <v>641</v>
      </c>
      <c r="M642">
        <v>640</v>
      </c>
    </row>
    <row r="643" spans="1:13" x14ac:dyDescent="0.3">
      <c r="A643" s="1">
        <v>44207</v>
      </c>
      <c r="B643" s="2" t="s">
        <v>3</v>
      </c>
      <c r="C643">
        <v>70262</v>
      </c>
      <c r="D643">
        <v>719</v>
      </c>
      <c r="E643">
        <v>8810</v>
      </c>
      <c r="F643">
        <v>59997</v>
      </c>
      <c r="G643">
        <v>421</v>
      </c>
      <c r="H643">
        <v>70</v>
      </c>
      <c r="I643">
        <v>1191153</v>
      </c>
      <c r="J643">
        <v>457971</v>
      </c>
      <c r="K643">
        <v>1462</v>
      </c>
      <c r="L643">
        <v>642</v>
      </c>
      <c r="M643">
        <v>641</v>
      </c>
    </row>
    <row r="644" spans="1:13" x14ac:dyDescent="0.3">
      <c r="A644" s="1">
        <v>44208</v>
      </c>
      <c r="B644" s="2" t="s">
        <v>3</v>
      </c>
      <c r="C644">
        <v>71309</v>
      </c>
      <c r="D644">
        <v>928</v>
      </c>
      <c r="E644">
        <v>9479</v>
      </c>
      <c r="F644">
        <v>60363</v>
      </c>
      <c r="G644">
        <v>438</v>
      </c>
      <c r="H644">
        <v>73</v>
      </c>
      <c r="I644">
        <v>1201074</v>
      </c>
      <c r="J644">
        <v>459760</v>
      </c>
      <c r="K644">
        <v>1474</v>
      </c>
      <c r="L644">
        <v>643</v>
      </c>
      <c r="M644">
        <v>642</v>
      </c>
    </row>
    <row r="645" spans="1:13" x14ac:dyDescent="0.3">
      <c r="A645" s="1">
        <v>44209</v>
      </c>
      <c r="B645" s="2" t="s">
        <v>3</v>
      </c>
      <c r="C645">
        <v>72498</v>
      </c>
      <c r="D645">
        <v>1025</v>
      </c>
      <c r="E645">
        <v>10215</v>
      </c>
      <c r="F645">
        <v>60811</v>
      </c>
      <c r="G645">
        <v>463</v>
      </c>
      <c r="H645">
        <v>82</v>
      </c>
      <c r="I645">
        <v>1211826</v>
      </c>
      <c r="J645">
        <v>461447</v>
      </c>
      <c r="K645">
        <v>1480</v>
      </c>
      <c r="L645">
        <v>644</v>
      </c>
      <c r="M645">
        <v>643</v>
      </c>
    </row>
    <row r="646" spans="1:13" x14ac:dyDescent="0.3">
      <c r="A646" s="1">
        <v>44210</v>
      </c>
      <c r="B646" s="2" t="s">
        <v>3</v>
      </c>
      <c r="C646">
        <v>73667</v>
      </c>
      <c r="D646">
        <v>1013</v>
      </c>
      <c r="E646">
        <v>10864</v>
      </c>
      <c r="F646">
        <v>61326</v>
      </c>
      <c r="G646">
        <v>505</v>
      </c>
      <c r="H646">
        <v>90</v>
      </c>
      <c r="I646">
        <v>1222020</v>
      </c>
      <c r="J646">
        <v>463447</v>
      </c>
      <c r="K646">
        <v>1485</v>
      </c>
      <c r="L646">
        <v>645</v>
      </c>
      <c r="M646">
        <v>644</v>
      </c>
    </row>
    <row r="647" spans="1:13" x14ac:dyDescent="0.3">
      <c r="A647" s="1">
        <v>44211</v>
      </c>
      <c r="B647" s="2" t="s">
        <v>3</v>
      </c>
      <c r="C647">
        <v>75010</v>
      </c>
      <c r="D647">
        <v>1135</v>
      </c>
      <c r="E647">
        <v>11666</v>
      </c>
      <c r="F647">
        <v>61853</v>
      </c>
      <c r="G647">
        <v>506</v>
      </c>
      <c r="H647">
        <v>91</v>
      </c>
      <c r="I647">
        <v>1232152</v>
      </c>
      <c r="J647">
        <v>465828</v>
      </c>
      <c r="K647">
        <v>1499</v>
      </c>
      <c r="L647">
        <v>646</v>
      </c>
      <c r="M647">
        <v>645</v>
      </c>
    </row>
    <row r="648" spans="1:13" x14ac:dyDescent="0.3">
      <c r="A648" s="1">
        <v>44212</v>
      </c>
      <c r="B648" s="2" t="s">
        <v>3</v>
      </c>
      <c r="C648">
        <v>76254</v>
      </c>
      <c r="D648">
        <v>1124</v>
      </c>
      <c r="E648">
        <v>12508</v>
      </c>
      <c r="F648">
        <v>62251</v>
      </c>
      <c r="G648">
        <v>557</v>
      </c>
      <c r="H648">
        <v>98</v>
      </c>
      <c r="I648">
        <v>1241661</v>
      </c>
      <c r="J648">
        <v>467044</v>
      </c>
      <c r="K648">
        <v>1503</v>
      </c>
      <c r="L648">
        <v>647</v>
      </c>
      <c r="M648">
        <v>646</v>
      </c>
    </row>
    <row r="649" spans="1:13" x14ac:dyDescent="0.3">
      <c r="A649" s="1">
        <v>44213</v>
      </c>
      <c r="B649" s="2" t="s">
        <v>3</v>
      </c>
      <c r="C649">
        <v>77279</v>
      </c>
      <c r="D649">
        <v>890</v>
      </c>
      <c r="E649">
        <v>13252</v>
      </c>
      <c r="F649">
        <v>62523</v>
      </c>
      <c r="G649">
        <v>635</v>
      </c>
      <c r="H649">
        <v>104</v>
      </c>
      <c r="I649">
        <v>1250540</v>
      </c>
      <c r="J649">
        <v>468391</v>
      </c>
      <c r="K649">
        <v>1512</v>
      </c>
      <c r="L649">
        <v>648</v>
      </c>
      <c r="M649">
        <v>647</v>
      </c>
    </row>
    <row r="650" spans="1:13" x14ac:dyDescent="0.3">
      <c r="A650" s="1">
        <v>44214</v>
      </c>
      <c r="B650" s="2" t="s">
        <v>3</v>
      </c>
      <c r="C650">
        <v>78462</v>
      </c>
      <c r="D650">
        <v>970</v>
      </c>
      <c r="E650">
        <v>14075</v>
      </c>
      <c r="F650">
        <v>62859</v>
      </c>
      <c r="G650">
        <v>664</v>
      </c>
      <c r="H650">
        <v>114</v>
      </c>
      <c r="I650">
        <v>1260359</v>
      </c>
      <c r="J650">
        <v>470688</v>
      </c>
      <c r="K650">
        <v>1536</v>
      </c>
      <c r="L650">
        <v>649</v>
      </c>
      <c r="M650">
        <v>648</v>
      </c>
    </row>
    <row r="651" spans="1:13" x14ac:dyDescent="0.3">
      <c r="A651" s="1">
        <v>44215</v>
      </c>
      <c r="B651" s="2" t="s">
        <v>3</v>
      </c>
      <c r="C651">
        <v>79834</v>
      </c>
      <c r="D651">
        <v>1104</v>
      </c>
      <c r="E651">
        <v>14975</v>
      </c>
      <c r="F651">
        <v>63317</v>
      </c>
      <c r="G651">
        <v>696</v>
      </c>
      <c r="H651">
        <v>132</v>
      </c>
      <c r="I651">
        <v>1272189</v>
      </c>
      <c r="J651">
        <v>473576</v>
      </c>
      <c r="K651">
        <v>1550</v>
      </c>
      <c r="L651">
        <v>650</v>
      </c>
      <c r="M651">
        <v>649</v>
      </c>
    </row>
    <row r="652" spans="1:13" x14ac:dyDescent="0.3">
      <c r="A652" s="1">
        <v>44216</v>
      </c>
      <c r="B652" s="2" t="s">
        <v>3</v>
      </c>
      <c r="C652">
        <v>81561</v>
      </c>
      <c r="D652">
        <v>1354</v>
      </c>
      <c r="E652">
        <v>16030</v>
      </c>
      <c r="F652">
        <v>63973</v>
      </c>
      <c r="G652">
        <v>744</v>
      </c>
      <c r="H652">
        <v>135</v>
      </c>
      <c r="I652">
        <v>1284868</v>
      </c>
      <c r="J652">
        <v>477094</v>
      </c>
      <c r="K652">
        <v>1566</v>
      </c>
      <c r="L652">
        <v>651</v>
      </c>
      <c r="M652">
        <v>650</v>
      </c>
    </row>
    <row r="653" spans="1:13" x14ac:dyDescent="0.3">
      <c r="A653" s="1">
        <v>44217</v>
      </c>
      <c r="B653" s="2" t="s">
        <v>3</v>
      </c>
      <c r="C653">
        <v>83363</v>
      </c>
      <c r="D653">
        <v>1505</v>
      </c>
      <c r="E653">
        <v>17125</v>
      </c>
      <c r="F653">
        <v>64662</v>
      </c>
      <c r="G653">
        <v>795</v>
      </c>
      <c r="H653">
        <v>137</v>
      </c>
      <c r="I653">
        <v>1297047</v>
      </c>
      <c r="J653">
        <v>480258</v>
      </c>
      <c r="K653">
        <v>1584</v>
      </c>
      <c r="L653">
        <v>652</v>
      </c>
      <c r="M653">
        <v>651</v>
      </c>
    </row>
    <row r="654" spans="1:13" x14ac:dyDescent="0.3">
      <c r="A654" s="1">
        <v>44218</v>
      </c>
      <c r="B654" s="2" t="s">
        <v>3</v>
      </c>
      <c r="C654">
        <v>85251</v>
      </c>
      <c r="D654">
        <v>1515</v>
      </c>
      <c r="E654">
        <v>18286</v>
      </c>
      <c r="F654">
        <v>65375</v>
      </c>
      <c r="G654">
        <v>825</v>
      </c>
      <c r="H654">
        <v>142</v>
      </c>
      <c r="I654">
        <v>1309379</v>
      </c>
      <c r="J654">
        <v>483914</v>
      </c>
      <c r="K654">
        <v>1599</v>
      </c>
      <c r="L654">
        <v>653</v>
      </c>
      <c r="M654">
        <v>652</v>
      </c>
    </row>
    <row r="655" spans="1:13" x14ac:dyDescent="0.3">
      <c r="A655" s="1">
        <v>44219</v>
      </c>
      <c r="B655" s="2" t="s">
        <v>3</v>
      </c>
      <c r="C655">
        <v>86779</v>
      </c>
      <c r="D655">
        <v>1325</v>
      </c>
      <c r="E655">
        <v>18992</v>
      </c>
      <c r="F655">
        <v>66188</v>
      </c>
      <c r="G655">
        <v>916</v>
      </c>
      <c r="H655">
        <v>150</v>
      </c>
      <c r="I655">
        <v>1321879</v>
      </c>
      <c r="J655">
        <v>486458</v>
      </c>
      <c r="K655">
        <v>1608</v>
      </c>
      <c r="L655">
        <v>654</v>
      </c>
      <c r="M655">
        <v>653</v>
      </c>
    </row>
    <row r="656" spans="1:13" x14ac:dyDescent="0.3">
      <c r="A656" s="1">
        <v>44220</v>
      </c>
      <c r="B656" s="2" t="s">
        <v>3</v>
      </c>
      <c r="C656">
        <v>88181</v>
      </c>
      <c r="D656">
        <v>1234</v>
      </c>
      <c r="E656">
        <v>19768</v>
      </c>
      <c r="F656">
        <v>66800</v>
      </c>
      <c r="G656">
        <v>993</v>
      </c>
      <c r="H656">
        <v>161</v>
      </c>
      <c r="I656">
        <v>1334415</v>
      </c>
      <c r="J656">
        <v>488185</v>
      </c>
      <c r="K656">
        <v>1622</v>
      </c>
      <c r="L656">
        <v>655</v>
      </c>
      <c r="M656">
        <v>654</v>
      </c>
    </row>
    <row r="657" spans="1:13" x14ac:dyDescent="0.3">
      <c r="A657" s="1">
        <v>44221</v>
      </c>
      <c r="B657" s="2" t="s">
        <v>3</v>
      </c>
      <c r="C657">
        <v>89592</v>
      </c>
      <c r="D657">
        <v>1068</v>
      </c>
      <c r="E657">
        <v>20481</v>
      </c>
      <c r="F657">
        <v>67473</v>
      </c>
      <c r="G657">
        <v>1031</v>
      </c>
      <c r="H657">
        <v>170</v>
      </c>
      <c r="I657">
        <v>1345340</v>
      </c>
      <c r="J657">
        <v>492390</v>
      </c>
      <c r="K657">
        <v>1649</v>
      </c>
      <c r="L657">
        <v>656</v>
      </c>
      <c r="M657">
        <v>655</v>
      </c>
    </row>
    <row r="658" spans="1:13" x14ac:dyDescent="0.3">
      <c r="A658" s="1">
        <v>44222</v>
      </c>
      <c r="B658" s="2" t="s">
        <v>3</v>
      </c>
      <c r="C658">
        <v>91178</v>
      </c>
      <c r="D658">
        <v>1297</v>
      </c>
      <c r="E658">
        <v>21293</v>
      </c>
      <c r="F658">
        <v>68237</v>
      </c>
      <c r="G658">
        <v>1093</v>
      </c>
      <c r="H658">
        <v>178</v>
      </c>
      <c r="I658">
        <v>1357642</v>
      </c>
      <c r="J658">
        <v>498391</v>
      </c>
      <c r="K658">
        <v>1659</v>
      </c>
      <c r="L658">
        <v>657</v>
      </c>
      <c r="M658">
        <v>656</v>
      </c>
    </row>
    <row r="659" spans="1:13" x14ac:dyDescent="0.3">
      <c r="A659" s="1">
        <v>44223</v>
      </c>
      <c r="B659" s="2" t="s">
        <v>3</v>
      </c>
      <c r="C659">
        <v>92646</v>
      </c>
      <c r="D659">
        <v>1121</v>
      </c>
      <c r="E659">
        <v>21613</v>
      </c>
      <c r="F659">
        <v>69356</v>
      </c>
      <c r="G659">
        <v>1086</v>
      </c>
      <c r="H659">
        <v>193</v>
      </c>
      <c r="I659">
        <v>1370436</v>
      </c>
      <c r="J659">
        <v>502463</v>
      </c>
      <c r="K659">
        <v>1688</v>
      </c>
      <c r="L659">
        <v>658</v>
      </c>
      <c r="M659">
        <v>657</v>
      </c>
    </row>
    <row r="660" spans="1:13" x14ac:dyDescent="0.3">
      <c r="A660" s="1">
        <v>44224</v>
      </c>
      <c r="B660" s="2" t="s">
        <v>3</v>
      </c>
      <c r="C660">
        <v>94289</v>
      </c>
      <c r="D660">
        <v>1390</v>
      </c>
      <c r="E660">
        <v>22124</v>
      </c>
      <c r="F660">
        <v>70459</v>
      </c>
      <c r="G660">
        <v>1121</v>
      </c>
      <c r="H660">
        <v>210</v>
      </c>
      <c r="I660">
        <v>1384089</v>
      </c>
      <c r="J660">
        <v>508169</v>
      </c>
      <c r="K660">
        <v>1718</v>
      </c>
      <c r="L660">
        <v>659</v>
      </c>
      <c r="M660">
        <v>658</v>
      </c>
    </row>
    <row r="661" spans="1:13" x14ac:dyDescent="0.3">
      <c r="A661" s="1">
        <v>44225</v>
      </c>
      <c r="B661" s="2" t="s">
        <v>3</v>
      </c>
      <c r="C661">
        <v>95781</v>
      </c>
      <c r="D661">
        <v>1259</v>
      </c>
      <c r="E661">
        <v>22511</v>
      </c>
      <c r="F661">
        <v>71531</v>
      </c>
      <c r="G661">
        <v>1084</v>
      </c>
      <c r="H661">
        <v>228</v>
      </c>
      <c r="I661">
        <v>1397979</v>
      </c>
      <c r="J661">
        <v>514562</v>
      </c>
      <c r="K661">
        <v>1752</v>
      </c>
      <c r="L661">
        <v>660</v>
      </c>
      <c r="M661">
        <v>659</v>
      </c>
    </row>
    <row r="662" spans="1:13" x14ac:dyDescent="0.3">
      <c r="A662" s="1">
        <v>44226</v>
      </c>
      <c r="B662" s="2" t="s">
        <v>3</v>
      </c>
      <c r="C662">
        <v>97112</v>
      </c>
      <c r="D662">
        <v>1185</v>
      </c>
      <c r="E662">
        <v>22608</v>
      </c>
      <c r="F662">
        <v>72756</v>
      </c>
      <c r="G662">
        <v>1130</v>
      </c>
      <c r="H662">
        <v>232</v>
      </c>
      <c r="I662">
        <v>1410559</v>
      </c>
      <c r="J662">
        <v>522429</v>
      </c>
      <c r="K662">
        <v>1761</v>
      </c>
      <c r="L662">
        <v>661</v>
      </c>
      <c r="M662">
        <v>660</v>
      </c>
    </row>
    <row r="663" spans="1:13" x14ac:dyDescent="0.3">
      <c r="A663" s="1">
        <v>44227</v>
      </c>
      <c r="B663" s="2" t="s">
        <v>3</v>
      </c>
      <c r="C663">
        <v>98075</v>
      </c>
      <c r="D663">
        <v>880</v>
      </c>
      <c r="E663">
        <v>22420</v>
      </c>
      <c r="F663">
        <v>73893</v>
      </c>
      <c r="G663">
        <v>1210</v>
      </c>
      <c r="H663">
        <v>242</v>
      </c>
      <c r="I663">
        <v>1423407</v>
      </c>
      <c r="J663">
        <v>531036</v>
      </c>
      <c r="K663">
        <v>1775</v>
      </c>
      <c r="L663">
        <v>662</v>
      </c>
      <c r="M663">
        <v>661</v>
      </c>
    </row>
    <row r="664" spans="1:13" x14ac:dyDescent="0.3">
      <c r="A664" s="1">
        <v>44228</v>
      </c>
      <c r="B664" s="2" t="s">
        <v>3</v>
      </c>
      <c r="C664">
        <v>99076</v>
      </c>
      <c r="D664">
        <v>791</v>
      </c>
      <c r="E664">
        <v>22522</v>
      </c>
      <c r="F664">
        <v>74752</v>
      </c>
      <c r="G664">
        <v>1186</v>
      </c>
      <c r="H664">
        <v>253</v>
      </c>
      <c r="I664">
        <v>1434487</v>
      </c>
      <c r="J664">
        <v>541465</v>
      </c>
      <c r="K664">
        <v>1815</v>
      </c>
      <c r="L664">
        <v>663</v>
      </c>
      <c r="M664">
        <v>662</v>
      </c>
    </row>
    <row r="665" spans="1:13" x14ac:dyDescent="0.3">
      <c r="A665" s="1">
        <v>44229</v>
      </c>
      <c r="B665" s="2" t="s">
        <v>3</v>
      </c>
      <c r="C665">
        <v>100216</v>
      </c>
      <c r="D665">
        <v>935</v>
      </c>
      <c r="E665">
        <v>22440</v>
      </c>
      <c r="F665">
        <v>75947</v>
      </c>
      <c r="G665">
        <v>1125</v>
      </c>
      <c r="H665">
        <v>247</v>
      </c>
      <c r="I665">
        <v>1447952</v>
      </c>
      <c r="J665">
        <v>553466</v>
      </c>
      <c r="K665">
        <v>1843</v>
      </c>
      <c r="L665">
        <v>664</v>
      </c>
      <c r="M665">
        <v>663</v>
      </c>
    </row>
    <row r="666" spans="1:13" x14ac:dyDescent="0.3">
      <c r="A666" s="1">
        <v>44230</v>
      </c>
      <c r="B666" s="2" t="s">
        <v>3</v>
      </c>
      <c r="C666">
        <v>101399</v>
      </c>
      <c r="D666">
        <v>1091</v>
      </c>
      <c r="E666">
        <v>22399</v>
      </c>
      <c r="F666">
        <v>77135</v>
      </c>
      <c r="G666">
        <v>1070</v>
      </c>
      <c r="H666">
        <v>247</v>
      </c>
      <c r="I666">
        <v>1460951</v>
      </c>
      <c r="J666">
        <v>566852</v>
      </c>
      <c r="K666">
        <v>1880</v>
      </c>
      <c r="L666">
        <v>665</v>
      </c>
      <c r="M666">
        <v>664</v>
      </c>
    </row>
    <row r="667" spans="1:13" x14ac:dyDescent="0.3">
      <c r="A667" s="1">
        <v>44231</v>
      </c>
      <c r="B667" s="2" t="s">
        <v>3</v>
      </c>
      <c r="C667">
        <v>102424</v>
      </c>
      <c r="D667">
        <v>874</v>
      </c>
      <c r="E667">
        <v>21686</v>
      </c>
      <c r="F667">
        <v>78843</v>
      </c>
      <c r="G667">
        <v>1038</v>
      </c>
      <c r="H667">
        <v>251</v>
      </c>
      <c r="I667">
        <v>1472623</v>
      </c>
      <c r="J667">
        <v>582118</v>
      </c>
      <c r="K667">
        <v>1910</v>
      </c>
      <c r="L667">
        <v>666</v>
      </c>
      <c r="M667">
        <v>665</v>
      </c>
    </row>
    <row r="668" spans="1:13" x14ac:dyDescent="0.3">
      <c r="A668" s="1">
        <v>44232</v>
      </c>
      <c r="B668" s="2" t="s">
        <v>3</v>
      </c>
      <c r="C668">
        <v>103343</v>
      </c>
      <c r="D668">
        <v>808</v>
      </c>
      <c r="E668">
        <v>20887</v>
      </c>
      <c r="F668">
        <v>80537</v>
      </c>
      <c r="G668">
        <v>1036</v>
      </c>
      <c r="H668">
        <v>247</v>
      </c>
      <c r="I668">
        <v>1485603</v>
      </c>
      <c r="J668">
        <v>596051</v>
      </c>
      <c r="K668">
        <v>1934</v>
      </c>
      <c r="L668">
        <v>667</v>
      </c>
      <c r="M668">
        <v>666</v>
      </c>
    </row>
    <row r="669" spans="1:13" x14ac:dyDescent="0.3">
      <c r="A669" s="1">
        <v>44233</v>
      </c>
      <c r="B669" s="2" t="s">
        <v>3</v>
      </c>
      <c r="C669">
        <v>104176</v>
      </c>
      <c r="D669">
        <v>819</v>
      </c>
      <c r="E669">
        <v>19966</v>
      </c>
      <c r="F669">
        <v>82275</v>
      </c>
      <c r="G669">
        <v>1026</v>
      </c>
      <c r="H669">
        <v>248</v>
      </c>
      <c r="I669">
        <v>1497496</v>
      </c>
      <c r="J669">
        <v>610290</v>
      </c>
      <c r="K669">
        <v>1950</v>
      </c>
      <c r="L669">
        <v>668</v>
      </c>
      <c r="M669">
        <v>667</v>
      </c>
    </row>
    <row r="670" spans="1:13" x14ac:dyDescent="0.3">
      <c r="A670" s="1">
        <v>44234</v>
      </c>
      <c r="B670" s="2" t="s">
        <v>3</v>
      </c>
      <c r="C670">
        <v>104701</v>
      </c>
      <c r="D670">
        <v>490</v>
      </c>
      <c r="E670">
        <v>19246</v>
      </c>
      <c r="F670">
        <v>83504</v>
      </c>
      <c r="G670">
        <v>1063</v>
      </c>
      <c r="H670">
        <v>254</v>
      </c>
      <c r="I670">
        <v>1509268</v>
      </c>
      <c r="J670">
        <v>621309</v>
      </c>
      <c r="K670">
        <v>1967</v>
      </c>
      <c r="L670">
        <v>669</v>
      </c>
      <c r="M670">
        <v>668</v>
      </c>
    </row>
    <row r="671" spans="1:13" x14ac:dyDescent="0.3">
      <c r="A671" s="1">
        <v>44235</v>
      </c>
      <c r="B671" s="2" t="s">
        <v>3</v>
      </c>
      <c r="C671">
        <v>105283</v>
      </c>
      <c r="D671">
        <v>489</v>
      </c>
      <c r="E671">
        <v>18452</v>
      </c>
      <c r="F671">
        <v>84859</v>
      </c>
      <c r="G671">
        <v>1030</v>
      </c>
      <c r="H671">
        <v>248</v>
      </c>
      <c r="I671">
        <v>1520795</v>
      </c>
      <c r="J671">
        <v>632418</v>
      </c>
      <c r="K671">
        <v>1988</v>
      </c>
      <c r="L671">
        <v>670</v>
      </c>
      <c r="M671">
        <v>669</v>
      </c>
    </row>
    <row r="672" spans="1:13" x14ac:dyDescent="0.3">
      <c r="A672" s="1">
        <v>44236</v>
      </c>
      <c r="B672" s="2" t="s">
        <v>3</v>
      </c>
      <c r="C672">
        <v>105991</v>
      </c>
      <c r="D672">
        <v>654</v>
      </c>
      <c r="E672">
        <v>17632</v>
      </c>
      <c r="F672">
        <v>86359</v>
      </c>
      <c r="G672">
        <v>975</v>
      </c>
      <c r="H672">
        <v>240</v>
      </c>
      <c r="I672">
        <v>1533381</v>
      </c>
      <c r="J672">
        <v>641915</v>
      </c>
      <c r="K672">
        <v>2016</v>
      </c>
      <c r="L672">
        <v>671</v>
      </c>
      <c r="M672">
        <v>670</v>
      </c>
    </row>
    <row r="673" spans="1:13" x14ac:dyDescent="0.3">
      <c r="A673" s="1">
        <v>44237</v>
      </c>
      <c r="B673" s="2" t="s">
        <v>3</v>
      </c>
      <c r="C673">
        <v>106668</v>
      </c>
      <c r="D673">
        <v>617</v>
      </c>
      <c r="E673">
        <v>16643</v>
      </c>
      <c r="F673">
        <v>88002</v>
      </c>
      <c r="G673">
        <v>911</v>
      </c>
      <c r="H673">
        <v>234</v>
      </c>
      <c r="I673">
        <v>1547128</v>
      </c>
      <c r="J673">
        <v>652972</v>
      </c>
      <c r="K673">
        <v>2039</v>
      </c>
      <c r="L673">
        <v>672</v>
      </c>
      <c r="M673">
        <v>671</v>
      </c>
    </row>
    <row r="674" spans="1:13" x14ac:dyDescent="0.3">
      <c r="A674" s="1">
        <v>44238</v>
      </c>
      <c r="B674" s="2" t="s">
        <v>3</v>
      </c>
      <c r="C674">
        <v>107316</v>
      </c>
      <c r="D674">
        <v>603</v>
      </c>
      <c r="E674">
        <v>15894</v>
      </c>
      <c r="F674">
        <v>89382</v>
      </c>
      <c r="G674">
        <v>856</v>
      </c>
      <c r="H674">
        <v>228</v>
      </c>
      <c r="I674">
        <v>1556867</v>
      </c>
      <c r="J674">
        <v>664004</v>
      </c>
      <c r="K674">
        <v>2056</v>
      </c>
      <c r="L674">
        <v>673</v>
      </c>
      <c r="M674">
        <v>672</v>
      </c>
    </row>
    <row r="675" spans="1:13" x14ac:dyDescent="0.3">
      <c r="A675" s="1">
        <v>44239</v>
      </c>
      <c r="B675" s="2" t="s">
        <v>3</v>
      </c>
      <c r="C675">
        <v>107822</v>
      </c>
      <c r="D675">
        <v>430</v>
      </c>
      <c r="E675">
        <v>14847</v>
      </c>
      <c r="F675">
        <v>90911</v>
      </c>
      <c r="G675">
        <v>783</v>
      </c>
      <c r="H675">
        <v>218</v>
      </c>
      <c r="I675">
        <v>1565070</v>
      </c>
      <c r="J675">
        <v>675655</v>
      </c>
      <c r="K675">
        <v>2080</v>
      </c>
      <c r="L675">
        <v>674</v>
      </c>
      <c r="M675">
        <v>673</v>
      </c>
    </row>
    <row r="676" spans="1:13" x14ac:dyDescent="0.3">
      <c r="A676" s="1">
        <v>44240</v>
      </c>
      <c r="B676" s="2" t="s">
        <v>3</v>
      </c>
      <c r="C676">
        <v>108241</v>
      </c>
      <c r="D676">
        <v>387</v>
      </c>
      <c r="E676">
        <v>13745</v>
      </c>
      <c r="F676">
        <v>92426</v>
      </c>
      <c r="G676">
        <v>775</v>
      </c>
      <c r="H676">
        <v>222</v>
      </c>
      <c r="I676">
        <v>1573165</v>
      </c>
      <c r="J676">
        <v>685514</v>
      </c>
      <c r="K676">
        <v>2086</v>
      </c>
      <c r="L676">
        <v>675</v>
      </c>
      <c r="M676">
        <v>674</v>
      </c>
    </row>
    <row r="677" spans="1:13" x14ac:dyDescent="0.3">
      <c r="A677" s="1">
        <v>44241</v>
      </c>
      <c r="B677" s="2" t="s">
        <v>3</v>
      </c>
      <c r="C677">
        <v>108613</v>
      </c>
      <c r="D677">
        <v>345</v>
      </c>
      <c r="E677">
        <v>13052</v>
      </c>
      <c r="F677">
        <v>93481</v>
      </c>
      <c r="G677">
        <v>792</v>
      </c>
      <c r="H677">
        <v>224</v>
      </c>
      <c r="I677">
        <v>1579437</v>
      </c>
      <c r="J677">
        <v>690454</v>
      </c>
      <c r="K677">
        <v>2096</v>
      </c>
      <c r="L677">
        <v>676</v>
      </c>
      <c r="M677">
        <v>675</v>
      </c>
    </row>
    <row r="678" spans="1:13" x14ac:dyDescent="0.3">
      <c r="A678" s="1">
        <v>44242</v>
      </c>
      <c r="B678" s="2" t="s">
        <v>3</v>
      </c>
      <c r="C678">
        <v>108971</v>
      </c>
      <c r="D678">
        <v>310</v>
      </c>
      <c r="E678">
        <v>12464</v>
      </c>
      <c r="F678">
        <v>94400</v>
      </c>
      <c r="G678">
        <v>746</v>
      </c>
      <c r="H678">
        <v>205</v>
      </c>
      <c r="I678">
        <v>1585669</v>
      </c>
      <c r="J678">
        <v>696139</v>
      </c>
      <c r="K678">
        <v>2124</v>
      </c>
      <c r="L678">
        <v>677</v>
      </c>
      <c r="M678">
        <v>676</v>
      </c>
    </row>
    <row r="679" spans="1:13" x14ac:dyDescent="0.3">
      <c r="A679" s="1">
        <v>44243</v>
      </c>
      <c r="B679" s="2" t="s">
        <v>3</v>
      </c>
      <c r="C679">
        <v>109328</v>
      </c>
      <c r="D679">
        <v>323</v>
      </c>
      <c r="E679">
        <v>11742</v>
      </c>
      <c r="F679">
        <v>95465</v>
      </c>
      <c r="G679">
        <v>737</v>
      </c>
      <c r="H679">
        <v>187</v>
      </c>
      <c r="I679">
        <v>1592797</v>
      </c>
      <c r="J679">
        <v>702058</v>
      </c>
      <c r="K679">
        <v>2138</v>
      </c>
      <c r="L679">
        <v>678</v>
      </c>
      <c r="M679">
        <v>677</v>
      </c>
    </row>
    <row r="680" spans="1:13" x14ac:dyDescent="0.3">
      <c r="A680" s="1">
        <v>44244</v>
      </c>
      <c r="B680" s="2" t="s">
        <v>3</v>
      </c>
      <c r="C680">
        <v>109679</v>
      </c>
      <c r="D680">
        <v>307</v>
      </c>
      <c r="E680">
        <v>10908</v>
      </c>
      <c r="F680">
        <v>96641</v>
      </c>
      <c r="G680">
        <v>683</v>
      </c>
      <c r="H680">
        <v>180</v>
      </c>
      <c r="I680">
        <v>1600810</v>
      </c>
      <c r="J680">
        <v>707818</v>
      </c>
      <c r="K680">
        <v>2147</v>
      </c>
      <c r="L680">
        <v>679</v>
      </c>
      <c r="M680">
        <v>678</v>
      </c>
    </row>
    <row r="681" spans="1:13" x14ac:dyDescent="0.3">
      <c r="A681" s="1">
        <v>44245</v>
      </c>
      <c r="B681" s="2" t="s">
        <v>3</v>
      </c>
      <c r="C681">
        <v>110031</v>
      </c>
      <c r="D681">
        <v>325</v>
      </c>
      <c r="E681">
        <v>10040</v>
      </c>
      <c r="F681">
        <v>97855</v>
      </c>
      <c r="G681">
        <v>644</v>
      </c>
      <c r="H681">
        <v>169</v>
      </c>
      <c r="I681">
        <v>1608098</v>
      </c>
      <c r="J681">
        <v>712759</v>
      </c>
      <c r="K681">
        <v>2154</v>
      </c>
      <c r="L681">
        <v>680</v>
      </c>
      <c r="M681">
        <v>679</v>
      </c>
    </row>
    <row r="682" spans="1:13" x14ac:dyDescent="0.3">
      <c r="A682" s="1">
        <v>44246</v>
      </c>
      <c r="B682" s="2" t="s">
        <v>3</v>
      </c>
      <c r="C682">
        <v>110449</v>
      </c>
      <c r="D682">
        <v>309</v>
      </c>
      <c r="E682">
        <v>9289</v>
      </c>
      <c r="F682">
        <v>99013</v>
      </c>
      <c r="G682">
        <v>577</v>
      </c>
      <c r="H682">
        <v>163</v>
      </c>
      <c r="I682">
        <v>1615905</v>
      </c>
      <c r="J682">
        <v>719396</v>
      </c>
      <c r="K682">
        <v>2164</v>
      </c>
      <c r="L682">
        <v>681</v>
      </c>
      <c r="M682">
        <v>680</v>
      </c>
    </row>
    <row r="683" spans="1:13" x14ac:dyDescent="0.3">
      <c r="A683" s="1">
        <v>44247</v>
      </c>
      <c r="B683" s="2" t="s">
        <v>3</v>
      </c>
      <c r="C683">
        <v>110738</v>
      </c>
      <c r="D683">
        <v>252</v>
      </c>
      <c r="E683">
        <v>8616</v>
      </c>
      <c r="F683">
        <v>99967</v>
      </c>
      <c r="G683">
        <v>580</v>
      </c>
      <c r="H683">
        <v>155</v>
      </c>
      <c r="I683">
        <v>1623072</v>
      </c>
      <c r="J683">
        <v>723423</v>
      </c>
      <c r="K683">
        <v>2172</v>
      </c>
      <c r="L683">
        <v>682</v>
      </c>
      <c r="M683">
        <v>681</v>
      </c>
    </row>
    <row r="684" spans="1:13" x14ac:dyDescent="0.3">
      <c r="A684" s="1">
        <v>44248</v>
      </c>
      <c r="B684" s="2" t="s">
        <v>3</v>
      </c>
      <c r="C684">
        <v>110951</v>
      </c>
      <c r="D684">
        <v>206</v>
      </c>
      <c r="E684">
        <v>8066</v>
      </c>
      <c r="F684">
        <v>100726</v>
      </c>
      <c r="G684">
        <v>583</v>
      </c>
      <c r="H684">
        <v>146</v>
      </c>
      <c r="I684">
        <v>1630293</v>
      </c>
      <c r="J684">
        <v>727333</v>
      </c>
      <c r="K684">
        <v>2176</v>
      </c>
      <c r="L684">
        <v>683</v>
      </c>
      <c r="M684">
        <v>682</v>
      </c>
    </row>
    <row r="685" spans="1:13" x14ac:dyDescent="0.3">
      <c r="A685" s="1">
        <v>44249</v>
      </c>
      <c r="B685" s="2" t="s">
        <v>3</v>
      </c>
      <c r="C685">
        <v>111167</v>
      </c>
      <c r="D685">
        <v>189</v>
      </c>
      <c r="E685">
        <v>7748</v>
      </c>
      <c r="F685">
        <v>101249</v>
      </c>
      <c r="G685">
        <v>547</v>
      </c>
      <c r="H685">
        <v>146</v>
      </c>
      <c r="I685">
        <v>1635402</v>
      </c>
      <c r="J685">
        <v>731770</v>
      </c>
      <c r="K685">
        <v>2187</v>
      </c>
      <c r="L685">
        <v>684</v>
      </c>
      <c r="M685">
        <v>683</v>
      </c>
    </row>
    <row r="686" spans="1:13" x14ac:dyDescent="0.3">
      <c r="A686" s="1">
        <v>44250</v>
      </c>
      <c r="B686" s="2" t="s">
        <v>3</v>
      </c>
      <c r="C686">
        <v>111446</v>
      </c>
      <c r="D686">
        <v>223</v>
      </c>
      <c r="E686">
        <v>7292</v>
      </c>
      <c r="F686">
        <v>101975</v>
      </c>
      <c r="G686">
        <v>501</v>
      </c>
      <c r="H686">
        <v>133</v>
      </c>
      <c r="I686">
        <v>1641875</v>
      </c>
      <c r="J686">
        <v>734757</v>
      </c>
      <c r="K686">
        <v>2196</v>
      </c>
      <c r="L686">
        <v>685</v>
      </c>
      <c r="M686">
        <v>684</v>
      </c>
    </row>
    <row r="687" spans="1:13" x14ac:dyDescent="0.3">
      <c r="A687" s="1">
        <v>44251</v>
      </c>
      <c r="B687" s="2" t="s">
        <v>3</v>
      </c>
      <c r="C687">
        <v>111766</v>
      </c>
      <c r="D687">
        <v>260</v>
      </c>
      <c r="E687">
        <v>6772</v>
      </c>
      <c r="F687">
        <v>102806</v>
      </c>
      <c r="G687">
        <v>465</v>
      </c>
      <c r="H687">
        <v>121</v>
      </c>
      <c r="I687">
        <v>1647696</v>
      </c>
      <c r="J687">
        <v>737381</v>
      </c>
      <c r="K687">
        <v>2205</v>
      </c>
      <c r="L687">
        <v>686</v>
      </c>
      <c r="M687">
        <v>685</v>
      </c>
    </row>
    <row r="688" spans="1:13" x14ac:dyDescent="0.3">
      <c r="A688" s="1">
        <v>44252</v>
      </c>
      <c r="B688" s="2" t="s">
        <v>3</v>
      </c>
      <c r="C688">
        <v>112038</v>
      </c>
      <c r="D688">
        <v>222</v>
      </c>
      <c r="E688">
        <v>6273</v>
      </c>
      <c r="F688">
        <v>103569</v>
      </c>
      <c r="G688">
        <v>447</v>
      </c>
      <c r="H688">
        <v>117</v>
      </c>
      <c r="I688">
        <v>1654676</v>
      </c>
      <c r="J688">
        <v>739625</v>
      </c>
      <c r="K688">
        <v>2213</v>
      </c>
      <c r="L688">
        <v>687</v>
      </c>
      <c r="M688">
        <v>686</v>
      </c>
    </row>
    <row r="689" spans="1:13" x14ac:dyDescent="0.3">
      <c r="A689" s="1">
        <v>44253</v>
      </c>
      <c r="B689" s="2" t="s">
        <v>3</v>
      </c>
      <c r="C689">
        <v>112310</v>
      </c>
      <c r="D689">
        <v>244</v>
      </c>
      <c r="E689">
        <v>5900</v>
      </c>
      <c r="F689">
        <v>104207</v>
      </c>
      <c r="G689">
        <v>419</v>
      </c>
      <c r="H689">
        <v>114</v>
      </c>
      <c r="I689">
        <v>1660450</v>
      </c>
      <c r="J689">
        <v>741928</v>
      </c>
      <c r="K689">
        <v>2220</v>
      </c>
      <c r="L689">
        <v>688</v>
      </c>
      <c r="M689">
        <v>687</v>
      </c>
    </row>
    <row r="690" spans="1:13" x14ac:dyDescent="0.3">
      <c r="A690" s="1">
        <v>44254</v>
      </c>
      <c r="B690" s="2" t="s">
        <v>3</v>
      </c>
      <c r="C690">
        <v>112518</v>
      </c>
      <c r="D690">
        <v>194</v>
      </c>
      <c r="E690">
        <v>5485</v>
      </c>
      <c r="F690">
        <v>104823</v>
      </c>
      <c r="G690">
        <v>424</v>
      </c>
      <c r="H690">
        <v>108</v>
      </c>
      <c r="I690">
        <v>1667095</v>
      </c>
      <c r="J690">
        <v>744100</v>
      </c>
      <c r="K690">
        <v>2227</v>
      </c>
      <c r="L690">
        <v>689</v>
      </c>
      <c r="M690">
        <v>688</v>
      </c>
    </row>
    <row r="691" spans="1:13" x14ac:dyDescent="0.3">
      <c r="A691" s="1">
        <v>44255</v>
      </c>
      <c r="B691" s="2" t="s">
        <v>3</v>
      </c>
      <c r="C691">
        <v>112621</v>
      </c>
      <c r="D691">
        <v>101</v>
      </c>
      <c r="E691">
        <v>5207</v>
      </c>
      <c r="F691">
        <v>105194</v>
      </c>
      <c r="G691">
        <v>431</v>
      </c>
      <c r="H691">
        <v>105</v>
      </c>
      <c r="I691">
        <v>1671969</v>
      </c>
      <c r="J691">
        <v>747150</v>
      </c>
      <c r="K691">
        <v>2238</v>
      </c>
      <c r="L691">
        <v>690</v>
      </c>
      <c r="M691">
        <v>689</v>
      </c>
    </row>
    <row r="692" spans="1:13" x14ac:dyDescent="0.3">
      <c r="A692" s="1">
        <v>44256</v>
      </c>
      <c r="B692" s="2" t="s">
        <v>3</v>
      </c>
      <c r="C692">
        <v>112738</v>
      </c>
      <c r="D692">
        <v>70</v>
      </c>
      <c r="E692">
        <v>4953</v>
      </c>
      <c r="F692">
        <v>105552</v>
      </c>
      <c r="G692">
        <v>383</v>
      </c>
      <c r="H692">
        <v>105</v>
      </c>
      <c r="I692">
        <v>1676059</v>
      </c>
      <c r="J692">
        <v>755188</v>
      </c>
      <c r="K692">
        <v>2252</v>
      </c>
      <c r="L692">
        <v>691</v>
      </c>
      <c r="M692">
        <v>690</v>
      </c>
    </row>
    <row r="693" spans="1:13" x14ac:dyDescent="0.3">
      <c r="A693" s="1">
        <v>44257</v>
      </c>
      <c r="B693" s="2" t="s">
        <v>3</v>
      </c>
      <c r="C693">
        <v>112911</v>
      </c>
      <c r="D693">
        <v>156</v>
      </c>
      <c r="E693">
        <v>4686</v>
      </c>
      <c r="F693">
        <v>105988</v>
      </c>
      <c r="G693">
        <v>375</v>
      </c>
      <c r="H693">
        <v>97</v>
      </c>
      <c r="I693">
        <v>1684590</v>
      </c>
      <c r="J693">
        <v>765632</v>
      </c>
      <c r="K693">
        <v>2256</v>
      </c>
      <c r="L693">
        <v>692</v>
      </c>
      <c r="M693">
        <v>691</v>
      </c>
    </row>
    <row r="694" spans="1:13" x14ac:dyDescent="0.3">
      <c r="A694" s="1">
        <v>44258</v>
      </c>
      <c r="B694" s="2" t="s">
        <v>3</v>
      </c>
      <c r="C694">
        <v>113102</v>
      </c>
      <c r="D694">
        <v>161</v>
      </c>
      <c r="E694">
        <v>4453</v>
      </c>
      <c r="F694">
        <v>106409</v>
      </c>
      <c r="G694">
        <v>355</v>
      </c>
      <c r="H694">
        <v>93</v>
      </c>
      <c r="I694">
        <v>1691999</v>
      </c>
      <c r="J694">
        <v>774875</v>
      </c>
      <c r="K694">
        <v>2259</v>
      </c>
      <c r="L694">
        <v>693</v>
      </c>
      <c r="M694">
        <v>692</v>
      </c>
    </row>
    <row r="695" spans="1:13" x14ac:dyDescent="0.3">
      <c r="A695" s="1">
        <v>44259</v>
      </c>
      <c r="B695" s="2" t="s">
        <v>3</v>
      </c>
      <c r="C695">
        <v>113312</v>
      </c>
      <c r="D695">
        <v>176</v>
      </c>
      <c r="E695">
        <v>4168</v>
      </c>
      <c r="F695">
        <v>106901</v>
      </c>
      <c r="G695">
        <v>311</v>
      </c>
      <c r="H695">
        <v>89</v>
      </c>
      <c r="I695">
        <v>1700113</v>
      </c>
      <c r="J695">
        <v>781831</v>
      </c>
      <c r="K695">
        <v>2262</v>
      </c>
      <c r="L695">
        <v>694</v>
      </c>
      <c r="M695">
        <v>693</v>
      </c>
    </row>
    <row r="696" spans="1:13" x14ac:dyDescent="0.3">
      <c r="A696" s="1">
        <v>44260</v>
      </c>
      <c r="B696" s="2" t="s">
        <v>3</v>
      </c>
      <c r="C696">
        <v>113496</v>
      </c>
      <c r="D696">
        <v>149</v>
      </c>
      <c r="E696">
        <v>3952</v>
      </c>
      <c r="F696">
        <v>107299</v>
      </c>
      <c r="G696">
        <v>310</v>
      </c>
      <c r="H696">
        <v>82</v>
      </c>
      <c r="I696">
        <v>1707039</v>
      </c>
      <c r="J696">
        <v>786536</v>
      </c>
      <c r="K696">
        <v>2264</v>
      </c>
      <c r="L696">
        <v>695</v>
      </c>
      <c r="M696">
        <v>694</v>
      </c>
    </row>
    <row r="697" spans="1:13" x14ac:dyDescent="0.3">
      <c r="A697" s="1">
        <v>44261</v>
      </c>
      <c r="B697" s="2" t="s">
        <v>3</v>
      </c>
      <c r="C697">
        <v>113633</v>
      </c>
      <c r="D697">
        <v>112</v>
      </c>
      <c r="E697">
        <v>3676</v>
      </c>
      <c r="F697">
        <v>107708</v>
      </c>
      <c r="G697">
        <v>302</v>
      </c>
      <c r="H697">
        <v>80</v>
      </c>
      <c r="I697">
        <v>1714758</v>
      </c>
      <c r="J697">
        <v>789619</v>
      </c>
      <c r="K697">
        <v>2268</v>
      </c>
      <c r="L697">
        <v>696</v>
      </c>
      <c r="M697">
        <v>695</v>
      </c>
    </row>
    <row r="698" spans="1:13" x14ac:dyDescent="0.3">
      <c r="A698" s="1">
        <v>44262</v>
      </c>
      <c r="B698" s="2" t="s">
        <v>3</v>
      </c>
      <c r="C698">
        <v>113721</v>
      </c>
      <c r="D698">
        <v>81</v>
      </c>
      <c r="E698">
        <v>3514</v>
      </c>
      <c r="F698">
        <v>107951</v>
      </c>
      <c r="G698">
        <v>319</v>
      </c>
      <c r="H698">
        <v>79</v>
      </c>
      <c r="I698">
        <v>1721301</v>
      </c>
      <c r="J698">
        <v>792769</v>
      </c>
      <c r="K698">
        <v>2275</v>
      </c>
      <c r="L698">
        <v>697</v>
      </c>
      <c r="M698">
        <v>696</v>
      </c>
    </row>
    <row r="699" spans="1:13" x14ac:dyDescent="0.3">
      <c r="A699" s="1">
        <v>44263</v>
      </c>
      <c r="B699" s="2" t="s">
        <v>3</v>
      </c>
      <c r="C699">
        <v>113873</v>
      </c>
      <c r="D699">
        <v>116</v>
      </c>
      <c r="E699">
        <v>3422</v>
      </c>
      <c r="F699">
        <v>108192</v>
      </c>
      <c r="G699">
        <v>292</v>
      </c>
      <c r="H699">
        <v>77</v>
      </c>
      <c r="I699">
        <v>1726452</v>
      </c>
      <c r="J699">
        <v>796796</v>
      </c>
      <c r="K699">
        <v>2278</v>
      </c>
      <c r="L699">
        <v>698</v>
      </c>
      <c r="M699">
        <v>697</v>
      </c>
    </row>
    <row r="700" spans="1:13" x14ac:dyDescent="0.3">
      <c r="A700" s="1">
        <v>44264</v>
      </c>
      <c r="B700" s="2" t="s">
        <v>3</v>
      </c>
      <c r="C700">
        <v>114041</v>
      </c>
      <c r="D700">
        <v>142</v>
      </c>
      <c r="E700">
        <v>3257</v>
      </c>
      <c r="F700">
        <v>108520</v>
      </c>
      <c r="G700">
        <v>289</v>
      </c>
      <c r="H700">
        <v>77</v>
      </c>
      <c r="I700">
        <v>1733389</v>
      </c>
      <c r="J700">
        <v>800681</v>
      </c>
      <c r="K700">
        <v>2283</v>
      </c>
      <c r="L700">
        <v>699</v>
      </c>
      <c r="M700">
        <v>698</v>
      </c>
    </row>
    <row r="701" spans="1:13" x14ac:dyDescent="0.3">
      <c r="A701" s="1">
        <v>44265</v>
      </c>
      <c r="B701" s="2" t="s">
        <v>3</v>
      </c>
      <c r="C701">
        <v>114199</v>
      </c>
      <c r="D701">
        <v>126</v>
      </c>
      <c r="E701">
        <v>3092</v>
      </c>
      <c r="F701">
        <v>108842</v>
      </c>
      <c r="G701">
        <v>271</v>
      </c>
      <c r="H701">
        <v>77</v>
      </c>
      <c r="I701">
        <v>1740620</v>
      </c>
      <c r="J701">
        <v>803693</v>
      </c>
      <c r="K701">
        <v>2284</v>
      </c>
      <c r="L701">
        <v>700</v>
      </c>
      <c r="M701">
        <v>699</v>
      </c>
    </row>
    <row r="702" spans="1:13" x14ac:dyDescent="0.3">
      <c r="A702" s="1">
        <v>44266</v>
      </c>
      <c r="B702" s="2" t="s">
        <v>3</v>
      </c>
      <c r="C702">
        <v>114366</v>
      </c>
      <c r="D702">
        <v>133</v>
      </c>
      <c r="E702">
        <v>2931</v>
      </c>
      <c r="F702">
        <v>109165</v>
      </c>
      <c r="G702">
        <v>257</v>
      </c>
      <c r="H702">
        <v>73</v>
      </c>
      <c r="I702">
        <v>1746721</v>
      </c>
      <c r="J702">
        <v>805533</v>
      </c>
      <c r="K702">
        <v>2289</v>
      </c>
      <c r="L702">
        <v>701</v>
      </c>
      <c r="M702">
        <v>700</v>
      </c>
    </row>
    <row r="703" spans="1:13" x14ac:dyDescent="0.3">
      <c r="A703" s="1">
        <v>44267</v>
      </c>
      <c r="B703" s="2" t="s">
        <v>3</v>
      </c>
      <c r="C703">
        <v>114643</v>
      </c>
      <c r="D703">
        <v>195</v>
      </c>
      <c r="E703">
        <v>2854</v>
      </c>
      <c r="F703">
        <v>109518</v>
      </c>
      <c r="G703">
        <v>245</v>
      </c>
      <c r="H703">
        <v>78</v>
      </c>
      <c r="I703">
        <v>1752997</v>
      </c>
      <c r="J703">
        <v>807709</v>
      </c>
      <c r="K703">
        <v>2290</v>
      </c>
      <c r="L703">
        <v>702</v>
      </c>
      <c r="M703">
        <v>701</v>
      </c>
    </row>
    <row r="704" spans="1:13" x14ac:dyDescent="0.3">
      <c r="A704" s="1">
        <v>44268</v>
      </c>
      <c r="B704" s="2" t="s">
        <v>3</v>
      </c>
      <c r="C704">
        <v>114755</v>
      </c>
      <c r="D704">
        <v>94</v>
      </c>
      <c r="E704">
        <v>2749</v>
      </c>
      <c r="F704">
        <v>109729</v>
      </c>
      <c r="G704">
        <v>245</v>
      </c>
      <c r="H704">
        <v>75</v>
      </c>
      <c r="I704">
        <v>1759212</v>
      </c>
      <c r="J704">
        <v>809100</v>
      </c>
      <c r="K704">
        <v>2296</v>
      </c>
      <c r="L704">
        <v>703</v>
      </c>
      <c r="M704">
        <v>702</v>
      </c>
    </row>
    <row r="705" spans="1:13" x14ac:dyDescent="0.3">
      <c r="A705" s="1">
        <v>44269</v>
      </c>
      <c r="B705" s="2" t="s">
        <v>3</v>
      </c>
      <c r="C705">
        <v>114867</v>
      </c>
      <c r="D705">
        <v>98</v>
      </c>
      <c r="E705">
        <v>2682</v>
      </c>
      <c r="F705">
        <v>109904</v>
      </c>
      <c r="G705">
        <v>251</v>
      </c>
      <c r="H705">
        <v>74</v>
      </c>
      <c r="I705">
        <v>1764416</v>
      </c>
      <c r="J705">
        <v>810349</v>
      </c>
      <c r="K705">
        <v>2300</v>
      </c>
      <c r="L705">
        <v>704</v>
      </c>
      <c r="M705">
        <v>703</v>
      </c>
    </row>
    <row r="706" spans="1:13" x14ac:dyDescent="0.3">
      <c r="A706" s="1">
        <v>44270</v>
      </c>
      <c r="B706" s="2" t="s">
        <v>3</v>
      </c>
      <c r="C706">
        <v>114989</v>
      </c>
      <c r="D706">
        <v>105</v>
      </c>
      <c r="E706">
        <v>2685</v>
      </c>
      <c r="F706">
        <v>110021</v>
      </c>
      <c r="G706">
        <v>248</v>
      </c>
      <c r="H706">
        <v>65</v>
      </c>
      <c r="I706">
        <v>1769117</v>
      </c>
      <c r="J706">
        <v>812795</v>
      </c>
      <c r="K706">
        <v>2303</v>
      </c>
      <c r="L706">
        <v>705</v>
      </c>
      <c r="M706">
        <v>704</v>
      </c>
    </row>
    <row r="707" spans="1:13" x14ac:dyDescent="0.3">
      <c r="A707" s="1">
        <v>44271</v>
      </c>
      <c r="B707" s="2" t="s">
        <v>3</v>
      </c>
      <c r="C707">
        <v>115137</v>
      </c>
      <c r="D707">
        <v>124</v>
      </c>
      <c r="E707">
        <v>2658</v>
      </c>
      <c r="F707">
        <v>110193</v>
      </c>
      <c r="G707">
        <v>235</v>
      </c>
      <c r="H707">
        <v>58</v>
      </c>
      <c r="I707">
        <v>1775606</v>
      </c>
      <c r="J707">
        <v>815111</v>
      </c>
      <c r="K707">
        <v>2306</v>
      </c>
      <c r="L707">
        <v>706</v>
      </c>
      <c r="M707">
        <v>705</v>
      </c>
    </row>
    <row r="708" spans="1:13" x14ac:dyDescent="0.3">
      <c r="A708" s="1">
        <v>44272</v>
      </c>
      <c r="B708" s="2" t="s">
        <v>3</v>
      </c>
      <c r="C708">
        <v>115283</v>
      </c>
      <c r="D708">
        <v>122</v>
      </c>
      <c r="E708">
        <v>2586</v>
      </c>
      <c r="F708">
        <v>110407</v>
      </c>
      <c r="G708">
        <v>214</v>
      </c>
      <c r="H708">
        <v>57</v>
      </c>
      <c r="I708">
        <v>1781976</v>
      </c>
      <c r="J708">
        <v>817162</v>
      </c>
      <c r="K708">
        <v>2310</v>
      </c>
      <c r="L708">
        <v>707</v>
      </c>
      <c r="M708">
        <v>706</v>
      </c>
    </row>
    <row r="709" spans="1:13" x14ac:dyDescent="0.3">
      <c r="A709" s="1">
        <v>44273</v>
      </c>
      <c r="B709" s="2" t="s">
        <v>3</v>
      </c>
      <c r="C709">
        <v>115471</v>
      </c>
      <c r="D709">
        <v>172</v>
      </c>
      <c r="E709">
        <v>2575</v>
      </c>
      <c r="F709">
        <v>110601</v>
      </c>
      <c r="G709">
        <v>197</v>
      </c>
      <c r="H709">
        <v>55</v>
      </c>
      <c r="I709">
        <v>1788840</v>
      </c>
      <c r="J709">
        <v>819158</v>
      </c>
      <c r="K709">
        <v>2315</v>
      </c>
      <c r="L709">
        <v>708</v>
      </c>
      <c r="M709">
        <v>707</v>
      </c>
    </row>
    <row r="710" spans="1:13" x14ac:dyDescent="0.3">
      <c r="A710" s="1">
        <v>44274</v>
      </c>
      <c r="B710" s="2" t="s">
        <v>3</v>
      </c>
      <c r="C710">
        <v>115632</v>
      </c>
      <c r="D710">
        <v>173</v>
      </c>
      <c r="E710">
        <v>2563</v>
      </c>
      <c r="F710">
        <v>110773</v>
      </c>
      <c r="G710">
        <v>205</v>
      </c>
      <c r="H710">
        <v>53</v>
      </c>
      <c r="I710">
        <v>1795741</v>
      </c>
      <c r="J710">
        <v>820242</v>
      </c>
      <c r="K710">
        <v>2316</v>
      </c>
      <c r="L710">
        <v>709</v>
      </c>
      <c r="M710">
        <v>708</v>
      </c>
    </row>
    <row r="711" spans="1:13" x14ac:dyDescent="0.3">
      <c r="A711" s="1">
        <v>44275</v>
      </c>
      <c r="B711" s="2" t="s">
        <v>3</v>
      </c>
      <c r="C711">
        <v>115739</v>
      </c>
      <c r="D711">
        <v>104</v>
      </c>
      <c r="E711">
        <v>2519</v>
      </c>
      <c r="F711">
        <v>110921</v>
      </c>
      <c r="G711">
        <v>215</v>
      </c>
      <c r="H711">
        <v>51</v>
      </c>
      <c r="I711">
        <v>1798972</v>
      </c>
      <c r="J711">
        <v>821453</v>
      </c>
      <c r="K711">
        <v>2319</v>
      </c>
      <c r="L711">
        <v>710</v>
      </c>
      <c r="M711">
        <v>709</v>
      </c>
    </row>
    <row r="712" spans="1:13" x14ac:dyDescent="0.3">
      <c r="A712" s="1">
        <v>44276</v>
      </c>
      <c r="B712" s="2" t="s">
        <v>3</v>
      </c>
      <c r="C712">
        <v>115842</v>
      </c>
      <c r="D712">
        <v>92</v>
      </c>
      <c r="E712">
        <v>2481</v>
      </c>
      <c r="F712">
        <v>111061</v>
      </c>
      <c r="G712">
        <v>215</v>
      </c>
      <c r="H712">
        <v>49</v>
      </c>
      <c r="I712">
        <v>1802302</v>
      </c>
      <c r="J712">
        <v>822702</v>
      </c>
      <c r="K712">
        <v>2320</v>
      </c>
      <c r="L712">
        <v>711</v>
      </c>
      <c r="M712">
        <v>710</v>
      </c>
    </row>
    <row r="713" spans="1:13" x14ac:dyDescent="0.3">
      <c r="A713" s="1">
        <v>44277</v>
      </c>
      <c r="B713" s="2" t="s">
        <v>3</v>
      </c>
      <c r="C713">
        <v>115932</v>
      </c>
      <c r="D713">
        <v>73</v>
      </c>
      <c r="E713">
        <v>2490</v>
      </c>
      <c r="F713">
        <v>111141</v>
      </c>
      <c r="G713">
        <v>203</v>
      </c>
      <c r="H713">
        <v>46</v>
      </c>
      <c r="I713">
        <v>1805442</v>
      </c>
      <c r="J713">
        <v>824880</v>
      </c>
      <c r="K713">
        <v>2321</v>
      </c>
      <c r="L713">
        <v>712</v>
      </c>
      <c r="M713">
        <v>711</v>
      </c>
    </row>
    <row r="714" spans="1:13" x14ac:dyDescent="0.3">
      <c r="A714" s="1">
        <v>44278</v>
      </c>
      <c r="B714" s="2" t="s">
        <v>3</v>
      </c>
      <c r="C714">
        <v>116065</v>
      </c>
      <c r="D714">
        <v>124</v>
      </c>
      <c r="E714">
        <v>2447</v>
      </c>
      <c r="F714">
        <v>111313</v>
      </c>
      <c r="G714">
        <v>198</v>
      </c>
      <c r="H714">
        <v>39</v>
      </c>
      <c r="I714">
        <v>1811822</v>
      </c>
      <c r="J714">
        <v>827055</v>
      </c>
      <c r="K714">
        <v>2325</v>
      </c>
      <c r="L714">
        <v>713</v>
      </c>
      <c r="M714">
        <v>712</v>
      </c>
    </row>
    <row r="715" spans="1:13" x14ac:dyDescent="0.3">
      <c r="A715" s="1">
        <v>44279</v>
      </c>
      <c r="B715" s="2" t="s">
        <v>3</v>
      </c>
      <c r="C715">
        <v>116227</v>
      </c>
      <c r="D715">
        <v>157</v>
      </c>
      <c r="E715">
        <v>2440</v>
      </c>
      <c r="F715">
        <v>111478</v>
      </c>
      <c r="G715">
        <v>187</v>
      </c>
      <c r="H715">
        <v>36</v>
      </c>
      <c r="I715">
        <v>1817751</v>
      </c>
      <c r="J715">
        <v>829067</v>
      </c>
      <c r="K715">
        <v>2329</v>
      </c>
      <c r="L715">
        <v>714</v>
      </c>
      <c r="M715">
        <v>713</v>
      </c>
    </row>
    <row r="716" spans="1:13" x14ac:dyDescent="0.3">
      <c r="A716" s="1">
        <v>44280</v>
      </c>
      <c r="B716" s="2" t="s">
        <v>3</v>
      </c>
      <c r="C716">
        <v>116342</v>
      </c>
      <c r="D716">
        <v>95</v>
      </c>
      <c r="E716">
        <v>2403</v>
      </c>
      <c r="F716">
        <v>111628</v>
      </c>
      <c r="G716">
        <v>178</v>
      </c>
      <c r="H716">
        <v>36</v>
      </c>
      <c r="I716">
        <v>1822834</v>
      </c>
      <c r="J716">
        <v>831227</v>
      </c>
      <c r="K716">
        <v>2331</v>
      </c>
      <c r="L716">
        <v>715</v>
      </c>
      <c r="M716">
        <v>714</v>
      </c>
    </row>
    <row r="717" spans="1:13" x14ac:dyDescent="0.3">
      <c r="A717" s="1">
        <v>44281</v>
      </c>
      <c r="B717" s="2" t="s">
        <v>3</v>
      </c>
      <c r="C717">
        <v>116494</v>
      </c>
      <c r="D717">
        <v>137</v>
      </c>
      <c r="E717">
        <v>2357</v>
      </c>
      <c r="F717">
        <v>111825</v>
      </c>
      <c r="G717">
        <v>172</v>
      </c>
      <c r="H717">
        <v>32</v>
      </c>
      <c r="I717">
        <v>1828763</v>
      </c>
      <c r="J717">
        <v>833692</v>
      </c>
      <c r="K717">
        <v>2332</v>
      </c>
      <c r="L717">
        <v>716</v>
      </c>
      <c r="M717">
        <v>715</v>
      </c>
    </row>
    <row r="718" spans="1:13" x14ac:dyDescent="0.3">
      <c r="A718" s="1">
        <v>44282</v>
      </c>
      <c r="B718" s="2" t="s">
        <v>3</v>
      </c>
      <c r="C718">
        <v>116616</v>
      </c>
      <c r="D718">
        <v>117</v>
      </c>
      <c r="E718">
        <v>2309</v>
      </c>
      <c r="F718">
        <v>111995</v>
      </c>
      <c r="G718">
        <v>174</v>
      </c>
      <c r="H718">
        <v>26</v>
      </c>
      <c r="I718">
        <v>1835697</v>
      </c>
      <c r="J718">
        <v>835692</v>
      </c>
      <c r="K718">
        <v>2332</v>
      </c>
      <c r="L718">
        <v>717</v>
      </c>
      <c r="M718">
        <v>716</v>
      </c>
    </row>
    <row r="719" spans="1:13" x14ac:dyDescent="0.3">
      <c r="A719" s="1">
        <v>44283</v>
      </c>
      <c r="B719" s="2" t="s">
        <v>3</v>
      </c>
      <c r="C719">
        <v>116749</v>
      </c>
      <c r="D719">
        <v>118</v>
      </c>
      <c r="E719">
        <v>2327</v>
      </c>
      <c r="F719">
        <v>112108</v>
      </c>
      <c r="G719">
        <v>179</v>
      </c>
      <c r="H719">
        <v>27</v>
      </c>
      <c r="I719">
        <v>1841195</v>
      </c>
      <c r="J719">
        <v>836964</v>
      </c>
      <c r="K719">
        <v>2334</v>
      </c>
      <c r="L719">
        <v>718</v>
      </c>
      <c r="M719">
        <v>717</v>
      </c>
    </row>
    <row r="720" spans="1:13" x14ac:dyDescent="0.3">
      <c r="A720" s="1">
        <v>44284</v>
      </c>
      <c r="B720" s="2" t="s">
        <v>3</v>
      </c>
      <c r="C720">
        <v>116856</v>
      </c>
      <c r="D720">
        <v>85</v>
      </c>
      <c r="E720">
        <v>2307</v>
      </c>
      <c r="F720">
        <v>112233</v>
      </c>
      <c r="G720">
        <v>181</v>
      </c>
      <c r="H720">
        <v>26</v>
      </c>
      <c r="I720">
        <v>1846384</v>
      </c>
      <c r="J720">
        <v>839211</v>
      </c>
      <c r="K720">
        <v>2336</v>
      </c>
      <c r="L720">
        <v>719</v>
      </c>
      <c r="M720">
        <v>718</v>
      </c>
    </row>
    <row r="721" spans="1:13" x14ac:dyDescent="0.3">
      <c r="A721" s="1">
        <v>44285</v>
      </c>
      <c r="B721" s="2" t="s">
        <v>3</v>
      </c>
      <c r="C721">
        <v>117024</v>
      </c>
      <c r="D721">
        <v>148</v>
      </c>
      <c r="E721">
        <v>2354</v>
      </c>
      <c r="F721">
        <v>112349</v>
      </c>
      <c r="G721">
        <v>167</v>
      </c>
      <c r="H721">
        <v>30</v>
      </c>
      <c r="I721">
        <v>1851886</v>
      </c>
      <c r="J721">
        <v>841509</v>
      </c>
      <c r="K721">
        <v>2342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377</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2021-03-31T09:04:01Z</dcterms:modified>
</cp:coreProperties>
</file>