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ain_table" sheetId="1" r:id="rId3"/>
  </sheets>
  <definedNames/>
  <calcPr/>
</workbook>
</file>

<file path=xl/sharedStrings.xml><?xml version="1.0" encoding="utf-8"?>
<sst xmlns="http://schemas.openxmlformats.org/spreadsheetml/2006/main" count="1216" uniqueCount="696">
  <si>
    <t>Database of articles that detect psychiatric disorders using speech</t>
  </si>
  <si>
    <r>
      <t xml:space="preserve">Correlations are described as Scale: feature (positive/negative/NS) for correlation direction if significant and NS if non-significant. Significant differances are described as Feature: P&lt;C or P&gt;C (significant/NS), where P = patient group and C = control group and &lt;/&gt; indicates whether the variables is lower or higher in the patient group.
</t>
    </r>
    <r>
      <rPr>
        <b/>
      </rPr>
      <t xml:space="preserve">Clinical scales: </t>
    </r>
    <r>
      <t xml:space="preserve">Bech-Rafaelsdn Mania Rating Scale (BRMS) and Clinical impression rating scale (CGI), Holmes and Rahe Stress Scale (HRSS); Structured Clinical Interview Mimi-International Neuropsychiatric Interview (MINI); Beck Depression Inventory (BDI), the Profile of Mood States (POMS) the State-Trait Anxiety Inventory (STAI), the Center for Epidemiologic Studies Depression Scale (CES-D), and the NEO Personality Inventory (NEO PI-R), the Positive and Negative Affect Scale (PANAS) was used to assess mood (Watson and Clark, 1994). HAMD and the YMRS (Hamilton Depression Rating Scale 17-item and the Young Mania Rating Scale,)  PTSD Checklist – Civilian Version (Blanchard et al., 1996), the Patient Health Questionnaire, depression module, Mania Self-Rating Scale (MSS), Montgomery-Asberg Depression Rating Scale (MADRS), Anxiety Disorders Interview Schedule for DSM-IV; Social Phobia subsection (ADIS-IV-SP), Units of Discomfort Scale (SUDS), Generalized Anxiety Disorder Questionnaire for DSM-IV (GAD-Q-IV), Panic Disorder Severity Scale-Self Report (PDSS-SR), Liebowitz Social Anxiety Scale Self Report (LSAS-SR), Anxiety Sensitivity Index-3 (ASI-3), Hamilton Anxiety Rating Scale (HARS), Quick Inventory of Depressive Symptomatology-Clinician Rating (QIDS-C), Quick Depression Inventory (QID), Quick Inventory of Depressive Symptomatology - Self-Report, Japanese version (QIDS-SRJ), Schizotypal Personality Questionnaire (SPQ), Structured Interview for Schizotypy (SCID) and Revised (SCID II), Center for Epidemiologic Studies Depression Scale (CES-D), Negative Symptom Assessment (NSA), Scale for Assessment of Positive Symptoms (SAPS) and the Scale for Assessment of Negative Symptoms (SANS), Schizotypal Personality Questionnaire (SPQ), Physical Anhedonia Scale (PAS), Revised Social Anhedonia Scale (SAS), Clinical Global Impression-Schizophrenia scale (CGI-S), Psychotic Symptom Rating Scale (PSYRATS), Launay and Slade Hallucination Scale (LSHS)
</t>
    </r>
    <r>
      <rPr>
        <b/>
      </rPr>
      <t>Acoustic features:</t>
    </r>
    <r>
      <t xml:space="preserve"> Frequency Disturbance Ratio (FDR), Harmonic-to-noise ratio (HNR), Mel-frequency cepstral coefficient (MFCC), linear predictive coding (LPC), State normalized amplitude quotient (NAQ), quasi-open quotient (QOQ), open quotient using standard Mel frequency cepstral coefficients and a trained neural network for open quotient approximation (OQNN), Distress Assessment Interview Corpus (DAIC), Maximal phonation time (MPT)
</t>
    </r>
    <r>
      <rPr>
        <b/>
      </rPr>
      <t xml:space="preserve">Models: </t>
    </r>
    <r>
      <t xml:space="preserve">Extreme learning machines (ELM), random forrest (RF), Guassian mixture model (GMM), hidden Markov model (HMM), support vector machine (SVM), support vector regressor (SVR) 
</t>
    </r>
    <r>
      <rPr>
        <b/>
      </rPr>
      <t xml:space="preserve">Metrics: </t>
    </r>
    <r>
      <t>accuracy (acc), area under the curve (AUC), mean absolute error (MAE), root mean square error (RMSE), unweighted average recall (UAR)</t>
    </r>
  </si>
  <si>
    <t>Disorder and search notes</t>
  </si>
  <si>
    <t>Article</t>
  </si>
  <si>
    <t>Sample size (# females); mean age (SD)</t>
  </si>
  <si>
    <t>Clinical diagnosis or self-report: scales</t>
  </si>
  <si>
    <t>Task</t>
  </si>
  <si>
    <t>Best machine learning model</t>
  </si>
  <si>
    <t>Main results: performance or significance</t>
  </si>
  <si>
    <t>Predictive features and other findings</t>
  </si>
  <si>
    <t>Pyschiatric group</t>
  </si>
  <si>
    <t>Control group</t>
  </si>
  <si>
    <t>Total sample size</t>
  </si>
  <si>
    <t>control group (0,1)</t>
  </si>
  <si>
    <t>clinical (1) or self-report (0)</t>
  </si>
  <si>
    <t>validation (leave-out development set, k-fold CV, leave-one-out CV, bootstrapping) or leave-out test set</t>
  </si>
  <si>
    <t>PTSD: 10 articles
Search: allintitle:(("posttraumatic stress disorder" OR "post-traumatic stress disorder" OR PTSD) + (acoustic OR acoustical OR speech OR voice OR vocal OR audio OR pitch OR prosody OR prosodic OR vowel))
Search results: 43, other sources: 2, repeated: 0
Reasons for discarding after reviewing full-text: 
No acoustic analysis (n = 1)</t>
  </si>
  <si>
    <t>PTSD</t>
  </si>
  <si>
    <t>van den Broek, E. L., van der Sluis, F., &amp; Dijkstra, T. (2010). Telling the story and re-living the past: How speech analysis can reveal emotions in post-traumatic stress disorder (PTSD) patients. In Sensing emotions (pp. 153-180). Springer, Dordrecht.</t>
  </si>
  <si>
    <t>PTSD: 25, 1 discarded (all F); 36 (NA)</t>
  </si>
  <si>
    <t>NA; SUD. PTSD included patients with Panic Attacks, Agoraphobia, and Agoraphobia</t>
  </si>
  <si>
    <t>Reading: one stress-provoking story to induce fear and another to induce a neutral feeling; Free speech: re-tell their last panic attack and tell about the last happy event they could recall</t>
  </si>
  <si>
    <t>Linear regression</t>
  </si>
  <si>
    <t>macro avg. AUC = 0.58</t>
  </si>
  <si>
    <t>65 parameters of speech accounted for 69–83% of the variance of stress symptoms</t>
  </si>
  <si>
    <t>null-hypothesis testing</t>
  </si>
  <si>
    <t>PTSD, depression</t>
  </si>
  <si>
    <t>Scherer, S., Stratou, G., Gratch, J., &amp; Morency, L. P. (2013, August). Investigating voice quality as a speaker-independent indicator of depression and PTSD. In Interspeech (pp. 847-851).</t>
  </si>
  <si>
    <t>PTSD: 23 (NA); NA 
Controls: 20 (NA); NA
Sex: 16 F
Age: 41.2 (11.6)</t>
  </si>
  <si>
    <t>Self-report: PCL-C; PHQ-9, high comorbidity with depression (r &gt; 0.8).</t>
  </si>
  <si>
    <t>Dialogue: 45 neutral, 10 positive, and 10 negative questions.</t>
  </si>
  <si>
    <t>SVM with rbf kernel</t>
  </si>
  <si>
    <t>F1-score PTSD = 0.71 
F1-score no-PTSD = 0.73 
NAQ: P&lt;C (significant)
QOQ: P&lt;C (significant)
OQNN: P&lt;C (significant) 
peakSlope: NS</t>
  </si>
  <si>
    <t>-</t>
  </si>
  <si>
    <t>leave one out</t>
  </si>
  <si>
    <t>PTSD, other source</t>
  </si>
  <si>
    <t>Rozgic, V., Vazquez-Reina, A., Crystal, M., Srivastava, A., Tan, V., &amp; Berka, C. (2014, May). Multi-modal prediction of ptsd and stress indicators. In 2014 IEEE International Conference on Acoustics, Speech and Signal Processing (ICASSP) (pp. 3636-3640). IEEE.</t>
  </si>
  <si>
    <t>PTSD and controls: 30, does not specify distribution (NA); NA</t>
  </si>
  <si>
    <t>Clinical: HRSS, CAPS, BDI, POMS, STAI, CES-D, NEO PI-R, neurocognitive tasks</t>
  </si>
  <si>
    <t>Monologue: two questions about the traumatic experience and its effect on different aspects of daily life</t>
  </si>
  <si>
    <t>SVM</t>
  </si>
  <si>
    <t>First multimodal diagnosis kiosk for PTSD. Adding modalities (e.g., acoustic, EEG, electrocardiogram) improves prediction (from AUC 0.55 to  0.63), even though modalities alone provide similar performance (median AUC = 0.58)</t>
  </si>
  <si>
    <t>bootstrapping; double check</t>
  </si>
  <si>
    <t>Zhuang, X., Rozgić, V., Crystal, M., &amp; Marx, B. P. (2014, December). Improving speech-based PTSD detection via multi-view learning. In 2014 IEEE Spoken Language Technology Workshop (SLT) (pp. 260-265). IEEE.</t>
  </si>
  <si>
    <t>Same as Rozgic et al. (2014)</t>
  </si>
  <si>
    <t>F1-score = 0.55</t>
  </si>
  <si>
    <t>Training on speech and EEG signals in response to negative images and testing only on speech (multi-view learning) increases PTSD diagnostic classification F1 from 0.55 to 0.66.</t>
  </si>
  <si>
    <t>null-hypothesis testing on machine learning performance</t>
  </si>
  <si>
    <t>Scherer, S., Lucas, G. M., Gratch, J., Rizzo, A. S., &amp; Morency, L. P. (2015). Self-reported symptoms of depression and PTSD are associated with reduced vowel space in screening interviews. IEEE Transactions on Affective Computing, 7(1), 59-73.</t>
  </si>
  <si>
    <t>DAIC: 253 (67 F); 44.7 (12.37)</t>
  </si>
  <si>
    <t>Self-report: PCL-C; PHQ-9; PANAS, PTSD checklist, STAI</t>
  </si>
  <si>
    <t>Dialogue: Interviews were semi-structured, starting with neutral questions designed to build rapport and make the participant comfortable; progressing to more specific questions about symptoms and events related to depression</t>
  </si>
  <si>
    <t>accuracy = 0.72 using neutral questions
vowel space (the F1 and F2 2D space for the vowels /a/, /i/, /u/): P&lt;C (significant)</t>
  </si>
  <si>
    <t>Marmar, C. R., Brown, A. D., Qian, M., Laska, E., Siegel, C., Li, M., ... &amp; Knoth, B. (2019). Speech‐based markers for posttraumatic stress disorder in US veterans. Depression and anxiety.</t>
  </si>
  <si>
    <t>PTSD: 52 (all M)
Controls: 77 (all M)
Age: NA but has aged-matched controls</t>
  </si>
  <si>
    <t>Clinical: CAPS‐IV, SCID‐5, broad exclusion criteria to avoid confounds</t>
  </si>
  <si>
    <t>Dialogue: CAPS-IV questions</t>
  </si>
  <si>
    <t>Random Forest</t>
  </si>
  <si>
    <t>AUC = 0.954</t>
  </si>
  <si>
    <t>18 features used including chroma coefficients, chroma filters, LMFCC coefficients, tonal variability which were interpreted as monotonous, slow, and flat speech in PTSD.</t>
  </si>
  <si>
    <t>bootstrapping</t>
  </si>
  <si>
    <t>Xu, Roger, et al. "A voice-based automated system for PTSD screening and monitoring." MMVR. 2012.</t>
  </si>
  <si>
    <t>PTSD: 5 (NA); NA
Controls: 5 (NA); NA</t>
  </si>
  <si>
    <t>NA. Without noticeable accents or dysarthria</t>
  </si>
  <si>
    <t>Dialogue: 10 publically-available videos of soldiers discussing their PTSD</t>
  </si>
  <si>
    <t>GMM classifiers using the enhanced committee machine method</t>
  </si>
  <si>
    <t>accuracy = 0.96 using 4 seconds of voice data</t>
  </si>
  <si>
    <t>Presents Tele-PTSD Monitor system.</t>
  </si>
  <si>
    <t>NA</t>
  </si>
  <si>
    <t>Vergyri, D., Knoth, B., Shriberg, E., Mitra, V., McLaren, M., Ferrer, L., ... &amp; Marmar, C. (2015). Speech-based assessment of PTSD in a military population using diverse feature classes. In Sixteenth annual conference of the international speech communication association.</t>
  </si>
  <si>
    <t>PTSD: 15 (all M); NA 
Controls: 24 (all M); NA</t>
  </si>
  <si>
    <t>Clinical: CAPS-IV. Exclusion criteria substance dependence and other psychiatric disorders.</t>
  </si>
  <si>
    <t>Dialogue: interview recording</t>
  </si>
  <si>
    <t>Gaussian backend</t>
  </si>
  <si>
    <t>accuracy = 0.77</t>
  </si>
  <si>
    <t>Predictive features were MFCC, f0, Kaldi f0, the Modulation of Medium Duration Speech Amplitudes, and session-normalized vocal effort detection using the difference in log energy at the transition between voiceless and voiced speech</t>
  </si>
  <si>
    <t>k-fold CV</t>
  </si>
  <si>
    <t>Voronin, Sergey, et al. "Multi-resolution classification techniques for PTSD detection from audio interviews." 2018 IEEE International Symposium on Signal Processing and Information Technology (ISSPIT). IEEE, 2018.</t>
  </si>
  <si>
    <t>2 datasets. Total: 26 (NA) and 78 (NA)</t>
  </si>
  <si>
    <t>Clinical: NA</t>
  </si>
  <si>
    <t>Dialogue: "prepared questions"</t>
  </si>
  <si>
    <t>Ensemble of decision-tree based algorithms</t>
  </si>
  <si>
    <t>18/26 correct for dataset I and 57/78 for dataset II</t>
  </si>
  <si>
    <t>Banerjee, D., Islam, K., Mei, G., Xiao, L., Zhang, G., Xu, R., ... &amp; Li, J. (2017, November). A deep transfer learning approach for improved post-traumatic stress disorder diagnosis. In 2017 IEEE International Conference on Data Mining (ICDM) (pp. 11-20). IEEE.</t>
  </si>
  <si>
    <t>PTSD: 26 (NA); NA
Controls: 26 (NA); NA
Partially from youtube</t>
  </si>
  <si>
    <t>Clinical: CAPS</t>
  </si>
  <si>
    <t>Dialogue: CAPS interview recordings and youtube content not specified</t>
  </si>
  <si>
    <t>Deep belief network with transfer learning from speech recognition</t>
  </si>
  <si>
    <t>accuracy = 0.75</t>
  </si>
  <si>
    <t>leave-one-out CV</t>
  </si>
  <si>
    <t>OCD: 1
Search: allintitle:(("obsessive-compulsive" OR OCD OR dysmorphic OR hoarding OR trichotillomania) + (acoustic OR acoustical OR speech OR voice OR vocal OR audio OR pitch OR prosody OR prosodic OR vowel))
Search results: 20
Obtained from other: 0
Reasons for discarding after reviewing full-text: 
No patient description (n = 1)</t>
  </si>
  <si>
    <t>OCD</t>
  </si>
  <si>
    <t>Cassol, Mauriceia, et al. "Análise de características vocais e de aspectos psicológicos em indivíduos com transtorno obsessivo-compulsivo Analysis of vocal characteristics and psychological aspects in individuals with obsessive-compulsive disorder." Rev Soc Bras Fonoaudiol 15.4 (2010): 491-6.</t>
  </si>
  <si>
    <t>OCD: 17 (NA); 32 (12.27)
Controls: 18 (NA); 45 (17.99)</t>
  </si>
  <si>
    <t>Clinical: Y-BOCS, BDI, protocol for the characterization of the voices of individuals with psychiatric manifestations</t>
  </si>
  <si>
    <t>Sustained vowel /ε/</t>
  </si>
  <si>
    <t>Jitter: P&gt;C (significant)
Shimmer: NS
Tremor: NS</t>
  </si>
  <si>
    <t>Clinical evaluation of reading and counting showed OCD voice to be significantly more hoarse and breathy, have lower speech rate and significant alterations in resonance.</t>
  </si>
  <si>
    <t>Eating disorder: 3
Search: allintitle:(("eating disorder" OR anorexia OR bulimia OR "binge-eating" OR pica OR rumination) + (acoustic OR acoustical OR speech OR voice OR vocal OR audio OR pitch OR prosody OR prosodic OR vowel))
Search results: 42
Obtained from other: 0
Reasons for discarding after reviewing full-text: 
No automated acoustic analysis = 4</t>
  </si>
  <si>
    <t>anorexia</t>
  </si>
  <si>
    <t>Maciejewska, Barbara, et al. "The assessment of the impact of anorexia nervosa on the vocal apparatus in adolescent girls – A preliminary report." International journal of pediatric otorhinolaryngology 85 (2016): 141-147.</t>
  </si>
  <si>
    <t>Anorexia: 41 (all F); 15.44 (2.50)
Controls: 25 (all F); 15.52 (2.50)</t>
  </si>
  <si>
    <t>Clinical. Excluded concomitant somatic ENT and neurological disorders, intoxicant, cleft lip and palate.</t>
  </si>
  <si>
    <t>Counting: 1 to 20. Sustained vowels: 'i' and 'y'; MPT</t>
  </si>
  <si>
    <t>F0: P&lt;C (significant)
F0 min: P&gt;C (significant) 
F0 max: P&lt;C (significant) 
maximum phonation time: P&lt;C (significant)</t>
  </si>
  <si>
    <t>GRBAS scale revealed weak asthenic voice. Some hyperfunctional dysphonia. Inapropriate larynx structure in older patients. Discussion of possible aetiology.</t>
  </si>
  <si>
    <t>Garcia-Santana, 2016. "Alterations in tone of voice in patients with restrictive anorexia nervosa: A pilot study." CLINICA Y SALUD 27.2 (2016): 71-87.</t>
  </si>
  <si>
    <t>Anorexia: 46 (all F); 14.74 (1.73)
Controls: 102 (all F); 14.43 (1.97)</t>
  </si>
  <si>
    <t>Clinical. Initial anorexia started before or during puberty w/o prior vocal disorders</t>
  </si>
  <si>
    <t>Sustained vowel: 'a' and 'i'</t>
  </si>
  <si>
    <t xml:space="preserve">F0: P&gt;C (significant) </t>
  </si>
  <si>
    <t xml:space="preserve">Further analysis found only for those who began behavior before menarche. Subjectively, 69.6% of patients vs. 8.7% of controls found their voice to be higher pitch. </t>
  </si>
  <si>
    <t>bulimia</t>
  </si>
  <si>
    <t>Ferreira, Cynthia P., et al. "Laryngeal and vocal analysis in bulimic patients." Brazilian Journal of Otorhinolaryngology 76.4 (2010).</t>
  </si>
  <si>
    <t>Bulimia: 11; 23.8 (18-34)
Controls: 11; 24.8 (19-37)</t>
  </si>
  <si>
    <t xml:space="preserve">Clinical. Mean vomiting: 11.7 episodes/day. ENT evaluation. </t>
  </si>
  <si>
    <t>Sustained vowels: /a/ and /é/; monologue: chained speech sample; counting: 1-10</t>
  </si>
  <si>
    <t>F0: NS
jitter: P&gt;C (significant)
FDR: P&gt;C (significant)
shimmer: P&gt;C (significant)
ADR: P&gt;C (significant)
HNR: NS</t>
  </si>
  <si>
    <t>All GRBASI scale parameters had significantly higher severity values in the group with bulimia. The group with bulimia had a significantly greater occurrence
of laryngeal changes when compared to the control group.</t>
  </si>
  <si>
    <t>Dissociative:
Search: allintitle:((dissociative OR depersonalization) + (acoustic OR acoustical OR speech OR voice OR vocal OR audio OR pitch OR prosody OR prosodic OR vowel))
Search results: 3
Obtained from other: 0
Reasons for discarding after reviewing full-text: 0</t>
  </si>
  <si>
    <t xml:space="preserve">Mood disorder: 
Search: allintitle:(("mood disorder" OR "mood dysregulation") + (acoustic OR acoustical OR speech OR voice OR vocal OR audio OR pitch OR prosody OR prosodic OR vowel))
Search results: 6
Obtained from other: 0
not found: 1
Reasons for discarding after reviewing full-text: 
No acoustic analysis (n = 1), </t>
  </si>
  <si>
    <t>(reviewed in bipolar)</t>
  </si>
  <si>
    <t>Yang, T. H., Wu, C. H., Huang, K. Y., &amp; Su, M. H. (2016, October). Detection of mood disorder using speech emotion profiles and LSTM. In 2016 10th International Symposium on Chinese Spoken Language Processing (ISCSLP) (pp. 1-5). IEEE.</t>
  </si>
  <si>
    <t>Huang, K. Y., Wu, C. H., Kuo, Y. T., Yen, H. H., Jang, F. L., &amp; Chiu, Y. H. (2015, December). Data collection of elicited facial expressions and speech responses for mood disorder detection. In 2015 International Conference on Orange Technologies (ICOT) (pp. 42-45). IEEE.</t>
  </si>
  <si>
    <t>Huang, K. Y., Wu, C. H., Su, M. H., &amp; Chou, C. H. (2017, December). Mood disorder identification using deep bottleneck features of elicited speech. In 2017 Asia-Pacific Signal and Information Processing Association Annual Summit and Conference (APSIPA ASC) (pp. 1648-1652). IEEE.</t>
  </si>
  <si>
    <t>Personality disorder:
Split in two:
Search: allintitle:(("personality disorder" OR "paranoid personality" OR schizoid OR antisocial OR borderline) + (acoustic OR acoustical OR speech OR voice OR vocal OR audio OR pitch OR prosody OR prosodic OR vowel))
Search: allintitle:((histrionic OR narcissistic OR avoidant OR "dependent personality") + (acoustic OR acoustical OR speech OR voice OR vocal OR audio OR pitch OR prosody OR prosodic OR vowel))
Search results: 27
Obtained from other: 0
Not found = 1
Reasons for discarding after reviewing full-text:
No patient description (n=1)</t>
  </si>
  <si>
    <r>
      <rPr>
        <b/>
      </rPr>
      <t>Bipolar:</t>
    </r>
    <r>
      <t xml:space="preserve"> 21 
Search: allintitle:((bipolar OR mania OR manic OR cyclothymic) + (acoustic OR acoustical OR speech OR voice OR vocal OR audio OR pitch OR prosody OR prosodic OR vowel))
Search results: 105, from other sources: 0, repeated: 2
Not found = 10
Reasons for discarding after reviewing full-text:
No automated acoustic analysis = 2
No group level analysis = 1
Future study protocol = 1
Patent that repeats paper content = 1
Not an experimental study = 1
Case study = 1</t>
    </r>
  </si>
  <si>
    <t>bipolar</t>
  </si>
  <si>
    <t>Ringeval, F., Schuller, B., Valstar, M., Cowie, R., Kaya, H., Schmitt, M., ... &amp; Çiftçi, E. (2018, October). AVEC 2018 workshop and challenge: Bipolar disorder and cross-cultural affect recognition. In Proceedings of the 2018 on Audio/Visual Emotion Challenge and Workshop (pp. 3-13). ACM.</t>
  </si>
  <si>
    <t>Total: 46 (16 F) with mania, hypomania or remission with multiple samples per participant (218 sessions)
Age range = 18-60
Part of Turkish Audio-Visual Bipolar Disorder Corpus</t>
  </si>
  <si>
    <t>Clinical: remission (YMRSt &lt;= 7), hypomania (7 &lt; YMRSt &lt; 20), and mania 
(YMRSt &gt;= 20).</t>
  </si>
  <si>
    <t xml:space="preserve">Monologue: explaining the reason to participate in the activity, 
describing happy and sad memories, explaining two emotion eliciting pictures; counting: 1-30 </t>
  </si>
  <si>
    <t>SVM using eGeMAPS</t>
  </si>
  <si>
    <t>UAR = 0.50</t>
  </si>
  <si>
    <t>leave-out test set</t>
  </si>
  <si>
    <t>Karam, Z. N., Provost, E. M., Singh, S., Montgomery, J., Archer, C., Harrington, G., &amp; Mcinnis, M. G. (2014, May). Ecologically valid long-term mood monitoring of individuals with bipolar disorder using speech. In 2014 IEEE International Conference on Acoustics, Speech and Signal Processing (ICASSP) (pp. 4858-4862). IEEE.</t>
  </si>
  <si>
    <t>The University of Michigan Prechter Acoustic Database
(UM-PAD) 
Hypomania: 6 (4 F); 41 (11.2)
Multiple samples per participant capturing hypomania, euthymia, and depression</t>
  </si>
  <si>
    <t>Clinical: HAMD and YMRS; 4 or more episodes per year of mania, hypomania,
or depression. 
Hypomanic: YMRS ≥ 
10 and HAMD &lt; 10. Depressed: HAMD ≥ 10 and YMRS &lt; 10.
 Euthymic: YMRP&lt; 10 and HAMP&lt; 10. Mixed: YMRS≥ 10
and HAMD≥ 10.</t>
  </si>
  <si>
    <t>Dialogue: phone conversations</t>
  </si>
  <si>
    <t xml:space="preserve">Mean of within-participant predictions:
Hypomania vs. euthymia AUC = 0.81
Depression vs. euthymia AUC = 0.67
</t>
  </si>
  <si>
    <t>Longitudinal. Speech from clinical interview performs better than other phone recordings. Predictive features: binary VAD, smoothed VAD, pitch SD, zero-crossing rate, absolute jitter, mean mel cepstrum 1st band magnitude.</t>
  </si>
  <si>
    <t>within subject</t>
  </si>
  <si>
    <t>Faurholt-Jepsen, M., Busk, J., Frost, M., Vinberg, M., Christensen, E. M., Winther, O., ... &amp; Kessing, L. V. (2016). Voice analysis as an objective state marker in bipolar disorder. Translational psychiatry, 6(7), e856.</t>
  </si>
  <si>
    <t>Bipolar: 13 (NA); NA
Demographic data available for other features</t>
  </si>
  <si>
    <t>Clinical: HAMD and YMRS. Included depressive state (HAMD ⩾13 and YMRS &lt; 13), manic or mixed
state (YMRS ⩾13) and euthymic state (HAMD &lt; 13 and YMRS &lt; 13). Excluded schizophrenia, schizotypal or delusional disorders according to the SCAN interview.</t>
  </si>
  <si>
    <t>Dialogue: phone calls</t>
  </si>
  <si>
    <t>Random forrest</t>
  </si>
  <si>
    <t>Depression vs. euthymia AUC = 0.78
Manic/mixed state vs. euthymic state AUC = 0.89</t>
  </si>
  <si>
    <t>Longitudinal. OpenSmile toolkit ran directly on the patients’ smartphones, and the extracted features were encrypted, transmitted to a secure server and stored in a dataset for later data analyses</t>
  </si>
  <si>
    <t>CV</t>
  </si>
  <si>
    <t>Muaremi, A., Gravenhorst, F., Grünerbl, A., Arnrich, B., &amp; Tröster, G. (2014, May). Assessing bipolar episodes using speech cues derived from phone calls. In International Symposium on Pervasive Computing Paradigms for Mental Health (pp. 103-114). Springer, Cham.</t>
  </si>
  <si>
    <t>Bipolar: 12, 6 discarded (NA); range: 18-65
Multiple samples per participant capturing 2 out of 5 states ranging from heavily depressed to heavily manic.
Longitudinal</t>
  </si>
  <si>
    <t>Clinical: NA. Every 3 weeks.</t>
  </si>
  <si>
    <t>Acoustic features alone: F1-score = 0.79</t>
  </si>
  <si>
    <t>Predictive variables: speaking length, phone call length, HNR, # of short turns, F0 variance</t>
  </si>
  <si>
    <t>Maxhuni, A., Muñoz-Meléndez, A., Osmani, V., Perez, H., Mayora, O., &amp; Morales, E. F. (2016). Classification of bipolar disorder episodes based on analysis of voice and motor activity of patients. Pervasive and Mobile Computing, 31, 50-66.</t>
  </si>
  <si>
    <t>Bipolar: 10 (9 F); discarded 5
Multiple samples per participant capturing 2 out of 5 states ranging from heavily depressed to heavily manic.</t>
  </si>
  <si>
    <t>Clinical: HAMD, ADS, YRMS, MSS</t>
  </si>
  <si>
    <t>Decision Tree</t>
  </si>
  <si>
    <t>Manic episode detection accuracy = 0.82</t>
  </si>
  <si>
    <t>Longer speech pauses as patients transition to depressive states.
Uses MONARCA app. 
Similar results using accelerometer data.</t>
  </si>
  <si>
    <t>Gideon, J., Provost, E. M., &amp; McInnis, M. (2016, March). Mood state prediction from speech of varying acoustic quality for individuals with bipolar disorder. In 2016 IEEE International Conference on Acoustics, Speech and Signal Processing (ICASSP) (pp. 2359-2363). IEEE.</t>
  </si>
  <si>
    <t>PRIORI Dataset
Bipolar: 37
Multiple samples per participant: 
Euthymic: 275
Manic: 107 
Depressed: 247
Mixed: 95
Mean enrollment: 29.2 weeks</t>
  </si>
  <si>
    <t>Clinical: HAMD and YMRS. Scores under a threshold of 6 on both scales are assigned
a label of euthymic. Scores above 10 on the HAMD and below 6
on YMRS are assigned a label of depressed. Scores above 10 on the
YMRS and below 6 on the HAMD are assigned a label of manic.
Data in six-ten range on either scale and data with labels above 10
on both scales are excluded.
Excluded substance abuse and neurological illness.</t>
  </si>
  <si>
    <t>Dialogue: clinical interview by phone</t>
  </si>
  <si>
    <t>Manic vs. euthymic AUC = 0.74
depressed vs. euthymic AUC = 0.77</t>
  </si>
  <si>
    <t>Çiftçi, E., Kaya, H., Güleç, H., &amp; Salah, A. A. (2018, May). The turkish audio-visual bipolar disorder corpus. In 2018 First Asian Conference on Affective Computing and Intelligent Interaction (ACII Asia) (pp. 1-6). IEEE.</t>
  </si>
  <si>
    <t>Bipolar: 46 (NA); 36.7 (10.3)
Controls: 49 (NA); 37.3 (10.9)</t>
  </si>
  <si>
    <t>Clinical: YMRS, MADRS. Broad exclusion criteria.</t>
  </si>
  <si>
    <t>Monologue: explaining the reason to come to</t>
  </si>
  <si>
    <t>Extreme Learning Machines</t>
  </si>
  <si>
    <t xml:space="preserve">Statistically tests results with baseline using McNemar’s Test </t>
  </si>
  <si>
    <t>Xing, X., Cai, B., Zhao, Y., Li, S., He, Z., &amp; Fan, W. (2018, October). Multi-modality Hierarchical Recall based on GBDTs for Bipolar Disorder Classification. In Proceedings of the 2018 on Audio/Visual Emotion Challenge and Workshop (pp. 31-37). ACM.</t>
  </si>
  <si>
    <t>AVEC 2018 Bipolar Disorder Corpus (Ringeval et al. 2018)</t>
  </si>
  <si>
    <t>Hierarchical recall model based on GBDT</t>
  </si>
  <si>
    <t>accuracy = 0.98 (development set)</t>
  </si>
  <si>
    <t>Multimodal model, UAR = 86.77% on the dev set and 57.41% on the test set</t>
  </si>
  <si>
    <t>Yang, L., Li, Y., Chen, H., Jiang, D., Oveneke, M. C., &amp; Sahli, H. (2018, October). Bipolar Disorder Recognition with Histogram Features of Arousal and Body Gestures. In Proceedings of the 2018 on Audio/Visual Emotion Challenge and Workshop (pp. 15-21). ACM.</t>
  </si>
  <si>
    <t>AVEC 2018 described in Ringeval et al. (2018)</t>
  </si>
  <si>
    <t>Multitask Deep Neural Network: Mania Level (Classification task) and the Young Mania Rating
Scale (YMRS) considered as a regression task.</t>
  </si>
  <si>
    <t>accuracy on males = 0.80 (development set)
accuracy on females = 0.66 (development set)</t>
  </si>
  <si>
    <t>leave-out dev set</t>
  </si>
  <si>
    <t>bipolar, depression (found in "mood disorder" search)</t>
  </si>
  <si>
    <t>Bipolar: 13 (NA); NA
Depression: 13 (NA); NA
Controls: 13 (NA); NA
Total sex: 27 F</t>
  </si>
  <si>
    <t>NA: NA</t>
  </si>
  <si>
    <t>Monologue: answer questions to describe 6 videos</t>
  </si>
  <si>
    <t>Stacked bi-LSTM and stacked LSTM</t>
  </si>
  <si>
    <t>Unipolar depression: 15 (11 F); 46.40 (11.51)
Bipolar: 15 (10 F); 45.80 (10.37)
Controls: 15 (10 F); 31.60 (08.28)</t>
  </si>
  <si>
    <t>Clinial: NA</t>
  </si>
  <si>
    <t>LSTM</t>
  </si>
  <si>
    <t>accuracy = 0.73</t>
  </si>
  <si>
    <t>Performance was best by using features from deep bottleneck autoencoder trained on low-level descriptors and deep scattering spectrum as a denoising method</t>
  </si>
  <si>
    <t>Huang, K. Y., Wu, C. H., Su, M. H., &amp; Kuo, Y. T. (2018). Detecting unipolar and bipolar depressive disorders from elicited speech responses using latent affective structure model. IEEE Transactions on Affective Computing.</t>
  </si>
  <si>
    <t>Bipolar: 15 (10 F); 45.8 (10.37) 
Unipolar: 15 (11 F); 46.4 (11.51) 
Controls: 15 (10 F); 31.6 (8.28)</t>
  </si>
  <si>
    <t>Monologue: answers to questions about emotion-eliciting movies</t>
  </si>
  <si>
    <t>Latent Affective Structure Model</t>
  </si>
  <si>
    <t>Hierarchical spectral clustering to adapt MHMC-EM emotional dataset to fit OpenSMILE features &gt; denoising autoencoder for bottleneck feature extraction &gt; LSTM for emotion classification &gt; mapped to the em emotion codeword space constructed by the K-means alg algorithm &gt; LASM</t>
  </si>
  <si>
    <t>Zhang, J., Pan, Z., Gui, C., Xue, T., Lin, Y., Zhu, J., &amp; Cui, D. (2018). Analysis on speech signal features of manic patients. Journal of psychiatric research, 98, 59-63.</t>
  </si>
  <si>
    <t>Bipolar: 30 (16 F); 41.40 (11.44); 25 completed follow-up for remission group (BMRS &lt; 7)
Controls: 30 (14 F); 36.29 (13.73)
Age range = 18 - 65</t>
  </si>
  <si>
    <t>Clinical: MINI, BRMS, CGI</t>
  </si>
  <si>
    <t>Free speech: telephone conversation with psychiatrist</t>
  </si>
  <si>
    <t>F1: P&gt;C (significant)
F2: P&gt;C (significant)
F3-F6: NS
bandwidth: NS
amplitude: NS
LPC (log): P&gt;C (significant)
MFCC: NS
BRMS: F1 (NS)
BRMS: F2 (NS)
BRMS: LPC (positive)</t>
  </si>
  <si>
    <t>there was a significantly correlation r = 0.40 between LPC and BRMS,
indicating that LPC may play an important role in diagnosis of bipolar mania</t>
  </si>
  <si>
    <t>Guidi, A., Schoentgen, J., Bertschy, G., Gentili, C., Landini, L., Scilingo, E. P., &amp; Vanello, N. (2015, August). Voice quality in patients suffering from bipolar disease. In 2015 37th Annual International Conference of the IEEE Engineering in Medicine and Biology Society (EMBC) (pp. 6106-6109). IEEE.</t>
  </si>
  <si>
    <t>Bipolar: 9 (3 F); 41.1 (9.7)
Multiple samples per participant</t>
  </si>
  <si>
    <t>Reading: neutral Universal Declaration of Human Rights text</t>
  </si>
  <si>
    <t>Hypomania vs. euthymia: F0 mean: NS 
Depressed vs. euthymia: F0 mean: NS
There were additional statistically significant differences in frequency sub-bands</t>
  </si>
  <si>
    <t>Guidi, A., Vanello, N., Bertschy, G., Gentili, C., Landini, L., &amp; Scilingo, E. P. (2015). Automatic analysis of speech F0 contour for the characterization of mood changes in bipolar patients. Biomedical Signal Processing and Control, 17, 29-37.</t>
  </si>
  <si>
    <t>Bipolar: 11 (5 F); 40 (9)
Controls: 18 (9 F); 30 (5)
Multiple samples per participant: depressed, euthymic, mixed state and hypomanic state.</t>
  </si>
  <si>
    <t>Clinical: QIDS-C, YMRS</t>
  </si>
  <si>
    <t>Reading: read a neutral; monologue: commenting of TAT (Thematic Apperception Test) social situation images</t>
  </si>
  <si>
    <t>No inter-subject or group analysis. Some F0 contour features were significantly different between states within some bipolar participants.</t>
  </si>
  <si>
    <t>Guidi, A., Schoentgen, J., Bertschy, G., Gentili, C., Scilingo, E. P., &amp; Vanello, N. (2017). Features of vocal frequency contour and speech rhythm in bipolar disorder. Biomedical Signal Processing and Control, 37, 23-31.</t>
  </si>
  <si>
    <t>Reading: neutral text</t>
  </si>
  <si>
    <t xml:space="preserve">F0 median: hypomania~euthymia (NS)
F0 median: depressed&lt;euthymia (significant)
F0 median: depressed&lt;hypomania (significant)
Several additional spectral shape features were statistically significant between states. 
Pauses are median count from voice activity detection algorithm
Brief pause: hypomania~euthymia (NS)
Brief pause: depressed~euthymia (NS)
Brief pause: depressed~hypomania (NS)
Long pause: hypomania&lt;euthymia (significant)
Long pause: depressed&gt;euthymia (significant)
Long pause: depressed&gt;hypomania (significant)
Several additional rhythm features were statistically significant between states. </t>
  </si>
  <si>
    <t>Guidi, A., Scilingo, E. P., Gentili, C., Bertschy, G., Landini, L., &amp; Vanello, N. (2015, October). Analysis of running speech for the characterization of mood state in bipolar patients. In 2015 AEIT International Annual Conference (AEIT) (pp. 1-6). IEEE.</t>
  </si>
  <si>
    <t>Bipolar: 11 (1 F); NA
Controls: 11 (9 F); NA
Multiple samples per participant: depressed, euthymic, mixed state and hypomanic state.</t>
  </si>
  <si>
    <t>Clinical: QID, YMRS</t>
  </si>
  <si>
    <t xml:space="preserve">F0: hypomania&gt;euthymia (significant)  </t>
  </si>
  <si>
    <t>Guidi, A., Vanello, N., Bertschy, G., Gentili, C., Landini, L., &amp; Scilingo, E. P. (2013). An Automatic Method for the Analysis of Pitch Profile in Bipolar Patients. MODELS AND ANALYSIS OF VOCAL EMISSIONS FOR BIOMEDICAL APPLICATIONS, 231.</t>
  </si>
  <si>
    <t>Bipolar: 6 (1 F); NA
Multiple samples per participant: depressed, euthymic, and hypomanic state</t>
  </si>
  <si>
    <t>No group analysis. Amplitude, duration, and tilt were statistically different between different states for a subset of bipolar patients.</t>
  </si>
  <si>
    <t>within subject statistics</t>
  </si>
  <si>
    <t>Syed, Z. S., Sidorov, K., &amp; Marshall, D. (2018, October). Automated Screening for Bipolar Disorder from Audio/Visual Modalities. In Proceedings of the 2018 on Audio/Visual Emotion Challenge and Workshop (pp. 39-45). ACM.</t>
  </si>
  <si>
    <t>AVEC 2018 dataset described in Ringeval et al. (2018)</t>
  </si>
  <si>
    <t>Extreme Learning Machine</t>
  </si>
  <si>
    <t>UAR = 0.48</t>
  </si>
  <si>
    <t>HIGUCHI, M., TOKUNO, S., NAKAMURA, M., SHINOHARA, S., MITSUYOSHI, S., OMIYA, Y., ... &amp; TERASHI, H. (2018). CLASSIFICATION OF BIPOLAR DISORDER, MAJOR DEPRESSIVE DISORDER, AND HEALTHY STATE USING VOICE. A A, 2, 2.</t>
  </si>
  <si>
    <t>Bipolar: 8; 46.50 (13.06)
Depression: 14; 43.71 (11.57)
Controls: 32; 50.48 (13.45)</t>
  </si>
  <si>
    <t>Clinical: MINI, HDRS, YMRS</t>
  </si>
  <si>
    <t>Reading: 17 phrases</t>
  </si>
  <si>
    <t>mean accuracy = 0.91
bipolar accuracy = 0.86
depression accuracy = 0.93</t>
  </si>
  <si>
    <t>Thourough feature selection process</t>
  </si>
  <si>
    <t>Higuchi, M., Nakamura, M., Shinohara, S., Omiya, Y., Takano, T., Toda, H., ... &amp; Tokuno, S. (2019, April). Discrimination of Bipolar Disorders Using Voice. In International Symposium on Pervasive Computing Paradigms for Mental Health (pp. 199-207). Springer, Cham.</t>
  </si>
  <si>
    <t>Bipolar I: 25 (12 F); NA
Bipolar II: 39 (25 F); NA
Controls: 14 (4 F); NA</t>
  </si>
  <si>
    <t>Clinical: MINI, HAMD, YMRS</t>
  </si>
  <si>
    <t>regularized polytomous logistic regression analysis</t>
  </si>
  <si>
    <t>accuracy = 0.65</t>
  </si>
  <si>
    <r>
      <rPr>
        <b/>
      </rPr>
      <t xml:space="preserve">Anxiety: </t>
    </r>
    <r>
      <t>6
Search: allintitle:((anxiety OR anxious OR mutism OR phobia OR panic OR agoraphobia) + (acoustic OR acoustical OR speech OR voice OR vocal OR audio OR pitch OR prosody OR prosodic OR vowel))
Search results: 348, from other sources: 0, repeated: 0
Not found = 1
Reasons for discarding after reviewing full-text:
No computational analysis = 2
Voice disorder confound = 1
No clinical scale used = 1</t>
    </r>
  </si>
  <si>
    <t>anxiety</t>
  </si>
  <si>
    <t>Weeks, J. W., Lee, C. Y., Reilly, A. R., Howell, A. N., France, C., Kowalsky, J. M., &amp; Bush, A. (2012). “The Sound of Fear”: Assessing vocal fundamental frequency as a physiological indicator of social anxiety disorder. Journal of anxiety disorders, 26(8), 811-822.</t>
  </si>
  <si>
    <t>Study 1, males:
SAD: 8; 19.25 (0.46)
Controls: 8; 19.63 (0.92)
Study 1, females:
SAD: 17; 18.82 (1.01)
Controls: 14; 18.79 (0.89)
Study 2:
GSAD: 7 (all M); 20.57 (1.52)
GSAD: 9 (all F); 23.78 (6.57)
Controls: 22; NA</t>
  </si>
  <si>
    <t>Clinical: ADIS-IV, SUDS, GAD-Q-IV, PDSS-SR</t>
  </si>
  <si>
    <t>Monologue: give speech in front of judges</t>
  </si>
  <si>
    <t xml:space="preserve">ADIS-IV-L: F0 mean (positive)
LSAS: F0 mean (positive)
More results provided per task and sex
</t>
  </si>
  <si>
    <t>Galili, L., Amir, O., &amp; Gilboa-Schechtman, E. (2013). Acoustic properties of dominance and request utterances in social anxiety. Journal of Social and Clinical Psychology, 32(6), 651-673.</t>
  </si>
  <si>
    <t>Total: 95 (48 F); 23.45 (3.22).</t>
  </si>
  <si>
    <t>Self-report: LSAS-SR, BDI</t>
  </si>
  <si>
    <t>Reading: neutral, command, and request sentences.</t>
  </si>
  <si>
    <t xml:space="preserve">LSAS-SR: F0 (positive)
LSAS-SR: vocal intensity in men (negative)
LSAS-SR: speech rate (NS)
LSAS-SR: speech fluency (NS)
</t>
  </si>
  <si>
    <t>Gilboa-Schechtman, E., Galili, L., Sahar, Y., &amp; Amir, O. (2014). Being “in” or “out” of the game: subjective and acoustic reactions to exclusion and popularity in social anxiety. Frontiers in human neuroscience, 8, 147.</t>
  </si>
  <si>
    <t>Total: 104; 23.41 (3.13)</t>
  </si>
  <si>
    <t>Reading: neutral, command, and request sentences</t>
  </si>
  <si>
    <t xml:space="preserve">LSAS-SR: Scale: F0 (positive)
</t>
  </si>
  <si>
    <t>Weeks, J. W., Srivastav, A., Howell, A. N., &amp; Menatti, A. R. (2016). “Speaking More than Words”: Classifying Men with Social Anxiety Disorder via Vocal Acoustic Analyses of Diagnostic Interviews. Journal of Psychopathology and Behavioral Assessment, 38(1), 30-41.</t>
  </si>
  <si>
    <t>SAD: 26 (17 F); 23.38 (5.69)
Controls: 12 (8 F); 23.96 (6.75)</t>
  </si>
  <si>
    <t>Clinical: LSAS, BDI, ASI-3.</t>
  </si>
  <si>
    <t>Dialogue: recorded clinical interview</t>
  </si>
  <si>
    <t>F0: P&gt;C (significant) for males
F0: NS for females</t>
  </si>
  <si>
    <t>F0 mean</t>
  </si>
  <si>
    <t>Silber-Varod, V., Kreiner, H., Lovett, R., Levi-Belz, Y., &amp; Amir, N. (2016). Do social anxiety individuals hesitate more? The prosodic profile of hesitation disfluencies in Social Anxiety Disorder individuals. In Proceedings of Speech Prosody (Vol. 2016, pp. 1211-1215).</t>
  </si>
  <si>
    <t>SAD: 10 (5 F); NA
Controls: 10 (5 F); NA
Total mean age: 30.9</t>
  </si>
  <si>
    <t>Self-report: LSAS</t>
  </si>
  <si>
    <t>Jitter in syllable lengthening: P&gt;C (significant)
Shimmer in filled pauses: P&gt;C (significant)
F0: NS
intensity: NS</t>
  </si>
  <si>
    <t>Özseven, T., Düğenci, M., Doruk, A., &amp; KAHRAMAN, H. İ. (2018). Voice Traces of Anxiety: Acoustic Parameters Affected by Anxiety Disorder. Archives of Acoustics, 43(4), 625-636.</t>
  </si>
  <si>
    <t>Anxiety: 23; 35.2 (8.9)
Controls: 20; 34.1 (10.2)</t>
  </si>
  <si>
    <t>Clinical: BDI, HARS</t>
  </si>
  <si>
    <t>Reading: neutral and anxiety provoking text; monologue: describe last anxiety attack</t>
  </si>
  <si>
    <r>
      <rPr>
        <b/>
      </rPr>
      <t>Depression: 60</t>
    </r>
    <r>
      <t xml:space="preserve">
Search: allintitle:((depression OR MDD OR depressed OR depressive OR dysthymia) + (acoustic OR acoustical OR speech OR voice OR vocal OR audio OR pitch OR prosody OR prosodic OR vowel))
Search results: 352; other sources: 2; repeated: 4
Not found: 3
Reasons for discarding after reviewing full-text:
No acoustic analysis (n = 1)
Predicts response to treatment, not disorder (n = 2)
Does not report p-values (n = 1)
Predicts disorder based on earlier sample of healthy speech (n = 1)
Analysis was on patients' parents (n = 1)
Final results presented in other publication (n = 2)
No statistical or predictive model (n = 1)
Unpublished or non-peer-reviewed (n = 3)</t>
    </r>
  </si>
  <si>
    <t>depression</t>
  </si>
  <si>
    <t>Cummins, N., Epps, J., Breakspear, M., &amp; Goecke, R. (2011). An investigation of depressed speech detection: Features and normalization. In Twelfth Annual Conference of the International Speech Communication Association.</t>
  </si>
  <si>
    <t>Depression: 23 (~50 F);
Controls: 24 (~50 F);</t>
  </si>
  <si>
    <t>Reading: sentences</t>
  </si>
  <si>
    <t>Gaussian mixture model</t>
  </si>
  <si>
    <t>accuracy = 0.82</t>
  </si>
  <si>
    <t>MFCC and spectral centroid amplitude</t>
  </si>
  <si>
    <t>dataset, depression, not counted</t>
  </si>
  <si>
    <t>Mundt, J. C., Snyder, P. J., Cannizzaro, M. S., Chappie, K., &amp; Geralts, D. S. (2007). Voice acoustic measures of depression severity and treatment response collected via interactive voice response (IVR) technology. Journal of neurolinguistics, 20(1), 50-64.</t>
  </si>
  <si>
    <t>Depression: 35 (20 F); 41.8</t>
  </si>
  <si>
    <t>Clinical: HAMD and QIDS</t>
  </si>
  <si>
    <t>Monologue: statements about experiential changes since the baseline recordings using Memory Enhanced Retrospective Evaluation of Treatment (Mundt et al. 2005); sustained vowel: /a/, /i/, /u/, and /ae/ for 5 seconds; repetition: rapidly repeated the syllables /pa ta ka/ for five seconds to provide a measure of diadochokineic rate; reading: The Grandfather Passage.</t>
  </si>
  <si>
    <t>Cummins, N., Epps, J., Sethu, V., Breakspear, M., &amp; Goecke, R. (2013, August). Modeling spectral variability for the classification of depressed speech. In Interspeech (pp. 857-861).</t>
  </si>
  <si>
    <t>dataset 1: 
Mundt dataset (Mundt et al. 2007)
Depression: 35 (20 F); 41.8
dataset 2: 
Black Dog dataset (same as in Alghowinem et al. 2012): 
Depression: 30; NA
Controls: 30; NA</t>
  </si>
  <si>
    <t>dataset 1: HAMD and QIDS
dataset 2: DSM-IV, no comorbidities</t>
  </si>
  <si>
    <t>dataset 1: Monologue: statements about
experiential changes since the baseline recordings using Memory Enhanced Retrospective Evaluation of Treatment (Mundt et al. 2005); sustained vowel: /a/, /i/, /u/, and /ae/ for 5 seconds; repetition: 
rapidly repeated the syllables /pa ta ka/ for five seconds to provide a measure of 
diadochokineic rate; reading: The
 Grandfather Passage.
dataset 2: 20 sentences with negative and positive meaning</t>
  </si>
  <si>
    <t>GMM
Logistic regression</t>
  </si>
  <si>
    <t>Binary classification 
dataset 1: accuracy = 0.66 
dataset 2: accuracy = 0.63
Correlations:
HAMD: MFCC (negative)
HAMD: average weighted variance (negative)</t>
  </si>
  <si>
    <t>Leave-one-out CV</t>
  </si>
  <si>
    <t>depression, AVEC 2013 dataset</t>
  </si>
  <si>
    <t>Valstar, M., Schuller, B., Smith, K., Eyben, F., Jiang, B., Bilakhia, S., ... &amp; Pantic, M. (2013, October). AVEC 2013: the continuous audio/visual emotion and depression recognition challenge. In Proceedings of the 3rd ACM international workshop on Audio/visual emotion challenge (pp. 3-10). ACM.</t>
  </si>
  <si>
    <t>AVEC 2013 dataset, subset of the audio-visual depressive language 
corpus
Total: 150 (NA); 31.5 (12.3)</t>
  </si>
  <si>
    <t>Self-report: BDI-II</t>
  </si>
  <si>
    <t>In German
Sustained vowel: normal, loud, smiling; Monologue: speaking out loud while solving a task; Counting: 1-10; reading: excerpts of the novel "Homo Faber" by Max Frisch and the fable "Die Sonne und der Wind" (The North Wind and the Sun); Singing: a German nursery rhyme "Guten Abend, gute Nacht" and "Aber bitte mit Sahne" by Udo J_x007f_orgens; Monologue: retelling best present ever and sad event in the childhood; Monologue: telling an imagined story applying the Thematic Apperception Test (TAT), containing e.g. pictures of a man
and a woman in bed, or a housewife and children who are trying to reach the cookies.</t>
  </si>
  <si>
    <t>Linear SVR</t>
  </si>
  <si>
    <t>MAE = 10.35
RMSE = 14.12</t>
  </si>
  <si>
    <t>within group regression</t>
  </si>
  <si>
    <t>depression, AVEC 2014 dataset</t>
  </si>
  <si>
    <t>Valstar, M., Schuller, B., Smith, K., Almaev, T., Eyben, F., Krajewski, J., ... &amp; Pantic, M. (2014, November). Avec 2014: 3d dimensional affect and depression recognition challenge. In Proceedings of the 4th International Workshop on Audio/Visual Emotion Challenge (pp. 3-10). ACM.</t>
  </si>
  <si>
    <t>AVEC 2014 dataset uses subset of AVEC 2013 dataset:
Total: 84 (NA); 31.5 (12.3)
Multiple recordings per participant: 100 final recordings per train, development, and test set</t>
  </si>
  <si>
    <t>In German
Reading: the fable "Die Sonne und der Wind" (The North Wind and the Sun); monologue: respond to questions such as: "What is your favourite dish?", "What
was your best gift, and why?", "Discuss a sad childhood 
memory".</t>
  </si>
  <si>
    <t>MAE = 10.04
RMSE = 12.57</t>
  </si>
  <si>
    <t>Better results were obtained by combining audio and visual features</t>
  </si>
  <si>
    <t>depression, AVEC 2016 dataset and AVEC 2017 dataset</t>
  </si>
  <si>
    <t>Valstar, M., Gratch, J., Schuller, B., Ringeval, F., Lalanne, D., Torres Torres, M., ... &amp; Pantic, M. (2016, October). Avec 2016: Depression, mood, and emotion recognition workshop and challenge. In Proceedings of the 6th international workshop on audio/visual emotion challenge (pp. 3-10). ACM.
Ringeval, F., Schuller, B., Valstar, M., Gratch, J., Cowie, R., Scherer, S., ... &amp; Pantic, M. (2017, October). With 2017: Real-life depression, and affect recognition workshop and challenge. In Proceedings of the 7th Annual Workshop on Audio / Visual Emotion Challenge (pp. 3-9). ACM.</t>
  </si>
  <si>
    <t>AVEC 2016 and AVEC 2017 datasets:
Obtained from Distress Analysis Interview Corpus - Wizard of Oz (DAIC-WOZ), which is part of a larger corpus, the Distress Analysis Interview Corpus (DAIC) [Gratch, J., Artstein, R., Lucas, G. M., Stratou, G., Scherer, S., Nazarian, A., ... &amp; Traum, D. R. (2014, May). The distress analysis interview corpus of human and computer interviews. In LREC (pp. 3123-3128)]
Depression: 37 (NA); NA
Controls: 152 (NA); NA
Without test set, 142 total:
Depression: 28 (16 F); NA
Controls: 114 (47); NA</t>
  </si>
  <si>
    <t>Self-report: PHQ-9 without question on suicide similar to PHQ-8</t>
  </si>
  <si>
    <t>Dialogue: Interview with virtual agent</t>
  </si>
  <si>
    <t>SVM for classification and random forest regressor for regression</t>
  </si>
  <si>
    <t xml:space="preserve">F1-score depressed = 0.41
F1-score non-depressed = 0.68
MAE = 5.72
RMSE = 7.78
</t>
  </si>
  <si>
    <t>Better results on classification were obtained by combining audio and visual features</t>
  </si>
  <si>
    <t>Yang, Y., Fairbairn, C., &amp; Cohn, J. F. (2012). Detecting depression severity from vocal prosody. IEEE Transactions on Affective Computing, 4(2), 142-150.</t>
  </si>
  <si>
    <t>Depressed: 57 (34 F); 39.65</t>
  </si>
  <si>
    <t>Clinical: HRSD</t>
  </si>
  <si>
    <t>Dialogue: clinical interview</t>
  </si>
  <si>
    <t>Linear discriminant analysis between three levels of severity using switching pause parameters
accuracy = 0.70 accuracy (kappa = .554) using F0 parameters
accuracy = 0.58 accuracy (kappa = .373)
Hierarchical Linear Modeling:
HRSD: F0 mean (NS)
HRSD: F0 variability (NS)
HRSD: switching pause mean (NS)
HRSD: switching pause variability (negative) within subjects
HRSD: switching pause variability (NS) between subjects</t>
  </si>
  <si>
    <t>Longitudinal. Interviewers used lower and more variable F0 when speaking with participants who were more depressed than they did when speaking with participants who were less depressed.</t>
  </si>
  <si>
    <t>within group statistics</t>
  </si>
  <si>
    <t>review, depression, not counted</t>
  </si>
  <si>
    <t>Cummins, N., Scherer, S., Krajewski, J., Schnieder, S., Epps, J., &amp; Quatieri, T. F. (2015). A review of depression and suicide risk assessment using speech analysis. Speech Communication, 71, 10-49.</t>
  </si>
  <si>
    <t>Williamson, J. R., Quatieri, T. F., Helfer, B. S., Horwitz, R., Yu, B., &amp; Mehta, D. D. (2013, October). Vocal biomarkers of depression based on motor incoordination. In Proceedings of the 3rd ACM international workshop on Audio/visual emotion challenge (pp. 41-48). ACM.</t>
  </si>
  <si>
    <t>AVEC 2013 dataset described in Valstar et al. (2013)</t>
  </si>
  <si>
    <t>GMMs for multivariate regression</t>
  </si>
  <si>
    <t>Development set:
RMSE = 7.42
MAE = 5.75
R = 0.80</t>
  </si>
  <si>
    <t>Highest performance in challenge. Combining formant and delta MFCCs.</t>
  </si>
  <si>
    <t>leave-out development set</t>
  </si>
  <si>
    <t>Williamson, J. R., Quatieri, T. F., Helfer, B. S., Ciccarelli, G., &amp; Mehta, D. D. (2014, November). Vocal and facial biomarkers of depression based on motor incoordination and timing. In Proceedings of the 4th International Workshop on Audio/Visual Emotion Challenge (pp. 65-72). ACM.</t>
  </si>
  <si>
    <t>AVEC 2014 dataset described in Valstar et al. (2014)</t>
  </si>
  <si>
    <t>GMMs and ELMs</t>
  </si>
  <si>
    <t>Fusing audio and visual features:
RMSE = 8.12
MAE = 6.31</t>
  </si>
  <si>
    <t>Highest performance in challenge.</t>
  </si>
  <si>
    <t>Low, L. S. A., Maddage, N. C., Lech, M., Sheeber, L. B., &amp; Allen, N. B. (2010). Detection of clinical depression in adolescents’ speech during family interactions. IEEE Transactions on Biomedical Engineering, 58(3), 574-586.</t>
  </si>
  <si>
    <t>Depression: 68 (49 F);
Controls: 71 (44 F)
Age range: 14-18</t>
  </si>
  <si>
    <t>Dialogue: naturalistic interactions between adolescents and their parents.</t>
  </si>
  <si>
    <t>Gaussian mixture model and Optimized parallel SVM</t>
  </si>
  <si>
    <t>accuracy = 0.71 to 0.76 for different tasks
Null-hypothesis testing was also provided on features; however, the sign of significance was not provided</t>
  </si>
  <si>
    <t xml:space="preserve">Teager energy operator (TEO): number of additional harmonics due to the nonlinear air flow in the vocal tract </t>
  </si>
  <si>
    <t>Low, L. S. A., Maddage, N. C., Lech, M., Sheeber, L., &amp; Allen, N. (2010, March). Influence of acoustic low-level descriptors in the detection of clinical depression in adolescents. In 2010 IEEE International Conference on Acoustics, Speech and Signal Processing (pp. 5154-5157). IEEE.</t>
  </si>
  <si>
    <t xml:space="preserve">Dialogue: adolescents and parents discussed two topics of disagreement
. </t>
  </si>
  <si>
    <t xml:space="preserve">Gaussian mixture model </t>
  </si>
  <si>
    <t>accuracy on males = 0.78
accuracy on females = 0.75</t>
  </si>
  <si>
    <t>Cummins, N., Epps, J., Sethu, V., &amp; Krajewski, J. (2014, May). Variability compensation in small data: Oversampled extraction of i-vectors for the classification of depressed speech. In 2014 IEEE International Conference on Acoustics, Speech and Signal Processing (ICASSP) (pp. 970-974). IEEE.</t>
  </si>
  <si>
    <t>Oversampled extraction for i-vector
KL-means</t>
  </si>
  <si>
    <t>accuracy = 0.75 
RMSE = 10.17</t>
  </si>
  <si>
    <t>Alghowinem, S., Goecke, R., Wagner, M., Epps, J., Breakspear, M., &amp; Parker, G. (2012). From Joyous to Clinically Depressed: Mood Detection Using Spontaneous Speech. In International Florida Artificial Intelligence Research Society Conference (FLAIRS 2012) (pp. 141-146). Association for the Advancement of Artificial Intelligence (AAAI).</t>
  </si>
  <si>
    <t>Blackdog dataset
Depression: 30; NA
Controls: 30; NA
Age range: 21-75</t>
  </si>
  <si>
    <t>Clinical: HAM-D, MADRS. No other comorbidity.</t>
  </si>
  <si>
    <t xml:space="preserve">Monologue: describe events that had aroused significant emotions, describe memory of good and bad news. </t>
  </si>
  <si>
    <t>Hidden Markov Models</t>
  </si>
  <si>
    <t>F1-score: 0.60-0.67 for different tasks
Speech rate: P&lt;C (significant)
Pause rate: P&lt;C (significant)
Pause duration mean: P&lt;C (significant)
Syllable Duration mean: P&gt;C (significant)</t>
  </si>
  <si>
    <t>F0 row and log energy</t>
  </si>
  <si>
    <t>Alghowinem, S., Goecke, R., Wagner, M., Epps, J., Parker, G., &amp; Breakspear, M. (2013). Characterising depressed speech for classification.</t>
  </si>
  <si>
    <t xml:space="preserve">Blackdog dataset described in Alghowinem et al. (2012). FLAIRS. </t>
  </si>
  <si>
    <t>Blackdog dataset described in Alghowinem et al. (2012). FLAIRS.</t>
  </si>
  <si>
    <t xml:space="preserve">Monologue: describe memory of good and bad news. </t>
  </si>
  <si>
    <t>Means, variances and weights of the 7 mixtures of GMM made up the supervector 
that was fed to the SVM classifier.</t>
  </si>
  <si>
    <t>accuracy using Log Teager Energy on unvoiced speech = 0.80 
accuracy using RMS Teager Energy = 0.80
Intensity (mean, SD, variance, range): P&lt;C (significant)
voice quality: P&lt;C (significant)
log energy: P&lt;C (significant)
RMS energy (mean, SD, variance, range): P&lt;C (significant)
mean log Teager energy: P&lt;C (significant)
RMS Teager energy (mean, range, SD): P&lt;C (significant)
More results are reported when splitting mixed speech into voiced and unvoiced.</t>
  </si>
  <si>
    <t>Log Teager Energy and RMS Teager Energy</t>
  </si>
  <si>
    <t>Alghowinem, S., Goecke, R., Wagner, M., Epps, J., Breakspear, M., &amp; Parker, G. (2013, May). Detecting depression: a comparison between spontaneous and read speech. In 2013 IEEE International Conference on Acoustics, Speech and Signal Processing (pp. 7547-7551). IEEE.</t>
  </si>
  <si>
    <t>Reading: 20 sentences with negative and positive meaning; monologue: describe events that had aroused significant emotions</t>
  </si>
  <si>
    <t>Weighted average recall using log energy on sad question = 0.78</t>
  </si>
  <si>
    <t>Log energy</t>
  </si>
  <si>
    <t>Meng, H., Huang, D., Wang, H., Yang, H., Ai-Shuraifi, M., &amp; Wang, Y. (2013, October). Depression recognition based on dynamic facial and vocal expression features using partial least square regression. In Proceedings of the 3rd ACM international workshop on Audio/visual emotion challenge (pp. 21-30). ACM.</t>
  </si>
  <si>
    <t>Partial Least Square regression is applied on Motion History Histogram dynamics.</t>
  </si>
  <si>
    <t>On development set:
MAE = 9.78
RMSE = 11.54</t>
  </si>
  <si>
    <t>Better results by combining video and audio, which was best result of challenge</t>
  </si>
  <si>
    <t>depression, PTSD</t>
  </si>
  <si>
    <t xml:space="preserve">DAIC: 253 (67 F); 44.7 (12.37)
</t>
  </si>
  <si>
    <t xml:space="preserve">accuracy = 0.75 for all types of questions
vowel space: P&lt;C (significant)
articulation rate: NS </t>
  </si>
  <si>
    <t>PTSD: 23, 
Controls: 20 
Sex: (16 F)
Age: 41.2 (11.6)</t>
  </si>
  <si>
    <t>Free speech: 45 neutral, 10 positive, and 10 negative questions.</t>
  </si>
  <si>
    <t>F1 depressed = 0.77
F1 non-depressed = 0.73
NAQ: P&lt;C (significant)
QOQ: P&lt;C (significant)
OQNN: P&lt;C (significant)
peakSlope: NS</t>
  </si>
  <si>
    <t>Quatieri, T. F., &amp; Malyska, N. (2012). Vocal-source biomarkers for depression: A link to psychomotor activity. In Thirteenth Annual Conference of the International Speech Communication Association.</t>
  </si>
  <si>
    <t>Mundt et al. (2007) dataset:
Depression: 35 (20 F); 41.8</t>
  </si>
  <si>
    <t>Monologue: statements about
experiential changes since the baseline recordings using Memory Enhanced Retrospective Evaluation of Treatment (Mundt et al. 2005); sustained vowel: /a/, /i/, /u/, and /ae/ for 5 seconds; repetition: 
rapidly repeated the syllables /pa ta ka/ for five seconds to provide a measure of 
diadochokineic rate; reading: The
 Grandfather Passage.</t>
  </si>
  <si>
    <t xml:space="preserve">Correlations:
QIDS: shimmer (positive)
HAMD: shimmer (positive)
HAMD: jitter (negative)
QIDS: jitter (NS)
QIDS: aspiration (negative)
HAMD: aspiration (negative)
QIDS: F0 variance (positive)
HAMD: F0 variance (positive)
QIDS: energy variance (negative)
HAMD: energy velocity (positive)
Other results are reported using sub-symptom components of questionaires
</t>
  </si>
  <si>
    <t>within group correlation</t>
  </si>
  <si>
    <t>Sturim, D., Torres-Carrasquillo, P. A., Quatieri, T. F., Malyska, N., &amp; McCree, A. (2011). Automatic detection of depression in speech using gaussian mixture modeling with factor analysis. In Twelfth Annual Conference of the International Speech Communication Association.</t>
  </si>
  <si>
    <t xml:space="preserve">Mundt et al. (2007) dataset
Split 35 into 2 and 5 classes. </t>
  </si>
  <si>
    <t>Mundt et al. (2007) dataset</t>
  </si>
  <si>
    <t>Gaussian-mixture-model system trained discriminatively
with the maximum-mutual-information criterion. Nuissance mitigation is a joint factor analysis with a Wiener filtering framework.</t>
  </si>
  <si>
    <t xml:space="preserve">Binary classification:
With MFCC features, absolute equal error rate (EER) reduction from baseline males = ~21%; females = ~29% 
With shifted-delta-cepstral (SDC), EER reduction from baseline males = ~12%; females = ~31%
5-way classification:
With MFCC features, absolute equal error rate (EER) reduction from baseline males = ~10% 
With SDC features, EER reduction from baseline females = ~9% </t>
  </si>
  <si>
    <t>Mitigating unwanted nuisances (undesired class 
influences such as speaker and channel effects) improves performance</t>
  </si>
  <si>
    <t>Alghowinem, S., Goecke, R., Wagner, M., Epps, J., Gedeon, T., Breakspear, M., &amp; Parker, G. (2013, May). A comparative study of different classifiers for detecting depression from spontaneous speech. In 2013 IEEE International Conference on Acoustics, Speech and Signal Processing (pp. 8022-8026). IEEE.</t>
  </si>
  <si>
    <t>Hybrid classifier using GMM with SVM</t>
  </si>
  <si>
    <t>Average recall  = 0.92</t>
  </si>
  <si>
    <t>Most predictive features were loudness, root mean square, and intensity</t>
  </si>
  <si>
    <t>Kaya, H., Eyben, F., Salah, A. A., &amp; Schuller, B. (2014, May). CCA based feature selection with application to continuous depression recognition from acoustic speech features. In 2014 IEEE International Conference on Acoustics, Speech and Signal Processing (ICASSP) (pp. 3729-3733). IEEE.</t>
  </si>
  <si>
    <t>SVR and Bagging REPTree using samples versus labels canonical 
correlation analysis (SLCCA) filter</t>
  </si>
  <si>
    <t>MAE  = 7.83
RMSE  = 9.78</t>
  </si>
  <si>
    <t>Samples versus labels canonical correlation analysis (SLCCA) filter feature reduction method improves performance</t>
  </si>
  <si>
    <t>Lopez-Otero, P., Docio-Fernandez, L., &amp; Garcia-Mateo, C. (2014, May). A study of acoustic features for the classification of depressed speech. In 2014 37th International Convention on Information and Communication Technology, Electronics and Microelectronics (MIPRO) (pp. 1331-1335). IEEE.</t>
  </si>
  <si>
    <t>AVEC 2013 dataset described in Valstar et al. (2013)
Also performs binary classification task</t>
  </si>
  <si>
    <t>AVEC 2013 dataset described in Valstar et al. (2013), but binarized
Depression: ~50 from plot (NA); NA
Controls: ~50 from plot (NA); NA</t>
  </si>
  <si>
    <t>GMM was trained to obtain iVectors for both classes</t>
  </si>
  <si>
    <t>accuracy = 0.70</t>
  </si>
  <si>
    <t>Spectral features were most predictive</t>
  </si>
  <si>
    <t>Williamson, J. R., Godoy, E., Cha, M., Schwarzentruber, A., Khorrami, P., Gwon, Y., ... &amp; Quatieri, T. F. (2016, October). Detecting depression using vocal, facial and semantic communication cues. In Proceedings of the 6th International Workshop on Audio/Visual Emotion Challenge (pp. 11-18). ACM.</t>
  </si>
  <si>
    <t>AVEC 2016 dataset described in Valstar et al. (2016)</t>
  </si>
  <si>
    <t>Gaussian staircase</t>
  </si>
  <si>
    <t>Development set:
F1-score = 0.50
MAE = 5.36
RMSE = 6.74
Test set:
F1-score  = 0.70</t>
  </si>
  <si>
    <t xml:space="preserve">Describes issues with audio acquisition and preprocesing in AVEC 2016 datasets. Loudness was a best predictor in development set. Performance worsened by adding video features.  </t>
  </si>
  <si>
    <t>Cummins, N., Sethu, V., Epps, J., Schnieder, S., &amp; Krajewski, J. (2015). Analysis of acoustic space variability in speech affected by depression. Speech Communication, 75, 27-49.</t>
  </si>
  <si>
    <t>AVEC 2013 dataset described in Valstar et al. (2013)
Mundt et al. (2007) dataset</t>
  </si>
  <si>
    <t>BDI and QIDS: MFCC variance with delta coefficients (negative)
BDI and QIDS: average weighted variance (negative)
BDI and QIDS: acoustic movement (negative)
BDI and QIDS: acoustic volume (negative)</t>
  </si>
  <si>
    <t>Compares Mundt et al. (2007) with AVEC 2013 datasets</t>
  </si>
  <si>
    <t>Cummins, N., Epps, J., &amp; Ambikairajah, E. (2013, May). Spectro-temporal analysis of speech affected by depression and psychomotor retardation. In 2013 IEEE International Conference on Acoustics, Speech and Signal Processing (pp. 7542-7546). IEEE.</t>
  </si>
  <si>
    <t>Mundt et al. (2007) dataset: mainly using "PATAKA" repetition</t>
  </si>
  <si>
    <t>SVM rbf</t>
  </si>
  <si>
    <t>Binary classification
accuracy = 0.67 using modulation spectrum MS-DCT
5-way classification
accuracy = 0.34
Correlations:
HAMD: energy variance (negative)
HAMD psychomotor retardation: energy variance (positive)</t>
  </si>
  <si>
    <t>Ma, X., Yang, H., Chen, Q., Huang, D., &amp; Wang, Y. (2016, October). Depaudionet: An efficient deep model for audio based depression classification. In Proceedings of the 6th International Workshop on Audio/Visual Emotion Challenge(pp. 35-42). ACM.</t>
  </si>
  <si>
    <t>Combined convolutional neural network (CNN) and long short-
term memory (LSTM)</t>
  </si>
  <si>
    <t>Development set:
F1 depressed  = 0.52
F1 non-depressed  = 0.70</t>
  </si>
  <si>
    <t>Spectrogram features</t>
  </si>
  <si>
    <t>Horwitz, R., Quatieri, T. F., Helfer, B. S., Yu, B., Williamson, J. R., &amp; Mundt, J. (2013, May). On the relative importance of vocal source, system, and prosody in human depression. In 2013 IEEE International Conference on Body Sensor Networks (pp. 1-6). IEEE.</t>
  </si>
  <si>
    <t>Correlations:
Source features
HAMD: jitter (positive)
QIDS: jitter (positive)
HAMD: shimmer (positive)
QIDS: shimmer (positive)
HAMD: HNR (NS)
QIDS: HNR (NS)
Free response formant features
HAMD: F1 var (NS)
QIDS: F1 var (negative)
HAMD: F1 avg velocity (negative)
QIDS: F1 avg velolicity (negative)
HAMD: F1 avg acceleration (NS)
QIDS: F1 avg acceleration (NS)
HAMD: F3 var (NS)
QIDS: F3 var (negative)
HAMD: F3 avg velocity (negative)
QIDS: F3 avg velolicity (negative)
HAMD: F3 avg acceleration (NS)
QIDS: F3 avg acceleration (positive)
Grandfather passage formant features
HAMD: F1 var (NS)
QIDS: F1 var (NS)
HAMD: F1 avg velocity (negative)
QIDS: F1 avg velolicity (negative)
HAMD: F1 avg acceleration (negative)
QIDS: F1 avg acceleration (NS)
HAMD: F3 var (negative)
QIDS: F3 var (negative)
HAMD: F3 avg velocity (negative)
QIDS: F3 avg velolicity (NS)
HAMD: F3 avg acceleration (NS)
QIDS: F3 avg acceleration (NS)
Free response energy features
HAMD: avg energy vel (negative)
QIDS: avg energy vel (negative)
HAMD: avg energy (negative)
QIDS: avg energy (negative)
HAMD: var energy vel (negative)
QIDS: var energy vel (negative)
HAMD: energy var (negative)
QIDS: energy var (negative)
Grandfather passage energy features
HAMD: avg energy vel (NS)
QIDS: avg energy vel (negative)
HAMD: avg energy (NS)
QIDS: avg energy (negative)
HAMD: var energy vel (NS)
QIDS: var energy vel (NS)
HAMD: energy var (NS)
QIDS: energy var (negative)
Free response pitch features
HAMD: var pitch vel (NS)
QIDS: var pitch vel (NS)
HAMD: avg pitch vel (NS)
QIDS: avg pitch vel (positive)
HAMD: pitch var (NS)
QIDS: pitch var (positive)
Grandfather passage pitch features
HAMD: avg energy vel (NS)
QIDS: avg energy vel (negative)
HAMD: avg energy (NS)
QIDS: avg energy (negative)
HAMD: var energy vel (NS)
QIDS: var energy vel (NS)
HAMD: energy var (NS)
QIDS: energy var (negative)
Free response response speech rate features
HAMD: Phone rate all (negative)
QIDS: Phone rate all (negative)
HAMD: Phone rate speech (NS)
QIDS: Phone rate speech (NS)
HAMD: Pseudosyllable rate all (negative)
QIDS: Pseudosyllable rate all (negative)
HAMD: Pseudosyllable rate speech (NS)
QIDS: Pseudosyllable rate speech (NS)
Godfather passage speech rate features
HAMD: Phone rate all (negative)
QIDS: Phone rate all (negative)
HAMD: Phone rate speech (negative)
QIDS: Phone rate speech (negative)
HAMD: Pseudosyllable rate all (negative)
QIDS: Pseudosyllable rate all (negative)
HAMD: Pseudosyllable rate speech (negative)
QIDS: Pseudosyllable rate speech (NS)</t>
  </si>
  <si>
    <t>Choosing the right task is important given a feature may correlate with a diagnostic scale using one task but not using another, even change signs using subcomponents of a scale</t>
  </si>
  <si>
    <t>depression, other source</t>
  </si>
  <si>
    <t>Kächele, M., Schels, M., &amp; Schwenker, F. (2014, November). Inferring depression and affect from application dependent meta knowledge. In Proceedings of the 4th International Workshop on Audio/Visual Emotion Challenge (pp. 41-48). ACM.</t>
  </si>
  <si>
    <t>Random Forest with 1000 regression trees was used because of its robustness against 
overfi_x000c_tting and insensitivity against parameter choices.</t>
  </si>
  <si>
    <t>MAE  = 7.08
RMSE  = 9.35</t>
  </si>
  <si>
    <t>Highest performing model in challenge using provided audio features</t>
  </si>
  <si>
    <t>Kächele, M., Glodek, M., Zharkov, D., Meudt, S., &amp; Schwenker, F. (2014). Fusion of audio-visual features using hierarchical classifier systems for the recognition of affective states and the state of depression. depression, 1(1).</t>
  </si>
  <si>
    <t>SVR with multilayer perceptron ensemble plus additional multilayer perceptron</t>
  </si>
  <si>
    <t>MAE  = 9.47
RMSE  = 11.48</t>
  </si>
  <si>
    <t>Yang, L., Jiang, D., He, L., Pei, E., Oveneke, M. C., &amp; Sahli, H. (2016, October). Decision tree based depression classification from audio video and language information. In Proceedings of the 6th International Workshop on Audio/Visual Emotion Challenge (pp. 89-96). ACM.</t>
  </si>
  <si>
    <t>Decision tree</t>
  </si>
  <si>
    <t>On development set:
covarep: MAE = 5.75, RMSE = 6.91
formants: MAE = 5.56, RMSE = 6.83</t>
  </si>
  <si>
    <t>Nasir, M., Jati, A., Shivakumar, P. G., Nallan Chakravarthula, S., &amp; Georgiou, P. (2016, October). Multimodal and multiresolution depression detection from speech and facial landmark features. In Proceedings of the 6th International Workshop on Audio/Visual Emotion Challenge (pp. 43-50). ACM.</t>
  </si>
  <si>
    <t>DAIC-WOZ same as in AVEC 2016 dataset described in Valstar et al. (2016)</t>
  </si>
  <si>
    <t>Random Forest
Linear Regression</t>
  </si>
  <si>
    <t>On development set:
G-PLDA using i-vector (MFCC) weighted F1-score = 0.83
Random forest using baseline features: MAE = 5.35, RMSE = 6.74
Linear regression using i-vector PLDA log-likelihood scores: MAE = 5.82, RMSE = 6.73</t>
  </si>
  <si>
    <t>Sidorov, M., &amp; Minker, W. (2014, November). Emotion recognition and depression diagnosis by acoustic and visual features: A multimodal approach. In Proceedings of the 4th International Workshop on Audio/Visual Emotion Challenge(pp. 81-86). ACM.</t>
  </si>
  <si>
    <t>AVEC 2014 as described in Valstar et al. (2014)</t>
  </si>
  <si>
    <t>Development set:
Freeform task: 
MAE = 7.41
RMSE = 9.75</t>
  </si>
  <si>
    <t>Compares performance on different tasks and time-segment lengths</t>
  </si>
  <si>
    <t>Asgari, M., Shafran, I., &amp; Sheeber, L. B. (2014, September). Inferring clinical depression from speech and spoken utterances. In 2014 IEEE International Workshop on Machine Learning for Signal Processing (MLSP) (pp. 1-5). IEEE.</t>
  </si>
  <si>
    <t>Depression: 71 (50 F); NA
Controls: 77 (48 F); NA
Age range: 14-18</t>
  </si>
  <si>
    <t>Dialogue: event-planning interaction, problem-solving interaction, family consensus interaction</t>
  </si>
  <si>
    <t>Compares performance on different tasks. Tests significance with regards to chance.</t>
  </si>
  <si>
    <t>Sanchez, M. H., Vergyri, D., Ferrer, L., Richey, C., Garcia, P., Knoth, B., &amp; Jarrold, W. (2011). Using prosodic and spectral features in detecting depression in elderly males. In Twelfth Annual Conference of the International Speech Communication Association.</t>
  </si>
  <si>
    <t>Depression: 16 (all M); NA
Controls: 16 (all M); NA
Age range: 65-82
Controls matched for age, marital status,
and number of years of education</t>
  </si>
  <si>
    <t>Self-report: CES-D</t>
  </si>
  <si>
    <t>Dialogue: semi-structured interview for type-A personality characteristics 
and associated CESD measure of depression</t>
  </si>
  <si>
    <t>accuracy = 0.81</t>
  </si>
  <si>
    <t>Features used: F0, normalized F0, voiced energy, F1, F1 bandwidth</t>
  </si>
  <si>
    <t>Liu, Z., Hu, B., Yan, L., Wang, T., Liu, F., Li, X., &amp; Kang, H. (2015, September). Detection of depression in speech. In 2015 international conference on affective computing and intelligent interaction (ACII) (pp. 743-747). IEEE.</t>
  </si>
  <si>
    <t>Males
Severe depresion: 19 (NA); 36 (9.6)
Mild depression: 17 (NA); 37.5 (10.9)
Controls: 18 (NA); 36.2 (11)
Females
Severe depresion: 19 (NA); 40.3 (11.1)
Mild depression: 19 (NA); 40.5 (11.1)
Controls: 19 (NA); 40.3 (10.8)</t>
  </si>
  <si>
    <t>Self-report: PHQ-9</t>
  </si>
  <si>
    <t>Dialogue: interview with questions; monologue: neutral, positive, and negative picture description; reading: "The North Wind and the Sun" and neutral, positive, and negative texts</t>
  </si>
  <si>
    <t xml:space="preserve">On interview: 
accuracy on males = 0.63 
accuracy on females = 0.55 </t>
  </si>
  <si>
    <t>Negative questions perform better than positive 
and neutral on both males and females.</t>
  </si>
  <si>
    <t>Hashim, N. W., Wilkes, M., Salomon, R., Meggs, J., &amp; France, D. J. (2017). Evaluation of voice acoustics as predictors of clinical depression scores. Journal of Voice, 31(2), 256-e1.</t>
  </si>
  <si>
    <t>Male: 42; 39.9 (10.3)
Female: 72; 45.3 (10.1)</t>
  </si>
  <si>
    <t>Clinical: HDRS, BDI</t>
  </si>
  <si>
    <t>Dialogie: clinical interview; reading: rainbow passage</t>
  </si>
  <si>
    <t>% error male = 28.57
% error female = 39.39</t>
  </si>
  <si>
    <t>Pampouchidou, A., Simantiraki, O., Fazlollahi, A., Pediaditis, M., Manousos, D., Roniotis, A., ... &amp; Yang, F. (2016, October). Depression assessment by fusing high and low level features from audio, video, and text. In Proceedings of the 6th International Workshop on Audio/Visual Emotion Challenge(pp. 27-34). ACM.</t>
  </si>
  <si>
    <t>F1-score depressed = 0.52
F1-score non-depressed = 0.81</t>
  </si>
  <si>
    <t>Used gender-based audio statistical descriptors of low-level audio features</t>
  </si>
  <si>
    <t>Cummins, N., Sethu, V., Epps, J., &amp; Krajewski, J. (2014). Probabilistic acoustic volume analysis for speech affected by depression. In Fifteenth Annual Conference of the International Speech Communication Association.</t>
  </si>
  <si>
    <t>AVEC 2013 dataset described in Valstar et al. (2013): on “Homo Faber” excerpts</t>
  </si>
  <si>
    <t>GMM</t>
  </si>
  <si>
    <t>RMSE = 11.36
BDI: GMM mean
acoustic volume (GM-AV) (negative)
NDI: slope of the Probabilistic Acoustic Volume profile (PAVslope) (negative)</t>
  </si>
  <si>
    <t>Probabilistic Acoustic Volume is a method for calculating feature space variability shows decrease in depression. Results in two main feautres: GM-AV and PAVslope</t>
  </si>
  <si>
    <t>Alghowinem, S., Goecke, R., Epps, J., Wagner, M., &amp; Cohn, J. F. (2016). Cross-Cultural Depression Recognition from Vocal Biomarkers. In INTERSPEECH (pp. 1943-1947).</t>
  </si>
  <si>
    <t>Black Dog dataset as in Alghowinem et al. (2012)
Pittsburgh dataset as in Yang et al. (2012)
AVEC 2013 dataset as in Valstar et al. (2013)</t>
  </si>
  <si>
    <t>Train on 1 dataset, avg recall = 0.82-0.97
Train on 2 datasets, avg recall = 0.78-0.85
Train on 3 datasets, avg recall = 0.75
Train on 1 dataset and test on 2, avg recall = 0.40-0.52
Train on 2 dataset and test on 1, avg recall = 0.50-0.58</t>
  </si>
  <si>
    <t xml:space="preserve">Generalized across languages, accents and cultures. Trained on 2 and tested on the third. </t>
  </si>
  <si>
    <t>leave-one-out CV, leave out test set</t>
  </si>
  <si>
    <t>Porritt, L. L., Zinser, M. C., Bachorowski, J. A., &amp; Kaplan, P. S. (2014). Depression diagnoses and fundamental frequency-based acoustic cues in maternal infant-directed speech. Language Learning and Development, 10(1), 51-67.</t>
  </si>
  <si>
    <t>Depression: 52
Full remission: 39
Partial remission: 32
Controls: 129</t>
  </si>
  <si>
    <t>Clinical: BDI</t>
  </si>
  <si>
    <t>Dialogue: semi-structured play interaction; repetition: "pet the gorilla" as question and command</t>
  </si>
  <si>
    <t xml:space="preserve">F0: NS
F0 SD: NS
F0 range: P&lt;C (significant)
Correlations:
BDI: F0 (NS)
BDI: F0 range (negative)
BDI: F0 SD (NS)
</t>
  </si>
  <si>
    <t>F0 range was significantly lower in mothers experiencing their first major depressive episode relative to mothers with recurrent depression.
Mothers with higher F0 range had infants with reportedly larger productive vocabularies, but depression was unrelated to vocabulary development.</t>
  </si>
  <si>
    <t>He, L., Jiang, D., &amp; Sahli, H. (2015, September). Multimodal depression recognition with dynamic visual and audio cues. In 2015 International Conference on Affective Computing and Intelligent Interaction (ACII) (pp. 260-266). IEEE.</t>
  </si>
  <si>
    <t>AVEC 2013 or AVEC 2014 dataset as described in Valstar et al. (2014)</t>
  </si>
  <si>
    <t>SVR with Motion
 History Histogram features</t>
  </si>
  <si>
    <t>RMSE = 9.73 on development set</t>
  </si>
  <si>
    <t>Improved performance through fusion with video features</t>
  </si>
  <si>
    <t>Jiang, H., Hu, B., Liu, Z., Yan, L., Wang, T., Liu, F., ... &amp; Li, X. (2017). Investigation of different speech types and emotions for detecting depression using different classifiers. Speech Communication, 90, 39-46.</t>
  </si>
  <si>
    <t>Overlaps with Liu et al. (2015)
Depression: 85 (53 F); NA
Controls: 85 (51 F);
Accepted age range: 18-55</t>
  </si>
  <si>
    <t>Clinical: PHQ-9</t>
  </si>
  <si>
    <t>Same as Liu et al. (2015)</t>
  </si>
  <si>
    <t>weighted decision fusion</t>
  </si>
  <si>
    <t xml:space="preserve">By task: picture description, mean accuracy = 0.68
By polarity: positive: mean accuracy = 0.64
using weighted decision fusion, accuracy on males = 0.80 
using unweighted decision fusion process, accuracy on females = 0.77 </t>
  </si>
  <si>
    <t>Vicsi, K., Sztahó, D., &amp; Kiss, G. (2012, December). Examination of the sensitivity of acoustic-phonetic parameters of speech to depression. In 2012 IEEE 3rd International Conference on Cognitive Infocommunications (CogInfoCom)(pp. 511-515). IEEE.</t>
  </si>
  <si>
    <t>Depression: 9
Controls: 330
Patients and controls performed different tasks and were recorded under different conditions</t>
  </si>
  <si>
    <t>Dialogue: clinical interview
Reading: “The North Wind
and the Sun”</t>
  </si>
  <si>
    <t>Jitter: P&gt;C (significant)
Shimmer: P&gt;C (significant)
F1: P&lt;C (significant)
F2: P&lt;C (significant)
HNR: NS</t>
  </si>
  <si>
    <t>Stasak, B., Epps, J., Cummins, N., &amp; Goecke, R. (2016). An Investigation of Emotional Speech in Depression Classification. In Interspeech (pp. 485-489).</t>
  </si>
  <si>
    <t>Subset of AVEC 2014 dataset as described in Valstar et al. (2014) split into:
Depression: ~40
Controls: ~40</t>
  </si>
  <si>
    <t>AVEC 2014 dataset as described in Valstar et al. (2014)</t>
  </si>
  <si>
    <t>Linear SVM</t>
  </si>
  <si>
    <t>accuracy = 0.78</t>
  </si>
  <si>
    <t>Performance improved by adding manual affect ratings and by applying thresholds to which include or exlude certain emotional regions</t>
  </si>
  <si>
    <t>Kiss, G., &amp; Vicsi, K. (2017). Mono-and multi-lingual depression prediction based on speech processing. International Journal of Speech Technology, 20(4), 919-935.</t>
  </si>
  <si>
    <t xml:space="preserve">German: AVEC 2013 dataset described in Valstar et al. (2013)
The Hungarian Speech Database describe in [Kiss, G., Tulics, M. G., Sztahó, D., Esposito, A., &amp; Vicsi, K. (2016). Language independent detection possibilities of depression by speech. In Recent advances in nonlinear speech processing (pp. 103-114)]
Depression: 54 (35 F); NA
Controls: 73 (44 F); NA
Mean age: 42.2 (14.4)
The Italian Speech Database
Depression: 5 (NA); NA
Controls: 6 (NA); NA
8 females
</t>
  </si>
  <si>
    <t>Self-report: BDI-II
Clinical: BDI
Clinical: BDI</t>
  </si>
  <si>
    <t>Reading: “The North Wind and the Sun” in participant's 
own mother tongue</t>
  </si>
  <si>
    <t>Train on Hungarian dataset and test on Hungarian dataset: accuracy = 0.75
Train on Hungarian dataset and test on Italian dataset: accuracy = 0.77
articulation rate [counts/s] female: P&lt;C (significant)
articulation rate [counts/s] male: P&lt;C (significant)
F0 mean [Hz] female: P&lt;C (significant)
F0 mean [Hz] male: P&lt;C (significant)
F0 var [Hz] female: P&lt;C (NS)
F0 var [Hz] male: P&lt;C (NS)
F0 range [Hz] female: P&lt;C (significant)
F0 range [Hz] male: P&lt;C (significant)
Intensity female: P&lt;C (significant)
Intensity male: P&lt;C (significant)
Pause rate [%] female: P&lt;C (significant)
Pause rate [%] male: P&lt;C (significant)
Transient rate [%] female: P&lt;C (significant)
Transient rate [%] male: P&lt;C (significant)
From vowel "E":
F1 mean [Hz] female: P&lt;C (NS)
F1 mean [Hz] male: P&lt;C (significant)
F1 var [Hz] female: P&gt;C (significant)
F1 var [Hz] male: P&gt;C (NS)
F1 range [Hz] female: P&gt;C (significant)
F1 range [Hz] male: P&gt;C (NS)
F2 mean [Hz] female: P&lt;C (NS)
F2 mean [Hz] male: P&lt;C (NS)
F2 var [Hz] female: P&gt;C (significant)
F2 var [Hz] male: P&gt;C (NS)
F2 range [Hz] female: P&gt;C (significant)
F2 range [Hz] male: P&gt;C (NS)
F1 bandwidth mean [Hz] female: P&gt;C (significant)
F1 bandwidth mean [Hz] male: P&gt;C (significant)
F1 bandwidth var [Hz] female: P&gt;C (significant)
F1 bandwidth var [Hz] male: P&gt;C (significant)
F1 bandwidth range [Hz] female: P&gt;C (significant)
F1 bandwidth range [Hz] male: P&gt;C (significant)
F2 bandwidth mean [Hz] female: P&gt;C (significant)
F2 bandwidth mean [Hz] male: P&gt;C (significant)
F2 bandwidth var [Hz] female: P&gt;C (NS)
F2 bandwidth var [Hz] male: P&gt;C (significant)
F2 bandwidth range [Hz] female: P&gt;C (NS)
F2 bandwidth range [Hz] male: P&gt;C (significant)
Jitter mean [%] female: P&gt;C (significant)
Jitter mean [%] male: P&gt;C (significant)
Jitter var [%] female: P&gt;C (NS)
Jitter var [%] male: P&gt;C (significant)
Jitter range [%] female: P&gt;C (NS)
Jitter range [%] male: P&gt;C (significant)
Shimmer mean [%] female: P&gt;C (significant)
Shimmer mean [%] male: P&gt;C (significant)
Shimmer var [%] female: P&gt;C (significant)
Shimmer var [%] male: P&gt;C (NS)
Shimmer range [%] female: P&gt;C (significant)
Shimmer range [%] male: P&gt;C (NS)
Mel filter band energy from 65 Hz to 400 Hz° mean female: P&gt;C (significant)
Mel filter band energy from 65 Hz to 400 Hz° mean male: P&gt;C (significant)
Mel filter band energy from 1,330 Hz 5,735 Hz° mean female: P&lt;C (significant)
Mel filter band energy from 1,330 Hz 5,735 Hz° mean male: P&lt;C (significant)
From the voiced part of the speech:
F1 mean [Hz] female: P&lt;C (significant)
F1 mean [Hz] male: P&lt;C (significant)
F1 var [Hz] female: P&lt;C (significant)
F1 var [Hz] male: P&lt;C (NS)
F1 range [Hz] female: P&lt;C (significant)
F1 range [Hz] male: P&lt;C (NS)
F2 mean [Hz] female: P&lt;C (significant)
F2 mean [Hz] male: P&lt;C (significant)
F2 var [Hz] female: P&gt;C (NS)
F2 var [Hz] male: P&gt;C (NS)
F2 range [Hz] female: P&gt;C (NS)
F2 range [Hz] male: P&gt;C (NS)
F1 bandwidth mean [Hz] female: P&gt;C (significant)
F1 bandwidth mean [Hz] male: P&gt;C (significant)
F1 bandwidth var [Hz] female: P&gt;C (significant)
F1 bandwidth var [Hz] male: P&gt;C (significant)
F1 bandwidth range [Hz] female: P&gt;C (significant)
F1 bandwidth range [Hz] male: P&gt;C (significant)
F2 bandwidth mean [Hz] female: P&gt;C (significant)
F2 bandwidth mean [Hz] male: P&gt;C (NS)
F2 bandwidth var [Hz] female: P&gt;C (NS)
F2 bandwidth var [Hz] male: P&gt;C (NS)
F2 bandwidth range [Hz] female: P&gt;C (NS)
F2 bandwidth range [Hz] male: P&gt;C (NS)
Jitter mean [%] female: P&gt;C (NS)
Jitter mean [%] male: P&gt;C (NS)
Jitter var [%] female: P&gt;C (NS)
Jitter var [%] male: P&gt;C (NS)
Jitter range [%] female: P&gt;C (NS)
Jitter range [%] male: P&gt;C (NS)
Shimmer mean [%] female: P&gt;C (significant)
Shimmer mean [%] male: P&gt;C (significant)
Shimmer var [%] female: P&gt;C (NS)
Shimmer var [%] male: P&gt;C (NS)
Shimmer range [%] female: P&gt;C (NS)
Shimmer range [%] male: P&gt;C (NS)
Mel filter band energy from 65 Hz to 400 Hz° mean female: P&gt;C (significant)
Mel filter band energy from 65 Hz to 400 Hz° mean male: P&gt;C (significant)
Mel filter band energy from 1,330 Hz 5,735 Hz° mean female: P&lt;C (significant)
Mel filter band energy from 1,330 Hz 5,735 Hz° mean male: P&lt;C (significant)</t>
  </si>
  <si>
    <t>Jan, A., Meng, H., Gaus, Y. F. B. A., &amp; Zhang, F. (2017). Artificial intelligent system for automatic depression level analysis through visual and vocal expressions. IEEE Transactions on Cognitive and Developmental Systems, 10(3), 668-680.</t>
  </si>
  <si>
    <t>MAE = 8.07
RMSE = 10.28</t>
  </si>
  <si>
    <t>MFCC extracted every 3 s</t>
  </si>
  <si>
    <t>Al Hanai, T., Ghassemi, M. M., &amp; Glass, J. R. (2018). Detecting Depression with Audio/Text Sequence Modeling of Interviews. In Interspeech (pp. 1716-1720).</t>
  </si>
  <si>
    <t>AVEC 2016 dataset as described in Valstar et al. (2016) without test set
Obtained from Distress Analysis Interview Corpus - Wizard of Oz (DAIC-WOZ), which is part of a larger corpus, the Distress Analysis Interview Corpus (DAIC) [Gratch, J., Artstein, R., Lucas, G. M., Stratou, G., Scherer, S., Nazarian, A., ... &amp; Traum, D. R. (2014, May). The distress analysis interview corpus of human and computer interviews. In LREC (pp. 3123-3128)]
Total: 142; NA</t>
  </si>
  <si>
    <t>Logistic regression
Bi-LSTM</t>
  </si>
  <si>
    <t xml:space="preserve">Weighing the model according to the questions asked with logistic regression:
F1-score = 0.67 
Without weighing questions and using speech sequences in Bi-LSTM:
MAE = 5.13
RMSE = 6.50 </t>
  </si>
  <si>
    <t>Performance improves by combining audio and visual features in a Bi-LSTM</t>
  </si>
  <si>
    <t>Pérez Espinosa, H., Escalante, H. J., Villaseñor-Pineda, L., Montes-y-Gómez, M., Pinto-Avedaño, D., &amp; Reyez-Meza, V. (2014, November). Fusing Affective Dimensions and Audio-Visual Features from Segmented Video for Depression Recognition: INAOE-BUAP's Participation at AVEC'14 Challenge. In Proceedings of the 4th International Workshop on Audio/Visual Emotion Challenge (pp. 49-55). ACM.</t>
  </si>
  <si>
    <t>SVR</t>
  </si>
  <si>
    <t>MAE = 9.35
RSM = 11.91</t>
  </si>
  <si>
    <t>By combining audio and video features and using a meta-classifier, better results were obtained</t>
  </si>
  <si>
    <t>Stasak, B., Epps, J., &amp; Goecke, R. (2017, August). Elicitation Design for Acoustic Depression Classification: An Investigation of Articulation Effort, Linguistic Complexity, and Word Affect. In INTERSPEECH (pp. 834-838).</t>
  </si>
  <si>
    <t>AVEC 2016 dataset as described in Valstar et al. (2016) without test set</t>
  </si>
  <si>
    <t>AVEC 2016 dataset as described in Valstar et al. (2016)</t>
  </si>
  <si>
    <t>accuracy = ~0.73</t>
  </si>
  <si>
    <t>Articulation effort</t>
  </si>
  <si>
    <t>Yang, L., Sahli, H., Xia, X., Pei, E., Oveneke, M. C., &amp; Jiang, D. (2017, October). Hybrid depression classification and estimation from audio video and text information. In Proceedings of the 7th Annual Workshop on Audio/Visual Emotion Challenge (pp. 45-51). ACM.</t>
  </si>
  <si>
    <t>Frozen weights from trained CNN connected to a DNN</t>
  </si>
  <si>
    <t>On development set:
Female depressed: RMSE = 4.5, MAE = 3.6
Female non-depressed: RMSE = 2.7, MAE = 2.3
Male depressed: RMSE = 1.5, MAE = 1.2
Male non-depressed: RMSE = 2.7, MAE = 2.1
Test scores combine video features</t>
  </si>
  <si>
    <t>review, depression, other source, not counted</t>
  </si>
  <si>
    <t>Morales, M., Scherer, S., &amp; Levitan, R. (2017, August). A cross-modal review of indicators for depression detection systems. In Proceedings of the Fourth Workshop on Computational Linguistics and Clinical Psychology—From Linguistic Signal to Clinical Reality (pp. 1-12).</t>
  </si>
  <si>
    <t>Morales, M. R., &amp; Levitan, R. (2016, December). Speech vs. text: A comparative analysis of features for depression detection systems. In 2016 IEEE Spoken Language Technology Workshop (SLT) (pp. 136-143). IEEE.</t>
  </si>
  <si>
    <t>Better results by combining speech and text</t>
  </si>
  <si>
    <t>Mitra, V., &amp; Shriberg, E. (2015, April). Effects of feature type, learning algorithm and speaking style for depression detection from speech. In 2015 IEEE International Conference on Acoustics, Speech and Signal Processing (ICASSP) (pp. 4774-4778). IEEE.</t>
  </si>
  <si>
    <t>Neural network</t>
  </si>
  <si>
    <t>MAE = 5.87
RSME = 7.37</t>
  </si>
  <si>
    <t>One feature, Modulation of Medium Duration Speech Amplitudes (MMeDuSA) results in a 25% relative error reduction over baseline system</t>
  </si>
  <si>
    <t>Pampouchidou, A., Simantiraki, O., Vazakopoulou, C. M., Chatzaki, C., Pediaditis, M., Maridaki, A., ... &amp; Tsiknakis, M. (2017, July). Facial geometry and speech analysis for depression detection. In 2017 39th Annual International Conference of the IEEE Engineering in Medicine and Biology Society (EMBC) (pp. 1433-1436). IEEE.</t>
  </si>
  <si>
    <t>AVEC 2014 dataset as described in Valstar et al. (2014) split into:
Depression: 96
Controls: 104</t>
  </si>
  <si>
    <t>k-nearest neighbors</t>
  </si>
  <si>
    <t>F1-score sex-based = 0.641</t>
  </si>
  <si>
    <t>Mitra, V., Tsiartas, A., &amp; Shriberg, E. (2016, March). Noise and reverberation effects on depression detection from speech. In 2016 IEEE International Conference on Acoustics, Speech and Signal Processing (ICASSP) (pp. 5795-5799). IEEE.</t>
  </si>
  <si>
    <t xml:space="preserve">AVEC 2014 dataset as described in Valstar et al. (2014)
Vanderbilt University (VU) dataset as described in [V. Mitra, H. Franco, M. Graciarena, “Damped oscillator cepstral
coefficients for robust speech recognition,” Proc. of Interspeech, pp. 886–
890, 2013.] </t>
  </si>
  <si>
    <t>AVEC 2014 dataset as described in Valstar et al. (2014)
Clinical: HAM-D</t>
  </si>
  <si>
    <t>AVEC 2014 dataset as described in Valstar et al. (2014)
Reading: The rainbow passage; dialogue: clinical interviews</t>
  </si>
  <si>
    <t>Artificial Neural Network</t>
  </si>
  <si>
    <t>MAE = 7.11
RMSE = 8.67</t>
  </si>
  <si>
    <t>MFCC suffer more than DOCC features under test/train mismatch of noise and reverberation</t>
  </si>
  <si>
    <t>Bozkurt, E., Toledo-Ronen, O., Sorin, A., &amp; Hoory, R. (2014). Exploring modulation spectrum features for speech-based depression level classification. In Fifteenth Annual Conference of the International Speech Communication Association.</t>
  </si>
  <si>
    <t>Mundt et al. (2007) dataset
Non-depressed: 257 samples
Depressed: 211 samples</t>
  </si>
  <si>
    <t>accuracy non-depressed = 0.56
accuracy depressed = 0.83
AUR = 0.70</t>
  </si>
  <si>
    <t>Modulation Spectrum based features along with other features improves performance</t>
  </si>
  <si>
    <t>Simantiraki, O., Charonyktakis, P., Pampouchidou, A., Tsiknakis, M., &amp; Cooke, M. (2017). Glottal Source Features for Automatic Speech-Based Depression Assessment. In INTERSPEECH (pp. 2700-2704).</t>
  </si>
  <si>
    <t>Just add data model from www.gnosisda.gr</t>
  </si>
  <si>
    <t xml:space="preserve">On development set:
AUC males = 0.87
AUC females= 0.79 </t>
  </si>
  <si>
    <t>Compressed Phase Distortion Deviation plus F0 statistics</t>
  </si>
  <si>
    <t>He, L., &amp; Cao, C. (2018). Automated depression analysis using convolutional neural networks from speech. Journal of biomedical informatics, 83, 103-111.</t>
  </si>
  <si>
    <t>AVEC 2013 dataset as described in Valstar et al. (2013) and 
AVEC 2014 dataset as described in Valstar et al. (2014)</t>
  </si>
  <si>
    <t>Convolutional Neural Networks fusing hand-crafted features (LLDs, median robust extended local binary patterns) and raw wave form and spectrogram</t>
  </si>
  <si>
    <t>AVEC 2013: RMSE = 10.0, MAE = 8.20
AVEC 2014: RMSE = 9.99, MAE = 8.19</t>
  </si>
  <si>
    <t>Partially learns off of raw audio file</t>
  </si>
  <si>
    <t>Vlasenko, B., Sagha, H., Cummins, N., &amp; Schuller, B. W. (2017). Implementing Gender-Dependent Vowel-Level Analysis for Boosting Speech-Based Depression Recognition. In INTERSPEECH (pp. 3266-3270).</t>
  </si>
  <si>
    <t>F1-score depressed= 0.53
F1-score non-depressed=  0.82</t>
  </si>
  <si>
    <t>Predictive features were gender dependant vowel-level formant features and eGeMaps, which indicated depression manifests at the phoneme level</t>
  </si>
  <si>
    <t>depression, CONVERGE dataset</t>
  </si>
  <si>
    <t>Afshan, A., Guo, J., Park, S. J., Ravi, V., Flint, J., &amp; Alwan, A. (2018, September). Effectiveness of Voice Quality Features in Detecting Depression. In Interspeech (pp. 1676-1680).</t>
  </si>
  <si>
    <t>Experimental Research on Genetic Epidemiology (CONVERGE) dataset
Depression: 735 (all F)
Controls: 953 (all F)</t>
  </si>
  <si>
    <t>F1-score = 0.95</t>
  </si>
  <si>
    <t>Mandarin dataset</t>
  </si>
  <si>
    <t>leav-out test set</t>
  </si>
  <si>
    <t>Tokuno, S. (2018). Pathophysiological voice analysis for diagnosis and monitoring of depression. In Understanding Depression (pp. 83-95). Springer, Singapore.</t>
  </si>
  <si>
    <t>Score Fusion (MFCC &amp; VQual) i-vectors</t>
  </si>
  <si>
    <t>Stasak, B., Epps, J., &amp; Goecke, R. (2019). An investigation of linguistic stress and articulatory vowel characteristics for automatic depression classification. Computer Speech &amp; Language, 53, 140-155.</t>
  </si>
  <si>
    <t>Two datasets:
AVEC 2016 as described in Valstar et al. (2016)
AVEC 2013 as described in Valstar et al. (2013)</t>
  </si>
  <si>
    <t>Two datasets:
English: AVEC 2016 as described in Valstar et al. (2016)
German: AVEC 2013 as described in Valstar et al. (2013)</t>
  </si>
  <si>
    <t>English: using SD duration, accuracy = 0.81
German: using mean duration, accuracy = 0.83</t>
  </si>
  <si>
    <t>Considering linguistic stress feature components, for both 
databases, depressed speakers exhibit shorter vowel durations and less variance for ‘low’, ‘back’, and ‘rounded’ vowel
 positions</t>
  </si>
  <si>
    <t>Pan, W., Flint, J., Shenhav, L., Liu, T., Liu, M., Hu, B., &amp; Zhu, T. (2019). Re-examining the robustness of voice features in predicting depression: Compared with baseline of confounders. PloS one, 14(6), e0218172.</t>
  </si>
  <si>
    <t xml:space="preserve">Interview speech dataset 
Question 1:
Depression: 584 (all F); 47.34 (5.40)
Controls: 548 (NA); 44.89 (8.75)
Question 2:
Depression: 500 (all F); 47.15 (5.99)
Controls: 404 (all F); 44.89 (8.74)
973 dataset:
Depression: 39 (NA); 40.97 (7.29)
Controls: 34 (NA); 43.62 (8.01)
Age range: 30-60
</t>
  </si>
  <si>
    <t>Clincal: NA. Patients with other comorbidities were excluded.</t>
  </si>
  <si>
    <t>Interview speech dataset:
Dialogue: answers these two question of clinical interview: "When is your birthday?" and "How old are you?" 
973 dataset: 
Reading: text reading; dialogue: interview, question answering; monologue: picture describing</t>
  </si>
  <si>
    <t>Logistic regression</t>
  </si>
  <si>
    <t xml:space="preserve">Trained on 70% of question 1 and tested on:
30% of question 1: F1-score = 0.81
100% of question 2: F1-score = 0.80 
positive contexts of 973 datasets: F1-score = 0.75
neutral contexts of 973 datasets: F1-score = 0.80
negative contexts of 973 datasets: F1-score = 0.76
</t>
  </si>
  <si>
    <r>
      <rPr>
        <b/>
      </rPr>
      <t>Schizophrenia: 23</t>
    </r>
    <r>
      <t xml:space="preserve">
Search: allintitle:((schizophrenia OR schizophrenic OR schizotypy OR schizotypal OR psychosis OR psychotic OR delusion OR delusional OR paranoia OR paranoid) + (acoustic OR acoustical OR speech OR voice OR vocal OR audio OR pitch OR prosody OR prosodic OR vowel))
Search results: 443; other sources: 7; repeated: 0
Not found: 5
Reasons for discarding after reviewing full-text:
No automated acoustic analysis (n = 5)
Unpublished or non-peer reviewed (n = 2)
Statistics on total score of scale were not reported (n = 1)</t>
    </r>
  </si>
  <si>
    <t>schizophrenia</t>
  </si>
  <si>
    <t>Cohen, A. S., Iglesias, B., &amp; Minor, K. S. (2009). The neurocognitive underpinnings of diminished expressivity in schizotypy: What the voice reveals. Schizophrenia Research, 109(1-3), 38-45.</t>
  </si>
  <si>
    <t>Schizotypy: 89; 19.81 (3.31)
Controls: 26; 19.16 (1.38)</t>
  </si>
  <si>
    <t>Self-report: SPQ</t>
  </si>
  <si>
    <t>Monologue: describe neutral, positive and negative pictures from International
Affective Picture System (Lang et al., 2005)</t>
  </si>
  <si>
    <t>Correlation:
Right hemisphere deficits: F0 variation expressivity (negative)</t>
  </si>
  <si>
    <t>Todder, D., Avissar, S., &amp; Schreiber, G. (2013). Non-linear dynamic analysis of inter-word time intervals in psychotic speech. IEEE journal of translational engineering in health and medicine, 1, 2200107-2200107.</t>
  </si>
  <si>
    <t>Schizotypy: 15; 41.1 (9.5)
Controls: 15; 39.6_x0006_(7.9)</t>
  </si>
  <si>
    <t>Clinical: PANSS</t>
  </si>
  <si>
    <t>Free speech: NA</t>
  </si>
  <si>
    <t>AUC = 0.89
PANSS: BIC expressivity (positive)</t>
  </si>
  <si>
    <t>Wörtwein, T., Baltrusaitis, T., Laksana, E., Pennant, L., Liebson, E. S., Öngür, D., ... &amp; Morency, L. P. (2017). Computational Analysis of Acoustic Descriptors in Psychotic Patients. In INTERSPEECH (pp. 3256-3260).</t>
  </si>
  <si>
    <t>Schizophrenia: 29; NA</t>
  </si>
  <si>
    <t>Clinical: BPRS</t>
  </si>
  <si>
    <t>Dialogue: recorded interview</t>
  </si>
  <si>
    <t>Correlations:
BPRS: IQR MFCC 0 (positive)
BPRS: IQR Median peak slope (positive)
BPRS: IQR peak slope (positive)
BPRS: IQR articulation rate (negative)
BPRS: Median QOQ (negative)
BPRS: IQR QOQ (negative)
BPRS: IQR F1 (negative)
BPRS: IQR F2 (negative)</t>
  </si>
  <si>
    <t xml:space="preserve">The acoustic descriptors are related to voice quality consistency, variation
of speech rate and volume, vowel space, and a parameter of
glottal flow. </t>
  </si>
  <si>
    <t>review, schizophrenia, not counted</t>
  </si>
  <si>
    <t>Parola, A., Simonsen, A., Bliksted, V., &amp; Fusaroli, R. (2019). Voice patterns in schizophrenia: A systematic review and Bayesian meta-analysis.</t>
  </si>
  <si>
    <t>Gosztolya, G., Bagi, A., Szalóki, S., Szendi, I., &amp; Hoffmann, I. (2018). Identifying Schizophrenia Based on Temporal Parameters in Spontaneous Speech.</t>
  </si>
  <si>
    <t>Schizophrenia: 10; 39.9 (NA)
Controls: 8; 40.2 (NA)
Matched in age, sex, education</t>
  </si>
  <si>
    <t>Monologue: describe previous day</t>
  </si>
  <si>
    <t>F1-score: 0.81</t>
  </si>
  <si>
    <t>Articulation rate, speech tempo (phones per second), duration of utterance [ms], number of pauses, duration of pauses, pause duration rate, pause frequency,  Average pause duration</t>
  </si>
  <si>
    <t>Dickey, C. C., Vu, M. A. T., Voglmaier, M. M., Niznikiewicz, M. A., McCarley, R. W., &amp; Panych, L. P. (2012). Prosodic abnormalities in schizotypal personality disorder. Schizophrenia research, 142(1-3), 20-30.</t>
  </si>
  <si>
    <t>Schizotypal personality disorder: 28
Controls: 27
Match on age, parental socio-economic status, IQ, and sex</t>
  </si>
  <si>
    <t>Clinical: SCID, SCID II</t>
  </si>
  <si>
    <t>Monologue: answer two questions; Reading: phrases</t>
  </si>
  <si>
    <t>pause proportion: P&gt;C (significant)
utterance duration: P&gt;C (significant)
F0 variability: P&lt;C (significant)</t>
  </si>
  <si>
    <t>Martínez-Sánchez, Francisco, et al. "Can the acoustic analysis of expressive prosody discriminate schizophrenia?." The Spanish journal of psychology 18 (2015).</t>
  </si>
  <si>
    <t>Schizophrenia: 45 (29% F); 39.49 (10.89)
Controls: 35 (37% F); 35.34 (10.48)</t>
  </si>
  <si>
    <t>Reading: “Don Quijote” by Miguel de Cervantes.</t>
  </si>
  <si>
    <t>Discriminant analysis</t>
  </si>
  <si>
    <t>task duration: P&gt;C (significant)
intensity: P&lt;C (significant)
pause percentage: P&lt;C (significant)
F0: NS
F0 SD: NS
F0 range: NS
Syllabic dynamics: P&lt;C (significant)
Prosodic peaks: NS
Prosodic valleys: P&lt;C (significant)
Intra-syllabic trajectories: P&lt;C (significant)
Inter-syllabic trajectories: P&lt;C (significant)
Phonation trajectory: P&lt;C (significant)</t>
  </si>
  <si>
    <t>Intensity, Intrasyllabic trajectory, Total length, Phonation trajectory and Pause rate</t>
  </si>
  <si>
    <t>schizophrenia, other source</t>
  </si>
  <si>
    <t>Zhang J, Pan Z, Gui C, Zhu J, Cui D. Clinical investigation of speech signal features among patients with schizophrenia. Shanghai Arch Psychiatry. 2016;28(2):95-102. doi:10.11919/j.issn.1002-0829.216025</t>
  </si>
  <si>
    <t>Schizophrenia: 26 (10 F); 43.3 (10.9)
Controls: 30 (16 F); 37.0 (14.3)
Controlled sex, age, education</t>
  </si>
  <si>
    <t>Clinical: CGI-S, PANSS, SANS. Broad exclusion criteria.</t>
  </si>
  <si>
    <t>Dialogue: phone conversation with psychiatrist</t>
  </si>
  <si>
    <t>MFCC: P&lt;C (significant)
LPC: P&gt;C (significant)
F1 to F6: [Hz/db]: NS
Formant bandwidth [Hz]: NS
Formant amplitude [dB]: NS</t>
  </si>
  <si>
    <t>Measured test-retest reliability longitudinally</t>
  </si>
  <si>
    <t>Rapcan V, D’Arcy S, Yeap S, Afzal N, Thakore J, Reilly RB. Acoustic and temporal analysis of speech: A potential biomarker for schizophrenia. Med Eng Phys. 2010;32(9):1074-1079. doi:10.1016/j.medengphy.2010.07.013</t>
  </si>
  <si>
    <t xml:space="preserve">Schizophrenia: 39 (12 F); 42.3 (13.5)
Controls: 18 (10 F); 40.5(12.9)
</t>
  </si>
  <si>
    <t>Clinical: SANS, BPRS</t>
  </si>
  <si>
    <t>Reading: brief text</t>
  </si>
  <si>
    <t>Utterance duration: P&lt;C (significant)
Percent time talking: NS
Duration of pauses [s]: P&gt;C (significant)
Percentage of silence: P&gt;C (significant)
Number of pauses (&gt;250ms): P&gt;C (significant)
Pitch variability: NS
Intensity variability: P&gt;C (significant)
Correlations:
BPRS: Utterance duration (positive)
BPRS: Proportion of silence (negative)
BPRS: Duration of pauses (NS)
BPRS: Number of pauses (NS)
BPRS: Pitch variability (NS)
BPRS: Intensity variability: (positive)
More results for negative SANS</t>
  </si>
  <si>
    <t>Graux, J., Bidet-Caulet, A., Bonnet-Brilhault, F., Camus, V., &amp; Bruneau, N. (2014). Hallucinations and negative symptoms differentially revealed by frontal and temporal responses to speech in schizophrenia. Schizophrenia research, 155(1-3), 39-44.</t>
  </si>
  <si>
    <t>Schizophrenia hallucinating: 13 (4 F); 33.7 (6.5)
Schizophrenia non-hallucinating: 13 (4 F); 31.8 (6.9)
Controls: 13 (4 F); 29.2 (7.9)</t>
  </si>
  <si>
    <t>Clinical: PANSS, PSYRATS, LSHS</t>
  </si>
  <si>
    <t>Reading: letter</t>
  </si>
  <si>
    <t>F0: P&gt;C (significant)</t>
  </si>
  <si>
    <t xml:space="preserve">Bernardini, F., Lunden, A., Covington, M., Broussard, B., Halpern, B., Alolayan, Y., ... &amp; Attademo, L. (2016). Associations of acoustically measured tongue/jaw movements and portion of time speaking with negative symptom severity in patients with schizophrenia in Italy and the United States. Psychiatry research, 239, 253-258.
</t>
  </si>
  <si>
    <t>Two samples:
Italy sample:
Schizophrenia: 20 (7 F); 35.47 (11.2)
US sample:
Schizophrenia: 20 (7 F); 33.67 (10.1)
Controlled many variables</t>
  </si>
  <si>
    <t>Clinical: PANNS, SANS</t>
  </si>
  <si>
    <t>Monologue: describe happy, sad moments and neutral event.</t>
  </si>
  <si>
    <t>Italy sample:
PANSS total: Percent time talking (NS)
PANSS total: Pitch mean (NS)
PANSS total: Pitch variability (NS) 
SANS total: Percent time talking (NS)
SANS total: Pitch mean (NS)
SANS total: Pitch variability (NS)
Other subsymtom scores:
PANSS negative: Percent time talking (NS); Pitch mean (positive correlation); Pitch variability (NS)
SANS flat affect: Percent time talking (NS); Pitch mean (NS); F0 SD (NS);
SANS alogia: Percent time talking (NS); Pitch mean (positive correlation); Pitch variability (negative correlation).
US sample:
PANSS total: Percent time talking (NS)
PANSS total: Pitch mean (NS)
PANSS total: Pitch variability (NS) 
SANS total: Percent time talking (NS)
SANS total: Pitch mean (NS)
SANS total: Pitch variability (NS)
Other subsymptom scores:
PANSS negative: Percent time talking (NS); Pitch mean (positive correlation); Pitch variability (NS)
SANS flat affect: Percent time talking (NS); Pitch mean (NS); F0 SD (NS);
SANS alogia: Percent time talking (NS); Pitch mean (positive); Pitch variability (negative).</t>
  </si>
  <si>
    <t>Covington, M. A., Lunden, S. A., Cristofaro, S. L., Wan, C. R., Bailey, C. T., Broussard, B., ... &amp; Compton, M. T. (2012). Phonetic measures of reduced tongue movement correlate with negative symptom severity in hospitalized patients with first-episode schizophrenia-spectrum disorders. Schizophrenia research, 142(1-3), 93-95.</t>
  </si>
  <si>
    <t>Schizophrenia: 25 (6 F); 23.8 (4.4)</t>
  </si>
  <si>
    <t>Dialogue: recording of PANSS interview</t>
  </si>
  <si>
    <t>SANS total: Pitch mean (NS)
SANS total: Pitch variability (NS)</t>
  </si>
  <si>
    <t>Pinheiro, A. P., Rezaii, N., Rauber, A., Nestor, P. G., Spencer, K. M., &amp; Niznikiewicz, M. (2017). Emotional self–other voice processing in schizophrenia and its relationship with hallucinations: ERP evidence. Psychophysiology, 54(9), 1252-1265.</t>
  </si>
  <si>
    <t>Schizophrenia: 15; 47.40 (8.48)
Controls: 16; 48.63 (5.08)
Controlled handedness, parental socioeconomic status, education</t>
  </si>
  <si>
    <t>Clinical: PANNS, SANS, SAPS. Broad exclusion criteria.</t>
  </si>
  <si>
    <t>Reading: neutral or emotion-eliciting words</t>
  </si>
  <si>
    <t>Utterance duration: P&gt;C
Pitch mean: NS
Intensity: NS</t>
  </si>
  <si>
    <t>Pinheiro, A. P., Rezaii, N., Rauber, A., &amp; Niznikiewicz, M. (2016). Is this my voice or yours? The role of emotion and acoustic quality in self-other voice discrimination in schizophrenia. Cognitive neuropsychiatry, 21(4), 335-353.</t>
  </si>
  <si>
    <t>Schizophrenia: 17; 48.29 (8.49)
Controls: 18; 49.53 (4.48)
Controlled parental socioeconomic status, education</t>
  </si>
  <si>
    <t>Utterance duration: NS
F0 mean [Hz]: NS
Intensity mean [db]: NS</t>
  </si>
  <si>
    <t>Perlini, C., Marini, A., Garzitto, M., Isola, M., Cerruti, S., Marinelli, V., ... &amp; Bellani, M. (2012). Linguistic production and syntactic comprehension in schizophrenia and bipolar disorder. Acta Psychiatrica Scandinavica, 126(5), 363-376.</t>
  </si>
  <si>
    <t>Schizophrenia: 30; 39.7 (10.9)
Controls: 30; 44.8 (9.5)
Controlled sex and education</t>
  </si>
  <si>
    <t>Monologue: describing picture</t>
  </si>
  <si>
    <t>Speech rate: P&lt;C (significant)</t>
  </si>
  <si>
    <t>Docherty NM. Missing referents, psychotic symptoms, and discriminating the internal from the externalized. J Abnorm Psychol. 2012;121(2):416-423. doi:10.1037/a0026348</t>
  </si>
  <si>
    <t xml:space="preserve">Schizophrenia: 53;
Controls: 23;
Controlled sex and parent education, </t>
  </si>
  <si>
    <t>Clinical: PANSS, PSYRATS</t>
  </si>
  <si>
    <t>Dialogue: recording of interview</t>
  </si>
  <si>
    <t>Speech rate: NS</t>
  </si>
  <si>
    <t>Compton, M. T., Lunden, A., Cleary, S. D., Pauselli, L., Alolayan, Y., Halpern, B., ... &amp; Bernardini, F. (2018). The aprosody of schizophrenia: Computationally derived acoustic phonetic underpinnings of monotone speech. Schizophrenia research, 197, 392-399.</t>
  </si>
  <si>
    <t>Schizophrenia: 94;
Controls: 101;
Controlled ethnicity, race, and marital status</t>
  </si>
  <si>
    <t>Clinical: PANSS, SANS, CAINS</t>
  </si>
  <si>
    <t>Monologue: neutral, positive, and negative descriptions; Reading neutral and emotional text.</t>
  </si>
  <si>
    <t>Pitch variability in task 1: NS
Pitch variability in task 2: NS
TOTAL SANS: Pitch variability (positive)</t>
  </si>
  <si>
    <t>Kliper, R., Portuguese, S., &amp; Weinshall, D. (2015, September). Prosodic analysis of speech and the underlying mental state. In International Symposium on Pervasive Computing Paradigms for Mental Health (pp. 52-62). Springer, Cham.</t>
  </si>
  <si>
    <t xml:space="preserve">Schizophrenia: 22 (9 F); NA
Controls: 20 (11 F); NA
Matched age, education, sex
</t>
  </si>
  <si>
    <t>Clinical: PANSS, SANS</t>
  </si>
  <si>
    <t>Utterance duration: P&lt;C (significant)
Percent time talking: P&lt;C (significant)
Duration of pauses: P&gt;C (significant)
Pitch variability: P&lt;C (significant)
Intensity variability: P&gt;C (significant)
Correlations:
PANSS: Utterance duration (NS)
PANSS: Percent time talking (NS)
PANSS: Duration of pauses (NS)
PANSS: Pitch variability (NS)
PANSS: Intensity variability (NS)
SANS: Utterance duration (negative)
SANS: Percent time talking (negative)
SANS: Duration of pauses (positive)
SANS: Pitch variability (NS)
SANS: Intensity variability (NS)
More results for subsymptoms of SANS</t>
  </si>
  <si>
    <t>Meaux, L. T., Mitchell, K. R., &amp; Cohen, A. S. (2018). Blunted vocal affect and expression is not associated with schizophrenia: A computerized acoustic analysis of speech under ambiguous conditions. Comprehensive psychiatry, 83, 84-88.</t>
  </si>
  <si>
    <t>Schizophrenia: 36 (36% F); 39.75 (9.99)
Controls: 25 (40% F); 31.29 (12.42)
Controlled sex and education</t>
  </si>
  <si>
    <t>Monologue: picture discription</t>
  </si>
  <si>
    <t>Pitch variability on task 1: NS
Pitch variability on task 2: NS
Intensity variability on task 1: NS
Intensity variability on task 2: NS
Additional correlations with subsymptom scores reported</t>
  </si>
  <si>
    <t>schizophrenia, depression</t>
  </si>
  <si>
    <t>Kliper, R., Vaizman, Y., Weinshall, D., &amp; Portuguese, S. (2010). Evidence for depression and schizophrenia in speech prosody. In Third ISCA Workshop on Experimental Linguistics.</t>
  </si>
  <si>
    <t>Schizophrenia: 22 (NA); NA
Controls: 20 (NA); NA</t>
  </si>
  <si>
    <t>Clinical: SANS</t>
  </si>
  <si>
    <t>Dialogue: interview; Reading</t>
  </si>
  <si>
    <t>Correlations:
SANS: Utterance duration (negative)
SANS: Percent time talking (negative)
SANS: Duration of pauses (positive)
SANS: Intensity variability (negative)</t>
  </si>
  <si>
    <t>Cohen, A. S., &amp; Hong, S. L. (2011). Understanding constricted affect in schizotypy through computerized prosodic analysis. Journal of personality disorders, 25(4), 478-491.</t>
  </si>
  <si>
    <t>Schizotypy: 89 (75 F); 19.19 (1.39)
Controls: 26 (14 F); 19.23 (1.18)</t>
  </si>
  <si>
    <t>Monologue: describe pictures</t>
  </si>
  <si>
    <t>F0 mean: NS
Intensity: NS
Certain sub-symptoms of the schizotypy scales significantly correlated with prosodic features</t>
  </si>
  <si>
    <t>Prosodic features were significantly associated with reduced prosocial behaviors.</t>
  </si>
  <si>
    <t>Bedwell, J. S., Cohen, A. S., Trachik, B. J., Deptula, A. E., &amp; Mitchell, J. C. (2014). Speech prosody abnormalities and specific dimensional schizotypy features: Are relationships limited to males?. The Journal of nervous and mental disease, 202(10), 745.</t>
  </si>
  <si>
    <t>Schizotypy: 8 (4 F); NA
Controls: 36 (18 F); NA
Age: 20 (4.83)</t>
  </si>
  <si>
    <t>Clinical: SPQ, PAS, SAS</t>
  </si>
  <si>
    <t>Monologue: autobiographical narrative prompts (Autobiographical Memory
 Questionnaire)</t>
  </si>
  <si>
    <t xml:space="preserve">Correlations:
PAS: Number of utterances (NS)
PAS: number of pauses (NS)
PAS: F0 variability (NS)
PAS: volume variability (NS)
SAS: Number of utterances (NS)
SAS: number of pauses (NS)
SAS: F0 variability (NS)
SAS: volume variability (NS)
Several subsymptoms of SPQ correlated with acoustic features. For instance:
SPQ Eccentric Behavior: Number of pauses (positive)
</t>
  </si>
  <si>
    <t xml:space="preserve">In male participants, SPQ Ideas of Reference subscale negatively correlates with F0 and intensity variabilities, SPQ Suspiciousness correlated with greater number of utterances, and SPQ Odd Behavior correlated with greater number of pauses. </t>
  </si>
  <si>
    <t>Tahir, Y., Yang, Z., Chakraborty, D., Thalmann, N., Thalmann, D., Maniam, Y., ... &amp; Dauwels, J. (2019). Non-verbal speech cues as objective measures for negative symptoms in patients with schizophrenia. PloS one, 14(4), e0214314.</t>
  </si>
  <si>
    <t>Schizophrenia: 54 (29 F); 31.06 (7.52)
Controls: 26 (14 F); 29.58 (8.09)
Controlled years of education</t>
  </si>
  <si>
    <t>Clinical: BPRS, 
NSA</t>
  </si>
  <si>
    <t>Multi-layer perceptron</t>
  </si>
  <si>
    <t>F1-score patient = 0.85
Speaking rate: P&lt;C (significant)
F1 Entropy: P&lt;C (significant)
F2 Entropy: P&lt;C (significant)
F3 Entropy: P&lt;C (significant)
Frequency Entropy: P&lt;C (significant)
Volume Entropy: P&lt;C (significant)</t>
  </si>
  <si>
    <t>Dombrowski, M., McCleery, A., Gregory Jr, S. W., &amp; Docherty, N. M. (2014). Stress reactivity of emotional and verbal speech content in schizophrenia. The Journal of nervous and mental disease, 202(8), 608-612.</t>
  </si>
  <si>
    <t>Schizophrenia: 20 (4 F); 38.5 (8.1)</t>
  </si>
  <si>
    <t>Clinical: SAPS, SANS</t>
  </si>
  <si>
    <t xml:space="preserve">Monologue: on neutral, stressful events. </t>
  </si>
  <si>
    <t>SANS + SAPS: Speech fundamental frequencies long-term averaged spectra (no stress) (NS)
SANS + SAPS: Speech fundamental frequencies long-term averaged spectra (stress) (negative)</t>
  </si>
  <si>
    <t>review, schizophrenia, not counted, other source</t>
  </si>
  <si>
    <t>Hoekert, M., Kahn, R. S., Pijnenborg, M., &amp; Aleman, A. (2007). Impaired recognition and expression of emotional prosody in schizophrenia: review and meta-analysis. Schizophrenia research, 96(1-3), 135-145.</t>
  </si>
</sst>
</file>

<file path=xl/styles.xml><?xml version="1.0" encoding="utf-8"?>
<styleSheet xmlns="http://schemas.openxmlformats.org/spreadsheetml/2006/main" xmlns:x14ac="http://schemas.microsoft.com/office/spreadsheetml/2009/9/ac" xmlns:mc="http://schemas.openxmlformats.org/markup-compatibility/2006">
  <fonts count="8">
    <font>
      <sz val="10.0"/>
      <color rgb="FF000000"/>
      <name val="Arial"/>
    </font>
    <font>
      <sz val="9.0"/>
      <color rgb="FF000000"/>
      <name val="Arial"/>
    </font>
    <font>
      <sz val="9.0"/>
      <name val="Arial"/>
    </font>
    <font>
      <sz val="9.0"/>
    </font>
    <font>
      <b/>
      <sz val="9.0"/>
      <name val="Arial"/>
    </font>
    <font>
      <sz val="9.0"/>
      <color rgb="FF222222"/>
      <name val="Arial"/>
    </font>
    <font>
      <sz val="9.0"/>
      <color rgb="FF000000"/>
      <name val="Roboto"/>
    </font>
    <font>
      <i/>
      <sz val="9.0"/>
      <name val="Arial"/>
    </font>
  </fonts>
  <fills count="6">
    <fill>
      <patternFill patternType="none"/>
    </fill>
    <fill>
      <patternFill patternType="lightGray"/>
    </fill>
    <fill>
      <patternFill patternType="solid">
        <fgColor rgb="FFFFFFFF"/>
        <bgColor rgb="FFFFFFFF"/>
      </patternFill>
    </fill>
    <fill>
      <patternFill patternType="solid">
        <fgColor rgb="FFD9D9D9"/>
        <bgColor rgb="FFD9D9D9"/>
      </patternFill>
    </fill>
    <fill>
      <patternFill patternType="solid">
        <fgColor rgb="FFF3F3F3"/>
        <bgColor rgb="FFF3F3F3"/>
      </patternFill>
    </fill>
    <fill>
      <patternFill patternType="solid">
        <fgColor rgb="FFF4CCCC"/>
        <bgColor rgb="FFF4CCCC"/>
      </patternFill>
    </fill>
  </fills>
  <borders count="2">
    <border/>
    <border>
      <right/>
    </border>
  </borders>
  <cellStyleXfs count="1">
    <xf borderId="0" fillId="0" fontId="0" numFmtId="0" applyAlignment="1" applyFont="1"/>
  </cellStyleXfs>
  <cellXfs count="79">
    <xf borderId="0" fillId="0" fontId="0" numFmtId="0" xfId="0" applyAlignment="1" applyFont="1">
      <alignment readingOrder="0" shrinkToFit="0" vertical="bottom" wrapText="0"/>
    </xf>
    <xf borderId="1" fillId="2" fontId="1" numFmtId="0" xfId="0" applyAlignment="1" applyBorder="1" applyFill="1" applyFont="1">
      <alignment readingOrder="0" shrinkToFit="0" vertical="top" wrapText="0"/>
    </xf>
    <xf borderId="1" fillId="0" fontId="2" numFmtId="0" xfId="0" applyAlignment="1" applyBorder="1" applyFont="1">
      <alignment readingOrder="0" shrinkToFit="0" vertical="top" wrapText="1"/>
    </xf>
    <xf borderId="1" fillId="0" fontId="2" numFmtId="0" xfId="0" applyAlignment="1" applyBorder="1" applyFont="1">
      <alignment shrinkToFit="0" vertical="top" wrapText="1"/>
    </xf>
    <xf borderId="0" fillId="0" fontId="2" numFmtId="0" xfId="0" applyAlignment="1" applyFont="1">
      <alignment shrinkToFit="0" vertical="top" wrapText="1"/>
    </xf>
    <xf borderId="0" fillId="0" fontId="2" numFmtId="0" xfId="0" applyAlignment="1" applyFont="1">
      <alignment shrinkToFit="0" wrapText="1"/>
    </xf>
    <xf borderId="0" fillId="0" fontId="3" numFmtId="0" xfId="0" applyAlignment="1" applyFont="1">
      <alignment shrinkToFit="0" wrapText="1"/>
    </xf>
    <xf borderId="1" fillId="0" fontId="2" numFmtId="0" xfId="0" applyAlignment="1" applyBorder="1" applyFont="1">
      <alignment readingOrder="0" shrinkToFit="0" vertical="top" wrapText="0"/>
    </xf>
    <xf borderId="0" fillId="3" fontId="4" numFmtId="0" xfId="0" applyAlignment="1" applyFill="1" applyFont="1">
      <alignment horizontal="center" readingOrder="0" shrinkToFit="0" vertical="top" wrapText="1"/>
    </xf>
    <xf borderId="0" fillId="3" fontId="4" numFmtId="0" xfId="0" applyAlignment="1" applyFont="1">
      <alignment horizontal="center" shrinkToFit="0" vertical="top" wrapText="1"/>
    </xf>
    <xf borderId="0" fillId="4" fontId="2" numFmtId="0" xfId="0" applyAlignment="1" applyFill="1" applyFont="1">
      <alignment readingOrder="0" shrinkToFit="0" vertical="top" wrapText="0"/>
    </xf>
    <xf borderId="0" fillId="4" fontId="2" numFmtId="0" xfId="0" applyAlignment="1" applyFont="1">
      <alignment shrinkToFit="0" vertical="top" wrapText="1"/>
    </xf>
    <xf borderId="0" fillId="4" fontId="2" numFmtId="0" xfId="0" applyAlignment="1" applyFont="1">
      <alignment readingOrder="0" shrinkToFit="0" vertical="top" wrapText="1"/>
    </xf>
    <xf borderId="0" fillId="4" fontId="2" numFmtId="0" xfId="0" applyAlignment="1" applyFont="1">
      <alignment readingOrder="0" shrinkToFit="0" vertical="top" wrapText="1"/>
    </xf>
    <xf borderId="0" fillId="4" fontId="2" numFmtId="0" xfId="0" applyAlignment="1" applyFont="1">
      <alignment shrinkToFit="0" wrapText="1"/>
    </xf>
    <xf borderId="0" fillId="0" fontId="2" numFmtId="0" xfId="0" applyAlignment="1" applyFont="1">
      <alignment readingOrder="0" shrinkToFit="0" vertical="top" wrapText="1"/>
    </xf>
    <xf borderId="0" fillId="2" fontId="5" numFmtId="0" xfId="0" applyAlignment="1" applyFont="1">
      <alignment horizontal="left" readingOrder="0" shrinkToFit="0" vertical="top" wrapText="1"/>
    </xf>
    <xf borderId="0" fillId="0" fontId="2" numFmtId="0" xfId="0" applyAlignment="1" applyFont="1">
      <alignment readingOrder="0" shrinkToFit="0" wrapText="1"/>
    </xf>
    <xf borderId="0" fillId="2" fontId="1" numFmtId="0" xfId="0" applyAlignment="1" applyFont="1">
      <alignment horizontal="left" readingOrder="0" shrinkToFit="0" vertical="top" wrapText="1"/>
    </xf>
    <xf borderId="0" fillId="3" fontId="4" numFmtId="0" xfId="0" applyAlignment="1" applyFont="1">
      <alignment readingOrder="0" shrinkToFit="0" vertical="bottom" wrapText="1"/>
    </xf>
    <xf borderId="1" fillId="4" fontId="2" numFmtId="0" xfId="0" applyAlignment="1" applyBorder="1" applyFont="1">
      <alignment readingOrder="0" shrinkToFit="0" vertical="top" wrapText="0"/>
    </xf>
    <xf borderId="1" fillId="4" fontId="2" numFmtId="0" xfId="0" applyAlignment="1" applyBorder="1" applyFont="1">
      <alignment shrinkToFit="0" vertical="top" wrapText="1"/>
    </xf>
    <xf borderId="0" fillId="4" fontId="2" numFmtId="0" xfId="0" applyAlignment="1" applyFont="1">
      <alignment shrinkToFit="0" vertical="bottom" wrapText="1"/>
    </xf>
    <xf borderId="0" fillId="0" fontId="5" numFmtId="0" xfId="0" applyAlignment="1" applyFont="1">
      <alignment readingOrder="0" shrinkToFit="0" vertical="top" wrapText="1"/>
    </xf>
    <xf borderId="0" fillId="2" fontId="2" numFmtId="0" xfId="0" applyAlignment="1" applyFont="1">
      <alignment readingOrder="0" shrinkToFit="0" vertical="top" wrapText="1"/>
    </xf>
    <xf borderId="0" fillId="2" fontId="2" numFmtId="0" xfId="0" applyAlignment="1" applyFont="1">
      <alignment shrinkToFit="0" vertical="top" wrapText="1"/>
    </xf>
    <xf borderId="1" fillId="2" fontId="2" numFmtId="0" xfId="0" applyAlignment="1" applyBorder="1" applyFont="1">
      <alignment shrinkToFit="0" vertical="top" wrapText="1"/>
    </xf>
    <xf borderId="0" fillId="2" fontId="2" numFmtId="0" xfId="0" applyAlignment="1" applyFont="1">
      <alignment horizontal="right" shrinkToFit="0" vertical="bottom" wrapText="1"/>
    </xf>
    <xf borderId="0" fillId="2" fontId="1" numFmtId="0" xfId="0" applyAlignment="1" applyFont="1">
      <alignment readingOrder="0" shrinkToFit="0" vertical="bottom" wrapText="1"/>
    </xf>
    <xf borderId="0" fillId="0" fontId="5" numFmtId="0" xfId="0" applyAlignment="1" applyFont="1">
      <alignment shrinkToFit="0" vertical="top" wrapText="1"/>
    </xf>
    <xf borderId="0" fillId="0" fontId="2" numFmtId="0" xfId="0" applyAlignment="1" applyFont="1">
      <alignment horizontal="right" readingOrder="0" shrinkToFit="0" vertical="bottom" wrapText="1"/>
    </xf>
    <xf borderId="0" fillId="0" fontId="2" numFmtId="0" xfId="0" applyAlignment="1" applyFont="1">
      <alignment horizontal="right" shrinkToFit="0" vertical="bottom" wrapText="1"/>
    </xf>
    <xf borderId="0" fillId="0" fontId="2" numFmtId="0" xfId="0" applyAlignment="1" applyFont="1">
      <alignment readingOrder="0" shrinkToFit="0" vertical="bottom" wrapText="1"/>
    </xf>
    <xf borderId="0" fillId="0" fontId="2" numFmtId="0" xfId="0" applyAlignment="1" applyFont="1">
      <alignment shrinkToFit="0" vertical="bottom" wrapText="1"/>
    </xf>
    <xf borderId="0" fillId="0" fontId="2" numFmtId="0" xfId="0" applyAlignment="1" applyFont="1">
      <alignment shrinkToFit="0" vertical="bottom" wrapText="1"/>
    </xf>
    <xf borderId="1" fillId="2" fontId="5" numFmtId="0" xfId="0" applyAlignment="1" applyBorder="1" applyFont="1">
      <alignment shrinkToFit="0" vertical="bottom" wrapText="1"/>
    </xf>
    <xf borderId="0" fillId="2" fontId="3" numFmtId="0" xfId="0" applyAlignment="1" applyFont="1">
      <alignment shrinkToFit="0" wrapText="1"/>
    </xf>
    <xf borderId="0" fillId="0" fontId="2" numFmtId="0" xfId="0" applyAlignment="1" applyFont="1">
      <alignment readingOrder="0" shrinkToFit="0" vertical="bottom" wrapText="1"/>
    </xf>
    <xf borderId="0" fillId="4" fontId="3" numFmtId="0" xfId="0" applyAlignment="1" applyFont="1">
      <alignment readingOrder="0" shrinkToFit="0" vertical="top" wrapText="0"/>
    </xf>
    <xf borderId="0" fillId="4" fontId="3" numFmtId="0" xfId="0" applyAlignment="1" applyFont="1">
      <alignment shrinkToFit="0" vertical="top" wrapText="1"/>
    </xf>
    <xf borderId="0" fillId="0" fontId="3" numFmtId="0" xfId="0" applyAlignment="1" applyFont="1">
      <alignment shrinkToFit="0" vertical="top" wrapText="1"/>
    </xf>
    <xf borderId="0" fillId="0" fontId="3" numFmtId="0" xfId="0" applyAlignment="1" applyFont="1">
      <alignment readingOrder="0" shrinkToFit="0" vertical="top" wrapText="1"/>
    </xf>
    <xf borderId="0" fillId="3" fontId="4" numFmtId="0" xfId="0" applyAlignment="1" applyFont="1">
      <alignment readingOrder="0" shrinkToFit="0" vertical="top" wrapText="1"/>
    </xf>
    <xf borderId="1" fillId="4" fontId="2" numFmtId="0" xfId="0" applyAlignment="1" applyBorder="1" applyFont="1">
      <alignment readingOrder="0" shrinkToFit="0" vertical="top" wrapText="0"/>
    </xf>
    <xf borderId="1" fillId="4" fontId="2" numFmtId="0" xfId="0" applyAlignment="1" applyBorder="1" applyFont="1">
      <alignment shrinkToFit="0" vertical="top" wrapText="1"/>
    </xf>
    <xf borderId="0" fillId="4" fontId="2" numFmtId="0" xfId="0" applyAlignment="1" applyFont="1">
      <alignment shrinkToFit="0" vertical="top" wrapText="1"/>
    </xf>
    <xf borderId="0" fillId="0" fontId="2" numFmtId="0" xfId="0" applyAlignment="1" applyFont="1">
      <alignment shrinkToFit="0" vertical="top" wrapText="1"/>
    </xf>
    <xf borderId="0" fillId="0" fontId="2" numFmtId="0" xfId="0" applyAlignment="1" applyFont="1">
      <alignment readingOrder="0" shrinkToFit="0" vertical="top" wrapText="1"/>
    </xf>
    <xf borderId="1" fillId="0" fontId="2" numFmtId="0" xfId="0" applyAlignment="1" applyBorder="1" applyFont="1">
      <alignment readingOrder="0" shrinkToFit="0" vertical="top" wrapText="1"/>
    </xf>
    <xf borderId="0" fillId="0" fontId="2" numFmtId="0" xfId="0" applyAlignment="1" applyFont="1">
      <alignment horizontal="right" readingOrder="0" shrinkToFit="0" vertical="top" wrapText="1"/>
    </xf>
    <xf borderId="0" fillId="0" fontId="2" numFmtId="0" xfId="0" applyAlignment="1" applyFont="1">
      <alignment horizontal="right" shrinkToFit="0" vertical="top" wrapText="1"/>
    </xf>
    <xf borderId="1" fillId="0" fontId="2" numFmtId="0" xfId="0" applyAlignment="1" applyBorder="1" applyFont="1">
      <alignment shrinkToFit="0" vertical="top" wrapText="1"/>
    </xf>
    <xf borderId="1" fillId="2" fontId="5" numFmtId="0" xfId="0" applyAlignment="1" applyBorder="1" applyFont="1">
      <alignment shrinkToFit="0" vertical="top" wrapText="1"/>
    </xf>
    <xf borderId="1" fillId="2" fontId="5" numFmtId="0" xfId="0" applyAlignment="1" applyBorder="1" applyFont="1">
      <alignment readingOrder="0" shrinkToFit="0" vertical="top" wrapText="1"/>
    </xf>
    <xf borderId="0" fillId="2" fontId="5" numFmtId="0" xfId="0" applyAlignment="1" applyFont="1">
      <alignment horizontal="left" readingOrder="0" shrinkToFit="0" vertical="top" wrapText="1"/>
    </xf>
    <xf borderId="1" fillId="0" fontId="5" numFmtId="0" xfId="0" applyAlignment="1" applyBorder="1" applyFont="1">
      <alignment shrinkToFit="0" vertical="top" wrapText="1"/>
    </xf>
    <xf borderId="0" fillId="5" fontId="2" numFmtId="0" xfId="0" applyAlignment="1" applyFill="1" applyFont="1">
      <alignment readingOrder="0" shrinkToFit="0" vertical="top" wrapText="1"/>
    </xf>
    <xf borderId="1" fillId="5" fontId="5" numFmtId="0" xfId="0" applyAlignment="1" applyBorder="1" applyFont="1">
      <alignment shrinkToFit="0" vertical="top" wrapText="1"/>
    </xf>
    <xf borderId="1" fillId="5" fontId="2" numFmtId="0" xfId="0" applyAlignment="1" applyBorder="1" applyFont="1">
      <alignment shrinkToFit="0" vertical="top" wrapText="1"/>
    </xf>
    <xf borderId="0" fillId="5" fontId="2" numFmtId="0" xfId="0" applyAlignment="1" applyFont="1">
      <alignment shrinkToFit="0" vertical="top" wrapText="1"/>
    </xf>
    <xf borderId="0" fillId="2" fontId="1" numFmtId="0" xfId="0" applyAlignment="1" applyFont="1">
      <alignment readingOrder="0" shrinkToFit="0" vertical="top" wrapText="1"/>
    </xf>
    <xf borderId="0" fillId="2" fontId="6" numFmtId="0" xfId="0" applyAlignment="1" applyFont="1">
      <alignment readingOrder="0" shrinkToFit="0" vertical="top" wrapText="1"/>
    </xf>
    <xf borderId="0" fillId="0" fontId="2" numFmtId="0" xfId="0" applyAlignment="1" applyFont="1">
      <alignment readingOrder="0" shrinkToFit="0" vertical="top" wrapText="0"/>
    </xf>
    <xf borderId="0" fillId="5" fontId="5" numFmtId="0" xfId="0" applyAlignment="1" applyFont="1">
      <alignment horizontal="left" readingOrder="0" shrinkToFit="0" vertical="top" wrapText="1"/>
    </xf>
    <xf borderId="0" fillId="2" fontId="1" numFmtId="0" xfId="0" applyAlignment="1" applyFont="1">
      <alignment horizontal="left" readingOrder="0" vertical="top"/>
    </xf>
    <xf borderId="0" fillId="5" fontId="5" numFmtId="0" xfId="0" applyAlignment="1" applyFont="1">
      <alignment horizontal="left" readingOrder="0" shrinkToFit="0" vertical="top" wrapText="1"/>
    </xf>
    <xf borderId="0" fillId="0" fontId="3" numFmtId="0" xfId="0" applyAlignment="1" applyFont="1">
      <alignment readingOrder="0" shrinkToFit="0" wrapText="1"/>
    </xf>
    <xf borderId="0" fillId="0" fontId="5" numFmtId="0" xfId="0" applyAlignment="1" applyFont="1">
      <alignment horizontal="left" readingOrder="0" shrinkToFit="0" vertical="top" wrapText="1"/>
    </xf>
    <xf borderId="0" fillId="5" fontId="2" numFmtId="0" xfId="0" applyAlignment="1" applyFont="1">
      <alignment readingOrder="0" shrinkToFit="0" vertical="top" wrapText="1"/>
    </xf>
    <xf borderId="0" fillId="5" fontId="3" numFmtId="0" xfId="0" applyAlignment="1" applyFont="1">
      <alignment shrinkToFit="0" vertical="top" wrapText="1"/>
    </xf>
    <xf borderId="0" fillId="5" fontId="3" numFmtId="0" xfId="0" applyAlignment="1" applyFont="1">
      <alignment readingOrder="0" shrinkToFit="0" vertical="top" wrapText="1"/>
    </xf>
    <xf borderId="1" fillId="0" fontId="5" numFmtId="0" xfId="0" applyAlignment="1" applyBorder="1" applyFont="1">
      <alignment shrinkToFit="0" vertical="top" wrapText="1"/>
    </xf>
    <xf borderId="1" fillId="0" fontId="7" numFmtId="0" xfId="0" applyAlignment="1" applyBorder="1" applyFont="1">
      <alignment shrinkToFit="0" vertical="top" wrapText="1"/>
    </xf>
    <xf borderId="1" fillId="0" fontId="7" numFmtId="0" xfId="0" applyAlignment="1" applyBorder="1" applyFont="1">
      <alignment shrinkToFit="0" vertical="top" wrapText="1"/>
    </xf>
    <xf borderId="0" fillId="2" fontId="5" numFmtId="0" xfId="0" applyAlignment="1" applyFont="1">
      <alignment horizontal="left" readingOrder="0" shrinkToFit="0" wrapText="1"/>
    </xf>
    <xf borderId="0" fillId="5" fontId="3" numFmtId="0" xfId="0" applyAlignment="1" applyFont="1">
      <alignment readingOrder="0" shrinkToFit="0" wrapText="1"/>
    </xf>
    <xf borderId="0" fillId="5" fontId="5" numFmtId="0" xfId="0" applyAlignment="1" applyFont="1">
      <alignment horizontal="left" readingOrder="0" shrinkToFit="0" wrapText="1"/>
    </xf>
    <xf borderId="0" fillId="5" fontId="3" numFmtId="0" xfId="0" applyAlignment="1" applyFont="1">
      <alignment shrinkToFit="0" wrapText="1"/>
    </xf>
    <xf borderId="0" fillId="0" fontId="3" numFmtId="0" xfId="0" applyAlignment="1" applyFont="1">
      <alignment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2.14"/>
    <col customWidth="1" min="2" max="2" width="34.43"/>
    <col customWidth="1" min="3" max="3" width="29.14"/>
    <col customWidth="1" min="4" max="4" width="26.14"/>
    <col customWidth="1" min="5" max="5" width="26.29"/>
    <col customWidth="1" min="6" max="6" width="16.71"/>
    <col customWidth="1" min="7" max="7" width="56.0"/>
    <col customWidth="1" min="8" max="8" width="21.29"/>
    <col customWidth="1" min="9" max="9" width="10.57"/>
    <col customWidth="1" min="10" max="10" width="7.14"/>
    <col customWidth="1" min="11" max="11" width="11.0"/>
    <col customWidth="1" min="12" max="12" width="12.57"/>
    <col customWidth="1" min="13" max="13" width="11.57"/>
    <col customWidth="1" min="14" max="14" width="43.71"/>
  </cols>
  <sheetData>
    <row r="1">
      <c r="A1" s="1" t="s">
        <v>0</v>
      </c>
      <c r="B1" s="2"/>
      <c r="C1" s="3"/>
      <c r="D1" s="3"/>
      <c r="E1" s="4"/>
      <c r="F1" s="4"/>
      <c r="G1" s="4"/>
      <c r="H1" s="4"/>
      <c r="I1" s="5"/>
      <c r="J1" s="5"/>
      <c r="K1" s="5"/>
      <c r="L1" s="5"/>
      <c r="M1" s="5"/>
      <c r="N1" s="5"/>
      <c r="O1" s="5"/>
      <c r="P1" s="5"/>
      <c r="Q1" s="6"/>
      <c r="R1" s="6"/>
      <c r="S1" s="6"/>
      <c r="T1" s="6"/>
      <c r="U1" s="6"/>
      <c r="V1" s="6"/>
      <c r="W1" s="6"/>
      <c r="X1" s="6"/>
      <c r="Y1" s="6"/>
      <c r="Z1" s="6"/>
      <c r="AA1" s="6"/>
      <c r="AB1" s="6"/>
      <c r="AC1" s="6"/>
      <c r="AD1" s="6"/>
      <c r="AE1" s="6"/>
      <c r="AF1" s="6"/>
      <c r="AG1" s="6"/>
      <c r="AH1" s="6"/>
    </row>
    <row r="2" ht="59.25" customHeight="1">
      <c r="A2" s="7" t="s">
        <v>1</v>
      </c>
      <c r="B2" s="3"/>
      <c r="C2" s="3"/>
      <c r="D2" s="3"/>
      <c r="E2" s="4"/>
      <c r="F2" s="4"/>
      <c r="G2" s="4"/>
      <c r="H2" s="4"/>
      <c r="I2" s="5"/>
      <c r="J2" s="5"/>
      <c r="K2" s="5"/>
      <c r="L2" s="5"/>
      <c r="M2" s="5"/>
      <c r="N2" s="5"/>
      <c r="O2" s="5"/>
      <c r="P2" s="5"/>
      <c r="Q2" s="6"/>
      <c r="R2" s="6"/>
      <c r="S2" s="6"/>
      <c r="T2" s="6"/>
      <c r="U2" s="6"/>
      <c r="V2" s="6"/>
      <c r="W2" s="6"/>
      <c r="X2" s="6"/>
      <c r="Y2" s="6"/>
      <c r="Z2" s="6"/>
      <c r="AA2" s="6"/>
      <c r="AB2" s="6"/>
      <c r="AC2" s="6"/>
      <c r="AD2" s="6"/>
      <c r="AE2" s="6"/>
      <c r="AF2" s="6"/>
      <c r="AG2" s="6"/>
      <c r="AH2" s="6"/>
    </row>
    <row r="3">
      <c r="A3" s="8" t="s">
        <v>2</v>
      </c>
      <c r="B3" s="9" t="s">
        <v>3</v>
      </c>
      <c r="C3" s="8" t="s">
        <v>4</v>
      </c>
      <c r="D3" s="9" t="s">
        <v>5</v>
      </c>
      <c r="E3" s="9" t="s">
        <v>6</v>
      </c>
      <c r="F3" s="8" t="s">
        <v>7</v>
      </c>
      <c r="G3" s="9" t="s">
        <v>8</v>
      </c>
      <c r="H3" s="8" t="s">
        <v>9</v>
      </c>
      <c r="I3" s="8" t="s">
        <v>10</v>
      </c>
      <c r="J3" s="8" t="s">
        <v>11</v>
      </c>
      <c r="K3" s="8" t="s">
        <v>12</v>
      </c>
      <c r="L3" s="8" t="s">
        <v>13</v>
      </c>
      <c r="M3" s="8" t="s">
        <v>14</v>
      </c>
      <c r="N3" s="8" t="s">
        <v>15</v>
      </c>
      <c r="O3" s="5"/>
      <c r="P3" s="5"/>
      <c r="Q3" s="6"/>
      <c r="R3" s="6"/>
      <c r="S3" s="6"/>
      <c r="T3" s="6"/>
      <c r="U3" s="6"/>
      <c r="V3" s="6"/>
      <c r="W3" s="6"/>
      <c r="X3" s="6"/>
      <c r="Y3" s="6"/>
      <c r="Z3" s="6"/>
      <c r="AA3" s="6"/>
      <c r="AB3" s="6"/>
      <c r="AC3" s="6"/>
      <c r="AD3" s="6"/>
      <c r="AE3" s="6"/>
      <c r="AF3" s="6"/>
      <c r="AG3" s="6"/>
      <c r="AH3" s="6"/>
    </row>
    <row r="4">
      <c r="A4" s="10" t="s">
        <v>16</v>
      </c>
      <c r="B4" s="11"/>
      <c r="C4" s="12"/>
      <c r="D4" s="11"/>
      <c r="E4" s="11"/>
      <c r="F4" s="11"/>
      <c r="G4" s="13"/>
      <c r="H4" s="11"/>
      <c r="I4" s="14"/>
      <c r="J4" s="14"/>
      <c r="K4" s="14"/>
      <c r="L4" s="14"/>
      <c r="M4" s="14"/>
      <c r="N4" s="14"/>
      <c r="O4" s="5"/>
      <c r="P4" s="5"/>
      <c r="Q4" s="6"/>
      <c r="R4" s="6"/>
      <c r="S4" s="6"/>
      <c r="T4" s="6"/>
      <c r="U4" s="6"/>
      <c r="V4" s="6"/>
      <c r="W4" s="6"/>
      <c r="X4" s="6"/>
      <c r="Y4" s="6"/>
      <c r="Z4" s="6"/>
      <c r="AA4" s="6"/>
      <c r="AB4" s="6"/>
      <c r="AC4" s="6"/>
      <c r="AD4" s="6"/>
      <c r="AE4" s="6"/>
      <c r="AF4" s="6"/>
      <c r="AG4" s="6"/>
      <c r="AH4" s="6"/>
    </row>
    <row r="5">
      <c r="A5" s="15" t="s">
        <v>17</v>
      </c>
      <c r="B5" s="16" t="s">
        <v>18</v>
      </c>
      <c r="C5" s="15" t="s">
        <v>19</v>
      </c>
      <c r="D5" s="15" t="s">
        <v>20</v>
      </c>
      <c r="E5" s="15" t="s">
        <v>21</v>
      </c>
      <c r="F5" s="15" t="s">
        <v>22</v>
      </c>
      <c r="G5" s="15" t="s">
        <v>23</v>
      </c>
      <c r="H5" s="15" t="s">
        <v>24</v>
      </c>
      <c r="I5" s="17"/>
      <c r="J5" s="17"/>
      <c r="K5" s="17">
        <v>30.0</v>
      </c>
      <c r="L5" s="17">
        <v>0.0</v>
      </c>
      <c r="M5" s="17">
        <v>1.0</v>
      </c>
      <c r="N5" s="17" t="s">
        <v>25</v>
      </c>
      <c r="O5" s="5"/>
      <c r="P5" s="5"/>
      <c r="Q5" s="6"/>
      <c r="R5" s="6"/>
      <c r="S5" s="6"/>
      <c r="T5" s="6"/>
      <c r="U5" s="6"/>
      <c r="V5" s="6"/>
      <c r="W5" s="6"/>
      <c r="X5" s="6"/>
      <c r="Y5" s="6"/>
      <c r="Z5" s="6"/>
      <c r="AA5" s="6"/>
      <c r="AB5" s="6"/>
      <c r="AC5" s="6"/>
      <c r="AD5" s="6"/>
      <c r="AE5" s="6"/>
      <c r="AF5" s="6"/>
      <c r="AG5" s="6"/>
      <c r="AH5" s="6"/>
    </row>
    <row r="6">
      <c r="A6" s="15" t="s">
        <v>26</v>
      </c>
      <c r="B6" s="15" t="s">
        <v>27</v>
      </c>
      <c r="C6" s="15" t="s">
        <v>28</v>
      </c>
      <c r="D6" s="15" t="s">
        <v>29</v>
      </c>
      <c r="E6" s="15" t="s">
        <v>30</v>
      </c>
      <c r="F6" s="15" t="s">
        <v>31</v>
      </c>
      <c r="G6" s="18" t="s">
        <v>32</v>
      </c>
      <c r="H6" s="15" t="s">
        <v>33</v>
      </c>
      <c r="I6" s="17">
        <v>23.0</v>
      </c>
      <c r="J6" s="17">
        <v>20.0</v>
      </c>
      <c r="K6" s="17">
        <v>43.0</v>
      </c>
      <c r="L6" s="17">
        <v>1.0</v>
      </c>
      <c r="M6" s="17">
        <v>0.0</v>
      </c>
      <c r="N6" s="17" t="s">
        <v>34</v>
      </c>
      <c r="O6" s="5"/>
      <c r="P6" s="5"/>
      <c r="Q6" s="6"/>
      <c r="R6" s="6"/>
      <c r="S6" s="6"/>
      <c r="T6" s="6"/>
      <c r="U6" s="6"/>
      <c r="V6" s="6"/>
      <c r="W6" s="6"/>
      <c r="X6" s="6"/>
      <c r="Y6" s="6"/>
      <c r="Z6" s="6"/>
      <c r="AA6" s="6"/>
      <c r="AB6" s="6"/>
      <c r="AC6" s="6"/>
      <c r="AD6" s="6"/>
      <c r="AE6" s="6"/>
      <c r="AF6" s="6"/>
      <c r="AG6" s="6"/>
      <c r="AH6" s="6"/>
    </row>
    <row r="7">
      <c r="A7" s="15" t="s">
        <v>35</v>
      </c>
      <c r="B7" s="16" t="s">
        <v>36</v>
      </c>
      <c r="C7" s="15" t="s">
        <v>37</v>
      </c>
      <c r="D7" s="15" t="s">
        <v>38</v>
      </c>
      <c r="E7" s="15" t="s">
        <v>39</v>
      </c>
      <c r="F7" s="15" t="s">
        <v>40</v>
      </c>
      <c r="G7" s="15" t="s">
        <v>23</v>
      </c>
      <c r="H7" s="15" t="s">
        <v>41</v>
      </c>
      <c r="I7" s="5"/>
      <c r="J7" s="5"/>
      <c r="K7" s="17">
        <v>30.0</v>
      </c>
      <c r="L7" s="17">
        <v>1.0</v>
      </c>
      <c r="M7" s="17">
        <v>1.0</v>
      </c>
      <c r="N7" s="17" t="s">
        <v>42</v>
      </c>
      <c r="O7" s="5"/>
      <c r="P7" s="5"/>
      <c r="Q7" s="6"/>
      <c r="R7" s="6"/>
      <c r="S7" s="6"/>
      <c r="T7" s="6"/>
      <c r="U7" s="6"/>
      <c r="V7" s="6"/>
      <c r="W7" s="6"/>
      <c r="X7" s="6"/>
      <c r="Y7" s="6"/>
      <c r="Z7" s="6"/>
      <c r="AA7" s="6"/>
      <c r="AB7" s="6"/>
      <c r="AC7" s="6"/>
      <c r="AD7" s="6"/>
      <c r="AE7" s="6"/>
      <c r="AF7" s="6"/>
      <c r="AG7" s="6"/>
      <c r="AH7" s="6"/>
    </row>
    <row r="8">
      <c r="A8" s="15" t="s">
        <v>35</v>
      </c>
      <c r="B8" s="16" t="s">
        <v>43</v>
      </c>
      <c r="C8" s="15" t="s">
        <v>44</v>
      </c>
      <c r="D8" s="15" t="s">
        <v>44</v>
      </c>
      <c r="E8" s="15" t="s">
        <v>44</v>
      </c>
      <c r="F8" s="15" t="s">
        <v>40</v>
      </c>
      <c r="G8" s="15" t="s">
        <v>45</v>
      </c>
      <c r="H8" s="15" t="s">
        <v>46</v>
      </c>
      <c r="I8" s="5"/>
      <c r="J8" s="5"/>
      <c r="K8" s="17">
        <v>30.0</v>
      </c>
      <c r="L8" s="17">
        <v>1.0</v>
      </c>
      <c r="M8" s="17">
        <v>1.0</v>
      </c>
      <c r="N8" s="17" t="s">
        <v>42</v>
      </c>
      <c r="O8" s="19" t="s">
        <v>47</v>
      </c>
      <c r="P8" s="5"/>
      <c r="Q8" s="6"/>
      <c r="R8" s="6"/>
      <c r="S8" s="6"/>
      <c r="T8" s="6"/>
      <c r="U8" s="6"/>
      <c r="V8" s="6"/>
      <c r="W8" s="6"/>
      <c r="X8" s="6"/>
      <c r="Y8" s="6"/>
      <c r="Z8" s="6"/>
      <c r="AA8" s="6"/>
      <c r="AB8" s="6"/>
      <c r="AC8" s="6"/>
      <c r="AD8" s="6"/>
      <c r="AE8" s="6"/>
      <c r="AF8" s="6"/>
      <c r="AG8" s="6"/>
      <c r="AH8" s="6"/>
    </row>
    <row r="9">
      <c r="A9" s="15" t="s">
        <v>26</v>
      </c>
      <c r="B9" s="15" t="s">
        <v>48</v>
      </c>
      <c r="C9" s="15" t="s">
        <v>49</v>
      </c>
      <c r="D9" s="15" t="s">
        <v>50</v>
      </c>
      <c r="E9" s="15" t="s">
        <v>51</v>
      </c>
      <c r="F9" s="15" t="s">
        <v>25</v>
      </c>
      <c r="G9" s="15" t="s">
        <v>52</v>
      </c>
      <c r="H9" s="15" t="s">
        <v>33</v>
      </c>
      <c r="I9" s="5"/>
      <c r="J9" s="5"/>
      <c r="K9" s="17">
        <v>253.0</v>
      </c>
      <c r="L9" s="17">
        <v>1.0</v>
      </c>
      <c r="M9" s="17">
        <v>0.0</v>
      </c>
      <c r="N9" s="17" t="s">
        <v>25</v>
      </c>
      <c r="O9" s="5"/>
      <c r="P9" s="5"/>
      <c r="Q9" s="6"/>
      <c r="R9" s="6"/>
      <c r="S9" s="6"/>
      <c r="T9" s="6"/>
      <c r="U9" s="6"/>
      <c r="V9" s="6"/>
      <c r="W9" s="6"/>
      <c r="X9" s="6"/>
      <c r="Y9" s="6"/>
      <c r="Z9" s="6"/>
      <c r="AA9" s="6"/>
      <c r="AB9" s="6"/>
      <c r="AC9" s="6"/>
      <c r="AD9" s="6"/>
      <c r="AE9" s="6"/>
      <c r="AF9" s="6"/>
      <c r="AG9" s="6"/>
      <c r="AH9" s="6"/>
    </row>
    <row r="10">
      <c r="A10" s="15" t="s">
        <v>17</v>
      </c>
      <c r="B10" s="16" t="s">
        <v>53</v>
      </c>
      <c r="C10" s="15" t="s">
        <v>54</v>
      </c>
      <c r="D10" s="15" t="s">
        <v>55</v>
      </c>
      <c r="E10" s="15" t="s">
        <v>56</v>
      </c>
      <c r="F10" s="15" t="s">
        <v>57</v>
      </c>
      <c r="G10" s="15" t="s">
        <v>58</v>
      </c>
      <c r="H10" s="15" t="s">
        <v>59</v>
      </c>
      <c r="I10" s="17">
        <v>52.0</v>
      </c>
      <c r="J10" s="17">
        <v>77.0</v>
      </c>
      <c r="K10" s="17">
        <v>129.0</v>
      </c>
      <c r="L10" s="17">
        <v>1.0</v>
      </c>
      <c r="M10" s="17">
        <v>1.0</v>
      </c>
      <c r="N10" s="17" t="s">
        <v>60</v>
      </c>
      <c r="O10" s="19" t="s">
        <v>47</v>
      </c>
      <c r="P10" s="5"/>
      <c r="Q10" s="6"/>
      <c r="R10" s="6"/>
      <c r="S10" s="6"/>
      <c r="T10" s="6"/>
      <c r="U10" s="6"/>
      <c r="V10" s="6"/>
      <c r="W10" s="6"/>
      <c r="X10" s="6"/>
      <c r="Y10" s="6"/>
      <c r="Z10" s="6"/>
      <c r="AA10" s="6"/>
      <c r="AB10" s="6"/>
      <c r="AC10" s="6"/>
      <c r="AD10" s="6"/>
      <c r="AE10" s="6"/>
      <c r="AF10" s="6"/>
      <c r="AG10" s="6"/>
      <c r="AH10" s="6"/>
    </row>
    <row r="11">
      <c r="A11" s="15" t="s">
        <v>17</v>
      </c>
      <c r="B11" s="15" t="s">
        <v>61</v>
      </c>
      <c r="C11" s="15" t="s">
        <v>62</v>
      </c>
      <c r="D11" s="15" t="s">
        <v>63</v>
      </c>
      <c r="E11" s="15" t="s">
        <v>64</v>
      </c>
      <c r="F11" s="15" t="s">
        <v>65</v>
      </c>
      <c r="G11" s="15" t="s">
        <v>66</v>
      </c>
      <c r="H11" s="15" t="s">
        <v>67</v>
      </c>
      <c r="I11" s="17">
        <v>5.0</v>
      </c>
      <c r="J11" s="17">
        <v>5.0</v>
      </c>
      <c r="K11" s="17">
        <v>10.0</v>
      </c>
      <c r="L11" s="17">
        <v>1.0</v>
      </c>
      <c r="M11" s="17" t="s">
        <v>68</v>
      </c>
      <c r="N11" s="17" t="s">
        <v>34</v>
      </c>
      <c r="O11" s="5"/>
      <c r="P11" s="5"/>
      <c r="Q11" s="6"/>
      <c r="R11" s="6"/>
      <c r="S11" s="6"/>
      <c r="T11" s="6"/>
      <c r="U11" s="6"/>
      <c r="V11" s="6"/>
      <c r="W11" s="6"/>
      <c r="X11" s="6"/>
      <c r="Y11" s="6"/>
      <c r="Z11" s="6"/>
      <c r="AA11" s="6"/>
      <c r="AB11" s="6"/>
      <c r="AC11" s="6"/>
      <c r="AD11" s="6"/>
      <c r="AE11" s="6"/>
      <c r="AF11" s="6"/>
      <c r="AG11" s="6"/>
      <c r="AH11" s="6"/>
    </row>
    <row r="12">
      <c r="A12" s="15" t="s">
        <v>17</v>
      </c>
      <c r="B12" s="15" t="s">
        <v>69</v>
      </c>
      <c r="C12" s="15" t="s">
        <v>70</v>
      </c>
      <c r="D12" s="15" t="s">
        <v>71</v>
      </c>
      <c r="E12" s="15" t="s">
        <v>72</v>
      </c>
      <c r="F12" s="15" t="s">
        <v>73</v>
      </c>
      <c r="G12" s="15" t="s">
        <v>74</v>
      </c>
      <c r="H12" s="15" t="s">
        <v>75</v>
      </c>
      <c r="I12" s="17"/>
      <c r="J12" s="17"/>
      <c r="K12" s="17">
        <v>39.0</v>
      </c>
      <c r="L12" s="17">
        <v>1.0</v>
      </c>
      <c r="M12" s="17">
        <v>1.0</v>
      </c>
      <c r="N12" s="17" t="s">
        <v>76</v>
      </c>
      <c r="O12" s="5"/>
      <c r="P12" s="5"/>
      <c r="Q12" s="6"/>
      <c r="R12" s="6"/>
      <c r="S12" s="6"/>
      <c r="T12" s="6"/>
      <c r="U12" s="6"/>
      <c r="V12" s="6"/>
      <c r="W12" s="6"/>
      <c r="X12" s="6"/>
      <c r="Y12" s="6"/>
      <c r="Z12" s="6"/>
      <c r="AA12" s="6"/>
      <c r="AB12" s="6"/>
      <c r="AC12" s="6"/>
      <c r="AD12" s="6"/>
      <c r="AE12" s="6"/>
      <c r="AF12" s="6"/>
      <c r="AG12" s="6"/>
      <c r="AH12" s="6"/>
    </row>
    <row r="13">
      <c r="A13" s="15" t="s">
        <v>17</v>
      </c>
      <c r="B13" s="15" t="s">
        <v>77</v>
      </c>
      <c r="C13" s="15" t="s">
        <v>78</v>
      </c>
      <c r="D13" s="15" t="s">
        <v>79</v>
      </c>
      <c r="E13" s="15" t="s">
        <v>80</v>
      </c>
      <c r="F13" s="15" t="s">
        <v>81</v>
      </c>
      <c r="G13" s="15" t="s">
        <v>82</v>
      </c>
      <c r="H13" s="15" t="s">
        <v>33</v>
      </c>
      <c r="I13" s="17"/>
      <c r="J13" s="17"/>
      <c r="K13" s="17">
        <v>78.0</v>
      </c>
      <c r="L13" s="17">
        <v>1.0</v>
      </c>
      <c r="M13" s="17">
        <v>1.0</v>
      </c>
      <c r="N13" s="17" t="s">
        <v>76</v>
      </c>
      <c r="O13" s="5"/>
      <c r="P13" s="5"/>
      <c r="Q13" s="6"/>
      <c r="R13" s="6"/>
      <c r="S13" s="6"/>
      <c r="T13" s="6"/>
      <c r="U13" s="6"/>
      <c r="V13" s="6"/>
      <c r="W13" s="6"/>
      <c r="X13" s="6"/>
      <c r="Y13" s="6"/>
      <c r="Z13" s="6"/>
      <c r="AA13" s="6"/>
      <c r="AB13" s="6"/>
      <c r="AC13" s="6"/>
      <c r="AD13" s="6"/>
      <c r="AE13" s="6"/>
      <c r="AF13" s="6"/>
      <c r="AG13" s="6"/>
      <c r="AH13" s="6"/>
    </row>
    <row r="14">
      <c r="A14" s="15" t="s">
        <v>17</v>
      </c>
      <c r="B14" s="16" t="s">
        <v>83</v>
      </c>
      <c r="C14" s="15" t="s">
        <v>84</v>
      </c>
      <c r="D14" s="15" t="s">
        <v>85</v>
      </c>
      <c r="E14" s="15" t="s">
        <v>86</v>
      </c>
      <c r="F14" s="15" t="s">
        <v>87</v>
      </c>
      <c r="G14" s="15" t="s">
        <v>88</v>
      </c>
      <c r="H14" s="15" t="s">
        <v>33</v>
      </c>
      <c r="I14" s="17">
        <v>26.0</v>
      </c>
      <c r="J14" s="17">
        <v>26.0</v>
      </c>
      <c r="K14" s="17">
        <v>52.0</v>
      </c>
      <c r="L14" s="17">
        <v>1.0</v>
      </c>
      <c r="M14" s="17">
        <v>1.0</v>
      </c>
      <c r="N14" s="17" t="s">
        <v>89</v>
      </c>
      <c r="O14" s="5"/>
      <c r="P14" s="5"/>
      <c r="Q14" s="6"/>
      <c r="R14" s="6"/>
      <c r="S14" s="6"/>
      <c r="T14" s="6"/>
      <c r="U14" s="6"/>
      <c r="V14" s="6"/>
      <c r="W14" s="6"/>
      <c r="X14" s="6"/>
      <c r="Y14" s="6"/>
      <c r="Z14" s="6"/>
      <c r="AA14" s="6"/>
      <c r="AB14" s="6"/>
      <c r="AC14" s="6"/>
      <c r="AD14" s="6"/>
      <c r="AE14" s="6"/>
      <c r="AF14" s="6"/>
      <c r="AG14" s="6"/>
      <c r="AH14" s="6"/>
    </row>
    <row r="15">
      <c r="A15" s="4"/>
      <c r="B15" s="4"/>
      <c r="C15" s="4"/>
      <c r="D15" s="4"/>
      <c r="E15" s="4"/>
      <c r="F15" s="4"/>
      <c r="G15" s="4"/>
      <c r="H15" s="15">
        <v>10.0</v>
      </c>
      <c r="I15" s="5">
        <f t="shared" ref="I15:J15" si="1">median(I5:I14)</f>
        <v>24.5</v>
      </c>
      <c r="J15" s="5">
        <f t="shared" si="1"/>
        <v>23</v>
      </c>
      <c r="K15" s="5">
        <f>MEDIAN(K5:K14)</f>
        <v>41</v>
      </c>
      <c r="L15" s="5">
        <f t="shared" ref="L15:M15" si="2">SUM(L5:L14)</f>
        <v>9</v>
      </c>
      <c r="M15" s="5">
        <f t="shared" si="2"/>
        <v>7</v>
      </c>
      <c r="N15" s="5">
        <f>countif(N5:N14,"null-hypothesis testing")</f>
        <v>2</v>
      </c>
      <c r="O15" s="5">
        <f>MIN(K5:K14)</f>
        <v>10</v>
      </c>
      <c r="P15" s="5">
        <f>MAX(K5:K14)</f>
        <v>253</v>
      </c>
      <c r="Q15" s="6"/>
      <c r="R15" s="6"/>
      <c r="S15" s="6"/>
      <c r="T15" s="6"/>
      <c r="U15" s="6"/>
      <c r="V15" s="6"/>
      <c r="W15" s="6"/>
      <c r="X15" s="6"/>
      <c r="Y15" s="6"/>
      <c r="Z15" s="6"/>
      <c r="AA15" s="6"/>
      <c r="AB15" s="6"/>
      <c r="AC15" s="6"/>
      <c r="AD15" s="6"/>
      <c r="AE15" s="6"/>
      <c r="AF15" s="6"/>
      <c r="AG15" s="6"/>
      <c r="AH15" s="6"/>
    </row>
    <row r="16">
      <c r="A16" s="20" t="s">
        <v>90</v>
      </c>
      <c r="B16" s="21"/>
      <c r="C16" s="21"/>
      <c r="D16" s="21"/>
      <c r="E16" s="11"/>
      <c r="F16" s="11"/>
      <c r="G16" s="11"/>
      <c r="H16" s="11"/>
      <c r="I16" s="22"/>
      <c r="J16" s="22"/>
      <c r="K16" s="22"/>
      <c r="L16" s="22"/>
      <c r="M16" s="22"/>
      <c r="N16" s="22"/>
      <c r="O16" s="5"/>
      <c r="P16" s="5"/>
      <c r="Q16" s="6"/>
      <c r="R16" s="6"/>
      <c r="S16" s="6"/>
      <c r="T16" s="6"/>
      <c r="U16" s="6"/>
      <c r="V16" s="6"/>
      <c r="W16" s="6"/>
      <c r="X16" s="6"/>
      <c r="Y16" s="6"/>
      <c r="Z16" s="6"/>
      <c r="AA16" s="6"/>
      <c r="AB16" s="6"/>
      <c r="AC16" s="6"/>
      <c r="AD16" s="6"/>
      <c r="AE16" s="6"/>
      <c r="AF16" s="6"/>
      <c r="AG16" s="6"/>
      <c r="AH16" s="6"/>
    </row>
    <row r="17">
      <c r="A17" s="15" t="s">
        <v>91</v>
      </c>
      <c r="B17" s="23" t="s">
        <v>92</v>
      </c>
      <c r="C17" s="24" t="s">
        <v>93</v>
      </c>
      <c r="D17" s="25" t="s">
        <v>94</v>
      </c>
      <c r="E17" s="25" t="s">
        <v>95</v>
      </c>
      <c r="F17" s="24" t="s">
        <v>25</v>
      </c>
      <c r="G17" s="24" t="s">
        <v>96</v>
      </c>
      <c r="H17" s="26" t="s">
        <v>97</v>
      </c>
      <c r="I17" s="27"/>
      <c r="J17" s="27"/>
      <c r="K17" s="27">
        <v>35.0</v>
      </c>
      <c r="L17" s="27">
        <v>1.0</v>
      </c>
      <c r="M17" s="27">
        <v>1.0</v>
      </c>
      <c r="N17" s="28" t="s">
        <v>25</v>
      </c>
      <c r="O17" s="5"/>
      <c r="P17" s="5"/>
      <c r="Q17" s="6"/>
      <c r="R17" s="6"/>
      <c r="S17" s="6"/>
      <c r="T17" s="6"/>
      <c r="U17" s="6"/>
      <c r="V17" s="6"/>
      <c r="W17" s="6"/>
      <c r="X17" s="6"/>
      <c r="Y17" s="6"/>
      <c r="Z17" s="6"/>
      <c r="AA17" s="6"/>
      <c r="AB17" s="6"/>
      <c r="AC17" s="6"/>
      <c r="AD17" s="6"/>
      <c r="AE17" s="6"/>
      <c r="AF17" s="6"/>
      <c r="AG17" s="6"/>
      <c r="AH17" s="6"/>
    </row>
    <row r="18">
      <c r="A18" s="4"/>
      <c r="B18" s="4"/>
      <c r="C18" s="4"/>
      <c r="D18" s="4"/>
      <c r="E18" s="4"/>
      <c r="F18" s="4"/>
      <c r="G18" s="4"/>
      <c r="H18" s="15">
        <v>1.0</v>
      </c>
      <c r="I18" s="5"/>
      <c r="J18" s="5"/>
      <c r="K18" s="5"/>
      <c r="L18" s="5"/>
      <c r="M18" s="5"/>
      <c r="N18" s="5"/>
      <c r="O18" s="5">
        <f>MIN(K8:K17)</f>
        <v>10</v>
      </c>
      <c r="P18" s="5">
        <f>MAX(K8:K17)</f>
        <v>253</v>
      </c>
      <c r="Q18" s="6"/>
      <c r="R18" s="6"/>
      <c r="S18" s="6"/>
      <c r="T18" s="6"/>
      <c r="U18" s="6"/>
      <c r="V18" s="6"/>
      <c r="W18" s="6"/>
      <c r="X18" s="6"/>
      <c r="Y18" s="6"/>
      <c r="Z18" s="6"/>
      <c r="AA18" s="6"/>
      <c r="AB18" s="6"/>
      <c r="AC18" s="6"/>
      <c r="AD18" s="6"/>
      <c r="AE18" s="6"/>
      <c r="AF18" s="6"/>
      <c r="AG18" s="6"/>
      <c r="AH18" s="6"/>
    </row>
    <row r="19">
      <c r="A19" s="10" t="s">
        <v>98</v>
      </c>
      <c r="B19" s="11"/>
      <c r="C19" s="11"/>
      <c r="D19" s="11"/>
      <c r="E19" s="11"/>
      <c r="F19" s="11"/>
      <c r="G19" s="11"/>
      <c r="H19" s="11"/>
      <c r="I19" s="14"/>
      <c r="J19" s="14"/>
      <c r="K19" s="14"/>
      <c r="L19" s="14"/>
      <c r="M19" s="14"/>
      <c r="N19" s="14"/>
      <c r="O19" s="5"/>
      <c r="P19" s="5"/>
      <c r="Q19" s="6"/>
      <c r="R19" s="6"/>
      <c r="S19" s="6"/>
      <c r="T19" s="6"/>
      <c r="U19" s="6"/>
      <c r="V19" s="6"/>
      <c r="W19" s="6"/>
      <c r="X19" s="6"/>
      <c r="Y19" s="6"/>
      <c r="Z19" s="6"/>
      <c r="AA19" s="6"/>
      <c r="AB19" s="6"/>
      <c r="AC19" s="6"/>
      <c r="AD19" s="6"/>
      <c r="AE19" s="6"/>
      <c r="AF19" s="6"/>
      <c r="AG19" s="6"/>
      <c r="AH19" s="6"/>
    </row>
    <row r="20">
      <c r="A20" s="4" t="s">
        <v>99</v>
      </c>
      <c r="B20" s="29" t="s">
        <v>100</v>
      </c>
      <c r="C20" s="23" t="s">
        <v>101</v>
      </c>
      <c r="D20" s="4" t="s">
        <v>102</v>
      </c>
      <c r="E20" s="4" t="s">
        <v>103</v>
      </c>
      <c r="F20" s="24" t="s">
        <v>25</v>
      </c>
      <c r="G20" s="15" t="s">
        <v>104</v>
      </c>
      <c r="H20" s="3" t="s">
        <v>105</v>
      </c>
      <c r="I20" s="30">
        <v>41.0</v>
      </c>
      <c r="J20" s="30">
        <v>25.0</v>
      </c>
      <c r="K20" s="31">
        <v>66.0</v>
      </c>
      <c r="L20" s="31">
        <v>1.0</v>
      </c>
      <c r="M20" s="31">
        <v>1.0</v>
      </c>
      <c r="N20" s="32" t="s">
        <v>25</v>
      </c>
      <c r="O20" s="5"/>
      <c r="P20" s="5"/>
      <c r="Q20" s="6"/>
      <c r="R20" s="6"/>
      <c r="S20" s="6"/>
      <c r="T20" s="6"/>
      <c r="U20" s="6"/>
      <c r="V20" s="6"/>
      <c r="W20" s="6"/>
      <c r="X20" s="6"/>
      <c r="Y20" s="6"/>
      <c r="Z20" s="6"/>
      <c r="AA20" s="6"/>
      <c r="AB20" s="6"/>
      <c r="AC20" s="6"/>
      <c r="AD20" s="6"/>
      <c r="AE20" s="6"/>
      <c r="AF20" s="6"/>
      <c r="AG20" s="6"/>
      <c r="AH20" s="6"/>
    </row>
    <row r="21">
      <c r="A21" s="4" t="s">
        <v>99</v>
      </c>
      <c r="B21" s="4" t="s">
        <v>106</v>
      </c>
      <c r="C21" s="23" t="s">
        <v>107</v>
      </c>
      <c r="D21" s="4" t="s">
        <v>108</v>
      </c>
      <c r="E21" s="4" t="s">
        <v>109</v>
      </c>
      <c r="F21" s="24" t="s">
        <v>25</v>
      </c>
      <c r="G21" s="15" t="s">
        <v>110</v>
      </c>
      <c r="H21" s="2" t="s">
        <v>111</v>
      </c>
      <c r="I21" s="30">
        <v>46.0</v>
      </c>
      <c r="J21" s="30">
        <v>102.0</v>
      </c>
      <c r="K21" s="31">
        <v>148.0</v>
      </c>
      <c r="L21" s="31">
        <v>1.0</v>
      </c>
      <c r="M21" s="31">
        <v>1.0</v>
      </c>
      <c r="N21" s="32" t="s">
        <v>25</v>
      </c>
      <c r="O21" s="5"/>
      <c r="P21" s="5"/>
      <c r="Q21" s="6"/>
      <c r="R21" s="6"/>
      <c r="S21" s="6"/>
      <c r="T21" s="6"/>
      <c r="U21" s="6"/>
      <c r="V21" s="6"/>
      <c r="W21" s="6"/>
      <c r="X21" s="6"/>
      <c r="Y21" s="6"/>
      <c r="Z21" s="6"/>
      <c r="AA21" s="6"/>
      <c r="AB21" s="6"/>
      <c r="AC21" s="6"/>
      <c r="AD21" s="6"/>
      <c r="AE21" s="6"/>
      <c r="AF21" s="6"/>
      <c r="AG21" s="6"/>
      <c r="AH21" s="6"/>
    </row>
    <row r="22">
      <c r="A22" s="4" t="s">
        <v>112</v>
      </c>
      <c r="B22" s="29" t="s">
        <v>113</v>
      </c>
      <c r="C22" s="29" t="s">
        <v>114</v>
      </c>
      <c r="D22" s="4" t="s">
        <v>115</v>
      </c>
      <c r="E22" s="15" t="s">
        <v>116</v>
      </c>
      <c r="F22" s="24" t="s">
        <v>25</v>
      </c>
      <c r="G22" s="15" t="s">
        <v>117</v>
      </c>
      <c r="H22" s="2" t="s">
        <v>118</v>
      </c>
      <c r="I22" s="30">
        <v>11.0</v>
      </c>
      <c r="J22" s="30">
        <v>11.0</v>
      </c>
      <c r="K22" s="31">
        <v>22.0</v>
      </c>
      <c r="L22" s="31">
        <v>1.0</v>
      </c>
      <c r="M22" s="31">
        <v>1.0</v>
      </c>
      <c r="N22" s="32" t="s">
        <v>25</v>
      </c>
      <c r="O22" s="33"/>
      <c r="P22" s="33"/>
      <c r="Q22" s="34"/>
      <c r="R22" s="34"/>
      <c r="S22" s="34"/>
      <c r="T22" s="34"/>
      <c r="U22" s="34"/>
      <c r="V22" s="34"/>
      <c r="W22" s="34"/>
      <c r="X22" s="34"/>
      <c r="Y22" s="34"/>
      <c r="Z22" s="34"/>
      <c r="AA22" s="34"/>
      <c r="AB22" s="34"/>
      <c r="AC22" s="34"/>
      <c r="AD22" s="34"/>
      <c r="AE22" s="34"/>
      <c r="AF22" s="34"/>
      <c r="AG22" s="34"/>
      <c r="AH22" s="34"/>
    </row>
    <row r="23">
      <c r="A23" s="4"/>
      <c r="B23" s="4"/>
      <c r="C23" s="4"/>
      <c r="D23" s="4"/>
      <c r="E23" s="4"/>
      <c r="F23" s="4"/>
      <c r="G23" s="4"/>
      <c r="H23" s="15" t="s">
        <v>33</v>
      </c>
      <c r="I23" s="5"/>
      <c r="J23" s="5"/>
      <c r="K23" s="5"/>
      <c r="L23" s="5"/>
      <c r="M23" s="5"/>
      <c r="N23" s="5"/>
      <c r="O23" s="5"/>
      <c r="P23" s="5"/>
      <c r="Q23" s="6"/>
      <c r="R23" s="6"/>
      <c r="S23" s="6"/>
      <c r="T23" s="6"/>
      <c r="U23" s="6"/>
      <c r="V23" s="6"/>
      <c r="W23" s="6"/>
      <c r="X23" s="6"/>
      <c r="Y23" s="6"/>
      <c r="Z23" s="6"/>
      <c r="AA23" s="6"/>
      <c r="AB23" s="6"/>
      <c r="AC23" s="6"/>
      <c r="AD23" s="6"/>
      <c r="AE23" s="6"/>
      <c r="AF23" s="6"/>
      <c r="AG23" s="6"/>
      <c r="AH23" s="6"/>
    </row>
    <row r="24">
      <c r="A24" s="4"/>
      <c r="B24" s="4"/>
      <c r="C24" s="4"/>
      <c r="D24" s="4"/>
      <c r="E24" s="4"/>
      <c r="F24" s="4"/>
      <c r="G24" s="4"/>
      <c r="H24" s="15" t="s">
        <v>99</v>
      </c>
      <c r="I24" s="5">
        <f t="shared" ref="I24:J24" si="3">median(I20:I21)</f>
        <v>43.5</v>
      </c>
      <c r="J24" s="5">
        <f t="shared" si="3"/>
        <v>63.5</v>
      </c>
      <c r="K24" s="5">
        <f>MEDIAN(K20:K21)</f>
        <v>107</v>
      </c>
      <c r="L24" s="5">
        <f t="shared" ref="L24:M24" si="4">SUM(L20:L21)</f>
        <v>2</v>
      </c>
      <c r="M24" s="5">
        <f t="shared" si="4"/>
        <v>2</v>
      </c>
      <c r="N24" s="5">
        <f>countif(N20:N21,"null-hypothesis testing")</f>
        <v>2</v>
      </c>
      <c r="O24" s="5">
        <f>MIN(K20:K21)</f>
        <v>66</v>
      </c>
      <c r="P24" s="5">
        <f>MAX(K20:K21)</f>
        <v>148</v>
      </c>
      <c r="Q24" s="6"/>
      <c r="R24" s="6"/>
      <c r="S24" s="6"/>
      <c r="T24" s="6"/>
      <c r="U24" s="6"/>
      <c r="V24" s="6"/>
      <c r="W24" s="6"/>
      <c r="X24" s="6"/>
      <c r="Y24" s="6"/>
      <c r="Z24" s="6"/>
      <c r="AA24" s="6"/>
      <c r="AB24" s="6"/>
      <c r="AC24" s="6"/>
      <c r="AD24" s="6"/>
      <c r="AE24" s="6"/>
      <c r="AF24" s="6"/>
      <c r="AG24" s="6"/>
      <c r="AH24" s="6"/>
    </row>
    <row r="25">
      <c r="A25" s="10" t="s">
        <v>119</v>
      </c>
      <c r="B25" s="11"/>
      <c r="C25" s="11"/>
      <c r="D25" s="11"/>
      <c r="E25" s="11"/>
      <c r="F25" s="11"/>
      <c r="G25" s="11"/>
      <c r="H25" s="11"/>
      <c r="I25" s="14"/>
      <c r="J25" s="14"/>
      <c r="K25" s="14"/>
      <c r="L25" s="14"/>
      <c r="M25" s="14"/>
      <c r="N25" s="14"/>
      <c r="O25" s="5"/>
      <c r="P25" s="5"/>
      <c r="Q25" s="6"/>
      <c r="R25" s="6"/>
      <c r="S25" s="6"/>
      <c r="T25" s="6"/>
      <c r="U25" s="6"/>
      <c r="V25" s="6"/>
      <c r="W25" s="6"/>
      <c r="X25" s="6"/>
      <c r="Y25" s="6"/>
      <c r="Z25" s="6"/>
      <c r="AA25" s="6"/>
      <c r="AB25" s="6"/>
      <c r="AC25" s="6"/>
      <c r="AD25" s="6"/>
      <c r="AE25" s="6"/>
      <c r="AF25" s="6"/>
      <c r="AG25" s="6"/>
      <c r="AH25" s="6"/>
    </row>
    <row r="26">
      <c r="A26" s="4"/>
      <c r="B26" s="4"/>
      <c r="C26" s="4"/>
      <c r="D26" s="4"/>
      <c r="E26" s="4"/>
      <c r="F26" s="4"/>
      <c r="G26" s="25"/>
      <c r="H26" s="15" t="s">
        <v>33</v>
      </c>
      <c r="I26" s="5"/>
      <c r="J26" s="5"/>
      <c r="K26" s="5"/>
      <c r="L26" s="5"/>
      <c r="M26" s="5"/>
      <c r="N26" s="5"/>
      <c r="O26" s="5"/>
      <c r="P26" s="5"/>
      <c r="Q26" s="6"/>
      <c r="R26" s="6"/>
      <c r="S26" s="6"/>
      <c r="T26" s="6"/>
      <c r="U26" s="6"/>
      <c r="V26" s="6"/>
      <c r="W26" s="6"/>
      <c r="X26" s="6"/>
      <c r="Y26" s="6"/>
      <c r="Z26" s="6"/>
      <c r="AA26" s="6"/>
      <c r="AB26" s="6"/>
      <c r="AC26" s="6"/>
      <c r="AD26" s="6"/>
      <c r="AE26" s="6"/>
      <c r="AF26" s="6"/>
      <c r="AG26" s="6"/>
      <c r="AH26" s="6"/>
    </row>
    <row r="27">
      <c r="A27" s="10" t="s">
        <v>120</v>
      </c>
      <c r="B27" s="13"/>
      <c r="C27" s="11"/>
      <c r="D27" s="11"/>
      <c r="E27" s="11"/>
      <c r="F27" s="11"/>
      <c r="G27" s="11"/>
      <c r="H27" s="11"/>
      <c r="I27" s="14"/>
      <c r="J27" s="14"/>
      <c r="K27" s="14"/>
      <c r="L27" s="14"/>
      <c r="M27" s="14"/>
      <c r="N27" s="14"/>
      <c r="O27" s="5"/>
      <c r="P27" s="5"/>
      <c r="Q27" s="6"/>
      <c r="R27" s="6"/>
      <c r="S27" s="6"/>
      <c r="T27" s="6"/>
      <c r="U27" s="6"/>
      <c r="V27" s="6"/>
      <c r="W27" s="6"/>
      <c r="X27" s="6"/>
      <c r="Y27" s="6"/>
      <c r="Z27" s="6"/>
      <c r="AA27" s="6"/>
      <c r="AB27" s="6"/>
      <c r="AC27" s="6"/>
      <c r="AD27" s="6"/>
      <c r="AE27" s="6"/>
      <c r="AF27" s="6"/>
      <c r="AG27" s="6"/>
      <c r="AH27" s="6"/>
    </row>
    <row r="28">
      <c r="A28" s="15" t="s">
        <v>121</v>
      </c>
      <c r="B28" s="15" t="s">
        <v>122</v>
      </c>
      <c r="C28" s="4"/>
      <c r="D28" s="4"/>
      <c r="E28" s="4"/>
      <c r="F28" s="4"/>
      <c r="G28" s="25"/>
      <c r="H28" s="15" t="s">
        <v>33</v>
      </c>
      <c r="I28" s="5"/>
      <c r="J28" s="5"/>
      <c r="K28" s="5"/>
      <c r="L28" s="5"/>
      <c r="M28" s="5"/>
      <c r="N28" s="5"/>
      <c r="O28" s="5"/>
      <c r="P28" s="5"/>
      <c r="Q28" s="6"/>
      <c r="R28" s="6"/>
      <c r="S28" s="6"/>
      <c r="T28" s="6"/>
      <c r="U28" s="6"/>
      <c r="V28" s="6"/>
      <c r="W28" s="6"/>
      <c r="X28" s="6"/>
      <c r="Y28" s="6"/>
      <c r="Z28" s="6"/>
      <c r="AA28" s="6"/>
      <c r="AB28" s="6"/>
      <c r="AC28" s="6"/>
      <c r="AD28" s="6"/>
      <c r="AE28" s="6"/>
      <c r="AF28" s="6"/>
      <c r="AG28" s="6"/>
      <c r="AH28" s="6"/>
    </row>
    <row r="29">
      <c r="A29" s="15" t="s">
        <v>121</v>
      </c>
      <c r="B29" s="15" t="s">
        <v>123</v>
      </c>
      <c r="C29" s="4"/>
      <c r="D29" s="4"/>
      <c r="E29" s="4"/>
      <c r="F29" s="4"/>
      <c r="G29" s="25"/>
      <c r="H29" s="15" t="s">
        <v>33</v>
      </c>
      <c r="I29" s="5"/>
      <c r="J29" s="5"/>
      <c r="K29" s="5"/>
      <c r="L29" s="5"/>
      <c r="M29" s="5"/>
      <c r="N29" s="5"/>
      <c r="O29" s="5"/>
      <c r="P29" s="5"/>
      <c r="Q29" s="6"/>
      <c r="R29" s="6"/>
      <c r="S29" s="6"/>
      <c r="T29" s="6"/>
      <c r="U29" s="6"/>
      <c r="V29" s="6"/>
      <c r="W29" s="6"/>
      <c r="X29" s="6"/>
      <c r="Y29" s="6"/>
      <c r="Z29" s="6"/>
      <c r="AA29" s="6"/>
      <c r="AB29" s="6"/>
      <c r="AC29" s="6"/>
      <c r="AD29" s="6"/>
      <c r="AE29" s="6"/>
      <c r="AF29" s="6"/>
      <c r="AG29" s="6"/>
      <c r="AH29" s="6"/>
    </row>
    <row r="30">
      <c r="A30" s="15" t="s">
        <v>121</v>
      </c>
      <c r="B30" s="15" t="s">
        <v>124</v>
      </c>
      <c r="C30" s="4"/>
      <c r="D30" s="4"/>
      <c r="E30" s="4"/>
      <c r="F30" s="4"/>
      <c r="G30" s="25"/>
      <c r="H30" s="15" t="s">
        <v>33</v>
      </c>
      <c r="I30" s="5"/>
      <c r="J30" s="5"/>
      <c r="K30" s="5"/>
      <c r="L30" s="5"/>
      <c r="M30" s="5"/>
      <c r="N30" s="5"/>
      <c r="O30" s="5"/>
      <c r="P30" s="5"/>
      <c r="Q30" s="6"/>
      <c r="R30" s="6"/>
      <c r="S30" s="6"/>
      <c r="T30" s="6"/>
      <c r="U30" s="6"/>
      <c r="V30" s="6"/>
      <c r="W30" s="6"/>
      <c r="X30" s="6"/>
      <c r="Y30" s="6"/>
      <c r="Z30" s="6"/>
      <c r="AA30" s="6"/>
      <c r="AB30" s="6"/>
      <c r="AC30" s="6"/>
      <c r="AD30" s="6"/>
      <c r="AE30" s="6"/>
      <c r="AF30" s="6"/>
      <c r="AG30" s="6"/>
      <c r="AH30" s="6"/>
    </row>
    <row r="31">
      <c r="A31" s="4"/>
      <c r="B31" s="4"/>
      <c r="C31" s="4"/>
      <c r="D31" s="4"/>
      <c r="E31" s="4"/>
      <c r="F31" s="4"/>
      <c r="G31" s="25"/>
      <c r="H31" s="15" t="s">
        <v>33</v>
      </c>
      <c r="I31" s="5"/>
      <c r="J31" s="5"/>
      <c r="K31" s="5"/>
      <c r="L31" s="5"/>
      <c r="M31" s="5"/>
      <c r="N31" s="5"/>
      <c r="O31" s="5"/>
      <c r="P31" s="5"/>
      <c r="Q31" s="6"/>
      <c r="R31" s="6"/>
      <c r="S31" s="6"/>
      <c r="T31" s="6"/>
      <c r="U31" s="6"/>
      <c r="V31" s="6"/>
      <c r="W31" s="6"/>
      <c r="X31" s="6"/>
      <c r="Y31" s="6"/>
      <c r="Z31" s="6"/>
      <c r="AA31" s="6"/>
      <c r="AB31" s="6"/>
      <c r="AC31" s="6"/>
      <c r="AD31" s="6"/>
      <c r="AE31" s="6"/>
      <c r="AF31" s="6"/>
      <c r="AG31" s="6"/>
      <c r="AH31" s="6"/>
    </row>
    <row r="32">
      <c r="A32" s="10" t="s">
        <v>125</v>
      </c>
      <c r="B32" s="21"/>
      <c r="C32" s="11"/>
      <c r="D32" s="11"/>
      <c r="E32" s="11"/>
      <c r="F32" s="11"/>
      <c r="G32" s="11"/>
      <c r="H32" s="13"/>
      <c r="I32" s="14"/>
      <c r="J32" s="14"/>
      <c r="K32" s="14"/>
      <c r="L32" s="14"/>
      <c r="M32" s="14"/>
      <c r="N32" s="14"/>
      <c r="O32" s="5"/>
      <c r="P32" s="5"/>
      <c r="Q32" s="6"/>
      <c r="R32" s="6"/>
      <c r="S32" s="6"/>
      <c r="T32" s="6"/>
      <c r="U32" s="6"/>
      <c r="V32" s="6"/>
      <c r="W32" s="6"/>
      <c r="X32" s="6"/>
      <c r="Y32" s="6"/>
      <c r="Z32" s="6"/>
      <c r="AA32" s="6"/>
      <c r="AB32" s="6"/>
      <c r="AC32" s="6"/>
      <c r="AD32" s="6"/>
      <c r="AE32" s="6"/>
      <c r="AF32" s="6"/>
      <c r="AG32" s="6"/>
      <c r="AH32" s="6"/>
    </row>
    <row r="33">
      <c r="A33" s="34"/>
      <c r="B33" s="35"/>
      <c r="C33" s="6"/>
      <c r="D33" s="6"/>
      <c r="E33" s="6"/>
      <c r="F33" s="6"/>
      <c r="G33" s="36"/>
      <c r="H33" s="6"/>
      <c r="I33" s="6"/>
      <c r="J33" s="6"/>
      <c r="K33" s="6"/>
      <c r="L33" s="6"/>
      <c r="M33" s="6"/>
      <c r="N33" s="6"/>
      <c r="O33" s="6"/>
      <c r="P33" s="6"/>
      <c r="Q33" s="6"/>
      <c r="R33" s="6"/>
      <c r="S33" s="6"/>
      <c r="T33" s="6"/>
      <c r="U33" s="6"/>
      <c r="V33" s="6"/>
      <c r="W33" s="6"/>
      <c r="X33" s="6"/>
      <c r="Y33" s="6"/>
      <c r="Z33" s="6"/>
      <c r="AA33" s="6"/>
      <c r="AB33" s="6"/>
      <c r="AC33" s="6"/>
      <c r="AD33" s="6"/>
      <c r="AE33" s="6"/>
      <c r="AF33" s="6"/>
      <c r="AG33" s="6"/>
      <c r="AH33" s="6"/>
    </row>
    <row r="34">
      <c r="A34" s="37"/>
      <c r="B34" s="6"/>
      <c r="C34" s="6"/>
      <c r="D34" s="6"/>
      <c r="E34" s="6"/>
      <c r="F34" s="6"/>
      <c r="G34" s="36"/>
      <c r="H34" s="6"/>
      <c r="I34" s="6"/>
      <c r="J34" s="6"/>
      <c r="K34" s="6"/>
      <c r="L34" s="6"/>
      <c r="M34" s="6"/>
      <c r="N34" s="6"/>
      <c r="O34" s="6"/>
      <c r="P34" s="6"/>
      <c r="Q34" s="6"/>
      <c r="R34" s="6"/>
      <c r="S34" s="6"/>
      <c r="T34" s="6"/>
      <c r="U34" s="6"/>
      <c r="V34" s="6"/>
      <c r="W34" s="6"/>
      <c r="X34" s="6"/>
      <c r="Y34" s="6"/>
      <c r="Z34" s="6"/>
      <c r="AA34" s="6"/>
      <c r="AB34" s="6"/>
      <c r="AC34" s="6"/>
      <c r="AD34" s="6"/>
      <c r="AE34" s="6"/>
      <c r="AF34" s="6"/>
      <c r="AG34" s="6"/>
      <c r="AH34" s="6"/>
    </row>
    <row r="35">
      <c r="A35" s="38" t="s">
        <v>126</v>
      </c>
      <c r="B35" s="39"/>
      <c r="C35" s="39"/>
      <c r="D35" s="39"/>
      <c r="E35" s="39"/>
      <c r="F35" s="39"/>
      <c r="G35" s="39"/>
      <c r="H35" s="39"/>
      <c r="I35" s="39"/>
      <c r="J35" s="39"/>
      <c r="K35" s="39"/>
      <c r="L35" s="39"/>
      <c r="M35" s="39"/>
      <c r="N35" s="39"/>
      <c r="O35" s="40"/>
      <c r="P35" s="40"/>
      <c r="Q35" s="6"/>
      <c r="R35" s="6"/>
      <c r="S35" s="6"/>
      <c r="T35" s="6"/>
      <c r="U35" s="6"/>
      <c r="V35" s="6"/>
      <c r="W35" s="6"/>
      <c r="X35" s="6"/>
      <c r="Y35" s="6"/>
      <c r="Z35" s="6"/>
      <c r="AA35" s="6"/>
      <c r="AB35" s="6"/>
      <c r="AC35" s="6"/>
      <c r="AD35" s="6"/>
      <c r="AE35" s="6"/>
      <c r="AF35" s="6"/>
      <c r="AG35" s="6"/>
      <c r="AH35" s="6"/>
    </row>
    <row r="36">
      <c r="A36" s="41" t="s">
        <v>127</v>
      </c>
      <c r="B36" s="41" t="s">
        <v>128</v>
      </c>
      <c r="C36" s="41" t="s">
        <v>129</v>
      </c>
      <c r="D36" s="41" t="s">
        <v>130</v>
      </c>
      <c r="E36" s="41" t="s">
        <v>131</v>
      </c>
      <c r="F36" s="41" t="s">
        <v>132</v>
      </c>
      <c r="G36" s="41" t="s">
        <v>133</v>
      </c>
      <c r="H36" s="41" t="s">
        <v>33</v>
      </c>
      <c r="I36" s="41"/>
      <c r="J36" s="41"/>
      <c r="K36" s="41">
        <v>46.0</v>
      </c>
      <c r="L36" s="41">
        <v>1.0</v>
      </c>
      <c r="M36" s="41">
        <v>1.0</v>
      </c>
      <c r="N36" s="41" t="s">
        <v>134</v>
      </c>
      <c r="O36" s="40"/>
      <c r="P36" s="40"/>
      <c r="Q36" s="6"/>
      <c r="R36" s="6"/>
      <c r="S36" s="6"/>
      <c r="T36" s="6"/>
      <c r="U36" s="6"/>
      <c r="V36" s="6"/>
      <c r="W36" s="6"/>
      <c r="X36" s="6"/>
      <c r="Y36" s="6"/>
      <c r="Z36" s="6"/>
      <c r="AA36" s="6"/>
      <c r="AB36" s="6"/>
      <c r="AC36" s="6"/>
      <c r="AD36" s="6"/>
      <c r="AE36" s="6"/>
      <c r="AF36" s="6"/>
      <c r="AG36" s="6"/>
      <c r="AH36" s="6"/>
    </row>
    <row r="37">
      <c r="A37" s="41" t="s">
        <v>127</v>
      </c>
      <c r="B37" s="41" t="s">
        <v>135</v>
      </c>
      <c r="C37" s="41" t="s">
        <v>136</v>
      </c>
      <c r="D37" s="41" t="s">
        <v>137</v>
      </c>
      <c r="E37" s="41" t="s">
        <v>138</v>
      </c>
      <c r="F37" s="41" t="s">
        <v>40</v>
      </c>
      <c r="G37" s="41" t="s">
        <v>139</v>
      </c>
      <c r="H37" s="41" t="s">
        <v>140</v>
      </c>
      <c r="I37" s="41"/>
      <c r="J37" s="41"/>
      <c r="K37" s="41">
        <v>6.0</v>
      </c>
      <c r="L37" s="41" t="s">
        <v>141</v>
      </c>
      <c r="M37" s="41">
        <v>1.0</v>
      </c>
      <c r="N37" s="41" t="s">
        <v>134</v>
      </c>
      <c r="O37" s="40"/>
      <c r="P37" s="40"/>
      <c r="Q37" s="6"/>
      <c r="R37" s="6"/>
      <c r="S37" s="6"/>
      <c r="T37" s="6"/>
      <c r="U37" s="6"/>
      <c r="V37" s="6"/>
      <c r="W37" s="6"/>
      <c r="X37" s="6"/>
      <c r="Y37" s="6"/>
      <c r="Z37" s="6"/>
      <c r="AA37" s="6"/>
      <c r="AB37" s="6"/>
      <c r="AC37" s="6"/>
      <c r="AD37" s="6"/>
      <c r="AE37" s="6"/>
      <c r="AF37" s="6"/>
      <c r="AG37" s="6"/>
      <c r="AH37" s="6"/>
    </row>
    <row r="38">
      <c r="A38" s="41" t="s">
        <v>127</v>
      </c>
      <c r="B38" s="41" t="s">
        <v>142</v>
      </c>
      <c r="C38" s="41" t="s">
        <v>143</v>
      </c>
      <c r="D38" s="41" t="s">
        <v>144</v>
      </c>
      <c r="E38" s="41" t="s">
        <v>145</v>
      </c>
      <c r="F38" s="41" t="s">
        <v>146</v>
      </c>
      <c r="G38" s="41" t="s">
        <v>147</v>
      </c>
      <c r="H38" s="41" t="s">
        <v>148</v>
      </c>
      <c r="I38" s="41"/>
      <c r="J38" s="41"/>
      <c r="K38" s="41">
        <v>13.0</v>
      </c>
      <c r="L38" s="41">
        <v>1.0</v>
      </c>
      <c r="M38" s="41">
        <v>1.0</v>
      </c>
      <c r="N38" s="41" t="s">
        <v>149</v>
      </c>
      <c r="O38" s="40"/>
      <c r="P38" s="40"/>
      <c r="Q38" s="6"/>
      <c r="R38" s="6"/>
      <c r="S38" s="6"/>
      <c r="T38" s="6"/>
      <c r="U38" s="6"/>
      <c r="V38" s="6"/>
      <c r="W38" s="6"/>
      <c r="X38" s="6"/>
      <c r="Y38" s="6"/>
      <c r="Z38" s="6"/>
      <c r="AA38" s="6"/>
      <c r="AB38" s="6"/>
      <c r="AC38" s="6"/>
      <c r="AD38" s="6"/>
      <c r="AE38" s="6"/>
      <c r="AF38" s="6"/>
      <c r="AG38" s="6"/>
      <c r="AH38" s="6"/>
    </row>
    <row r="39">
      <c r="A39" s="41" t="s">
        <v>127</v>
      </c>
      <c r="B39" s="41" t="s">
        <v>150</v>
      </c>
      <c r="C39" s="41" t="s">
        <v>151</v>
      </c>
      <c r="D39" s="41" t="s">
        <v>152</v>
      </c>
      <c r="E39" s="41" t="s">
        <v>138</v>
      </c>
      <c r="F39" s="41" t="s">
        <v>146</v>
      </c>
      <c r="G39" s="41" t="s">
        <v>153</v>
      </c>
      <c r="H39" s="41" t="s">
        <v>154</v>
      </c>
      <c r="I39" s="41"/>
      <c r="J39" s="41"/>
      <c r="K39" s="41">
        <v>6.0</v>
      </c>
      <c r="L39" s="41" t="s">
        <v>141</v>
      </c>
      <c r="M39" s="41">
        <v>1.0</v>
      </c>
      <c r="N39" s="41" t="s">
        <v>60</v>
      </c>
      <c r="O39" s="40"/>
      <c r="P39" s="40"/>
      <c r="Q39" s="6"/>
      <c r="R39" s="6"/>
      <c r="S39" s="6"/>
      <c r="T39" s="6"/>
      <c r="U39" s="6"/>
      <c r="V39" s="6"/>
      <c r="W39" s="6"/>
      <c r="X39" s="6"/>
      <c r="Y39" s="6"/>
      <c r="Z39" s="6"/>
      <c r="AA39" s="6"/>
      <c r="AB39" s="6"/>
      <c r="AC39" s="6"/>
      <c r="AD39" s="6"/>
      <c r="AE39" s="6"/>
      <c r="AF39" s="6"/>
      <c r="AG39" s="6"/>
      <c r="AH39" s="6"/>
    </row>
    <row r="40">
      <c r="A40" s="41" t="s">
        <v>127</v>
      </c>
      <c r="B40" s="41" t="s">
        <v>155</v>
      </c>
      <c r="C40" s="41" t="s">
        <v>156</v>
      </c>
      <c r="D40" s="41" t="s">
        <v>157</v>
      </c>
      <c r="E40" s="41" t="s">
        <v>138</v>
      </c>
      <c r="F40" s="41" t="s">
        <v>158</v>
      </c>
      <c r="G40" s="41" t="s">
        <v>159</v>
      </c>
      <c r="H40" s="41" t="s">
        <v>160</v>
      </c>
      <c r="I40" s="41"/>
      <c r="J40" s="41"/>
      <c r="K40" s="41">
        <v>5.0</v>
      </c>
      <c r="L40" s="41" t="s">
        <v>141</v>
      </c>
      <c r="M40" s="41">
        <v>1.0</v>
      </c>
      <c r="N40" s="41" t="s">
        <v>149</v>
      </c>
      <c r="O40" s="40"/>
      <c r="P40" s="40"/>
      <c r="Q40" s="6"/>
      <c r="R40" s="6"/>
      <c r="S40" s="6"/>
      <c r="T40" s="6"/>
      <c r="U40" s="6"/>
      <c r="V40" s="6"/>
      <c r="W40" s="6"/>
      <c r="X40" s="6"/>
      <c r="Y40" s="6"/>
      <c r="Z40" s="6"/>
      <c r="AA40" s="6"/>
      <c r="AB40" s="6"/>
      <c r="AC40" s="6"/>
      <c r="AD40" s="6"/>
      <c r="AE40" s="6"/>
      <c r="AF40" s="6"/>
      <c r="AG40" s="6"/>
      <c r="AH40" s="6"/>
    </row>
    <row r="41">
      <c r="A41" s="41" t="s">
        <v>127</v>
      </c>
      <c r="B41" s="41" t="s">
        <v>161</v>
      </c>
      <c r="C41" s="41" t="s">
        <v>162</v>
      </c>
      <c r="D41" s="41" t="s">
        <v>163</v>
      </c>
      <c r="E41" s="41" t="s">
        <v>164</v>
      </c>
      <c r="F41" s="41" t="s">
        <v>40</v>
      </c>
      <c r="G41" s="41" t="s">
        <v>165</v>
      </c>
      <c r="H41" s="41" t="s">
        <v>33</v>
      </c>
      <c r="I41" s="41"/>
      <c r="J41" s="41"/>
      <c r="K41" s="41">
        <v>37.0</v>
      </c>
      <c r="L41" s="41" t="s">
        <v>141</v>
      </c>
      <c r="M41" s="41">
        <v>1.0</v>
      </c>
      <c r="N41" s="41" t="s">
        <v>89</v>
      </c>
      <c r="O41" s="42" t="s">
        <v>47</v>
      </c>
      <c r="P41" s="40"/>
      <c r="Q41" s="6"/>
      <c r="R41" s="6"/>
      <c r="S41" s="6"/>
      <c r="T41" s="6"/>
      <c r="U41" s="6"/>
      <c r="V41" s="6"/>
      <c r="W41" s="6"/>
      <c r="X41" s="6"/>
      <c r="Y41" s="6"/>
      <c r="Z41" s="6"/>
      <c r="AA41" s="6"/>
      <c r="AB41" s="6"/>
      <c r="AC41" s="6"/>
      <c r="AD41" s="6"/>
      <c r="AE41" s="6"/>
      <c r="AF41" s="6"/>
      <c r="AG41" s="6"/>
      <c r="AH41" s="6"/>
    </row>
    <row r="42">
      <c r="A42" s="41" t="s">
        <v>127</v>
      </c>
      <c r="B42" s="41" t="s">
        <v>166</v>
      </c>
      <c r="C42" s="41" t="s">
        <v>167</v>
      </c>
      <c r="D42" s="41" t="s">
        <v>168</v>
      </c>
      <c r="E42" s="41" t="s">
        <v>169</v>
      </c>
      <c r="F42" s="41" t="s">
        <v>170</v>
      </c>
      <c r="G42" s="41" t="s">
        <v>171</v>
      </c>
      <c r="H42" s="41" t="s">
        <v>33</v>
      </c>
      <c r="I42" s="41">
        <v>50.0</v>
      </c>
      <c r="J42" s="41">
        <v>39.0</v>
      </c>
      <c r="K42" s="41">
        <v>89.0</v>
      </c>
      <c r="L42" s="41">
        <v>1.0</v>
      </c>
      <c r="M42" s="40"/>
      <c r="N42" s="40"/>
      <c r="O42" s="40"/>
      <c r="P42" s="40"/>
      <c r="Q42" s="6"/>
      <c r="R42" s="6"/>
      <c r="S42" s="6"/>
      <c r="T42" s="6"/>
      <c r="U42" s="6"/>
      <c r="V42" s="6"/>
      <c r="W42" s="6"/>
      <c r="X42" s="6"/>
      <c r="Y42" s="6"/>
      <c r="Z42" s="6"/>
      <c r="AA42" s="6"/>
      <c r="AB42" s="6"/>
      <c r="AC42" s="6"/>
      <c r="AD42" s="6"/>
      <c r="AE42" s="6"/>
      <c r="AF42" s="6"/>
      <c r="AG42" s="6"/>
      <c r="AH42" s="6"/>
    </row>
    <row r="43">
      <c r="A43" s="41" t="s">
        <v>127</v>
      </c>
      <c r="B43" s="41" t="s">
        <v>172</v>
      </c>
      <c r="C43" s="41" t="s">
        <v>173</v>
      </c>
      <c r="D43" s="41" t="s">
        <v>173</v>
      </c>
      <c r="E43" s="41" t="s">
        <v>173</v>
      </c>
      <c r="F43" s="41" t="s">
        <v>174</v>
      </c>
      <c r="G43" s="41" t="s">
        <v>175</v>
      </c>
      <c r="H43" s="41" t="s">
        <v>176</v>
      </c>
      <c r="I43" s="41"/>
      <c r="J43" s="41"/>
      <c r="K43" s="41">
        <v>46.0</v>
      </c>
      <c r="L43" s="41">
        <v>1.0</v>
      </c>
      <c r="M43" s="41">
        <v>1.0</v>
      </c>
      <c r="N43" s="41" t="s">
        <v>134</v>
      </c>
      <c r="O43" s="40"/>
      <c r="P43" s="40"/>
      <c r="Q43" s="6"/>
      <c r="R43" s="6"/>
      <c r="S43" s="6"/>
      <c r="T43" s="6"/>
      <c r="U43" s="6"/>
      <c r="V43" s="6"/>
      <c r="W43" s="6"/>
      <c r="X43" s="6"/>
      <c r="Y43" s="6"/>
      <c r="Z43" s="6"/>
      <c r="AA43" s="6"/>
      <c r="AB43" s="6"/>
      <c r="AC43" s="6"/>
      <c r="AD43" s="6"/>
      <c r="AE43" s="6"/>
      <c r="AF43" s="6"/>
      <c r="AG43" s="6"/>
      <c r="AH43" s="6"/>
    </row>
    <row r="44">
      <c r="A44" s="41" t="s">
        <v>127</v>
      </c>
      <c r="B44" s="41" t="s">
        <v>177</v>
      </c>
      <c r="C44" s="41" t="s">
        <v>178</v>
      </c>
      <c r="D44" s="41" t="s">
        <v>178</v>
      </c>
      <c r="E44" s="41" t="s">
        <v>178</v>
      </c>
      <c r="F44" s="41" t="s">
        <v>179</v>
      </c>
      <c r="G44" s="41" t="s">
        <v>180</v>
      </c>
      <c r="H44" s="41" t="s">
        <v>33</v>
      </c>
      <c r="I44" s="41"/>
      <c r="J44" s="41"/>
      <c r="K44" s="41">
        <v>46.0</v>
      </c>
      <c r="L44" s="41">
        <v>1.0</v>
      </c>
      <c r="M44" s="41">
        <v>1.0</v>
      </c>
      <c r="N44" s="41" t="s">
        <v>181</v>
      </c>
      <c r="O44" s="40"/>
      <c r="P44" s="40"/>
      <c r="Q44" s="6"/>
      <c r="R44" s="6"/>
      <c r="S44" s="6"/>
      <c r="T44" s="6"/>
      <c r="U44" s="6"/>
      <c r="V44" s="6"/>
      <c r="W44" s="6"/>
      <c r="X44" s="6"/>
      <c r="Y44" s="6"/>
      <c r="Z44" s="6"/>
      <c r="AA44" s="6"/>
      <c r="AB44" s="6"/>
      <c r="AC44" s="6"/>
      <c r="AD44" s="6"/>
      <c r="AE44" s="6"/>
      <c r="AF44" s="6"/>
      <c r="AG44" s="6"/>
      <c r="AH44" s="6"/>
    </row>
    <row r="45">
      <c r="A45" s="41" t="s">
        <v>182</v>
      </c>
      <c r="B45" s="41" t="s">
        <v>122</v>
      </c>
      <c r="C45" s="41" t="s">
        <v>183</v>
      </c>
      <c r="D45" s="41" t="s">
        <v>184</v>
      </c>
      <c r="E45" s="41" t="s">
        <v>185</v>
      </c>
      <c r="F45" s="41" t="s">
        <v>186</v>
      </c>
      <c r="G45" s="41" t="s">
        <v>74</v>
      </c>
      <c r="H45" s="41" t="s">
        <v>33</v>
      </c>
      <c r="I45" s="41">
        <v>26.0</v>
      </c>
      <c r="J45" s="41">
        <v>13.0</v>
      </c>
      <c r="K45" s="41">
        <v>39.0</v>
      </c>
      <c r="L45" s="41">
        <v>1.0</v>
      </c>
      <c r="M45" s="41" t="s">
        <v>68</v>
      </c>
      <c r="N45" s="41" t="s">
        <v>76</v>
      </c>
      <c r="O45" s="40"/>
      <c r="P45" s="40"/>
      <c r="Q45" s="6"/>
      <c r="R45" s="6"/>
      <c r="S45" s="6"/>
      <c r="T45" s="6"/>
      <c r="U45" s="6"/>
      <c r="V45" s="6"/>
      <c r="W45" s="6"/>
      <c r="X45" s="6"/>
      <c r="Y45" s="6"/>
      <c r="Z45" s="6"/>
      <c r="AA45" s="6"/>
      <c r="AB45" s="6"/>
      <c r="AC45" s="6"/>
      <c r="AD45" s="6"/>
      <c r="AE45" s="6"/>
      <c r="AF45" s="6"/>
      <c r="AG45" s="6"/>
      <c r="AH45" s="6"/>
    </row>
    <row r="46">
      <c r="A46" s="41" t="s">
        <v>182</v>
      </c>
      <c r="B46" s="41" t="s">
        <v>124</v>
      </c>
      <c r="C46" s="41" t="s">
        <v>187</v>
      </c>
      <c r="D46" s="41" t="s">
        <v>188</v>
      </c>
      <c r="E46" s="41" t="s">
        <v>185</v>
      </c>
      <c r="F46" s="41" t="s">
        <v>189</v>
      </c>
      <c r="G46" s="41" t="s">
        <v>190</v>
      </c>
      <c r="H46" s="41" t="s">
        <v>191</v>
      </c>
      <c r="I46" s="41">
        <v>30.0</v>
      </c>
      <c r="J46" s="41">
        <v>15.0</v>
      </c>
      <c r="K46" s="41">
        <v>45.0</v>
      </c>
      <c r="L46" s="41">
        <v>1.0</v>
      </c>
      <c r="M46" s="41">
        <v>1.0</v>
      </c>
      <c r="N46" s="41" t="s">
        <v>76</v>
      </c>
      <c r="O46" s="40"/>
      <c r="P46" s="40"/>
      <c r="Q46" s="6"/>
      <c r="R46" s="6"/>
      <c r="S46" s="6"/>
      <c r="T46" s="6"/>
      <c r="U46" s="6"/>
      <c r="V46" s="6"/>
      <c r="W46" s="6"/>
      <c r="X46" s="6"/>
      <c r="Y46" s="6"/>
      <c r="Z46" s="6"/>
      <c r="AA46" s="6"/>
      <c r="AB46" s="6"/>
      <c r="AC46" s="6"/>
      <c r="AD46" s="6"/>
      <c r="AE46" s="6"/>
      <c r="AF46" s="6"/>
      <c r="AG46" s="6"/>
      <c r="AH46" s="6"/>
    </row>
    <row r="47">
      <c r="A47" s="41" t="s">
        <v>127</v>
      </c>
      <c r="B47" s="41" t="s">
        <v>192</v>
      </c>
      <c r="C47" s="41" t="s">
        <v>193</v>
      </c>
      <c r="D47" s="41" t="s">
        <v>79</v>
      </c>
      <c r="E47" s="41" t="s">
        <v>194</v>
      </c>
      <c r="F47" s="18" t="s">
        <v>195</v>
      </c>
      <c r="G47" s="41" t="s">
        <v>190</v>
      </c>
      <c r="H47" s="41" t="s">
        <v>196</v>
      </c>
      <c r="I47" s="41">
        <v>30.0</v>
      </c>
      <c r="J47" s="41">
        <v>15.0</v>
      </c>
      <c r="K47" s="41">
        <v>45.0</v>
      </c>
      <c r="L47" s="41">
        <v>1.0</v>
      </c>
      <c r="M47" s="41">
        <v>1.0</v>
      </c>
      <c r="N47" s="41" t="s">
        <v>76</v>
      </c>
      <c r="O47" s="40"/>
      <c r="P47" s="40"/>
      <c r="Q47" s="6"/>
      <c r="R47" s="6"/>
      <c r="S47" s="6"/>
      <c r="T47" s="6"/>
      <c r="U47" s="6"/>
      <c r="V47" s="6"/>
      <c r="W47" s="6"/>
      <c r="X47" s="6"/>
      <c r="Y47" s="6"/>
      <c r="Z47" s="6"/>
      <c r="AA47" s="6"/>
      <c r="AB47" s="6"/>
      <c r="AC47" s="6"/>
      <c r="AD47" s="6"/>
      <c r="AE47" s="6"/>
      <c r="AF47" s="6"/>
      <c r="AG47" s="6"/>
      <c r="AH47" s="6"/>
    </row>
    <row r="48">
      <c r="A48" s="41" t="s">
        <v>127</v>
      </c>
      <c r="B48" s="41" t="s">
        <v>197</v>
      </c>
      <c r="C48" s="41" t="s">
        <v>198</v>
      </c>
      <c r="D48" s="41" t="s">
        <v>199</v>
      </c>
      <c r="E48" s="41" t="s">
        <v>200</v>
      </c>
      <c r="F48" s="41" t="s">
        <v>25</v>
      </c>
      <c r="G48" s="41" t="s">
        <v>201</v>
      </c>
      <c r="H48" s="41" t="s">
        <v>202</v>
      </c>
      <c r="I48" s="41">
        <v>30.0</v>
      </c>
      <c r="J48" s="41">
        <v>30.0</v>
      </c>
      <c r="K48" s="41">
        <v>60.0</v>
      </c>
      <c r="L48" s="41">
        <v>1.0</v>
      </c>
      <c r="M48" s="41">
        <v>1.0</v>
      </c>
      <c r="N48" s="41" t="s">
        <v>25</v>
      </c>
      <c r="O48" s="40"/>
      <c r="P48" s="40"/>
      <c r="Q48" s="6"/>
      <c r="R48" s="6"/>
      <c r="S48" s="6"/>
      <c r="T48" s="6"/>
      <c r="U48" s="6"/>
      <c r="V48" s="6"/>
      <c r="W48" s="6"/>
      <c r="X48" s="6"/>
      <c r="Y48" s="6"/>
      <c r="Z48" s="6"/>
      <c r="AA48" s="6"/>
      <c r="AB48" s="6"/>
      <c r="AC48" s="6"/>
      <c r="AD48" s="6"/>
      <c r="AE48" s="6"/>
      <c r="AF48" s="6"/>
      <c r="AG48" s="6"/>
      <c r="AH48" s="6"/>
    </row>
    <row r="49">
      <c r="A49" s="41" t="s">
        <v>127</v>
      </c>
      <c r="B49" s="41" t="s">
        <v>203</v>
      </c>
      <c r="C49" s="41" t="s">
        <v>204</v>
      </c>
      <c r="D49" s="41" t="s">
        <v>79</v>
      </c>
      <c r="E49" s="41" t="s">
        <v>205</v>
      </c>
      <c r="F49" s="41" t="s">
        <v>25</v>
      </c>
      <c r="G49" s="41" t="s">
        <v>206</v>
      </c>
      <c r="H49" s="41" t="s">
        <v>33</v>
      </c>
      <c r="I49" s="41"/>
      <c r="J49" s="41"/>
      <c r="K49" s="41">
        <v>9.0</v>
      </c>
      <c r="L49" s="41">
        <v>1.0</v>
      </c>
      <c r="M49" s="41">
        <v>1.0</v>
      </c>
      <c r="N49" s="41" t="s">
        <v>25</v>
      </c>
      <c r="O49" s="40"/>
      <c r="P49" s="40"/>
      <c r="Q49" s="6"/>
      <c r="R49" s="6"/>
      <c r="S49" s="6"/>
      <c r="T49" s="6"/>
      <c r="U49" s="6"/>
      <c r="V49" s="6"/>
      <c r="W49" s="6"/>
      <c r="X49" s="6"/>
      <c r="Y49" s="6"/>
      <c r="Z49" s="6"/>
      <c r="AA49" s="6"/>
      <c r="AB49" s="6"/>
      <c r="AC49" s="6"/>
      <c r="AD49" s="6"/>
      <c r="AE49" s="6"/>
      <c r="AF49" s="6"/>
      <c r="AG49" s="6"/>
      <c r="AH49" s="6"/>
    </row>
    <row r="50">
      <c r="A50" s="41" t="s">
        <v>127</v>
      </c>
      <c r="B50" s="41" t="s">
        <v>207</v>
      </c>
      <c r="C50" s="41" t="s">
        <v>208</v>
      </c>
      <c r="D50" s="41" t="s">
        <v>209</v>
      </c>
      <c r="E50" s="41" t="s">
        <v>210</v>
      </c>
      <c r="F50" s="41" t="s">
        <v>25</v>
      </c>
      <c r="G50" s="41" t="s">
        <v>211</v>
      </c>
      <c r="H50" s="41" t="s">
        <v>33</v>
      </c>
      <c r="I50" s="41">
        <v>11.0</v>
      </c>
      <c r="J50" s="41">
        <v>18.0</v>
      </c>
      <c r="K50" s="41">
        <v>29.0</v>
      </c>
      <c r="L50" s="41">
        <v>1.0</v>
      </c>
      <c r="M50" s="41">
        <v>1.0</v>
      </c>
      <c r="N50" s="41" t="s">
        <v>25</v>
      </c>
      <c r="O50" s="40"/>
      <c r="P50" s="40"/>
      <c r="Q50" s="6"/>
      <c r="R50" s="6"/>
      <c r="S50" s="6"/>
      <c r="T50" s="6"/>
      <c r="U50" s="6"/>
      <c r="V50" s="6"/>
      <c r="W50" s="6"/>
      <c r="X50" s="6"/>
      <c r="Y50" s="6"/>
      <c r="Z50" s="6"/>
      <c r="AA50" s="6"/>
      <c r="AB50" s="6"/>
      <c r="AC50" s="6"/>
      <c r="AD50" s="6"/>
      <c r="AE50" s="6"/>
      <c r="AF50" s="6"/>
      <c r="AG50" s="6"/>
      <c r="AH50" s="6"/>
    </row>
    <row r="51">
      <c r="A51" s="41" t="s">
        <v>127</v>
      </c>
      <c r="B51" s="41" t="s">
        <v>212</v>
      </c>
      <c r="C51" s="41" t="s">
        <v>208</v>
      </c>
      <c r="D51" s="41" t="s">
        <v>209</v>
      </c>
      <c r="E51" s="41" t="s">
        <v>213</v>
      </c>
      <c r="F51" s="41" t="s">
        <v>25</v>
      </c>
      <c r="G51" s="41" t="s">
        <v>214</v>
      </c>
      <c r="H51" s="41" t="s">
        <v>33</v>
      </c>
      <c r="I51" s="41">
        <v>11.0</v>
      </c>
      <c r="J51" s="41">
        <v>18.0</v>
      </c>
      <c r="K51" s="41">
        <v>29.0</v>
      </c>
      <c r="L51" s="41">
        <v>1.0</v>
      </c>
      <c r="M51" s="41">
        <v>1.0</v>
      </c>
      <c r="N51" s="41" t="s">
        <v>25</v>
      </c>
      <c r="O51" s="40"/>
      <c r="P51" s="40"/>
      <c r="Q51" s="6"/>
      <c r="R51" s="6"/>
      <c r="S51" s="6"/>
      <c r="T51" s="6"/>
      <c r="U51" s="6"/>
      <c r="V51" s="6"/>
      <c r="W51" s="6"/>
      <c r="X51" s="6"/>
      <c r="Y51" s="6"/>
      <c r="Z51" s="6"/>
      <c r="AA51" s="6"/>
      <c r="AB51" s="6"/>
      <c r="AC51" s="6"/>
      <c r="AD51" s="6"/>
      <c r="AE51" s="6"/>
      <c r="AF51" s="6"/>
      <c r="AG51" s="6"/>
      <c r="AH51" s="6"/>
    </row>
    <row r="52">
      <c r="A52" s="41" t="s">
        <v>127</v>
      </c>
      <c r="B52" s="41" t="s">
        <v>215</v>
      </c>
      <c r="C52" s="41" t="s">
        <v>216</v>
      </c>
      <c r="D52" s="41" t="s">
        <v>217</v>
      </c>
      <c r="E52" s="41" t="s">
        <v>210</v>
      </c>
      <c r="F52" s="41" t="s">
        <v>25</v>
      </c>
      <c r="G52" s="41" t="s">
        <v>218</v>
      </c>
      <c r="H52" s="41" t="s">
        <v>33</v>
      </c>
      <c r="I52" s="41">
        <v>11.0</v>
      </c>
      <c r="J52" s="41">
        <v>11.0</v>
      </c>
      <c r="K52" s="41">
        <v>22.0</v>
      </c>
      <c r="L52" s="41">
        <v>1.0</v>
      </c>
      <c r="M52" s="41">
        <v>1.0</v>
      </c>
      <c r="N52" s="41" t="s">
        <v>25</v>
      </c>
      <c r="O52" s="40"/>
      <c r="P52" s="40"/>
      <c r="Q52" s="6"/>
      <c r="R52" s="6"/>
      <c r="S52" s="6"/>
      <c r="T52" s="6"/>
      <c r="U52" s="6"/>
      <c r="V52" s="6"/>
      <c r="W52" s="6"/>
      <c r="X52" s="6"/>
      <c r="Y52" s="6"/>
      <c r="Z52" s="6"/>
      <c r="AA52" s="6"/>
      <c r="AB52" s="6"/>
      <c r="AC52" s="6"/>
      <c r="AD52" s="6"/>
      <c r="AE52" s="6"/>
      <c r="AF52" s="6"/>
      <c r="AG52" s="6"/>
      <c r="AH52" s="6"/>
    </row>
    <row r="53">
      <c r="A53" s="41" t="s">
        <v>127</v>
      </c>
      <c r="B53" s="41" t="s">
        <v>219</v>
      </c>
      <c r="C53" s="41" t="s">
        <v>220</v>
      </c>
      <c r="D53" s="41" t="s">
        <v>79</v>
      </c>
      <c r="E53" s="41" t="s">
        <v>213</v>
      </c>
      <c r="F53" s="41" t="s">
        <v>25</v>
      </c>
      <c r="G53" s="41" t="s">
        <v>221</v>
      </c>
      <c r="H53" s="41" t="s">
        <v>33</v>
      </c>
      <c r="I53" s="41"/>
      <c r="J53" s="41"/>
      <c r="K53" s="41">
        <v>6.0</v>
      </c>
      <c r="L53" s="41" t="s">
        <v>222</v>
      </c>
      <c r="M53" s="41">
        <v>1.0</v>
      </c>
      <c r="N53" s="41" t="s">
        <v>25</v>
      </c>
      <c r="O53" s="40"/>
      <c r="P53" s="40"/>
      <c r="Q53" s="6"/>
      <c r="R53" s="6"/>
      <c r="S53" s="6"/>
      <c r="T53" s="6"/>
      <c r="U53" s="6"/>
      <c r="V53" s="6"/>
      <c r="W53" s="6"/>
      <c r="X53" s="6"/>
      <c r="Y53" s="6"/>
      <c r="Z53" s="6"/>
      <c r="AA53" s="6"/>
      <c r="AB53" s="6"/>
      <c r="AC53" s="6"/>
      <c r="AD53" s="6"/>
      <c r="AE53" s="6"/>
      <c r="AF53" s="6"/>
      <c r="AG53" s="6"/>
      <c r="AH53" s="6"/>
    </row>
    <row r="54">
      <c r="A54" s="41" t="s">
        <v>127</v>
      </c>
      <c r="B54" s="41" t="s">
        <v>223</v>
      </c>
      <c r="C54" s="41" t="s">
        <v>224</v>
      </c>
      <c r="D54" s="41" t="s">
        <v>224</v>
      </c>
      <c r="E54" s="41" t="s">
        <v>224</v>
      </c>
      <c r="F54" s="41" t="s">
        <v>225</v>
      </c>
      <c r="G54" s="41" t="s">
        <v>226</v>
      </c>
      <c r="H54" s="41" t="s">
        <v>33</v>
      </c>
      <c r="I54" s="41"/>
      <c r="J54" s="41"/>
      <c r="K54" s="41">
        <v>46.0</v>
      </c>
      <c r="L54" s="41">
        <v>1.0</v>
      </c>
      <c r="M54" s="41">
        <v>1.0</v>
      </c>
      <c r="N54" s="41" t="s">
        <v>134</v>
      </c>
      <c r="O54" s="40"/>
      <c r="P54" s="40"/>
      <c r="Q54" s="6"/>
      <c r="R54" s="6"/>
      <c r="S54" s="6"/>
      <c r="T54" s="6"/>
      <c r="U54" s="6"/>
      <c r="V54" s="6"/>
      <c r="W54" s="6"/>
      <c r="X54" s="6"/>
      <c r="Y54" s="6"/>
      <c r="Z54" s="6"/>
      <c r="AA54" s="6"/>
      <c r="AB54" s="6"/>
      <c r="AC54" s="6"/>
      <c r="AD54" s="6"/>
      <c r="AE54" s="6"/>
      <c r="AF54" s="6"/>
      <c r="AG54" s="6"/>
      <c r="AH54" s="6"/>
    </row>
    <row r="55">
      <c r="A55" s="41" t="s">
        <v>127</v>
      </c>
      <c r="B55" s="41" t="s">
        <v>227</v>
      </c>
      <c r="C55" s="41" t="s">
        <v>228</v>
      </c>
      <c r="D55" s="41" t="s">
        <v>229</v>
      </c>
      <c r="E55" s="41" t="s">
        <v>230</v>
      </c>
      <c r="F55" s="41" t="s">
        <v>25</v>
      </c>
      <c r="G55" s="41" t="s">
        <v>231</v>
      </c>
      <c r="H55" s="41" t="s">
        <v>232</v>
      </c>
      <c r="I55" s="41">
        <v>22.0</v>
      </c>
      <c r="J55" s="41">
        <v>32.0</v>
      </c>
      <c r="K55" s="41">
        <v>54.0</v>
      </c>
      <c r="L55" s="41">
        <v>1.0</v>
      </c>
      <c r="M55" s="41">
        <v>1.0</v>
      </c>
      <c r="N55" s="41" t="s">
        <v>25</v>
      </c>
      <c r="O55" s="40"/>
      <c r="P55" s="40"/>
      <c r="Q55" s="6"/>
      <c r="R55" s="6"/>
      <c r="S55" s="6"/>
      <c r="T55" s="6"/>
      <c r="U55" s="6"/>
      <c r="V55" s="6"/>
      <c r="W55" s="6"/>
      <c r="X55" s="6"/>
      <c r="Y55" s="6"/>
      <c r="Z55" s="6"/>
      <c r="AA55" s="6"/>
      <c r="AB55" s="6"/>
      <c r="AC55" s="6"/>
      <c r="AD55" s="6"/>
      <c r="AE55" s="6"/>
      <c r="AF55" s="6"/>
      <c r="AG55" s="6"/>
      <c r="AH55" s="6"/>
    </row>
    <row r="56">
      <c r="A56" s="41" t="s">
        <v>127</v>
      </c>
      <c r="B56" s="41" t="s">
        <v>233</v>
      </c>
      <c r="C56" s="41" t="s">
        <v>234</v>
      </c>
      <c r="D56" s="41" t="s">
        <v>235</v>
      </c>
      <c r="E56" s="41" t="s">
        <v>230</v>
      </c>
      <c r="F56" s="41" t="s">
        <v>236</v>
      </c>
      <c r="G56" s="41" t="s">
        <v>237</v>
      </c>
      <c r="H56" s="41" t="s">
        <v>33</v>
      </c>
      <c r="I56" s="41">
        <v>64.0</v>
      </c>
      <c r="J56" s="41">
        <v>14.0</v>
      </c>
      <c r="K56" s="41">
        <v>78.0</v>
      </c>
      <c r="L56" s="41">
        <v>1.0</v>
      </c>
      <c r="M56" s="41">
        <v>1.0</v>
      </c>
      <c r="N56" s="41" t="s">
        <v>134</v>
      </c>
      <c r="O56" s="40"/>
      <c r="P56" s="40"/>
      <c r="Q56" s="6"/>
      <c r="R56" s="6"/>
      <c r="S56" s="6"/>
      <c r="T56" s="6"/>
      <c r="U56" s="6"/>
      <c r="V56" s="6"/>
      <c r="W56" s="6"/>
      <c r="X56" s="6"/>
      <c r="Y56" s="6"/>
      <c r="Z56" s="6"/>
      <c r="AA56" s="6"/>
      <c r="AB56" s="6"/>
      <c r="AC56" s="6"/>
      <c r="AD56" s="6"/>
      <c r="AE56" s="6"/>
      <c r="AF56" s="6"/>
      <c r="AG56" s="6"/>
      <c r="AH56" s="6"/>
    </row>
    <row r="57">
      <c r="A57" s="40"/>
      <c r="B57" s="40"/>
      <c r="C57" s="40"/>
      <c r="D57" s="40"/>
      <c r="E57" s="40"/>
      <c r="F57" s="40"/>
      <c r="G57" s="40"/>
      <c r="H57" s="41" t="s">
        <v>112</v>
      </c>
      <c r="I57" s="40">
        <f t="shared" ref="I57:J57" si="5">median(I36:I56)</f>
        <v>28</v>
      </c>
      <c r="J57" s="40">
        <f t="shared" si="5"/>
        <v>16.5</v>
      </c>
      <c r="K57" s="40">
        <f>MEDIAN(K36:K56)</f>
        <v>39</v>
      </c>
      <c r="L57" s="40">
        <f t="shared" ref="L57:M57" si="6">SUM(L36:L56)</f>
        <v>16</v>
      </c>
      <c r="M57" s="40">
        <f t="shared" si="6"/>
        <v>19</v>
      </c>
      <c r="N57" s="40">
        <f>countif(N36:N56,"null-hypothesis testing")</f>
        <v>7</v>
      </c>
      <c r="O57" s="40">
        <f>MIN(K36:K56)</f>
        <v>5</v>
      </c>
      <c r="P57" s="40">
        <f>MAX(K36:K56)</f>
        <v>89</v>
      </c>
      <c r="Q57" s="6"/>
      <c r="R57" s="6"/>
      <c r="S57" s="6"/>
      <c r="T57" s="6"/>
      <c r="U57" s="6"/>
      <c r="V57" s="6"/>
      <c r="W57" s="6"/>
      <c r="X57" s="6"/>
      <c r="Y57" s="6"/>
      <c r="Z57" s="6"/>
      <c r="AA57" s="6"/>
      <c r="AB57" s="6"/>
      <c r="AC57" s="6"/>
      <c r="AD57" s="6"/>
      <c r="AE57" s="6"/>
      <c r="AF57" s="6"/>
      <c r="AG57" s="6"/>
      <c r="AH57" s="6"/>
    </row>
    <row r="58">
      <c r="A58" s="43" t="s">
        <v>238</v>
      </c>
      <c r="B58" s="44"/>
      <c r="C58" s="44"/>
      <c r="D58" s="44"/>
      <c r="E58" s="45"/>
      <c r="F58" s="45"/>
      <c r="G58" s="45"/>
      <c r="H58" s="45"/>
      <c r="I58" s="45"/>
      <c r="J58" s="45"/>
      <c r="K58" s="45"/>
      <c r="L58" s="45"/>
      <c r="M58" s="45"/>
      <c r="N58" s="45"/>
      <c r="O58" s="46"/>
      <c r="P58" s="40"/>
      <c r="Q58" s="6"/>
      <c r="R58" s="6"/>
      <c r="S58" s="6"/>
      <c r="T58" s="6"/>
      <c r="U58" s="6"/>
      <c r="V58" s="6"/>
      <c r="W58" s="6"/>
      <c r="X58" s="6"/>
      <c r="Y58" s="6"/>
      <c r="Z58" s="6"/>
      <c r="AA58" s="6"/>
      <c r="AB58" s="6"/>
      <c r="AC58" s="6"/>
      <c r="AD58" s="6"/>
      <c r="AE58" s="6"/>
      <c r="AF58" s="6"/>
      <c r="AG58" s="6"/>
      <c r="AH58" s="6"/>
    </row>
    <row r="59">
      <c r="A59" s="47" t="s">
        <v>239</v>
      </c>
      <c r="B59" s="46" t="s">
        <v>240</v>
      </c>
      <c r="C59" s="46" t="s">
        <v>241</v>
      </c>
      <c r="D59" s="46" t="s">
        <v>242</v>
      </c>
      <c r="E59" s="47" t="s">
        <v>243</v>
      </c>
      <c r="F59" s="46"/>
      <c r="G59" s="48" t="s">
        <v>244</v>
      </c>
      <c r="H59" s="48" t="s">
        <v>33</v>
      </c>
      <c r="I59" s="49">
        <v>25.0</v>
      </c>
      <c r="J59" s="49">
        <v>22.0</v>
      </c>
      <c r="K59" s="49">
        <v>47.0</v>
      </c>
      <c r="L59" s="50">
        <v>1.0</v>
      </c>
      <c r="M59" s="50">
        <v>1.0</v>
      </c>
      <c r="N59" s="47" t="s">
        <v>25</v>
      </c>
      <c r="O59" s="46"/>
      <c r="P59" s="40"/>
      <c r="Q59" s="6"/>
      <c r="R59" s="6"/>
      <c r="S59" s="6"/>
      <c r="T59" s="6"/>
      <c r="U59" s="6"/>
      <c r="V59" s="6"/>
      <c r="W59" s="6"/>
      <c r="X59" s="6"/>
      <c r="Y59" s="6"/>
      <c r="Z59" s="6"/>
      <c r="AA59" s="6"/>
      <c r="AB59" s="6"/>
      <c r="AC59" s="6"/>
      <c r="AD59" s="6"/>
      <c r="AE59" s="6"/>
      <c r="AF59" s="6"/>
      <c r="AG59" s="6"/>
      <c r="AH59" s="6"/>
    </row>
    <row r="60">
      <c r="A60" s="47" t="s">
        <v>239</v>
      </c>
      <c r="B60" s="29" t="s">
        <v>245</v>
      </c>
      <c r="C60" s="46" t="s">
        <v>246</v>
      </c>
      <c r="D60" s="46" t="s">
        <v>247</v>
      </c>
      <c r="E60" s="46" t="s">
        <v>248</v>
      </c>
      <c r="F60" s="46" t="s">
        <v>33</v>
      </c>
      <c r="G60" s="48" t="s">
        <v>249</v>
      </c>
      <c r="H60" s="48" t="s">
        <v>33</v>
      </c>
      <c r="I60" s="50"/>
      <c r="J60" s="50"/>
      <c r="K60" s="50">
        <v>95.0</v>
      </c>
      <c r="L60" s="50">
        <v>1.0</v>
      </c>
      <c r="M60" s="50">
        <v>0.0</v>
      </c>
      <c r="N60" s="47" t="s">
        <v>25</v>
      </c>
      <c r="O60" s="46"/>
      <c r="P60" s="40"/>
      <c r="Q60" s="6"/>
      <c r="R60" s="6"/>
      <c r="S60" s="6"/>
      <c r="T60" s="6"/>
      <c r="U60" s="6"/>
      <c r="V60" s="6"/>
      <c r="W60" s="6"/>
      <c r="X60" s="6"/>
      <c r="Y60" s="6"/>
      <c r="Z60" s="6"/>
      <c r="AA60" s="6"/>
      <c r="AB60" s="6"/>
      <c r="AC60" s="6"/>
      <c r="AD60" s="6"/>
      <c r="AE60" s="6"/>
      <c r="AF60" s="6"/>
      <c r="AG60" s="6"/>
      <c r="AH60" s="6"/>
    </row>
    <row r="61">
      <c r="A61" s="47" t="s">
        <v>239</v>
      </c>
      <c r="B61" s="29" t="s">
        <v>250</v>
      </c>
      <c r="C61" s="46" t="s">
        <v>251</v>
      </c>
      <c r="D61" s="46" t="s">
        <v>247</v>
      </c>
      <c r="E61" s="46" t="s">
        <v>252</v>
      </c>
      <c r="F61" s="46" t="s">
        <v>33</v>
      </c>
      <c r="G61" s="48" t="s">
        <v>253</v>
      </c>
      <c r="H61" s="48" t="s">
        <v>33</v>
      </c>
      <c r="I61" s="50"/>
      <c r="J61" s="50"/>
      <c r="K61" s="50">
        <v>104.0</v>
      </c>
      <c r="L61" s="50">
        <v>1.0</v>
      </c>
      <c r="M61" s="50">
        <v>0.0</v>
      </c>
      <c r="N61" s="47" t="s">
        <v>25</v>
      </c>
      <c r="O61" s="46"/>
      <c r="P61" s="40"/>
      <c r="Q61" s="6"/>
      <c r="R61" s="6"/>
      <c r="S61" s="6"/>
      <c r="T61" s="6"/>
      <c r="U61" s="6"/>
      <c r="V61" s="6"/>
      <c r="W61" s="6"/>
      <c r="X61" s="6"/>
      <c r="Y61" s="6"/>
      <c r="Z61" s="6"/>
      <c r="AA61" s="6"/>
      <c r="AB61" s="6"/>
      <c r="AC61" s="6"/>
      <c r="AD61" s="6"/>
      <c r="AE61" s="6"/>
      <c r="AF61" s="6"/>
      <c r="AG61" s="6"/>
      <c r="AH61" s="6"/>
    </row>
    <row r="62">
      <c r="A62" s="47" t="s">
        <v>239</v>
      </c>
      <c r="B62" s="29" t="s">
        <v>254</v>
      </c>
      <c r="C62" s="46" t="s">
        <v>255</v>
      </c>
      <c r="D62" s="46" t="s">
        <v>256</v>
      </c>
      <c r="E62" s="47" t="s">
        <v>257</v>
      </c>
      <c r="F62" s="46"/>
      <c r="G62" s="48" t="s">
        <v>258</v>
      </c>
      <c r="H62" s="46" t="s">
        <v>259</v>
      </c>
      <c r="I62" s="49">
        <v>26.0</v>
      </c>
      <c r="J62" s="49">
        <v>12.0</v>
      </c>
      <c r="K62" s="50">
        <v>38.0</v>
      </c>
      <c r="L62" s="50">
        <v>1.0</v>
      </c>
      <c r="M62" s="50">
        <v>1.0</v>
      </c>
      <c r="N62" s="47" t="s">
        <v>25</v>
      </c>
      <c r="O62" s="46"/>
      <c r="P62" s="40"/>
      <c r="Q62" s="6"/>
      <c r="R62" s="6"/>
      <c r="S62" s="6"/>
      <c r="T62" s="6"/>
      <c r="U62" s="6"/>
      <c r="V62" s="6"/>
      <c r="W62" s="6"/>
      <c r="X62" s="6"/>
      <c r="Y62" s="6"/>
      <c r="Z62" s="6"/>
      <c r="AA62" s="6"/>
      <c r="AB62" s="6"/>
      <c r="AC62" s="6"/>
      <c r="AD62" s="6"/>
      <c r="AE62" s="6"/>
      <c r="AF62" s="6"/>
      <c r="AG62" s="6"/>
      <c r="AH62" s="6"/>
    </row>
    <row r="63">
      <c r="A63" s="47" t="s">
        <v>239</v>
      </c>
      <c r="B63" s="29" t="s">
        <v>260</v>
      </c>
      <c r="C63" s="47" t="s">
        <v>261</v>
      </c>
      <c r="D63" s="47" t="s">
        <v>262</v>
      </c>
      <c r="E63" s="47" t="s">
        <v>257</v>
      </c>
      <c r="F63" s="46"/>
      <c r="G63" s="48" t="s">
        <v>263</v>
      </c>
      <c r="H63" s="48" t="s">
        <v>33</v>
      </c>
      <c r="I63" s="49">
        <v>10.0</v>
      </c>
      <c r="J63" s="49">
        <v>10.0</v>
      </c>
      <c r="K63" s="50">
        <v>20.0</v>
      </c>
      <c r="L63" s="50">
        <v>1.0</v>
      </c>
      <c r="M63" s="50">
        <v>0.0</v>
      </c>
      <c r="N63" s="47" t="s">
        <v>25</v>
      </c>
      <c r="O63" s="46"/>
      <c r="P63" s="40"/>
      <c r="Q63" s="6"/>
      <c r="R63" s="6"/>
      <c r="S63" s="6"/>
      <c r="T63" s="6"/>
      <c r="U63" s="6"/>
      <c r="V63" s="6"/>
      <c r="W63" s="6"/>
      <c r="X63" s="6"/>
      <c r="Y63" s="6"/>
      <c r="Z63" s="6"/>
      <c r="AA63" s="6"/>
      <c r="AB63" s="6"/>
      <c r="AC63" s="6"/>
      <c r="AD63" s="6"/>
      <c r="AE63" s="6"/>
      <c r="AF63" s="6"/>
      <c r="AG63" s="6"/>
      <c r="AH63" s="6"/>
    </row>
    <row r="64">
      <c r="A64" s="47" t="s">
        <v>239</v>
      </c>
      <c r="B64" s="29" t="s">
        <v>264</v>
      </c>
      <c r="C64" s="46" t="s">
        <v>265</v>
      </c>
      <c r="D64" s="46" t="s">
        <v>266</v>
      </c>
      <c r="E64" s="48" t="s">
        <v>267</v>
      </c>
      <c r="F64" s="51"/>
      <c r="G64" s="46"/>
      <c r="H64" s="47" t="s">
        <v>33</v>
      </c>
      <c r="I64" s="49">
        <v>23.0</v>
      </c>
      <c r="J64" s="49">
        <v>20.0</v>
      </c>
      <c r="K64" s="50">
        <v>43.0</v>
      </c>
      <c r="L64" s="50">
        <v>1.0</v>
      </c>
      <c r="M64" s="50">
        <v>1.0</v>
      </c>
      <c r="N64" s="47" t="s">
        <v>25</v>
      </c>
      <c r="O64" s="46"/>
      <c r="P64" s="40"/>
      <c r="Q64" s="6"/>
      <c r="R64" s="6"/>
      <c r="S64" s="6"/>
      <c r="T64" s="6"/>
      <c r="U64" s="6"/>
      <c r="V64" s="6"/>
      <c r="W64" s="6"/>
      <c r="X64" s="6"/>
      <c r="Y64" s="6"/>
      <c r="Z64" s="6"/>
      <c r="AA64" s="6"/>
      <c r="AB64" s="6"/>
      <c r="AC64" s="6"/>
      <c r="AD64" s="6"/>
      <c r="AE64" s="6"/>
      <c r="AF64" s="6"/>
      <c r="AG64" s="6"/>
      <c r="AH64" s="6"/>
    </row>
    <row r="65">
      <c r="A65" s="40"/>
      <c r="B65" s="40"/>
      <c r="C65" s="40"/>
      <c r="D65" s="40"/>
      <c r="E65" s="40"/>
      <c r="F65" s="40"/>
      <c r="G65" s="40"/>
      <c r="H65" s="41" t="s">
        <v>112</v>
      </c>
      <c r="I65" s="40">
        <f t="shared" ref="I65:J65" si="7">median(I59:I64)</f>
        <v>24</v>
      </c>
      <c r="J65" s="40">
        <f t="shared" si="7"/>
        <v>16</v>
      </c>
      <c r="K65" s="40">
        <f>MEDIAN(K59:K64)</f>
        <v>45</v>
      </c>
      <c r="L65" s="40">
        <f t="shared" ref="L65:M65" si="8">SUM(L59:L64)</f>
        <v>6</v>
      </c>
      <c r="M65" s="40">
        <f t="shared" si="8"/>
        <v>3</v>
      </c>
      <c r="N65" s="40">
        <f>countif(N59:N64,"null-hypothesis testing")</f>
        <v>6</v>
      </c>
      <c r="O65" s="40">
        <f>MIN(K59:K64)</f>
        <v>20</v>
      </c>
      <c r="P65" s="40">
        <f>MAX(K59:K64)</f>
        <v>104</v>
      </c>
      <c r="Q65" s="6"/>
      <c r="R65" s="6"/>
      <c r="S65" s="6"/>
      <c r="T65" s="6"/>
      <c r="U65" s="6"/>
      <c r="V65" s="6"/>
      <c r="W65" s="6"/>
      <c r="X65" s="6"/>
      <c r="Y65" s="6"/>
      <c r="Z65" s="6"/>
      <c r="AA65" s="6"/>
      <c r="AB65" s="6"/>
      <c r="AC65" s="6"/>
      <c r="AD65" s="6"/>
      <c r="AE65" s="6"/>
      <c r="AF65" s="6"/>
      <c r="AG65" s="6"/>
      <c r="AH65" s="6"/>
    </row>
    <row r="66">
      <c r="A66" s="20" t="s">
        <v>268</v>
      </c>
      <c r="B66" s="21"/>
      <c r="C66" s="21"/>
      <c r="D66" s="21"/>
      <c r="E66" s="11"/>
      <c r="F66" s="11"/>
      <c r="G66" s="11"/>
      <c r="H66" s="11"/>
      <c r="I66" s="11"/>
      <c r="J66" s="11"/>
      <c r="K66" s="11"/>
      <c r="L66" s="11"/>
      <c r="M66" s="11"/>
      <c r="N66" s="11"/>
      <c r="O66" s="46"/>
      <c r="P66" s="40"/>
      <c r="Q66" s="6"/>
      <c r="R66" s="6"/>
      <c r="S66" s="6"/>
      <c r="T66" s="6"/>
      <c r="U66" s="6"/>
      <c r="V66" s="6"/>
      <c r="W66" s="6"/>
      <c r="X66" s="6"/>
      <c r="Y66" s="6"/>
      <c r="Z66" s="6"/>
      <c r="AA66" s="6"/>
      <c r="AB66" s="6"/>
      <c r="AC66" s="6"/>
      <c r="AD66" s="6"/>
      <c r="AE66" s="6"/>
      <c r="AF66" s="6"/>
      <c r="AG66" s="6"/>
      <c r="AH66" s="6"/>
    </row>
    <row r="67">
      <c r="A67" s="15" t="s">
        <v>269</v>
      </c>
      <c r="B67" s="52" t="s">
        <v>270</v>
      </c>
      <c r="C67" s="2" t="s">
        <v>271</v>
      </c>
      <c r="D67" s="2" t="s">
        <v>68</v>
      </c>
      <c r="E67" s="2" t="s">
        <v>272</v>
      </c>
      <c r="F67" s="2" t="s">
        <v>273</v>
      </c>
      <c r="G67" s="2" t="s">
        <v>274</v>
      </c>
      <c r="H67" s="15" t="s">
        <v>275</v>
      </c>
      <c r="I67" s="15">
        <v>23.0</v>
      </c>
      <c r="J67" s="15">
        <v>24.0</v>
      </c>
      <c r="K67" s="15">
        <v>47.0</v>
      </c>
      <c r="L67" s="15">
        <v>1.0</v>
      </c>
      <c r="M67" s="15" t="s">
        <v>68</v>
      </c>
      <c r="N67" s="15" t="s">
        <v>134</v>
      </c>
      <c r="O67" s="46"/>
      <c r="P67" s="40"/>
      <c r="Q67" s="6"/>
      <c r="R67" s="6"/>
      <c r="S67" s="6"/>
      <c r="T67" s="6"/>
      <c r="U67" s="6"/>
      <c r="V67" s="6"/>
      <c r="W67" s="6"/>
      <c r="X67" s="6"/>
      <c r="Y67" s="6"/>
      <c r="Z67" s="6"/>
      <c r="AA67" s="6"/>
      <c r="AB67" s="6"/>
      <c r="AC67" s="6"/>
      <c r="AD67" s="6"/>
      <c r="AE67" s="6"/>
      <c r="AF67" s="6"/>
      <c r="AG67" s="6"/>
      <c r="AH67" s="6"/>
    </row>
    <row r="68">
      <c r="A68" s="15" t="s">
        <v>276</v>
      </c>
      <c r="B68" s="53" t="s">
        <v>277</v>
      </c>
      <c r="C68" s="18" t="s">
        <v>278</v>
      </c>
      <c r="D68" s="18" t="s">
        <v>279</v>
      </c>
      <c r="E68" s="15" t="s">
        <v>280</v>
      </c>
      <c r="F68" s="15" t="s">
        <v>33</v>
      </c>
      <c r="G68" s="15" t="s">
        <v>33</v>
      </c>
      <c r="H68" s="15" t="s">
        <v>33</v>
      </c>
      <c r="I68" s="15"/>
      <c r="J68" s="15"/>
      <c r="K68" s="15"/>
      <c r="L68" s="15"/>
      <c r="M68" s="15"/>
      <c r="N68" s="15"/>
      <c r="O68" s="46"/>
      <c r="P68" s="40"/>
      <c r="Q68" s="6"/>
      <c r="R68" s="6"/>
      <c r="S68" s="6"/>
      <c r="T68" s="6"/>
      <c r="U68" s="6"/>
      <c r="V68" s="6"/>
      <c r="W68" s="6"/>
      <c r="X68" s="6"/>
      <c r="Y68" s="6"/>
      <c r="Z68" s="6"/>
      <c r="AA68" s="6"/>
      <c r="AB68" s="6"/>
      <c r="AC68" s="6"/>
      <c r="AD68" s="6"/>
      <c r="AE68" s="6"/>
      <c r="AF68" s="6"/>
      <c r="AG68" s="6"/>
      <c r="AH68" s="6"/>
    </row>
    <row r="69">
      <c r="A69" s="15" t="s">
        <v>269</v>
      </c>
      <c r="B69" s="52" t="s">
        <v>281</v>
      </c>
      <c r="C69" s="2" t="s">
        <v>282</v>
      </c>
      <c r="D69" s="2" t="s">
        <v>283</v>
      </c>
      <c r="E69" s="15" t="s">
        <v>284</v>
      </c>
      <c r="F69" s="15" t="s">
        <v>285</v>
      </c>
      <c r="G69" s="15" t="s">
        <v>286</v>
      </c>
      <c r="H69" s="15" t="s">
        <v>33</v>
      </c>
      <c r="I69" s="15">
        <v>30.0</v>
      </c>
      <c r="J69" s="15">
        <v>30.0</v>
      </c>
      <c r="K69" s="15">
        <v>60.0</v>
      </c>
      <c r="L69" s="15">
        <v>1.0</v>
      </c>
      <c r="M69" s="15">
        <v>1.0</v>
      </c>
      <c r="N69" s="15" t="s">
        <v>287</v>
      </c>
      <c r="O69" s="46"/>
      <c r="P69" s="40"/>
      <c r="Q69" s="6"/>
      <c r="R69" s="6"/>
      <c r="S69" s="6"/>
      <c r="T69" s="6"/>
      <c r="U69" s="6"/>
      <c r="V69" s="6"/>
      <c r="W69" s="6"/>
      <c r="X69" s="6"/>
      <c r="Y69" s="6"/>
      <c r="Z69" s="6"/>
      <c r="AA69" s="6"/>
      <c r="AB69" s="6"/>
      <c r="AC69" s="6"/>
      <c r="AD69" s="6"/>
      <c r="AE69" s="6"/>
      <c r="AF69" s="6"/>
      <c r="AG69" s="6"/>
      <c r="AH69" s="6"/>
    </row>
    <row r="70">
      <c r="A70" s="18" t="s">
        <v>288</v>
      </c>
      <c r="B70" s="52" t="s">
        <v>289</v>
      </c>
      <c r="C70" s="2" t="s">
        <v>290</v>
      </c>
      <c r="D70" s="2" t="s">
        <v>291</v>
      </c>
      <c r="E70" s="2" t="s">
        <v>292</v>
      </c>
      <c r="F70" s="2" t="s">
        <v>293</v>
      </c>
      <c r="G70" s="2" t="s">
        <v>294</v>
      </c>
      <c r="H70" s="2" t="s">
        <v>33</v>
      </c>
      <c r="I70" s="2"/>
      <c r="J70" s="2"/>
      <c r="K70" s="2">
        <v>150.0</v>
      </c>
      <c r="L70" s="2" t="s">
        <v>295</v>
      </c>
      <c r="M70" s="15">
        <v>0.0</v>
      </c>
      <c r="N70" s="15" t="s">
        <v>134</v>
      </c>
      <c r="O70" s="46"/>
      <c r="P70" s="40"/>
      <c r="Q70" s="6"/>
      <c r="R70" s="6"/>
      <c r="S70" s="6"/>
      <c r="T70" s="6"/>
      <c r="U70" s="6"/>
      <c r="V70" s="6"/>
      <c r="W70" s="6"/>
      <c r="X70" s="6"/>
      <c r="Y70" s="6"/>
      <c r="Z70" s="6"/>
      <c r="AA70" s="6"/>
      <c r="AB70" s="6"/>
      <c r="AC70" s="6"/>
      <c r="AD70" s="6"/>
      <c r="AE70" s="6"/>
      <c r="AF70" s="6"/>
      <c r="AG70" s="6"/>
      <c r="AH70" s="6"/>
    </row>
    <row r="71">
      <c r="A71" s="18" t="s">
        <v>296</v>
      </c>
      <c r="B71" s="53" t="s">
        <v>297</v>
      </c>
      <c r="C71" s="2" t="s">
        <v>298</v>
      </c>
      <c r="D71" s="2" t="s">
        <v>291</v>
      </c>
      <c r="E71" s="15" t="s">
        <v>299</v>
      </c>
      <c r="F71" s="15" t="s">
        <v>293</v>
      </c>
      <c r="G71" s="41" t="s">
        <v>300</v>
      </c>
      <c r="H71" s="15" t="s">
        <v>301</v>
      </c>
      <c r="I71" s="15"/>
      <c r="J71" s="15"/>
      <c r="K71" s="15">
        <v>84.0</v>
      </c>
      <c r="L71" s="2" t="s">
        <v>295</v>
      </c>
      <c r="M71" s="15">
        <v>0.0</v>
      </c>
      <c r="N71" s="15" t="s">
        <v>134</v>
      </c>
      <c r="O71" s="46"/>
      <c r="P71" s="40"/>
      <c r="Q71" s="6"/>
      <c r="R71" s="6"/>
      <c r="S71" s="6"/>
      <c r="T71" s="6"/>
      <c r="U71" s="6"/>
      <c r="V71" s="6"/>
      <c r="W71" s="6"/>
      <c r="X71" s="6"/>
      <c r="Y71" s="6"/>
      <c r="Z71" s="6"/>
      <c r="AA71" s="6"/>
      <c r="AB71" s="6"/>
      <c r="AC71" s="6"/>
      <c r="AD71" s="6"/>
      <c r="AE71" s="6"/>
      <c r="AF71" s="6"/>
      <c r="AG71" s="6"/>
      <c r="AH71" s="6"/>
    </row>
    <row r="72">
      <c r="A72" s="18" t="s">
        <v>302</v>
      </c>
      <c r="B72" s="54" t="s">
        <v>303</v>
      </c>
      <c r="C72" s="2" t="s">
        <v>304</v>
      </c>
      <c r="D72" s="2" t="s">
        <v>305</v>
      </c>
      <c r="E72" s="15" t="s">
        <v>306</v>
      </c>
      <c r="F72" s="15" t="s">
        <v>307</v>
      </c>
      <c r="G72" s="15" t="s">
        <v>308</v>
      </c>
      <c r="H72" s="15" t="s">
        <v>309</v>
      </c>
      <c r="I72" s="15">
        <v>37.0</v>
      </c>
      <c r="J72" s="15">
        <v>152.0</v>
      </c>
      <c r="K72" s="15">
        <v>189.0</v>
      </c>
      <c r="L72" s="15">
        <v>1.0</v>
      </c>
      <c r="M72" s="15">
        <v>0.0</v>
      </c>
      <c r="N72" s="15" t="s">
        <v>134</v>
      </c>
      <c r="O72" s="46"/>
      <c r="P72" s="40"/>
      <c r="Q72" s="6"/>
      <c r="R72" s="6"/>
      <c r="S72" s="6"/>
      <c r="T72" s="6"/>
      <c r="U72" s="6"/>
      <c r="V72" s="6"/>
      <c r="W72" s="6"/>
      <c r="X72" s="6"/>
      <c r="Y72" s="6"/>
      <c r="Z72" s="6"/>
      <c r="AA72" s="6"/>
      <c r="AB72" s="6"/>
      <c r="AC72" s="6"/>
      <c r="AD72" s="6"/>
      <c r="AE72" s="6"/>
      <c r="AF72" s="6"/>
      <c r="AG72" s="6"/>
      <c r="AH72" s="6"/>
    </row>
    <row r="73">
      <c r="A73" s="15" t="s">
        <v>269</v>
      </c>
      <c r="B73" s="55" t="s">
        <v>310</v>
      </c>
      <c r="C73" s="2" t="s">
        <v>311</v>
      </c>
      <c r="D73" s="2" t="s">
        <v>312</v>
      </c>
      <c r="E73" s="15" t="s">
        <v>313</v>
      </c>
      <c r="F73" s="15" t="s">
        <v>25</v>
      </c>
      <c r="G73" s="15" t="s">
        <v>314</v>
      </c>
      <c r="H73" s="15" t="s">
        <v>315</v>
      </c>
      <c r="I73" s="15"/>
      <c r="J73" s="15"/>
      <c r="K73" s="15">
        <v>57.0</v>
      </c>
      <c r="L73" s="15" t="s">
        <v>316</v>
      </c>
      <c r="M73" s="15">
        <v>1.0</v>
      </c>
      <c r="N73" s="15" t="s">
        <v>25</v>
      </c>
      <c r="O73" s="46"/>
      <c r="P73" s="40"/>
      <c r="Q73" s="6"/>
      <c r="R73" s="6"/>
      <c r="S73" s="6"/>
      <c r="T73" s="6"/>
      <c r="U73" s="6"/>
      <c r="V73" s="6"/>
      <c r="W73" s="6"/>
      <c r="X73" s="6"/>
      <c r="Y73" s="6"/>
      <c r="Z73" s="6"/>
      <c r="AA73" s="6"/>
      <c r="AB73" s="6"/>
      <c r="AC73" s="6"/>
      <c r="AD73" s="6"/>
      <c r="AE73" s="6"/>
      <c r="AF73" s="6"/>
      <c r="AG73" s="6"/>
      <c r="AH73" s="6"/>
    </row>
    <row r="74">
      <c r="A74" s="56" t="s">
        <v>317</v>
      </c>
      <c r="B74" s="57" t="s">
        <v>318</v>
      </c>
      <c r="C74" s="58"/>
      <c r="D74" s="58"/>
      <c r="E74" s="58"/>
      <c r="F74" s="59"/>
      <c r="G74" s="59"/>
      <c r="H74" s="56"/>
      <c r="I74" s="59"/>
      <c r="J74" s="59"/>
      <c r="K74" s="59"/>
      <c r="L74" s="59"/>
      <c r="M74" s="59"/>
      <c r="N74" s="59"/>
      <c r="O74" s="46"/>
      <c r="P74" s="40"/>
      <c r="Q74" s="6"/>
      <c r="R74" s="6"/>
      <c r="S74" s="6"/>
      <c r="T74" s="6"/>
      <c r="U74" s="6"/>
      <c r="V74" s="6"/>
      <c r="W74" s="6"/>
      <c r="X74" s="6"/>
      <c r="Y74" s="6"/>
      <c r="Z74" s="6"/>
      <c r="AA74" s="6"/>
      <c r="AB74" s="6"/>
      <c r="AC74" s="6"/>
      <c r="AD74" s="6"/>
      <c r="AE74" s="6"/>
      <c r="AF74" s="6"/>
      <c r="AG74" s="6"/>
      <c r="AH74" s="6"/>
    </row>
    <row r="75">
      <c r="A75" s="15" t="s">
        <v>269</v>
      </c>
      <c r="B75" s="52" t="s">
        <v>319</v>
      </c>
      <c r="C75" s="2" t="s">
        <v>320</v>
      </c>
      <c r="D75" s="2" t="s">
        <v>320</v>
      </c>
      <c r="E75" s="2" t="s">
        <v>320</v>
      </c>
      <c r="F75" s="2" t="s">
        <v>321</v>
      </c>
      <c r="G75" s="2" t="s">
        <v>322</v>
      </c>
      <c r="H75" s="2" t="s">
        <v>323</v>
      </c>
      <c r="I75" s="2"/>
      <c r="J75" s="2"/>
      <c r="K75" s="2">
        <v>292.0</v>
      </c>
      <c r="L75" s="2" t="s">
        <v>295</v>
      </c>
      <c r="M75" s="15">
        <v>0.0</v>
      </c>
      <c r="N75" s="15" t="s">
        <v>324</v>
      </c>
      <c r="O75" s="46"/>
      <c r="P75" s="40"/>
      <c r="Q75" s="6"/>
      <c r="R75" s="6"/>
      <c r="S75" s="6"/>
      <c r="T75" s="6"/>
      <c r="U75" s="6"/>
      <c r="V75" s="6"/>
      <c r="W75" s="6"/>
      <c r="X75" s="6"/>
      <c r="Y75" s="6"/>
      <c r="Z75" s="6"/>
      <c r="AA75" s="6"/>
      <c r="AB75" s="6"/>
      <c r="AC75" s="6"/>
      <c r="AD75" s="6"/>
      <c r="AE75" s="6"/>
      <c r="AF75" s="6"/>
      <c r="AG75" s="6"/>
      <c r="AH75" s="6"/>
    </row>
    <row r="76">
      <c r="A76" s="15" t="s">
        <v>269</v>
      </c>
      <c r="B76" s="53" t="s">
        <v>325</v>
      </c>
      <c r="C76" s="2" t="s">
        <v>326</v>
      </c>
      <c r="D76" s="2" t="s">
        <v>326</v>
      </c>
      <c r="E76" s="2" t="s">
        <v>326</v>
      </c>
      <c r="F76" s="2" t="s">
        <v>327</v>
      </c>
      <c r="G76" s="2" t="s">
        <v>328</v>
      </c>
      <c r="H76" s="2" t="s">
        <v>329</v>
      </c>
      <c r="I76" s="15"/>
      <c r="J76" s="15"/>
      <c r="K76" s="15">
        <v>84.0</v>
      </c>
      <c r="L76" s="2" t="s">
        <v>295</v>
      </c>
      <c r="M76" s="15">
        <v>0.0</v>
      </c>
      <c r="N76" s="15" t="s">
        <v>134</v>
      </c>
      <c r="O76" s="46"/>
      <c r="P76" s="40"/>
      <c r="Q76" s="6"/>
      <c r="R76" s="6"/>
      <c r="S76" s="6"/>
      <c r="T76" s="6"/>
      <c r="U76" s="6"/>
      <c r="V76" s="6"/>
      <c r="W76" s="6"/>
      <c r="X76" s="6"/>
      <c r="Y76" s="6"/>
      <c r="Z76" s="6"/>
      <c r="AA76" s="6"/>
      <c r="AB76" s="6"/>
      <c r="AC76" s="6"/>
      <c r="AD76" s="6"/>
      <c r="AE76" s="6"/>
      <c r="AF76" s="6"/>
      <c r="AG76" s="6"/>
      <c r="AH76" s="6"/>
    </row>
    <row r="77">
      <c r="A77" s="15" t="s">
        <v>269</v>
      </c>
      <c r="B77" s="52" t="s">
        <v>330</v>
      </c>
      <c r="C77" s="2" t="s">
        <v>331</v>
      </c>
      <c r="D77" s="2" t="s">
        <v>79</v>
      </c>
      <c r="E77" s="2" t="s">
        <v>332</v>
      </c>
      <c r="F77" s="2" t="s">
        <v>333</v>
      </c>
      <c r="G77" s="2" t="s">
        <v>334</v>
      </c>
      <c r="H77" s="15" t="s">
        <v>335</v>
      </c>
      <c r="I77" s="15">
        <v>68.0</v>
      </c>
      <c r="J77" s="15">
        <v>71.0</v>
      </c>
      <c r="K77" s="15">
        <v>139.0</v>
      </c>
      <c r="L77" s="15">
        <v>1.0</v>
      </c>
      <c r="M77" s="15">
        <v>1.0</v>
      </c>
      <c r="N77" s="15" t="s">
        <v>134</v>
      </c>
      <c r="O77" s="46"/>
      <c r="P77" s="40"/>
      <c r="Q77" s="6"/>
      <c r="R77" s="6"/>
      <c r="S77" s="6"/>
      <c r="T77" s="6"/>
      <c r="U77" s="6"/>
      <c r="V77" s="6"/>
      <c r="W77" s="6"/>
      <c r="X77" s="6"/>
      <c r="Y77" s="6"/>
      <c r="Z77" s="6"/>
      <c r="AA77" s="6"/>
      <c r="AB77" s="6"/>
      <c r="AC77" s="6"/>
      <c r="AD77" s="6"/>
      <c r="AE77" s="6"/>
      <c r="AF77" s="6"/>
      <c r="AG77" s="6"/>
      <c r="AH77" s="6"/>
    </row>
    <row r="78">
      <c r="A78" s="15" t="s">
        <v>269</v>
      </c>
      <c r="B78" s="52" t="s">
        <v>336</v>
      </c>
      <c r="C78" s="2" t="s">
        <v>331</v>
      </c>
      <c r="D78" s="2" t="s">
        <v>79</v>
      </c>
      <c r="E78" s="2" t="s">
        <v>337</v>
      </c>
      <c r="F78" s="2" t="s">
        <v>338</v>
      </c>
      <c r="G78" s="2" t="s">
        <v>339</v>
      </c>
      <c r="H78" s="2" t="s">
        <v>33</v>
      </c>
      <c r="I78" s="15">
        <v>68.0</v>
      </c>
      <c r="J78" s="15">
        <v>71.0</v>
      </c>
      <c r="K78" s="15">
        <v>139.0</v>
      </c>
      <c r="L78" s="15">
        <v>1.0</v>
      </c>
      <c r="M78" s="15">
        <v>1.0</v>
      </c>
      <c r="N78" s="15" t="s">
        <v>134</v>
      </c>
      <c r="O78" s="46"/>
      <c r="P78" s="40"/>
      <c r="Q78" s="6"/>
      <c r="R78" s="6"/>
      <c r="S78" s="6"/>
      <c r="T78" s="6"/>
      <c r="U78" s="6"/>
      <c r="V78" s="6"/>
      <c r="W78" s="6"/>
      <c r="X78" s="6"/>
      <c r="Y78" s="6"/>
      <c r="Z78" s="6"/>
      <c r="AA78" s="6"/>
      <c r="AB78" s="6"/>
      <c r="AC78" s="6"/>
      <c r="AD78" s="6"/>
      <c r="AE78" s="6"/>
      <c r="AF78" s="6"/>
      <c r="AG78" s="6"/>
      <c r="AH78" s="6"/>
    </row>
    <row r="79">
      <c r="A79" s="15" t="s">
        <v>269</v>
      </c>
      <c r="B79" s="52" t="s">
        <v>340</v>
      </c>
      <c r="C79" s="2" t="s">
        <v>320</v>
      </c>
      <c r="D79" s="2" t="s">
        <v>320</v>
      </c>
      <c r="E79" s="2" t="s">
        <v>320</v>
      </c>
      <c r="F79" s="2" t="s">
        <v>341</v>
      </c>
      <c r="G79" s="2" t="s">
        <v>342</v>
      </c>
      <c r="H79" s="2" t="s">
        <v>33</v>
      </c>
      <c r="I79" s="2"/>
      <c r="J79" s="2"/>
      <c r="K79" s="2">
        <v>150.0</v>
      </c>
      <c r="L79" s="2" t="s">
        <v>295</v>
      </c>
      <c r="M79" s="15">
        <v>0.0</v>
      </c>
      <c r="N79" s="15" t="s">
        <v>134</v>
      </c>
      <c r="O79" s="46"/>
      <c r="P79" s="40"/>
      <c r="Q79" s="6"/>
      <c r="R79" s="6"/>
      <c r="S79" s="6"/>
      <c r="T79" s="6"/>
      <c r="U79" s="6"/>
      <c r="V79" s="6"/>
      <c r="W79" s="6"/>
      <c r="X79" s="6"/>
      <c r="Y79" s="6"/>
      <c r="Z79" s="6"/>
      <c r="AA79" s="6"/>
      <c r="AB79" s="6"/>
      <c r="AC79" s="6"/>
      <c r="AD79" s="6"/>
      <c r="AE79" s="6"/>
      <c r="AF79" s="6"/>
      <c r="AG79" s="6"/>
      <c r="AH79" s="6"/>
    </row>
    <row r="80">
      <c r="A80" s="15" t="s">
        <v>269</v>
      </c>
      <c r="B80" s="53" t="s">
        <v>343</v>
      </c>
      <c r="C80" s="2" t="s">
        <v>344</v>
      </c>
      <c r="D80" s="2" t="s">
        <v>345</v>
      </c>
      <c r="E80" s="2" t="s">
        <v>346</v>
      </c>
      <c r="F80" s="2" t="s">
        <v>347</v>
      </c>
      <c r="G80" s="15" t="s">
        <v>348</v>
      </c>
      <c r="H80" s="15" t="s">
        <v>349</v>
      </c>
      <c r="I80" s="15">
        <v>30.0</v>
      </c>
      <c r="J80" s="15">
        <v>30.0</v>
      </c>
      <c r="K80" s="15">
        <v>60.0</v>
      </c>
      <c r="L80" s="15">
        <v>1.0</v>
      </c>
      <c r="M80" s="15">
        <v>1.0</v>
      </c>
      <c r="N80" s="15" t="s">
        <v>89</v>
      </c>
      <c r="O80" s="46"/>
      <c r="P80" s="40"/>
      <c r="Q80" s="6"/>
      <c r="R80" s="6"/>
      <c r="S80" s="6"/>
      <c r="T80" s="6"/>
      <c r="U80" s="6"/>
      <c r="V80" s="6"/>
      <c r="W80" s="6"/>
      <c r="X80" s="6"/>
      <c r="Y80" s="6"/>
      <c r="Z80" s="6"/>
      <c r="AA80" s="6"/>
      <c r="AB80" s="6"/>
      <c r="AC80" s="6"/>
      <c r="AD80" s="6"/>
      <c r="AE80" s="6"/>
      <c r="AF80" s="6"/>
      <c r="AG80" s="6"/>
      <c r="AH80" s="6"/>
    </row>
    <row r="81">
      <c r="A81" s="15" t="s">
        <v>269</v>
      </c>
      <c r="B81" s="52" t="s">
        <v>350</v>
      </c>
      <c r="C81" s="2" t="s">
        <v>351</v>
      </c>
      <c r="D81" s="60" t="s">
        <v>352</v>
      </c>
      <c r="E81" s="2" t="s">
        <v>353</v>
      </c>
      <c r="F81" s="15" t="s">
        <v>354</v>
      </c>
      <c r="G81" s="15" t="s">
        <v>355</v>
      </c>
      <c r="H81" s="15" t="s">
        <v>356</v>
      </c>
      <c r="I81" s="15">
        <v>30.0</v>
      </c>
      <c r="J81" s="15">
        <v>30.0</v>
      </c>
      <c r="K81" s="15">
        <v>60.0</v>
      </c>
      <c r="L81" s="15">
        <v>1.0</v>
      </c>
      <c r="M81" s="15">
        <v>1.0</v>
      </c>
      <c r="N81" s="15" t="s">
        <v>76</v>
      </c>
      <c r="O81" s="46"/>
      <c r="P81" s="40"/>
      <c r="Q81" s="6"/>
      <c r="R81" s="6"/>
      <c r="S81" s="6"/>
      <c r="T81" s="6"/>
      <c r="U81" s="6"/>
      <c r="V81" s="6"/>
      <c r="W81" s="6"/>
      <c r="X81" s="6"/>
      <c r="Y81" s="6"/>
      <c r="Z81" s="6"/>
      <c r="AA81" s="6"/>
      <c r="AB81" s="6"/>
      <c r="AC81" s="6"/>
      <c r="AD81" s="6"/>
      <c r="AE81" s="6"/>
      <c r="AF81" s="6"/>
      <c r="AG81" s="6"/>
      <c r="AH81" s="6"/>
    </row>
    <row r="82">
      <c r="A82" s="15" t="s">
        <v>269</v>
      </c>
      <c r="B82" s="52" t="s">
        <v>357</v>
      </c>
      <c r="C82" s="60" t="s">
        <v>352</v>
      </c>
      <c r="D82" s="2" t="s">
        <v>351</v>
      </c>
      <c r="E82" s="2" t="s">
        <v>358</v>
      </c>
      <c r="F82" s="2" t="s">
        <v>40</v>
      </c>
      <c r="G82" s="2" t="s">
        <v>359</v>
      </c>
      <c r="H82" s="2" t="s">
        <v>360</v>
      </c>
      <c r="I82" s="15">
        <v>30.0</v>
      </c>
      <c r="J82" s="15">
        <v>30.0</v>
      </c>
      <c r="K82" s="15">
        <v>60.0</v>
      </c>
      <c r="L82" s="15">
        <v>1.0</v>
      </c>
      <c r="M82" s="15">
        <v>1.0</v>
      </c>
      <c r="N82" s="15" t="s">
        <v>89</v>
      </c>
      <c r="O82" s="46"/>
      <c r="P82" s="40"/>
      <c r="Q82" s="6"/>
      <c r="R82" s="6"/>
      <c r="S82" s="6"/>
      <c r="T82" s="6"/>
      <c r="U82" s="6"/>
      <c r="V82" s="6"/>
      <c r="W82" s="6"/>
      <c r="X82" s="6"/>
      <c r="Y82" s="6"/>
      <c r="Z82" s="6"/>
      <c r="AA82" s="6"/>
      <c r="AB82" s="6"/>
      <c r="AC82" s="6"/>
      <c r="AD82" s="6"/>
      <c r="AE82" s="6"/>
      <c r="AF82" s="6"/>
      <c r="AG82" s="6"/>
      <c r="AH82" s="6"/>
    </row>
    <row r="83">
      <c r="A83" s="15" t="s">
        <v>269</v>
      </c>
      <c r="B83" s="52" t="s">
        <v>361</v>
      </c>
      <c r="C83" s="2" t="s">
        <v>320</v>
      </c>
      <c r="D83" s="2" t="s">
        <v>320</v>
      </c>
      <c r="E83" s="2" t="s">
        <v>320</v>
      </c>
      <c r="F83" s="2" t="s">
        <v>362</v>
      </c>
      <c r="G83" s="2" t="s">
        <v>363</v>
      </c>
      <c r="H83" s="2" t="s">
        <v>364</v>
      </c>
      <c r="I83" s="2"/>
      <c r="J83" s="2"/>
      <c r="K83" s="2">
        <v>150.0</v>
      </c>
      <c r="L83" s="2" t="s">
        <v>295</v>
      </c>
      <c r="M83" s="15">
        <v>0.0</v>
      </c>
      <c r="N83" s="15" t="s">
        <v>324</v>
      </c>
      <c r="O83" s="46"/>
      <c r="P83" s="40"/>
      <c r="Q83" s="6"/>
      <c r="R83" s="6"/>
      <c r="S83" s="6"/>
      <c r="T83" s="6"/>
      <c r="U83" s="6"/>
      <c r="V83" s="6"/>
      <c r="W83" s="6"/>
      <c r="X83" s="6"/>
      <c r="Y83" s="6"/>
      <c r="Z83" s="6"/>
      <c r="AA83" s="6"/>
      <c r="AB83" s="6"/>
      <c r="AC83" s="6"/>
      <c r="AD83" s="6"/>
      <c r="AE83" s="6"/>
      <c r="AF83" s="6"/>
      <c r="AG83" s="6"/>
      <c r="AH83" s="6"/>
    </row>
    <row r="84">
      <c r="A84" s="15" t="s">
        <v>365</v>
      </c>
      <c r="B84" s="15" t="s">
        <v>48</v>
      </c>
      <c r="C84" s="15" t="s">
        <v>366</v>
      </c>
      <c r="D84" s="15" t="s">
        <v>50</v>
      </c>
      <c r="E84" s="15" t="s">
        <v>51</v>
      </c>
      <c r="F84" s="15" t="s">
        <v>31</v>
      </c>
      <c r="G84" s="15" t="s">
        <v>367</v>
      </c>
      <c r="H84" s="15" t="s">
        <v>33</v>
      </c>
      <c r="I84" s="15" t="s">
        <v>68</v>
      </c>
      <c r="J84" s="15" t="s">
        <v>68</v>
      </c>
      <c r="K84" s="15">
        <v>253.0</v>
      </c>
      <c r="L84" s="15">
        <v>1.0</v>
      </c>
      <c r="M84" s="15">
        <v>0.0</v>
      </c>
      <c r="N84" s="15" t="s">
        <v>25</v>
      </c>
      <c r="O84" s="46"/>
      <c r="P84" s="40"/>
      <c r="Q84" s="6"/>
      <c r="R84" s="6"/>
      <c r="S84" s="6"/>
      <c r="T84" s="6"/>
      <c r="U84" s="6"/>
      <c r="V84" s="6"/>
      <c r="W84" s="6"/>
      <c r="X84" s="6"/>
      <c r="Y84" s="6"/>
      <c r="Z84" s="6"/>
      <c r="AA84" s="6"/>
      <c r="AB84" s="6"/>
      <c r="AC84" s="6"/>
      <c r="AD84" s="6"/>
      <c r="AE84" s="6"/>
      <c r="AF84" s="6"/>
      <c r="AG84" s="6"/>
      <c r="AH84" s="6"/>
    </row>
    <row r="85">
      <c r="A85" s="15" t="s">
        <v>365</v>
      </c>
      <c r="B85" s="15" t="s">
        <v>27</v>
      </c>
      <c r="C85" s="15" t="s">
        <v>368</v>
      </c>
      <c r="D85" s="15" t="s">
        <v>29</v>
      </c>
      <c r="E85" s="15" t="s">
        <v>369</v>
      </c>
      <c r="F85" s="15" t="s">
        <v>31</v>
      </c>
      <c r="G85" s="15" t="s">
        <v>370</v>
      </c>
      <c r="H85" s="15" t="s">
        <v>33</v>
      </c>
      <c r="I85" s="15">
        <v>23.0</v>
      </c>
      <c r="J85" s="15">
        <v>20.0</v>
      </c>
      <c r="K85" s="4"/>
      <c r="L85" s="15">
        <v>1.0</v>
      </c>
      <c r="M85" s="15">
        <v>0.0</v>
      </c>
      <c r="N85" s="15" t="s">
        <v>34</v>
      </c>
      <c r="O85" s="46"/>
      <c r="P85" s="40"/>
      <c r="Q85" s="6"/>
      <c r="R85" s="6"/>
      <c r="S85" s="6"/>
      <c r="T85" s="6"/>
      <c r="U85" s="6"/>
      <c r="V85" s="6"/>
      <c r="W85" s="6"/>
      <c r="X85" s="6"/>
      <c r="Y85" s="6"/>
      <c r="Z85" s="6"/>
      <c r="AA85" s="6"/>
      <c r="AB85" s="6"/>
      <c r="AC85" s="6"/>
      <c r="AD85" s="6"/>
      <c r="AE85" s="6"/>
      <c r="AF85" s="6"/>
      <c r="AG85" s="6"/>
      <c r="AH85" s="6"/>
    </row>
    <row r="86">
      <c r="A86" s="15" t="s">
        <v>269</v>
      </c>
      <c r="B86" s="52" t="s">
        <v>371</v>
      </c>
      <c r="C86" s="18" t="s">
        <v>372</v>
      </c>
      <c r="D86" s="2" t="s">
        <v>279</v>
      </c>
      <c r="E86" s="2" t="s">
        <v>373</v>
      </c>
      <c r="F86" s="15" t="s">
        <v>25</v>
      </c>
      <c r="G86" s="15" t="s">
        <v>374</v>
      </c>
      <c r="H86" s="15" t="s">
        <v>33</v>
      </c>
      <c r="I86" s="15"/>
      <c r="J86" s="15"/>
      <c r="K86" s="15">
        <v>35.0</v>
      </c>
      <c r="L86" s="15" t="s">
        <v>375</v>
      </c>
      <c r="M86" s="15">
        <v>1.0</v>
      </c>
      <c r="N86" s="15" t="s">
        <v>25</v>
      </c>
      <c r="O86" s="46"/>
      <c r="P86" s="40"/>
      <c r="Q86" s="6"/>
      <c r="R86" s="6"/>
      <c r="S86" s="6"/>
      <c r="T86" s="6"/>
      <c r="U86" s="6"/>
      <c r="V86" s="6"/>
      <c r="W86" s="6"/>
      <c r="X86" s="6"/>
      <c r="Y86" s="6"/>
      <c r="Z86" s="6"/>
      <c r="AA86" s="6"/>
      <c r="AB86" s="6"/>
      <c r="AC86" s="6"/>
      <c r="AD86" s="6"/>
      <c r="AE86" s="6"/>
      <c r="AF86" s="6"/>
      <c r="AG86" s="6"/>
      <c r="AH86" s="6"/>
    </row>
    <row r="87">
      <c r="A87" s="15" t="s">
        <v>269</v>
      </c>
      <c r="B87" s="52" t="s">
        <v>376</v>
      </c>
      <c r="C87" s="18" t="s">
        <v>377</v>
      </c>
      <c r="D87" s="18" t="s">
        <v>378</v>
      </c>
      <c r="E87" s="18" t="s">
        <v>378</v>
      </c>
      <c r="F87" s="18" t="s">
        <v>379</v>
      </c>
      <c r="G87" s="2" t="s">
        <v>380</v>
      </c>
      <c r="H87" s="2" t="s">
        <v>381</v>
      </c>
      <c r="I87" s="15"/>
      <c r="J87" s="15"/>
      <c r="K87" s="15">
        <v>35.0</v>
      </c>
      <c r="L87" s="15">
        <v>1.0</v>
      </c>
      <c r="M87" s="15">
        <v>1.0</v>
      </c>
      <c r="N87" s="15" t="s">
        <v>89</v>
      </c>
      <c r="O87" s="46"/>
      <c r="P87" s="40"/>
      <c r="Q87" s="6"/>
      <c r="R87" s="6"/>
      <c r="S87" s="6"/>
      <c r="T87" s="6"/>
      <c r="U87" s="6"/>
      <c r="V87" s="6"/>
      <c r="W87" s="6"/>
      <c r="X87" s="6"/>
      <c r="Y87" s="6"/>
      <c r="Z87" s="6"/>
      <c r="AA87" s="6"/>
      <c r="AB87" s="6"/>
      <c r="AC87" s="6"/>
      <c r="AD87" s="6"/>
      <c r="AE87" s="6"/>
      <c r="AF87" s="6"/>
      <c r="AG87" s="6"/>
      <c r="AH87" s="6"/>
    </row>
    <row r="88">
      <c r="A88" s="15" t="s">
        <v>269</v>
      </c>
      <c r="B88" s="52" t="s">
        <v>382</v>
      </c>
      <c r="C88" s="60" t="s">
        <v>352</v>
      </c>
      <c r="D88" s="2" t="s">
        <v>351</v>
      </c>
      <c r="E88" s="3"/>
      <c r="F88" s="2" t="s">
        <v>383</v>
      </c>
      <c r="G88" s="2" t="s">
        <v>384</v>
      </c>
      <c r="H88" s="2" t="s">
        <v>385</v>
      </c>
      <c r="I88" s="2">
        <v>30.0</v>
      </c>
      <c r="J88" s="2">
        <v>30.0</v>
      </c>
      <c r="K88" s="2">
        <v>60.0</v>
      </c>
      <c r="L88" s="2">
        <v>1.0</v>
      </c>
      <c r="M88" s="2">
        <v>1.0</v>
      </c>
      <c r="N88" s="15" t="s">
        <v>89</v>
      </c>
      <c r="O88" s="46"/>
      <c r="P88" s="40"/>
      <c r="Q88" s="6"/>
      <c r="R88" s="6"/>
      <c r="S88" s="6"/>
      <c r="T88" s="6"/>
      <c r="U88" s="6"/>
      <c r="V88" s="6"/>
      <c r="W88" s="6"/>
      <c r="X88" s="6"/>
      <c r="Y88" s="6"/>
      <c r="Z88" s="6"/>
      <c r="AA88" s="6"/>
      <c r="AB88" s="6"/>
      <c r="AC88" s="6"/>
      <c r="AD88" s="6"/>
      <c r="AE88" s="6"/>
      <c r="AF88" s="6"/>
      <c r="AG88" s="6"/>
      <c r="AH88" s="6"/>
    </row>
    <row r="89">
      <c r="A89" s="15" t="s">
        <v>269</v>
      </c>
      <c r="B89" s="52" t="s">
        <v>386</v>
      </c>
      <c r="C89" s="2" t="s">
        <v>320</v>
      </c>
      <c r="D89" s="2" t="s">
        <v>320</v>
      </c>
      <c r="E89" s="2" t="s">
        <v>320</v>
      </c>
      <c r="F89" s="2" t="s">
        <v>387</v>
      </c>
      <c r="G89" s="2" t="s">
        <v>388</v>
      </c>
      <c r="H89" s="2" t="s">
        <v>389</v>
      </c>
      <c r="I89" s="2"/>
      <c r="J89" s="2"/>
      <c r="K89" s="2">
        <v>150.0</v>
      </c>
      <c r="L89" s="2" t="s">
        <v>295</v>
      </c>
      <c r="M89" s="15">
        <v>0.0</v>
      </c>
      <c r="N89" s="15" t="s">
        <v>134</v>
      </c>
      <c r="O89" s="46"/>
      <c r="P89" s="40"/>
      <c r="Q89" s="6"/>
      <c r="R89" s="6"/>
      <c r="S89" s="6"/>
      <c r="T89" s="6"/>
      <c r="U89" s="6"/>
      <c r="V89" s="6"/>
      <c r="W89" s="6"/>
      <c r="X89" s="6"/>
      <c r="Y89" s="6"/>
      <c r="Z89" s="6"/>
      <c r="AA89" s="6"/>
      <c r="AB89" s="6"/>
      <c r="AC89" s="6"/>
      <c r="AD89" s="6"/>
      <c r="AE89" s="6"/>
      <c r="AF89" s="6"/>
      <c r="AG89" s="6"/>
      <c r="AH89" s="6"/>
    </row>
    <row r="90">
      <c r="A90" s="15" t="s">
        <v>269</v>
      </c>
      <c r="B90" s="52" t="s">
        <v>390</v>
      </c>
      <c r="C90" s="2" t="s">
        <v>391</v>
      </c>
      <c r="D90" s="2" t="s">
        <v>392</v>
      </c>
      <c r="E90" s="2" t="s">
        <v>320</v>
      </c>
      <c r="F90" s="2" t="s">
        <v>393</v>
      </c>
      <c r="G90" s="2" t="s">
        <v>394</v>
      </c>
      <c r="H90" s="2" t="s">
        <v>395</v>
      </c>
      <c r="I90" s="2">
        <v>50.0</v>
      </c>
      <c r="J90" s="2">
        <v>50.0</v>
      </c>
      <c r="K90" s="2">
        <v>100.0</v>
      </c>
      <c r="L90" s="2">
        <v>1.0</v>
      </c>
      <c r="M90" s="15">
        <v>0.0</v>
      </c>
      <c r="N90" s="15" t="s">
        <v>324</v>
      </c>
      <c r="O90" s="46"/>
      <c r="P90" s="40"/>
      <c r="Q90" s="6"/>
      <c r="R90" s="6"/>
      <c r="S90" s="6"/>
      <c r="T90" s="6"/>
      <c r="U90" s="6"/>
      <c r="V90" s="6"/>
      <c r="W90" s="6"/>
      <c r="X90" s="6"/>
      <c r="Y90" s="6"/>
      <c r="Z90" s="6"/>
      <c r="AA90" s="6"/>
      <c r="AB90" s="6"/>
      <c r="AC90" s="6"/>
      <c r="AD90" s="6"/>
      <c r="AE90" s="6"/>
      <c r="AF90" s="6"/>
      <c r="AG90" s="6"/>
      <c r="AH90" s="6"/>
    </row>
    <row r="91">
      <c r="A91" s="15" t="s">
        <v>269</v>
      </c>
      <c r="B91" s="52" t="s">
        <v>396</v>
      </c>
      <c r="C91" s="2" t="s">
        <v>397</v>
      </c>
      <c r="D91" s="2" t="s">
        <v>397</v>
      </c>
      <c r="E91" s="2" t="s">
        <v>397</v>
      </c>
      <c r="F91" s="41" t="s">
        <v>398</v>
      </c>
      <c r="G91" s="2" t="s">
        <v>399</v>
      </c>
      <c r="H91" s="2" t="s">
        <v>400</v>
      </c>
      <c r="I91" s="2">
        <v>37.0</v>
      </c>
      <c r="J91" s="2">
        <v>152.0</v>
      </c>
      <c r="K91" s="2">
        <v>189.0</v>
      </c>
      <c r="L91" s="2">
        <v>1.0</v>
      </c>
      <c r="M91" s="15">
        <v>0.0</v>
      </c>
      <c r="N91" s="15" t="s">
        <v>324</v>
      </c>
      <c r="O91" s="46"/>
      <c r="P91" s="40"/>
      <c r="Q91" s="6"/>
      <c r="R91" s="6"/>
      <c r="S91" s="6"/>
      <c r="T91" s="6"/>
      <c r="U91" s="6"/>
      <c r="V91" s="6"/>
      <c r="W91" s="6"/>
      <c r="X91" s="6"/>
      <c r="Y91" s="6"/>
      <c r="Z91" s="6"/>
      <c r="AA91" s="6"/>
      <c r="AB91" s="6"/>
      <c r="AC91" s="6"/>
      <c r="AD91" s="6"/>
      <c r="AE91" s="6"/>
      <c r="AF91" s="6"/>
      <c r="AG91" s="6"/>
      <c r="AH91" s="6"/>
    </row>
    <row r="92">
      <c r="A92" s="15" t="s">
        <v>269</v>
      </c>
      <c r="B92" s="52" t="s">
        <v>401</v>
      </c>
      <c r="C92" s="2" t="s">
        <v>402</v>
      </c>
      <c r="D92" s="2" t="s">
        <v>402</v>
      </c>
      <c r="E92" s="2" t="s">
        <v>402</v>
      </c>
      <c r="F92" s="15" t="s">
        <v>25</v>
      </c>
      <c r="G92" s="15" t="s">
        <v>403</v>
      </c>
      <c r="H92" s="15" t="s">
        <v>404</v>
      </c>
      <c r="I92" s="2"/>
      <c r="J92" s="2"/>
      <c r="K92" s="2">
        <v>150.0</v>
      </c>
      <c r="L92" s="2" t="s">
        <v>295</v>
      </c>
      <c r="M92" s="15">
        <v>0.0</v>
      </c>
      <c r="N92" s="15" t="s">
        <v>25</v>
      </c>
      <c r="O92" s="46"/>
      <c r="P92" s="40"/>
      <c r="Q92" s="6"/>
      <c r="R92" s="6"/>
      <c r="S92" s="6"/>
      <c r="T92" s="6"/>
      <c r="U92" s="6"/>
      <c r="V92" s="6"/>
      <c r="W92" s="6"/>
      <c r="X92" s="6"/>
      <c r="Y92" s="6"/>
      <c r="Z92" s="6"/>
      <c r="AA92" s="6"/>
      <c r="AB92" s="6"/>
      <c r="AC92" s="6"/>
      <c r="AD92" s="6"/>
      <c r="AE92" s="6"/>
      <c r="AF92" s="6"/>
      <c r="AG92" s="6"/>
      <c r="AH92" s="6"/>
    </row>
    <row r="93">
      <c r="A93" s="15" t="s">
        <v>269</v>
      </c>
      <c r="B93" s="52" t="s">
        <v>405</v>
      </c>
      <c r="C93" s="2" t="s">
        <v>378</v>
      </c>
      <c r="D93" s="18" t="s">
        <v>378</v>
      </c>
      <c r="E93" s="18" t="s">
        <v>406</v>
      </c>
      <c r="F93" s="2" t="s">
        <v>407</v>
      </c>
      <c r="G93" s="2" t="s">
        <v>408</v>
      </c>
      <c r="H93" s="2" t="s">
        <v>33</v>
      </c>
      <c r="I93" s="15"/>
      <c r="J93" s="15"/>
      <c r="K93" s="15">
        <v>35.0</v>
      </c>
      <c r="L93" s="15" t="s">
        <v>295</v>
      </c>
      <c r="M93" s="15">
        <v>1.0</v>
      </c>
      <c r="N93" s="15" t="s">
        <v>76</v>
      </c>
      <c r="O93" s="46"/>
      <c r="P93" s="40"/>
      <c r="Q93" s="6"/>
      <c r="R93" s="6"/>
      <c r="S93" s="6"/>
      <c r="T93" s="6"/>
      <c r="U93" s="6"/>
      <c r="V93" s="6"/>
      <c r="W93" s="6"/>
      <c r="X93" s="6"/>
      <c r="Y93" s="6"/>
      <c r="Z93" s="6"/>
      <c r="AA93" s="6"/>
      <c r="AB93" s="6"/>
      <c r="AC93" s="6"/>
      <c r="AD93" s="6"/>
      <c r="AE93" s="6"/>
      <c r="AF93" s="6"/>
      <c r="AG93" s="6"/>
      <c r="AH93" s="6"/>
    </row>
    <row r="94">
      <c r="A94" s="15" t="s">
        <v>269</v>
      </c>
      <c r="B94" s="52" t="s">
        <v>409</v>
      </c>
      <c r="C94" s="2" t="s">
        <v>397</v>
      </c>
      <c r="D94" s="2" t="s">
        <v>397</v>
      </c>
      <c r="E94" s="2" t="s">
        <v>397</v>
      </c>
      <c r="F94" s="2" t="s">
        <v>410</v>
      </c>
      <c r="G94" s="2" t="s">
        <v>411</v>
      </c>
      <c r="H94" s="2" t="s">
        <v>412</v>
      </c>
      <c r="I94" s="15">
        <v>37.0</v>
      </c>
      <c r="J94" s="15">
        <v>152.0</v>
      </c>
      <c r="K94" s="15">
        <v>189.0</v>
      </c>
      <c r="L94" s="15">
        <v>1.0</v>
      </c>
      <c r="M94" s="15">
        <v>0.0</v>
      </c>
      <c r="N94" s="15" t="s">
        <v>324</v>
      </c>
      <c r="O94" s="46"/>
      <c r="P94" s="40"/>
      <c r="Q94" s="6"/>
      <c r="R94" s="6"/>
      <c r="S94" s="6"/>
      <c r="T94" s="6"/>
      <c r="U94" s="6"/>
      <c r="V94" s="6"/>
      <c r="W94" s="6"/>
      <c r="X94" s="6"/>
      <c r="Y94" s="6"/>
      <c r="Z94" s="6"/>
      <c r="AA94" s="6"/>
      <c r="AB94" s="6"/>
      <c r="AC94" s="6"/>
      <c r="AD94" s="6"/>
      <c r="AE94" s="6"/>
      <c r="AF94" s="6"/>
      <c r="AG94" s="6"/>
      <c r="AH94" s="6"/>
    </row>
    <row r="95">
      <c r="A95" s="15" t="s">
        <v>269</v>
      </c>
      <c r="B95" s="52" t="s">
        <v>413</v>
      </c>
      <c r="C95" s="2" t="s">
        <v>378</v>
      </c>
      <c r="D95" s="2" t="s">
        <v>378</v>
      </c>
      <c r="E95" s="2" t="s">
        <v>378</v>
      </c>
      <c r="F95" s="2" t="s">
        <v>25</v>
      </c>
      <c r="G95" s="2" t="s">
        <v>414</v>
      </c>
      <c r="H95" s="2" t="s">
        <v>415</v>
      </c>
      <c r="I95" s="15"/>
      <c r="J95" s="15"/>
      <c r="K95" s="15">
        <v>35.0</v>
      </c>
      <c r="L95" s="15" t="s">
        <v>375</v>
      </c>
      <c r="M95" s="15">
        <v>1.0</v>
      </c>
      <c r="N95" s="15" t="s">
        <v>25</v>
      </c>
      <c r="O95" s="46"/>
      <c r="P95" s="40"/>
      <c r="Q95" s="6"/>
      <c r="R95" s="6"/>
      <c r="S95" s="6"/>
      <c r="T95" s="6"/>
      <c r="U95" s="6"/>
      <c r="V95" s="6"/>
      <c r="W95" s="6"/>
      <c r="X95" s="6"/>
      <c r="Y95" s="6"/>
      <c r="Z95" s="6"/>
      <c r="AA95" s="6"/>
      <c r="AB95" s="6"/>
      <c r="AC95" s="6"/>
      <c r="AD95" s="6"/>
      <c r="AE95" s="6"/>
      <c r="AF95" s="6"/>
      <c r="AG95" s="6"/>
      <c r="AH95" s="6"/>
    </row>
    <row r="96">
      <c r="A96" s="15" t="s">
        <v>416</v>
      </c>
      <c r="B96" s="53" t="s">
        <v>417</v>
      </c>
      <c r="C96" s="2" t="s">
        <v>326</v>
      </c>
      <c r="D96" s="2" t="s">
        <v>326</v>
      </c>
      <c r="E96" s="2" t="s">
        <v>326</v>
      </c>
      <c r="F96" s="2" t="s">
        <v>418</v>
      </c>
      <c r="G96" s="2" t="s">
        <v>419</v>
      </c>
      <c r="H96" s="15" t="s">
        <v>420</v>
      </c>
      <c r="I96" s="15"/>
      <c r="J96" s="15"/>
      <c r="K96" s="15">
        <v>84.0</v>
      </c>
      <c r="L96" s="2" t="s">
        <v>295</v>
      </c>
      <c r="M96" s="15">
        <v>0.0</v>
      </c>
      <c r="N96" s="15" t="s">
        <v>134</v>
      </c>
      <c r="O96" s="46"/>
      <c r="P96" s="40"/>
      <c r="Q96" s="6"/>
      <c r="R96" s="6"/>
      <c r="S96" s="6"/>
      <c r="T96" s="6"/>
      <c r="U96" s="6"/>
      <c r="V96" s="6"/>
      <c r="W96" s="6"/>
      <c r="X96" s="6"/>
      <c r="Y96" s="6"/>
      <c r="Z96" s="6"/>
      <c r="AA96" s="6"/>
      <c r="AB96" s="6"/>
      <c r="AC96" s="6"/>
      <c r="AD96" s="6"/>
      <c r="AE96" s="6"/>
      <c r="AF96" s="6"/>
      <c r="AG96" s="6"/>
      <c r="AH96" s="6"/>
    </row>
    <row r="97">
      <c r="A97" s="15" t="s">
        <v>269</v>
      </c>
      <c r="B97" s="52" t="s">
        <v>421</v>
      </c>
      <c r="C97" s="2" t="s">
        <v>320</v>
      </c>
      <c r="D97" s="2" t="s">
        <v>320</v>
      </c>
      <c r="E97" s="2" t="s">
        <v>320</v>
      </c>
      <c r="F97" s="2" t="s">
        <v>422</v>
      </c>
      <c r="G97" s="2" t="s">
        <v>423</v>
      </c>
      <c r="H97" s="15" t="s">
        <v>33</v>
      </c>
      <c r="I97" s="2"/>
      <c r="J97" s="2"/>
      <c r="K97" s="2">
        <v>150.0</v>
      </c>
      <c r="L97" s="2" t="s">
        <v>295</v>
      </c>
      <c r="M97" s="15">
        <v>0.0</v>
      </c>
      <c r="N97" s="15" t="s">
        <v>134</v>
      </c>
      <c r="O97" s="46"/>
      <c r="P97" s="40"/>
      <c r="Q97" s="6"/>
      <c r="R97" s="6"/>
      <c r="S97" s="6"/>
      <c r="T97" s="6"/>
      <c r="U97" s="6"/>
      <c r="V97" s="6"/>
      <c r="W97" s="6"/>
      <c r="X97" s="6"/>
      <c r="Y97" s="6"/>
      <c r="Z97" s="6"/>
      <c r="AA97" s="6"/>
      <c r="AB97" s="6"/>
      <c r="AC97" s="6"/>
      <c r="AD97" s="6"/>
      <c r="AE97" s="6"/>
      <c r="AF97" s="6"/>
      <c r="AG97" s="6"/>
      <c r="AH97" s="6"/>
    </row>
    <row r="98">
      <c r="A98" s="15" t="s">
        <v>269</v>
      </c>
      <c r="B98" s="52" t="s">
        <v>424</v>
      </c>
      <c r="C98" s="2" t="s">
        <v>397</v>
      </c>
      <c r="D98" s="2" t="s">
        <v>397</v>
      </c>
      <c r="E98" s="2" t="s">
        <v>397</v>
      </c>
      <c r="F98" s="2" t="s">
        <v>425</v>
      </c>
      <c r="G98" s="2" t="s">
        <v>426</v>
      </c>
      <c r="H98" s="2" t="s">
        <v>33</v>
      </c>
      <c r="I98" s="15">
        <v>37.0</v>
      </c>
      <c r="J98" s="15">
        <v>152.0</v>
      </c>
      <c r="K98" s="15">
        <v>189.0</v>
      </c>
      <c r="L98" s="15">
        <v>1.0</v>
      </c>
      <c r="M98" s="15">
        <v>0.0</v>
      </c>
      <c r="N98" s="15" t="s">
        <v>134</v>
      </c>
      <c r="O98" s="46"/>
      <c r="P98" s="40"/>
      <c r="Q98" s="6"/>
      <c r="R98" s="6"/>
      <c r="S98" s="6"/>
      <c r="T98" s="6"/>
      <c r="U98" s="6"/>
      <c r="V98" s="6"/>
      <c r="W98" s="6"/>
      <c r="X98" s="6"/>
      <c r="Y98" s="6"/>
      <c r="Z98" s="6"/>
      <c r="AA98" s="6"/>
      <c r="AB98" s="6"/>
      <c r="AC98" s="6"/>
      <c r="AD98" s="6"/>
      <c r="AE98" s="6"/>
      <c r="AF98" s="6"/>
      <c r="AG98" s="6"/>
      <c r="AH98" s="6"/>
    </row>
    <row r="99">
      <c r="A99" s="15" t="s">
        <v>269</v>
      </c>
      <c r="B99" s="52" t="s">
        <v>427</v>
      </c>
      <c r="C99" s="2" t="s">
        <v>428</v>
      </c>
      <c r="D99" s="2" t="s">
        <v>428</v>
      </c>
      <c r="E99" s="2" t="s">
        <v>428</v>
      </c>
      <c r="F99" s="2" t="s">
        <v>429</v>
      </c>
      <c r="G99" s="2" t="s">
        <v>430</v>
      </c>
      <c r="H99" s="3"/>
      <c r="I99" s="15">
        <v>37.0</v>
      </c>
      <c r="J99" s="15">
        <v>152.0</v>
      </c>
      <c r="K99" s="15">
        <v>189.0</v>
      </c>
      <c r="L99" s="15">
        <v>1.0</v>
      </c>
      <c r="M99" s="15">
        <v>0.0</v>
      </c>
      <c r="N99" s="15" t="s">
        <v>134</v>
      </c>
      <c r="O99" s="46"/>
      <c r="P99" s="40"/>
      <c r="Q99" s="6"/>
      <c r="R99" s="6"/>
      <c r="S99" s="6"/>
      <c r="T99" s="6"/>
      <c r="U99" s="6"/>
      <c r="V99" s="6"/>
      <c r="W99" s="6"/>
      <c r="X99" s="6"/>
      <c r="Y99" s="6"/>
      <c r="Z99" s="6"/>
      <c r="AA99" s="6"/>
      <c r="AB99" s="6"/>
      <c r="AC99" s="6"/>
      <c r="AD99" s="6"/>
      <c r="AE99" s="6"/>
      <c r="AF99" s="6"/>
      <c r="AG99" s="6"/>
      <c r="AH99" s="6"/>
    </row>
    <row r="100">
      <c r="A100" s="15" t="s">
        <v>269</v>
      </c>
      <c r="B100" s="52" t="s">
        <v>431</v>
      </c>
      <c r="C100" s="2" t="s">
        <v>432</v>
      </c>
      <c r="D100" s="2" t="s">
        <v>432</v>
      </c>
      <c r="E100" s="2" t="s">
        <v>432</v>
      </c>
      <c r="F100" s="3"/>
      <c r="G100" s="2" t="s">
        <v>433</v>
      </c>
      <c r="H100" s="2" t="s">
        <v>434</v>
      </c>
      <c r="I100" s="15"/>
      <c r="J100" s="15"/>
      <c r="K100" s="15">
        <v>84.0</v>
      </c>
      <c r="L100" s="2" t="s">
        <v>295</v>
      </c>
      <c r="M100" s="15">
        <v>0.0</v>
      </c>
      <c r="N100" s="15" t="s">
        <v>134</v>
      </c>
      <c r="O100" s="46"/>
      <c r="P100" s="40"/>
      <c r="Q100" s="6"/>
      <c r="R100" s="6"/>
      <c r="S100" s="6"/>
      <c r="T100" s="6"/>
      <c r="U100" s="6"/>
      <c r="V100" s="6"/>
      <c r="W100" s="6"/>
      <c r="X100" s="6"/>
      <c r="Y100" s="6"/>
      <c r="Z100" s="6"/>
      <c r="AA100" s="6"/>
      <c r="AB100" s="6"/>
      <c r="AC100" s="6"/>
      <c r="AD100" s="6"/>
      <c r="AE100" s="6"/>
      <c r="AF100" s="6"/>
      <c r="AG100" s="6"/>
      <c r="AH100" s="6"/>
    </row>
    <row r="101">
      <c r="A101" s="15" t="s">
        <v>269</v>
      </c>
      <c r="B101" s="52" t="s">
        <v>435</v>
      </c>
      <c r="C101" s="2" t="s">
        <v>436</v>
      </c>
      <c r="D101" s="2" t="s">
        <v>79</v>
      </c>
      <c r="E101" s="2" t="s">
        <v>437</v>
      </c>
      <c r="F101" s="2" t="s">
        <v>31</v>
      </c>
      <c r="G101" s="2" t="s">
        <v>237</v>
      </c>
      <c r="H101" s="15" t="s">
        <v>438</v>
      </c>
      <c r="I101" s="15">
        <v>71.0</v>
      </c>
      <c r="J101" s="15">
        <v>77.0</v>
      </c>
      <c r="K101" s="15">
        <v>148.0</v>
      </c>
      <c r="L101" s="15">
        <v>1.0</v>
      </c>
      <c r="M101" s="15">
        <v>1.0</v>
      </c>
      <c r="N101" s="15" t="s">
        <v>76</v>
      </c>
      <c r="O101" s="47"/>
      <c r="P101" s="40"/>
      <c r="Q101" s="6"/>
      <c r="R101" s="6"/>
      <c r="S101" s="6"/>
      <c r="T101" s="6"/>
      <c r="U101" s="6"/>
      <c r="V101" s="6"/>
      <c r="W101" s="6"/>
      <c r="X101" s="6"/>
      <c r="Y101" s="6"/>
      <c r="Z101" s="6"/>
      <c r="AA101" s="6"/>
      <c r="AB101" s="6"/>
      <c r="AC101" s="6"/>
      <c r="AD101" s="6"/>
      <c r="AE101" s="6"/>
      <c r="AF101" s="6"/>
      <c r="AG101" s="6"/>
      <c r="AH101" s="6"/>
    </row>
    <row r="102">
      <c r="A102" s="15" t="s">
        <v>269</v>
      </c>
      <c r="B102" s="52" t="s">
        <v>439</v>
      </c>
      <c r="C102" s="2" t="s">
        <v>440</v>
      </c>
      <c r="D102" s="2" t="s">
        <v>441</v>
      </c>
      <c r="E102" s="2" t="s">
        <v>442</v>
      </c>
      <c r="F102" s="2" t="s">
        <v>40</v>
      </c>
      <c r="G102" s="2" t="s">
        <v>443</v>
      </c>
      <c r="H102" s="2" t="s">
        <v>444</v>
      </c>
      <c r="I102" s="15">
        <v>16.0</v>
      </c>
      <c r="J102" s="15">
        <v>16.0</v>
      </c>
      <c r="K102" s="15">
        <v>32.0</v>
      </c>
      <c r="L102" s="15">
        <v>1.0</v>
      </c>
      <c r="M102" s="15">
        <v>0.0</v>
      </c>
      <c r="N102" s="15" t="s">
        <v>89</v>
      </c>
      <c r="O102" s="46"/>
      <c r="P102" s="40"/>
      <c r="Q102" s="6"/>
      <c r="R102" s="6"/>
      <c r="S102" s="6"/>
      <c r="T102" s="6"/>
      <c r="U102" s="6"/>
      <c r="V102" s="6"/>
      <c r="W102" s="6"/>
      <c r="X102" s="6"/>
      <c r="Y102" s="6"/>
      <c r="Z102" s="6"/>
      <c r="AA102" s="6"/>
      <c r="AB102" s="6"/>
      <c r="AC102" s="6"/>
      <c r="AD102" s="6"/>
      <c r="AE102" s="6"/>
      <c r="AF102" s="6"/>
      <c r="AG102" s="6"/>
      <c r="AH102" s="6"/>
    </row>
    <row r="103">
      <c r="A103" s="15" t="s">
        <v>269</v>
      </c>
      <c r="B103" s="52" t="s">
        <v>445</v>
      </c>
      <c r="C103" s="2" t="s">
        <v>446</v>
      </c>
      <c r="D103" s="2" t="s">
        <v>447</v>
      </c>
      <c r="E103" s="2" t="s">
        <v>448</v>
      </c>
      <c r="F103" s="2" t="s">
        <v>40</v>
      </c>
      <c r="G103" s="2" t="s">
        <v>449</v>
      </c>
      <c r="H103" s="15" t="s">
        <v>450</v>
      </c>
      <c r="I103" s="15">
        <v>19.0</v>
      </c>
      <c r="J103" s="15">
        <v>19.0</v>
      </c>
      <c r="K103" s="15">
        <v>38.0</v>
      </c>
      <c r="L103" s="15">
        <v>1.0</v>
      </c>
      <c r="M103" s="15">
        <v>0.0</v>
      </c>
      <c r="N103" s="15" t="s">
        <v>89</v>
      </c>
      <c r="O103" s="46"/>
      <c r="P103" s="40"/>
      <c r="Q103" s="6"/>
      <c r="R103" s="6"/>
      <c r="S103" s="6"/>
      <c r="T103" s="6"/>
      <c r="U103" s="6"/>
      <c r="V103" s="6"/>
      <c r="W103" s="6"/>
      <c r="X103" s="6"/>
      <c r="Y103" s="6"/>
      <c r="Z103" s="6"/>
      <c r="AA103" s="6"/>
      <c r="AB103" s="6"/>
      <c r="AC103" s="6"/>
      <c r="AD103" s="6"/>
      <c r="AE103" s="6"/>
      <c r="AF103" s="6"/>
      <c r="AG103" s="6"/>
      <c r="AH103" s="6"/>
    </row>
    <row r="104">
      <c r="A104" s="15" t="s">
        <v>269</v>
      </c>
      <c r="B104" s="52" t="s">
        <v>451</v>
      </c>
      <c r="C104" s="2" t="s">
        <v>452</v>
      </c>
      <c r="D104" s="2" t="s">
        <v>453</v>
      </c>
      <c r="E104" s="15" t="s">
        <v>454</v>
      </c>
      <c r="F104" s="15" t="s">
        <v>22</v>
      </c>
      <c r="G104" s="15" t="s">
        <v>455</v>
      </c>
      <c r="H104" s="15" t="s">
        <v>33</v>
      </c>
      <c r="I104" s="15"/>
      <c r="J104" s="15"/>
      <c r="K104" s="15">
        <v>119.0</v>
      </c>
      <c r="L104" s="15">
        <v>1.0</v>
      </c>
      <c r="M104" s="15">
        <v>1.0</v>
      </c>
      <c r="N104" s="15" t="s">
        <v>89</v>
      </c>
      <c r="O104" s="46"/>
      <c r="P104" s="40"/>
      <c r="Q104" s="6"/>
      <c r="R104" s="6"/>
      <c r="S104" s="6"/>
      <c r="T104" s="6"/>
      <c r="U104" s="6"/>
      <c r="V104" s="6"/>
      <c r="W104" s="6"/>
      <c r="X104" s="6"/>
      <c r="Y104" s="6"/>
      <c r="Z104" s="6"/>
      <c r="AA104" s="6"/>
      <c r="AB104" s="6"/>
      <c r="AC104" s="6"/>
      <c r="AD104" s="6"/>
      <c r="AE104" s="6"/>
      <c r="AF104" s="6"/>
      <c r="AG104" s="6"/>
      <c r="AH104" s="6"/>
    </row>
    <row r="105">
      <c r="A105" s="15" t="s">
        <v>269</v>
      </c>
      <c r="B105" s="52" t="s">
        <v>456</v>
      </c>
      <c r="C105" s="2" t="s">
        <v>397</v>
      </c>
      <c r="D105" s="2" t="s">
        <v>397</v>
      </c>
      <c r="E105" s="2" t="s">
        <v>397</v>
      </c>
      <c r="F105" s="41" t="s">
        <v>425</v>
      </c>
      <c r="G105" s="41" t="s">
        <v>457</v>
      </c>
      <c r="H105" s="41" t="s">
        <v>458</v>
      </c>
      <c r="I105" s="15">
        <v>37.0</v>
      </c>
      <c r="J105" s="15">
        <v>152.0</v>
      </c>
      <c r="K105" s="15">
        <v>189.0</v>
      </c>
      <c r="L105" s="15">
        <v>1.0</v>
      </c>
      <c r="M105" s="15">
        <v>0.0</v>
      </c>
      <c r="N105" s="15" t="s">
        <v>134</v>
      </c>
      <c r="O105" s="46"/>
      <c r="P105" s="40"/>
      <c r="Q105" s="6"/>
      <c r="R105" s="6"/>
      <c r="S105" s="6"/>
      <c r="T105" s="6"/>
      <c r="U105" s="6"/>
      <c r="V105" s="6"/>
      <c r="W105" s="6"/>
      <c r="X105" s="6"/>
      <c r="Y105" s="6"/>
      <c r="Z105" s="6"/>
      <c r="AA105" s="6"/>
      <c r="AB105" s="6"/>
      <c r="AC105" s="6"/>
      <c r="AD105" s="6"/>
      <c r="AE105" s="6"/>
      <c r="AF105" s="6"/>
      <c r="AG105" s="6"/>
      <c r="AH105" s="6"/>
    </row>
    <row r="106">
      <c r="A106" s="15" t="s">
        <v>269</v>
      </c>
      <c r="B106" s="52" t="s">
        <v>459</v>
      </c>
      <c r="C106" s="2" t="s">
        <v>320</v>
      </c>
      <c r="D106" s="2" t="s">
        <v>320</v>
      </c>
      <c r="E106" s="2" t="s">
        <v>460</v>
      </c>
      <c r="F106" s="2" t="s">
        <v>461</v>
      </c>
      <c r="G106" s="15" t="s">
        <v>462</v>
      </c>
      <c r="H106" s="15" t="s">
        <v>463</v>
      </c>
      <c r="I106" s="15"/>
      <c r="J106" s="15"/>
      <c r="K106" s="15">
        <v>150.0</v>
      </c>
      <c r="L106" s="15" t="s">
        <v>295</v>
      </c>
      <c r="M106" s="15">
        <v>0.0</v>
      </c>
      <c r="N106" s="15" t="s">
        <v>134</v>
      </c>
      <c r="O106" s="46"/>
      <c r="P106" s="40"/>
      <c r="Q106" s="6"/>
      <c r="R106" s="6"/>
      <c r="S106" s="6"/>
      <c r="T106" s="6"/>
      <c r="U106" s="6"/>
      <c r="V106" s="6"/>
      <c r="W106" s="6"/>
      <c r="X106" s="6"/>
      <c r="Y106" s="6"/>
      <c r="Z106" s="6"/>
      <c r="AA106" s="6"/>
      <c r="AB106" s="6"/>
      <c r="AC106" s="6"/>
      <c r="AD106" s="6"/>
      <c r="AE106" s="6"/>
      <c r="AF106" s="6"/>
      <c r="AG106" s="6"/>
      <c r="AH106" s="6"/>
    </row>
    <row r="107">
      <c r="A107" s="15" t="s">
        <v>269</v>
      </c>
      <c r="B107" s="52" t="s">
        <v>464</v>
      </c>
      <c r="C107" s="2" t="s">
        <v>465</v>
      </c>
      <c r="D107" s="2" t="s">
        <v>465</v>
      </c>
      <c r="E107" s="2" t="s">
        <v>465</v>
      </c>
      <c r="F107" s="15" t="s">
        <v>31</v>
      </c>
      <c r="G107" s="15" t="s">
        <v>466</v>
      </c>
      <c r="H107" s="15" t="s">
        <v>467</v>
      </c>
      <c r="I107" s="15">
        <v>65.0</v>
      </c>
      <c r="J107" s="15">
        <v>65.0</v>
      </c>
      <c r="K107" s="15">
        <v>130.0</v>
      </c>
      <c r="L107" s="15">
        <v>1.0</v>
      </c>
      <c r="M107" s="15">
        <v>1.0</v>
      </c>
      <c r="N107" s="15" t="s">
        <v>468</v>
      </c>
      <c r="O107" s="46"/>
      <c r="P107" s="40"/>
      <c r="Q107" s="6"/>
      <c r="R107" s="6"/>
      <c r="S107" s="6"/>
      <c r="T107" s="6"/>
      <c r="U107" s="6"/>
      <c r="V107" s="6"/>
      <c r="W107" s="6"/>
      <c r="X107" s="6"/>
      <c r="Y107" s="6"/>
      <c r="Z107" s="6"/>
      <c r="AA107" s="6"/>
      <c r="AB107" s="6"/>
      <c r="AC107" s="6"/>
      <c r="AD107" s="6"/>
      <c r="AE107" s="6"/>
      <c r="AF107" s="6"/>
      <c r="AG107" s="6"/>
      <c r="AH107" s="6"/>
    </row>
    <row r="108">
      <c r="A108" s="15" t="s">
        <v>269</v>
      </c>
      <c r="B108" s="16" t="s">
        <v>469</v>
      </c>
      <c r="C108" s="15" t="s">
        <v>470</v>
      </c>
      <c r="D108" s="15" t="s">
        <v>471</v>
      </c>
      <c r="E108" s="15" t="s">
        <v>472</v>
      </c>
      <c r="F108" s="15" t="s">
        <v>25</v>
      </c>
      <c r="G108" s="15" t="s">
        <v>473</v>
      </c>
      <c r="H108" s="15" t="s">
        <v>474</v>
      </c>
      <c r="I108" s="15">
        <v>52.0</v>
      </c>
      <c r="J108" s="15">
        <v>129.0</v>
      </c>
      <c r="K108" s="15">
        <v>181.0</v>
      </c>
      <c r="L108" s="15">
        <v>1.0</v>
      </c>
      <c r="M108" s="15">
        <v>1.0</v>
      </c>
      <c r="N108" s="15" t="s">
        <v>25</v>
      </c>
      <c r="O108" s="40"/>
      <c r="P108" s="40"/>
      <c r="Q108" s="6"/>
      <c r="R108" s="6"/>
      <c r="S108" s="6"/>
      <c r="T108" s="6"/>
      <c r="U108" s="6"/>
      <c r="V108" s="6"/>
      <c r="W108" s="6"/>
      <c r="X108" s="6"/>
      <c r="Y108" s="6"/>
      <c r="Z108" s="6"/>
      <c r="AA108" s="6"/>
      <c r="AB108" s="6"/>
      <c r="AC108" s="6"/>
      <c r="AD108" s="6"/>
      <c r="AE108" s="6"/>
      <c r="AF108" s="6"/>
      <c r="AG108" s="6"/>
      <c r="AH108" s="6"/>
    </row>
    <row r="109">
      <c r="A109" s="15" t="s">
        <v>269</v>
      </c>
      <c r="B109" s="16" t="s">
        <v>475</v>
      </c>
      <c r="C109" s="2" t="s">
        <v>476</v>
      </c>
      <c r="D109" s="2" t="s">
        <v>476</v>
      </c>
      <c r="E109" s="2" t="s">
        <v>476</v>
      </c>
      <c r="F109" s="15" t="s">
        <v>477</v>
      </c>
      <c r="G109" s="15" t="s">
        <v>478</v>
      </c>
      <c r="H109" s="15" t="s">
        <v>479</v>
      </c>
      <c r="I109" s="15"/>
      <c r="J109" s="15"/>
      <c r="K109" s="15">
        <v>84.0</v>
      </c>
      <c r="L109" s="15" t="s">
        <v>295</v>
      </c>
      <c r="M109" s="15">
        <v>0.0</v>
      </c>
      <c r="N109" s="15" t="s">
        <v>324</v>
      </c>
      <c r="O109" s="40"/>
      <c r="P109" s="40"/>
      <c r="Q109" s="6"/>
      <c r="R109" s="6"/>
      <c r="S109" s="6"/>
      <c r="T109" s="6"/>
      <c r="U109" s="6"/>
      <c r="V109" s="6"/>
      <c r="W109" s="6"/>
      <c r="X109" s="6"/>
      <c r="Y109" s="6"/>
      <c r="Z109" s="6"/>
      <c r="AA109" s="6"/>
      <c r="AB109" s="6"/>
      <c r="AC109" s="6"/>
      <c r="AD109" s="6"/>
      <c r="AE109" s="6"/>
      <c r="AF109" s="6"/>
      <c r="AG109" s="6"/>
      <c r="AH109" s="6"/>
    </row>
    <row r="110">
      <c r="A110" s="15" t="s">
        <v>269</v>
      </c>
      <c r="B110" s="16" t="s">
        <v>480</v>
      </c>
      <c r="C110" s="15" t="s">
        <v>481</v>
      </c>
      <c r="D110" s="15" t="s">
        <v>482</v>
      </c>
      <c r="E110" s="15" t="s">
        <v>483</v>
      </c>
      <c r="F110" s="15" t="s">
        <v>484</v>
      </c>
      <c r="G110" s="15" t="s">
        <v>485</v>
      </c>
      <c r="H110" s="15" t="s">
        <v>33</v>
      </c>
      <c r="I110" s="15">
        <v>85.0</v>
      </c>
      <c r="J110" s="15">
        <v>85.0</v>
      </c>
      <c r="K110" s="15">
        <v>170.0</v>
      </c>
      <c r="L110" s="15">
        <v>1.0</v>
      </c>
      <c r="M110" s="15">
        <v>1.0</v>
      </c>
      <c r="N110" s="15" t="s">
        <v>76</v>
      </c>
      <c r="O110" s="40"/>
      <c r="P110" s="40"/>
      <c r="Q110" s="6"/>
      <c r="R110" s="6"/>
      <c r="S110" s="6"/>
      <c r="T110" s="6"/>
      <c r="U110" s="6"/>
      <c r="V110" s="6"/>
      <c r="W110" s="6"/>
      <c r="X110" s="6"/>
      <c r="Y110" s="6"/>
      <c r="Z110" s="6"/>
      <c r="AA110" s="6"/>
      <c r="AB110" s="6"/>
      <c r="AC110" s="6"/>
      <c r="AD110" s="6"/>
      <c r="AE110" s="6"/>
      <c r="AF110" s="6"/>
      <c r="AG110" s="6"/>
      <c r="AH110" s="6"/>
    </row>
    <row r="111">
      <c r="A111" s="15" t="s">
        <v>269</v>
      </c>
      <c r="B111" s="16" t="s">
        <v>486</v>
      </c>
      <c r="C111" s="15" t="s">
        <v>487</v>
      </c>
      <c r="D111" s="15" t="s">
        <v>471</v>
      </c>
      <c r="E111" s="15" t="s">
        <v>488</v>
      </c>
      <c r="F111" s="15" t="s">
        <v>25</v>
      </c>
      <c r="G111" s="15" t="s">
        <v>489</v>
      </c>
      <c r="H111" s="15" t="s">
        <v>33</v>
      </c>
      <c r="I111" s="15">
        <v>9.0</v>
      </c>
      <c r="J111" s="15">
        <v>330.0</v>
      </c>
      <c r="K111" s="15">
        <v>339.0</v>
      </c>
      <c r="L111" s="15">
        <v>1.0</v>
      </c>
      <c r="M111" s="15">
        <v>1.0</v>
      </c>
      <c r="N111" s="15" t="s">
        <v>25</v>
      </c>
      <c r="O111" s="40"/>
      <c r="P111" s="40"/>
      <c r="Q111" s="6"/>
      <c r="R111" s="6"/>
      <c r="S111" s="6"/>
      <c r="T111" s="6"/>
      <c r="U111" s="6"/>
      <c r="V111" s="6"/>
      <c r="W111" s="6"/>
      <c r="X111" s="6"/>
      <c r="Y111" s="6"/>
      <c r="Z111" s="6"/>
      <c r="AA111" s="6"/>
      <c r="AB111" s="6"/>
      <c r="AC111" s="6"/>
      <c r="AD111" s="6"/>
      <c r="AE111" s="6"/>
      <c r="AF111" s="6"/>
      <c r="AG111" s="6"/>
      <c r="AH111" s="6"/>
    </row>
    <row r="112">
      <c r="A112" s="15" t="s">
        <v>269</v>
      </c>
      <c r="B112" s="16" t="s">
        <v>490</v>
      </c>
      <c r="C112" s="15" t="s">
        <v>491</v>
      </c>
      <c r="D112" s="61" t="s">
        <v>492</v>
      </c>
      <c r="E112" s="61" t="s">
        <v>492</v>
      </c>
      <c r="F112" s="15" t="s">
        <v>493</v>
      </c>
      <c r="G112" s="15" t="s">
        <v>494</v>
      </c>
      <c r="H112" s="15" t="s">
        <v>495</v>
      </c>
      <c r="I112" s="15">
        <v>40.0</v>
      </c>
      <c r="J112" s="15">
        <v>40.0</v>
      </c>
      <c r="K112" s="15">
        <v>80.0</v>
      </c>
      <c r="L112" s="15">
        <v>1.0</v>
      </c>
      <c r="M112" s="15">
        <v>0.0</v>
      </c>
      <c r="N112" s="15" t="s">
        <v>76</v>
      </c>
      <c r="O112" s="40"/>
      <c r="P112" s="40"/>
      <c r="Q112" s="6"/>
      <c r="R112" s="6"/>
      <c r="S112" s="6"/>
      <c r="T112" s="6"/>
      <c r="U112" s="6"/>
      <c r="V112" s="6"/>
      <c r="W112" s="6"/>
      <c r="X112" s="6"/>
      <c r="Y112" s="6"/>
      <c r="Z112" s="6"/>
      <c r="AA112" s="6"/>
      <c r="AB112" s="6"/>
      <c r="AC112" s="6"/>
      <c r="AD112" s="6"/>
      <c r="AE112" s="6"/>
      <c r="AF112" s="6"/>
      <c r="AG112" s="6"/>
      <c r="AH112" s="6"/>
    </row>
    <row r="113">
      <c r="A113" s="15" t="s">
        <v>269</v>
      </c>
      <c r="B113" s="16" t="s">
        <v>496</v>
      </c>
      <c r="C113" s="15" t="s">
        <v>497</v>
      </c>
      <c r="D113" s="15" t="s">
        <v>498</v>
      </c>
      <c r="E113" s="18" t="s">
        <v>499</v>
      </c>
      <c r="F113" s="15" t="s">
        <v>31</v>
      </c>
      <c r="G113" s="62" t="s">
        <v>500</v>
      </c>
      <c r="H113" s="4"/>
      <c r="I113" s="15">
        <v>54.0</v>
      </c>
      <c r="J113" s="15">
        <v>73.0</v>
      </c>
      <c r="K113" s="4">
        <f>54+73</f>
        <v>127</v>
      </c>
      <c r="L113" s="15">
        <v>1.0</v>
      </c>
      <c r="M113" s="15">
        <v>1.0</v>
      </c>
      <c r="N113" s="15" t="s">
        <v>89</v>
      </c>
      <c r="O113" s="40"/>
      <c r="P113" s="40"/>
      <c r="Q113" s="6"/>
      <c r="R113" s="6"/>
      <c r="S113" s="6"/>
      <c r="T113" s="6"/>
      <c r="U113" s="6"/>
      <c r="V113" s="6"/>
      <c r="W113" s="6"/>
      <c r="X113" s="6"/>
      <c r="Y113" s="6"/>
      <c r="Z113" s="6"/>
      <c r="AA113" s="6"/>
      <c r="AB113" s="6"/>
      <c r="AC113" s="6"/>
      <c r="AD113" s="6"/>
      <c r="AE113" s="6"/>
      <c r="AF113" s="6"/>
      <c r="AG113" s="6"/>
      <c r="AH113" s="6"/>
    </row>
    <row r="114">
      <c r="A114" s="15" t="s">
        <v>269</v>
      </c>
      <c r="B114" s="16" t="s">
        <v>501</v>
      </c>
      <c r="C114" s="15" t="s">
        <v>432</v>
      </c>
      <c r="D114" s="15" t="s">
        <v>432</v>
      </c>
      <c r="E114" s="15" t="s">
        <v>432</v>
      </c>
      <c r="F114" s="15" t="s">
        <v>22</v>
      </c>
      <c r="G114" s="15" t="s">
        <v>502</v>
      </c>
      <c r="H114" s="15" t="s">
        <v>503</v>
      </c>
      <c r="I114" s="15"/>
      <c r="J114" s="15"/>
      <c r="K114" s="15">
        <v>84.0</v>
      </c>
      <c r="L114" s="2" t="s">
        <v>295</v>
      </c>
      <c r="M114" s="15">
        <v>0.0</v>
      </c>
      <c r="N114" s="15" t="s">
        <v>134</v>
      </c>
      <c r="O114" s="40"/>
      <c r="P114" s="40"/>
      <c r="Q114" s="6"/>
      <c r="R114" s="6"/>
      <c r="S114" s="6"/>
      <c r="T114" s="6"/>
      <c r="U114" s="6"/>
      <c r="V114" s="6"/>
      <c r="W114" s="6"/>
      <c r="X114" s="6"/>
      <c r="Y114" s="6"/>
      <c r="Z114" s="6"/>
      <c r="AA114" s="6"/>
      <c r="AB114" s="6"/>
      <c r="AC114" s="6"/>
      <c r="AD114" s="6"/>
      <c r="AE114" s="6"/>
      <c r="AF114" s="6"/>
      <c r="AG114" s="6"/>
      <c r="AH114" s="6"/>
    </row>
    <row r="115">
      <c r="A115" s="15" t="s">
        <v>269</v>
      </c>
      <c r="B115" s="16" t="s">
        <v>504</v>
      </c>
      <c r="C115" s="2" t="s">
        <v>505</v>
      </c>
      <c r="D115" s="2" t="s">
        <v>505</v>
      </c>
      <c r="E115" s="2" t="s">
        <v>505</v>
      </c>
      <c r="F115" s="15" t="s">
        <v>506</v>
      </c>
      <c r="G115" s="15" t="s">
        <v>507</v>
      </c>
      <c r="H115" s="15" t="s">
        <v>508</v>
      </c>
      <c r="I115" s="15"/>
      <c r="J115" s="15"/>
      <c r="K115" s="15">
        <v>142.0</v>
      </c>
      <c r="L115" s="15">
        <v>1.0</v>
      </c>
      <c r="M115" s="15">
        <v>0.0</v>
      </c>
      <c r="N115" s="15" t="s">
        <v>324</v>
      </c>
      <c r="O115" s="40"/>
      <c r="P115" s="40"/>
      <c r="Q115" s="6"/>
      <c r="R115" s="6"/>
      <c r="S115" s="6"/>
      <c r="T115" s="6"/>
      <c r="U115" s="6"/>
      <c r="V115" s="6"/>
      <c r="W115" s="6"/>
      <c r="X115" s="6"/>
      <c r="Y115" s="6"/>
      <c r="Z115" s="6"/>
      <c r="AA115" s="6"/>
      <c r="AB115" s="6"/>
      <c r="AC115" s="6"/>
      <c r="AD115" s="6"/>
      <c r="AE115" s="6"/>
      <c r="AF115" s="6"/>
      <c r="AG115" s="6"/>
      <c r="AH115" s="6"/>
    </row>
    <row r="116">
      <c r="A116" s="15" t="s">
        <v>269</v>
      </c>
      <c r="B116" s="16" t="s">
        <v>509</v>
      </c>
      <c r="C116" s="15" t="s">
        <v>432</v>
      </c>
      <c r="D116" s="15" t="s">
        <v>432</v>
      </c>
      <c r="E116" s="15" t="s">
        <v>432</v>
      </c>
      <c r="F116" s="15" t="s">
        <v>510</v>
      </c>
      <c r="G116" s="15" t="s">
        <v>511</v>
      </c>
      <c r="H116" s="15" t="s">
        <v>512</v>
      </c>
      <c r="I116" s="15"/>
      <c r="J116" s="15"/>
      <c r="K116" s="15">
        <v>84.0</v>
      </c>
      <c r="L116" s="2" t="s">
        <v>295</v>
      </c>
      <c r="M116" s="15">
        <v>0.0</v>
      </c>
      <c r="N116" s="15" t="s">
        <v>134</v>
      </c>
      <c r="O116" s="40"/>
      <c r="P116" s="40"/>
      <c r="Q116" s="6"/>
      <c r="R116" s="6"/>
      <c r="S116" s="6"/>
      <c r="T116" s="6"/>
      <c r="U116" s="6"/>
      <c r="V116" s="6"/>
      <c r="W116" s="6"/>
      <c r="X116" s="6"/>
      <c r="Y116" s="6"/>
      <c r="Z116" s="6"/>
      <c r="AA116" s="6"/>
      <c r="AB116" s="6"/>
      <c r="AC116" s="6"/>
      <c r="AD116" s="6"/>
      <c r="AE116" s="6"/>
      <c r="AF116" s="6"/>
      <c r="AG116" s="6"/>
      <c r="AH116" s="6"/>
    </row>
    <row r="117">
      <c r="A117" s="15" t="s">
        <v>269</v>
      </c>
      <c r="B117" s="16" t="s">
        <v>513</v>
      </c>
      <c r="C117" s="2" t="s">
        <v>514</v>
      </c>
      <c r="D117" s="2" t="s">
        <v>515</v>
      </c>
      <c r="E117" s="2" t="s">
        <v>515</v>
      </c>
      <c r="F117" s="15" t="s">
        <v>425</v>
      </c>
      <c r="G117" s="15" t="s">
        <v>516</v>
      </c>
      <c r="H117" s="15" t="s">
        <v>517</v>
      </c>
      <c r="I117" s="15">
        <v>28.0</v>
      </c>
      <c r="J117" s="15">
        <v>114.0</v>
      </c>
      <c r="K117" s="15">
        <v>142.0</v>
      </c>
      <c r="L117" s="15">
        <v>1.0</v>
      </c>
      <c r="M117" s="15">
        <v>0.0</v>
      </c>
      <c r="N117" s="15" t="s">
        <v>76</v>
      </c>
      <c r="O117" s="40"/>
      <c r="P117" s="40"/>
      <c r="Q117" s="6"/>
      <c r="R117" s="6"/>
      <c r="S117" s="6"/>
      <c r="T117" s="6"/>
      <c r="U117" s="6"/>
      <c r="V117" s="6"/>
      <c r="W117" s="6"/>
      <c r="X117" s="6"/>
      <c r="Y117" s="6"/>
      <c r="Z117" s="6"/>
      <c r="AA117" s="6"/>
      <c r="AB117" s="6"/>
      <c r="AC117" s="6"/>
      <c r="AD117" s="6"/>
      <c r="AE117" s="6"/>
      <c r="AF117" s="6"/>
      <c r="AG117" s="6"/>
      <c r="AH117" s="6"/>
    </row>
    <row r="118">
      <c r="A118" s="15" t="s">
        <v>269</v>
      </c>
      <c r="B118" s="16" t="s">
        <v>518</v>
      </c>
      <c r="C118" s="2" t="s">
        <v>515</v>
      </c>
      <c r="D118" s="2" t="s">
        <v>515</v>
      </c>
      <c r="E118" s="2" t="s">
        <v>515</v>
      </c>
      <c r="F118" s="15" t="s">
        <v>519</v>
      </c>
      <c r="G118" s="15" t="s">
        <v>520</v>
      </c>
      <c r="H118" s="15" t="s">
        <v>33</v>
      </c>
      <c r="I118" s="15"/>
      <c r="J118" s="15"/>
      <c r="K118" s="15">
        <v>142.0</v>
      </c>
      <c r="L118" s="15">
        <v>1.0</v>
      </c>
      <c r="M118" s="15">
        <v>0.0</v>
      </c>
      <c r="N118" s="15" t="s">
        <v>324</v>
      </c>
      <c r="O118" s="40"/>
      <c r="P118" s="40"/>
      <c r="Q118" s="6"/>
      <c r="R118" s="6"/>
      <c r="S118" s="6"/>
      <c r="T118" s="6"/>
      <c r="U118" s="6"/>
      <c r="V118" s="6"/>
      <c r="W118" s="6"/>
      <c r="X118" s="6"/>
      <c r="Y118" s="6"/>
      <c r="Z118" s="6"/>
      <c r="AA118" s="6"/>
      <c r="AB118" s="6"/>
      <c r="AC118" s="6"/>
      <c r="AD118" s="6"/>
      <c r="AE118" s="6"/>
      <c r="AF118" s="6"/>
      <c r="AG118" s="6"/>
      <c r="AH118" s="6"/>
    </row>
    <row r="119">
      <c r="A119" s="56" t="s">
        <v>521</v>
      </c>
      <c r="B119" s="63" t="s">
        <v>522</v>
      </c>
      <c r="C119" s="59"/>
      <c r="D119" s="59"/>
      <c r="E119" s="59"/>
      <c r="F119" s="59"/>
      <c r="G119" s="59"/>
      <c r="H119" s="56" t="s">
        <v>33</v>
      </c>
      <c r="I119" s="59"/>
      <c r="J119" s="59"/>
      <c r="K119" s="59"/>
      <c r="L119" s="59"/>
      <c r="M119" s="59"/>
      <c r="N119" s="59"/>
      <c r="O119" s="40"/>
      <c r="P119" s="40"/>
      <c r="Q119" s="6"/>
      <c r="R119" s="6"/>
      <c r="S119" s="6"/>
      <c r="T119" s="6"/>
      <c r="U119" s="6"/>
      <c r="V119" s="6"/>
      <c r="W119" s="6"/>
      <c r="X119" s="6"/>
      <c r="Y119" s="6"/>
      <c r="Z119" s="6"/>
      <c r="AA119" s="6"/>
      <c r="AB119" s="6"/>
      <c r="AC119" s="6"/>
      <c r="AD119" s="6"/>
      <c r="AE119" s="6"/>
      <c r="AF119" s="6"/>
      <c r="AG119" s="6"/>
      <c r="AH119" s="6"/>
    </row>
    <row r="120">
      <c r="A120" s="15" t="s">
        <v>269</v>
      </c>
      <c r="B120" s="16" t="s">
        <v>523</v>
      </c>
      <c r="C120" s="15" t="s">
        <v>492</v>
      </c>
      <c r="D120" s="15" t="s">
        <v>492</v>
      </c>
      <c r="E120" s="15" t="s">
        <v>492</v>
      </c>
      <c r="F120" s="15" t="s">
        <v>510</v>
      </c>
      <c r="G120" s="15" t="s">
        <v>524</v>
      </c>
      <c r="H120" s="15" t="s">
        <v>33</v>
      </c>
      <c r="I120" s="15"/>
      <c r="J120" s="15"/>
      <c r="K120" s="15">
        <v>84.0</v>
      </c>
      <c r="L120" s="2" t="s">
        <v>295</v>
      </c>
      <c r="M120" s="15">
        <v>0.0</v>
      </c>
      <c r="N120" s="15" t="s">
        <v>89</v>
      </c>
      <c r="O120" s="40"/>
      <c r="P120" s="40"/>
      <c r="Q120" s="6"/>
      <c r="R120" s="6"/>
      <c r="S120" s="6"/>
      <c r="T120" s="6"/>
      <c r="U120" s="6"/>
      <c r="V120" s="6"/>
      <c r="W120" s="6"/>
      <c r="X120" s="6"/>
      <c r="Y120" s="6"/>
      <c r="Z120" s="6"/>
      <c r="AA120" s="6"/>
      <c r="AB120" s="6"/>
      <c r="AC120" s="6"/>
      <c r="AD120" s="6"/>
      <c r="AE120" s="6"/>
      <c r="AF120" s="6"/>
      <c r="AG120" s="6"/>
      <c r="AH120" s="6"/>
    </row>
    <row r="121">
      <c r="A121" s="15" t="s">
        <v>269</v>
      </c>
      <c r="B121" s="16" t="s">
        <v>525</v>
      </c>
      <c r="C121" s="15" t="s">
        <v>492</v>
      </c>
      <c r="D121" s="15" t="s">
        <v>492</v>
      </c>
      <c r="E121" s="15" t="s">
        <v>492</v>
      </c>
      <c r="F121" s="15" t="s">
        <v>526</v>
      </c>
      <c r="G121" s="15" t="s">
        <v>527</v>
      </c>
      <c r="H121" s="64" t="s">
        <v>528</v>
      </c>
      <c r="I121" s="15"/>
      <c r="J121" s="15"/>
      <c r="K121" s="15">
        <v>84.0</v>
      </c>
      <c r="L121" s="2" t="s">
        <v>295</v>
      </c>
      <c r="M121" s="15">
        <v>0.0</v>
      </c>
      <c r="N121" s="15" t="s">
        <v>134</v>
      </c>
      <c r="O121" s="40"/>
      <c r="P121" s="40"/>
      <c r="Q121" s="6"/>
      <c r="R121" s="6"/>
      <c r="S121" s="6"/>
      <c r="T121" s="6"/>
      <c r="U121" s="6"/>
      <c r="V121" s="6"/>
      <c r="W121" s="6"/>
      <c r="X121" s="6"/>
      <c r="Y121" s="6"/>
      <c r="Z121" s="6"/>
      <c r="AA121" s="6"/>
      <c r="AB121" s="6"/>
      <c r="AC121" s="6"/>
      <c r="AD121" s="6"/>
      <c r="AE121" s="6"/>
      <c r="AF121" s="6"/>
      <c r="AG121" s="6"/>
      <c r="AH121" s="6"/>
    </row>
    <row r="122">
      <c r="A122" s="15" t="s">
        <v>269</v>
      </c>
      <c r="B122" s="16" t="s">
        <v>529</v>
      </c>
      <c r="C122" s="2" t="s">
        <v>530</v>
      </c>
      <c r="D122" s="2" t="s">
        <v>476</v>
      </c>
      <c r="E122" s="2" t="s">
        <v>476</v>
      </c>
      <c r="F122" s="2" t="s">
        <v>531</v>
      </c>
      <c r="G122" s="41" t="s">
        <v>532</v>
      </c>
      <c r="H122" s="2" t="s">
        <v>33</v>
      </c>
      <c r="I122" s="2">
        <v>96.0</v>
      </c>
      <c r="J122" s="2">
        <v>104.0</v>
      </c>
      <c r="K122" s="2">
        <v>200.0</v>
      </c>
      <c r="L122" s="2">
        <v>1.0</v>
      </c>
      <c r="M122" s="2">
        <v>0.0</v>
      </c>
      <c r="N122" s="15" t="s">
        <v>89</v>
      </c>
      <c r="O122" s="40"/>
      <c r="P122" s="40"/>
      <c r="Q122" s="6"/>
      <c r="R122" s="6"/>
      <c r="S122" s="6"/>
      <c r="T122" s="6"/>
      <c r="U122" s="6"/>
      <c r="V122" s="6"/>
      <c r="W122" s="6"/>
      <c r="X122" s="6"/>
      <c r="Y122" s="6"/>
      <c r="Z122" s="6"/>
      <c r="AA122" s="6"/>
      <c r="AB122" s="6"/>
      <c r="AC122" s="6"/>
      <c r="AD122" s="6"/>
      <c r="AE122" s="6"/>
      <c r="AF122" s="6"/>
      <c r="AG122" s="6"/>
      <c r="AH122" s="6"/>
    </row>
    <row r="123">
      <c r="A123" s="15" t="s">
        <v>269</v>
      </c>
      <c r="B123" s="16" t="s">
        <v>533</v>
      </c>
      <c r="C123" s="15" t="s">
        <v>534</v>
      </c>
      <c r="D123" s="15" t="s">
        <v>535</v>
      </c>
      <c r="E123" s="15" t="s">
        <v>536</v>
      </c>
      <c r="F123" s="15" t="s">
        <v>537</v>
      </c>
      <c r="G123" s="15" t="s">
        <v>538</v>
      </c>
      <c r="H123" s="15" t="s">
        <v>539</v>
      </c>
      <c r="I123" s="15"/>
      <c r="J123" s="15"/>
      <c r="K123" s="15">
        <v>84.0</v>
      </c>
      <c r="L123" s="2" t="s">
        <v>295</v>
      </c>
      <c r="M123" s="15">
        <v>0.0</v>
      </c>
      <c r="N123" s="15" t="s">
        <v>134</v>
      </c>
      <c r="O123" s="40"/>
      <c r="P123" s="40"/>
      <c r="Q123" s="6"/>
      <c r="R123" s="6"/>
      <c r="S123" s="6"/>
      <c r="T123" s="6"/>
      <c r="U123" s="6"/>
      <c r="V123" s="6"/>
      <c r="W123" s="6"/>
      <c r="X123" s="6"/>
      <c r="Y123" s="6"/>
      <c r="Z123" s="6"/>
      <c r="AA123" s="6"/>
      <c r="AB123" s="6"/>
      <c r="AC123" s="6"/>
      <c r="AD123" s="6"/>
      <c r="AE123" s="6"/>
      <c r="AF123" s="6"/>
      <c r="AG123" s="6"/>
      <c r="AH123" s="6"/>
    </row>
    <row r="124">
      <c r="A124" s="15" t="s">
        <v>269</v>
      </c>
      <c r="B124" s="16" t="s">
        <v>540</v>
      </c>
      <c r="C124" s="15" t="s">
        <v>541</v>
      </c>
      <c r="D124" s="15" t="s">
        <v>378</v>
      </c>
      <c r="E124" s="15" t="s">
        <v>378</v>
      </c>
      <c r="F124" s="15" t="s">
        <v>493</v>
      </c>
      <c r="G124" s="15" t="s">
        <v>542</v>
      </c>
      <c r="H124" s="15" t="s">
        <v>543</v>
      </c>
      <c r="I124" s="15"/>
      <c r="J124" s="15"/>
      <c r="K124" s="15">
        <v>35.0</v>
      </c>
      <c r="L124" s="2" t="s">
        <v>295</v>
      </c>
      <c r="M124" s="15">
        <v>1.0</v>
      </c>
      <c r="N124" s="15" t="s">
        <v>89</v>
      </c>
      <c r="O124" s="40"/>
      <c r="P124" s="40"/>
      <c r="Q124" s="6"/>
      <c r="R124" s="6"/>
      <c r="S124" s="6"/>
      <c r="T124" s="6"/>
      <c r="U124" s="6"/>
      <c r="V124" s="6"/>
      <c r="W124" s="6"/>
      <c r="X124" s="6"/>
      <c r="Y124" s="6"/>
      <c r="Z124" s="6"/>
      <c r="AA124" s="6"/>
      <c r="AB124" s="6"/>
      <c r="AC124" s="6"/>
      <c r="AD124" s="6"/>
      <c r="AE124" s="6"/>
      <c r="AF124" s="6"/>
      <c r="AG124" s="6"/>
      <c r="AH124" s="6"/>
    </row>
    <row r="125">
      <c r="A125" s="15" t="s">
        <v>269</v>
      </c>
      <c r="B125" s="16" t="s">
        <v>544</v>
      </c>
      <c r="C125" s="15" t="s">
        <v>492</v>
      </c>
      <c r="D125" s="15" t="s">
        <v>492</v>
      </c>
      <c r="E125" s="15" t="s">
        <v>492</v>
      </c>
      <c r="F125" s="15" t="s">
        <v>545</v>
      </c>
      <c r="G125" s="15" t="s">
        <v>546</v>
      </c>
      <c r="H125" s="41" t="s">
        <v>547</v>
      </c>
      <c r="I125" s="15"/>
      <c r="J125" s="15"/>
      <c r="K125" s="15">
        <v>84.0</v>
      </c>
      <c r="L125" s="2" t="s">
        <v>295</v>
      </c>
      <c r="M125" s="15">
        <v>0.0</v>
      </c>
      <c r="N125" s="15" t="s">
        <v>134</v>
      </c>
      <c r="O125" s="40"/>
      <c r="P125" s="40"/>
      <c r="Q125" s="6"/>
      <c r="R125" s="6"/>
      <c r="S125" s="6"/>
      <c r="T125" s="6"/>
      <c r="U125" s="6"/>
      <c r="V125" s="6"/>
      <c r="W125" s="6"/>
      <c r="X125" s="6"/>
      <c r="Y125" s="6"/>
      <c r="Z125" s="6"/>
      <c r="AA125" s="6"/>
      <c r="AB125" s="6"/>
      <c r="AC125" s="6"/>
      <c r="AD125" s="6"/>
      <c r="AE125" s="6"/>
      <c r="AF125" s="6"/>
      <c r="AG125" s="6"/>
      <c r="AH125" s="6"/>
    </row>
    <row r="126">
      <c r="A126" s="15" t="s">
        <v>269</v>
      </c>
      <c r="B126" s="16" t="s">
        <v>548</v>
      </c>
      <c r="C126" s="15" t="s">
        <v>549</v>
      </c>
      <c r="D126" s="15" t="s">
        <v>549</v>
      </c>
      <c r="E126" s="15" t="s">
        <v>549</v>
      </c>
      <c r="F126" s="15" t="s">
        <v>550</v>
      </c>
      <c r="G126" s="15" t="s">
        <v>551</v>
      </c>
      <c r="H126" s="15" t="s">
        <v>552</v>
      </c>
      <c r="I126" s="15"/>
      <c r="J126" s="15"/>
      <c r="K126" s="15">
        <v>84.0</v>
      </c>
      <c r="L126" s="2" t="s">
        <v>295</v>
      </c>
      <c r="M126" s="15">
        <v>0.0</v>
      </c>
      <c r="N126" s="15" t="s">
        <v>134</v>
      </c>
      <c r="O126" s="40"/>
      <c r="P126" s="40"/>
      <c r="Q126" s="6"/>
      <c r="R126" s="6"/>
      <c r="S126" s="6"/>
      <c r="T126" s="6"/>
      <c r="U126" s="6"/>
      <c r="V126" s="6"/>
      <c r="W126" s="6"/>
      <c r="X126" s="6"/>
      <c r="Y126" s="6"/>
      <c r="Z126" s="6"/>
      <c r="AA126" s="6"/>
      <c r="AB126" s="6"/>
      <c r="AC126" s="6"/>
      <c r="AD126" s="6"/>
      <c r="AE126" s="6"/>
      <c r="AF126" s="6"/>
      <c r="AG126" s="6"/>
      <c r="AH126" s="6"/>
    </row>
    <row r="127">
      <c r="A127" s="15" t="s">
        <v>269</v>
      </c>
      <c r="B127" s="16" t="s">
        <v>553</v>
      </c>
      <c r="C127" s="61" t="s">
        <v>428</v>
      </c>
      <c r="D127" s="61" t="s">
        <v>428</v>
      </c>
      <c r="E127" s="61" t="s">
        <v>428</v>
      </c>
      <c r="F127" s="15" t="s">
        <v>68</v>
      </c>
      <c r="G127" s="15" t="s">
        <v>554</v>
      </c>
      <c r="H127" s="15" t="s">
        <v>555</v>
      </c>
      <c r="I127" s="15">
        <v>28.0</v>
      </c>
      <c r="J127" s="15">
        <v>114.0</v>
      </c>
      <c r="K127" s="15">
        <v>142.0</v>
      </c>
      <c r="L127" s="15">
        <v>1.0</v>
      </c>
      <c r="M127" s="15">
        <v>0.0</v>
      </c>
      <c r="N127" s="15" t="s">
        <v>324</v>
      </c>
      <c r="O127" s="40"/>
      <c r="P127" s="40"/>
      <c r="Q127" s="6"/>
      <c r="R127" s="6"/>
      <c r="S127" s="6"/>
      <c r="T127" s="6"/>
      <c r="U127" s="6"/>
      <c r="V127" s="6"/>
      <c r="W127" s="6"/>
      <c r="X127" s="6"/>
      <c r="Y127" s="6"/>
      <c r="Z127" s="6"/>
      <c r="AA127" s="6"/>
      <c r="AB127" s="6"/>
      <c r="AC127" s="6"/>
      <c r="AD127" s="6"/>
      <c r="AE127" s="6"/>
      <c r="AF127" s="6"/>
      <c r="AG127" s="6"/>
      <c r="AH127" s="6"/>
    </row>
    <row r="128">
      <c r="A128" s="15" t="s">
        <v>556</v>
      </c>
      <c r="B128" s="16" t="s">
        <v>557</v>
      </c>
      <c r="C128" s="15" t="s">
        <v>558</v>
      </c>
      <c r="D128" s="15" t="s">
        <v>79</v>
      </c>
      <c r="E128" s="15" t="s">
        <v>313</v>
      </c>
      <c r="F128" s="15" t="s">
        <v>461</v>
      </c>
      <c r="G128" s="15" t="s">
        <v>559</v>
      </c>
      <c r="H128" s="15" t="s">
        <v>560</v>
      </c>
      <c r="I128" s="15">
        <v>735.0</v>
      </c>
      <c r="J128" s="15">
        <v>953.0</v>
      </c>
      <c r="K128" s="15">
        <v>1688.0</v>
      </c>
      <c r="L128" s="15">
        <v>1.0</v>
      </c>
      <c r="M128" s="15">
        <v>1.0</v>
      </c>
      <c r="N128" s="15" t="s">
        <v>561</v>
      </c>
      <c r="O128" s="40"/>
      <c r="P128" s="40"/>
      <c r="Q128" s="6"/>
      <c r="R128" s="6"/>
      <c r="S128" s="6"/>
      <c r="T128" s="6"/>
      <c r="U128" s="6"/>
      <c r="V128" s="6"/>
      <c r="W128" s="6"/>
      <c r="X128" s="6"/>
      <c r="Y128" s="6"/>
      <c r="Z128" s="6"/>
      <c r="AA128" s="6"/>
      <c r="AB128" s="6"/>
      <c r="AC128" s="6"/>
      <c r="AD128" s="6"/>
      <c r="AE128" s="6"/>
      <c r="AF128" s="6"/>
      <c r="AG128" s="6"/>
      <c r="AH128" s="6"/>
    </row>
    <row r="129">
      <c r="A129" s="56" t="s">
        <v>317</v>
      </c>
      <c r="B129" s="65" t="s">
        <v>562</v>
      </c>
      <c r="C129" s="59"/>
      <c r="D129" s="59"/>
      <c r="E129" s="59"/>
      <c r="F129" s="59"/>
      <c r="G129" s="56"/>
      <c r="H129" s="56" t="s">
        <v>563</v>
      </c>
      <c r="I129" s="59"/>
      <c r="J129" s="59"/>
      <c r="K129" s="59"/>
      <c r="L129" s="59"/>
      <c r="M129" s="59"/>
      <c r="N129" s="59"/>
      <c r="O129" s="40"/>
      <c r="P129" s="40"/>
      <c r="Q129" s="6"/>
      <c r="R129" s="6"/>
      <c r="S129" s="6"/>
      <c r="T129" s="6"/>
      <c r="U129" s="6"/>
      <c r="V129" s="6"/>
      <c r="W129" s="6"/>
      <c r="X129" s="6"/>
      <c r="Y129" s="6"/>
      <c r="Z129" s="6"/>
      <c r="AA129" s="6"/>
      <c r="AB129" s="6"/>
      <c r="AC129" s="6"/>
      <c r="AD129" s="6"/>
      <c r="AE129" s="6"/>
      <c r="AF129" s="6"/>
      <c r="AG129" s="6"/>
      <c r="AH129" s="6"/>
    </row>
    <row r="130">
      <c r="A130" s="15" t="s">
        <v>269</v>
      </c>
      <c r="B130" s="16" t="s">
        <v>564</v>
      </c>
      <c r="C130" s="15" t="s">
        <v>565</v>
      </c>
      <c r="D130" s="15" t="s">
        <v>565</v>
      </c>
      <c r="E130" s="15" t="s">
        <v>566</v>
      </c>
      <c r="F130" s="15" t="s">
        <v>425</v>
      </c>
      <c r="G130" s="15" t="s">
        <v>567</v>
      </c>
      <c r="H130" s="15" t="s">
        <v>568</v>
      </c>
      <c r="I130" s="15">
        <v>28.0</v>
      </c>
      <c r="J130" s="15">
        <v>114.0</v>
      </c>
      <c r="K130" s="15">
        <v>142.0</v>
      </c>
      <c r="L130" s="15">
        <v>1.0</v>
      </c>
      <c r="M130" s="15">
        <v>0.0</v>
      </c>
      <c r="N130" s="15" t="s">
        <v>324</v>
      </c>
      <c r="O130" s="40"/>
      <c r="P130" s="40"/>
      <c r="Q130" s="6"/>
      <c r="R130" s="6"/>
      <c r="S130" s="6"/>
      <c r="T130" s="6"/>
      <c r="U130" s="6"/>
      <c r="V130" s="6"/>
      <c r="W130" s="6"/>
      <c r="X130" s="6"/>
      <c r="Y130" s="6"/>
      <c r="Z130" s="6"/>
      <c r="AA130" s="6"/>
      <c r="AB130" s="6"/>
      <c r="AC130" s="6"/>
      <c r="AD130" s="6"/>
      <c r="AE130" s="6"/>
      <c r="AF130" s="6"/>
      <c r="AG130" s="6"/>
      <c r="AH130" s="6"/>
    </row>
    <row r="131">
      <c r="A131" s="15" t="s">
        <v>269</v>
      </c>
      <c r="B131" s="54" t="s">
        <v>569</v>
      </c>
      <c r="C131" s="15" t="s">
        <v>570</v>
      </c>
      <c r="D131" s="15" t="s">
        <v>571</v>
      </c>
      <c r="E131" s="15" t="s">
        <v>572</v>
      </c>
      <c r="F131" s="15" t="s">
        <v>573</v>
      </c>
      <c r="G131" s="15" t="s">
        <v>574</v>
      </c>
      <c r="H131" s="41"/>
      <c r="I131" s="66">
        <v>584.0</v>
      </c>
      <c r="J131" s="66">
        <v>548.0</v>
      </c>
      <c r="K131" s="41">
        <v>1132.0</v>
      </c>
      <c r="L131" s="41">
        <v>1.0</v>
      </c>
      <c r="M131" s="41">
        <v>1.0</v>
      </c>
      <c r="N131" s="41" t="s">
        <v>134</v>
      </c>
      <c r="O131" s="40"/>
      <c r="P131" s="40"/>
      <c r="Q131" s="6"/>
      <c r="R131" s="6"/>
      <c r="S131" s="6"/>
      <c r="T131" s="6"/>
      <c r="U131" s="6"/>
      <c r="V131" s="6"/>
      <c r="W131" s="6"/>
      <c r="X131" s="6"/>
      <c r="Y131" s="6"/>
      <c r="Z131" s="6"/>
      <c r="AA131" s="6"/>
      <c r="AB131" s="6"/>
      <c r="AC131" s="6"/>
      <c r="AD131" s="6"/>
      <c r="AE131" s="6"/>
      <c r="AF131" s="6"/>
      <c r="AG131" s="6"/>
      <c r="AH131" s="6"/>
    </row>
    <row r="132">
      <c r="A132" s="15"/>
      <c r="B132" s="54"/>
      <c r="C132" s="15"/>
      <c r="D132" s="15"/>
      <c r="E132" s="15"/>
      <c r="F132" s="15"/>
      <c r="G132" s="4"/>
      <c r="H132" s="41" t="s">
        <v>112</v>
      </c>
      <c r="I132" s="40">
        <f t="shared" ref="I132:J132" si="9">median(I67:I131)</f>
        <v>37</v>
      </c>
      <c r="J132" s="40">
        <f t="shared" si="9"/>
        <v>77</v>
      </c>
      <c r="K132" s="40">
        <f>MEDIAN(K67:K131)</f>
        <v>128.5</v>
      </c>
      <c r="L132" s="40">
        <f t="shared" ref="L132:M132" si="10">SUM(L67:L131)</f>
        <v>36</v>
      </c>
      <c r="M132" s="40">
        <f t="shared" si="10"/>
        <v>22</v>
      </c>
      <c r="N132" s="40">
        <f>countif(N67:N131,"null-hypothesis testing")</f>
        <v>7</v>
      </c>
      <c r="O132" s="40">
        <f>MIN(K67:K131)</f>
        <v>32</v>
      </c>
      <c r="P132" s="40">
        <f>MAX(K67:K130)</f>
        <v>1688</v>
      </c>
      <c r="Q132" s="6"/>
      <c r="R132" s="6"/>
      <c r="S132" s="6"/>
      <c r="T132" s="6"/>
      <c r="U132" s="6"/>
      <c r="V132" s="6"/>
      <c r="W132" s="6"/>
      <c r="X132" s="6"/>
      <c r="Y132" s="6"/>
      <c r="Z132" s="6"/>
      <c r="AA132" s="6"/>
      <c r="AB132" s="6"/>
      <c r="AC132" s="6"/>
      <c r="AD132" s="6"/>
      <c r="AE132" s="6"/>
      <c r="AF132" s="6"/>
      <c r="AG132" s="6"/>
      <c r="AH132" s="6"/>
    </row>
    <row r="133">
      <c r="A133" s="6"/>
      <c r="B133" s="6"/>
      <c r="C133" s="6"/>
      <c r="D133" s="6"/>
      <c r="E133" s="6"/>
      <c r="F133" s="6"/>
      <c r="G133" s="6"/>
      <c r="H133" s="6"/>
      <c r="K133" s="6"/>
      <c r="L133" s="6"/>
      <c r="M133" s="6"/>
      <c r="N133" s="6"/>
      <c r="O133" s="6"/>
      <c r="P133" s="6"/>
      <c r="Q133" s="6"/>
      <c r="R133" s="6"/>
      <c r="S133" s="6"/>
      <c r="T133" s="6"/>
      <c r="U133" s="6"/>
      <c r="V133" s="6"/>
      <c r="W133" s="6"/>
      <c r="X133" s="6"/>
      <c r="Y133" s="6"/>
      <c r="Z133" s="6"/>
      <c r="AA133" s="6"/>
      <c r="AB133" s="6"/>
      <c r="AC133" s="6"/>
      <c r="AD133" s="6"/>
      <c r="AE133" s="6"/>
      <c r="AF133" s="6"/>
      <c r="AG133" s="6"/>
      <c r="AH133" s="6"/>
    </row>
    <row r="134">
      <c r="A134" s="43" t="s">
        <v>575</v>
      </c>
      <c r="B134" s="39"/>
      <c r="C134" s="39"/>
      <c r="D134" s="39"/>
      <c r="E134" s="39"/>
      <c r="F134" s="39"/>
      <c r="G134" s="39"/>
      <c r="H134" s="39"/>
      <c r="I134" s="39"/>
      <c r="J134" s="39"/>
      <c r="K134" s="39"/>
      <c r="L134" s="39"/>
      <c r="M134" s="39"/>
      <c r="N134" s="39"/>
      <c r="O134" s="6"/>
      <c r="P134" s="6"/>
      <c r="Q134" s="6"/>
      <c r="R134" s="6"/>
      <c r="S134" s="6"/>
      <c r="T134" s="6"/>
      <c r="U134" s="6"/>
      <c r="V134" s="6"/>
      <c r="W134" s="6"/>
      <c r="X134" s="6"/>
      <c r="Y134" s="6"/>
      <c r="Z134" s="6"/>
      <c r="AA134" s="6"/>
      <c r="AB134" s="6"/>
      <c r="AC134" s="6"/>
      <c r="AD134" s="6"/>
      <c r="AE134" s="6"/>
      <c r="AF134" s="6"/>
      <c r="AG134" s="6"/>
      <c r="AH134" s="6"/>
    </row>
    <row r="135">
      <c r="A135" s="41" t="s">
        <v>576</v>
      </c>
      <c r="B135" s="67" t="s">
        <v>577</v>
      </c>
      <c r="C135" s="41" t="s">
        <v>578</v>
      </c>
      <c r="D135" s="41" t="s">
        <v>579</v>
      </c>
      <c r="E135" s="41" t="s">
        <v>580</v>
      </c>
      <c r="F135" s="41" t="s">
        <v>25</v>
      </c>
      <c r="G135" s="41" t="s">
        <v>581</v>
      </c>
      <c r="H135" s="41" t="s">
        <v>33</v>
      </c>
      <c r="I135" s="41">
        <v>89.0</v>
      </c>
      <c r="J135" s="41">
        <v>26.0</v>
      </c>
      <c r="K135" s="41">
        <v>115.0</v>
      </c>
      <c r="L135" s="41">
        <v>1.0</v>
      </c>
      <c r="M135" s="41">
        <v>0.0</v>
      </c>
      <c r="N135" s="41" t="s">
        <v>25</v>
      </c>
      <c r="O135" s="6"/>
      <c r="P135" s="6"/>
      <c r="Q135" s="6"/>
      <c r="R135" s="6"/>
      <c r="S135" s="6"/>
      <c r="T135" s="6"/>
      <c r="U135" s="6"/>
      <c r="V135" s="6"/>
      <c r="W135" s="6"/>
      <c r="X135" s="6"/>
      <c r="Y135" s="6"/>
      <c r="Z135" s="6"/>
      <c r="AA135" s="6"/>
      <c r="AB135" s="6"/>
      <c r="AC135" s="6"/>
      <c r="AD135" s="6"/>
      <c r="AE135" s="6"/>
      <c r="AF135" s="6"/>
      <c r="AG135" s="6"/>
      <c r="AH135" s="6"/>
    </row>
    <row r="136">
      <c r="A136" s="41" t="s">
        <v>576</v>
      </c>
      <c r="B136" s="67" t="s">
        <v>582</v>
      </c>
      <c r="C136" s="41" t="s">
        <v>583</v>
      </c>
      <c r="D136" s="41" t="s">
        <v>584</v>
      </c>
      <c r="E136" s="41" t="s">
        <v>585</v>
      </c>
      <c r="F136" s="41" t="s">
        <v>33</v>
      </c>
      <c r="G136" s="41" t="s">
        <v>586</v>
      </c>
      <c r="H136" s="41" t="s">
        <v>33</v>
      </c>
      <c r="I136" s="41">
        <v>15.0</v>
      </c>
      <c r="J136" s="41">
        <v>15.0</v>
      </c>
      <c r="K136" s="41">
        <v>30.0</v>
      </c>
      <c r="L136" s="41">
        <v>1.0</v>
      </c>
      <c r="M136" s="41">
        <v>1.0</v>
      </c>
      <c r="N136" s="41" t="s">
        <v>25</v>
      </c>
      <c r="O136" s="6"/>
      <c r="P136" s="6"/>
      <c r="Q136" s="6"/>
      <c r="R136" s="6"/>
      <c r="S136" s="6"/>
      <c r="T136" s="6"/>
      <c r="U136" s="6"/>
      <c r="V136" s="6"/>
      <c r="W136" s="6"/>
      <c r="X136" s="6"/>
      <c r="Y136" s="6"/>
      <c r="Z136" s="6"/>
      <c r="AA136" s="6"/>
      <c r="AB136" s="6"/>
      <c r="AC136" s="6"/>
      <c r="AD136" s="6"/>
      <c r="AE136" s="6"/>
      <c r="AF136" s="6"/>
      <c r="AG136" s="6"/>
      <c r="AH136" s="6"/>
    </row>
    <row r="137">
      <c r="A137" s="41" t="s">
        <v>576</v>
      </c>
      <c r="B137" s="67" t="s">
        <v>587</v>
      </c>
      <c r="C137" s="41" t="s">
        <v>588</v>
      </c>
      <c r="D137" s="41" t="s">
        <v>589</v>
      </c>
      <c r="E137" s="41" t="s">
        <v>590</v>
      </c>
      <c r="F137" s="41" t="s">
        <v>25</v>
      </c>
      <c r="G137" s="41" t="s">
        <v>591</v>
      </c>
      <c r="H137" s="41" t="s">
        <v>592</v>
      </c>
      <c r="I137" s="41"/>
      <c r="J137" s="41"/>
      <c r="K137" s="41">
        <v>29.0</v>
      </c>
      <c r="L137" s="41" t="s">
        <v>375</v>
      </c>
      <c r="M137" s="41">
        <v>1.0</v>
      </c>
      <c r="N137" s="41" t="s">
        <v>25</v>
      </c>
      <c r="O137" s="6"/>
      <c r="P137" s="6"/>
      <c r="Q137" s="6"/>
      <c r="R137" s="6"/>
      <c r="S137" s="6"/>
      <c r="T137" s="6"/>
      <c r="U137" s="6"/>
      <c r="V137" s="6"/>
      <c r="W137" s="6"/>
      <c r="X137" s="6"/>
      <c r="Y137" s="6"/>
      <c r="Z137" s="6"/>
      <c r="AA137" s="6"/>
      <c r="AB137" s="6"/>
      <c r="AC137" s="6"/>
      <c r="AD137" s="6"/>
      <c r="AE137" s="6"/>
      <c r="AF137" s="6"/>
      <c r="AG137" s="6"/>
      <c r="AH137" s="6"/>
    </row>
    <row r="138">
      <c r="A138" s="68" t="s">
        <v>593</v>
      </c>
      <c r="B138" s="63" t="s">
        <v>594</v>
      </c>
      <c r="C138" s="69"/>
      <c r="D138" s="69"/>
      <c r="E138" s="69"/>
      <c r="F138" s="69"/>
      <c r="G138" s="69"/>
      <c r="H138" s="70" t="s">
        <v>33</v>
      </c>
      <c r="I138" s="69"/>
      <c r="J138" s="69"/>
      <c r="K138" s="69"/>
      <c r="L138" s="69"/>
      <c r="M138" s="69"/>
      <c r="N138" s="69"/>
      <c r="O138" s="6"/>
      <c r="P138" s="6"/>
      <c r="Q138" s="6"/>
      <c r="R138" s="6"/>
      <c r="S138" s="6"/>
      <c r="T138" s="6"/>
      <c r="U138" s="6"/>
      <c r="V138" s="6"/>
      <c r="W138" s="6"/>
      <c r="X138" s="6"/>
      <c r="Y138" s="6"/>
      <c r="Z138" s="6"/>
      <c r="AA138" s="6"/>
      <c r="AB138" s="6"/>
      <c r="AC138" s="6"/>
      <c r="AD138" s="6"/>
      <c r="AE138" s="6"/>
      <c r="AF138" s="6"/>
      <c r="AG138" s="6"/>
      <c r="AH138" s="6"/>
    </row>
    <row r="139">
      <c r="A139" s="41" t="s">
        <v>576</v>
      </c>
      <c r="B139" s="67" t="s">
        <v>595</v>
      </c>
      <c r="C139" s="41" t="s">
        <v>596</v>
      </c>
      <c r="D139" s="41" t="s">
        <v>68</v>
      </c>
      <c r="E139" s="41" t="s">
        <v>597</v>
      </c>
      <c r="F139" s="41" t="s">
        <v>40</v>
      </c>
      <c r="G139" s="41" t="s">
        <v>598</v>
      </c>
      <c r="H139" s="41" t="s">
        <v>599</v>
      </c>
      <c r="I139" s="41">
        <v>10.0</v>
      </c>
      <c r="J139" s="41">
        <v>8.0</v>
      </c>
      <c r="K139" s="41">
        <v>18.0</v>
      </c>
      <c r="L139" s="41">
        <v>1.0</v>
      </c>
      <c r="M139" s="41" t="s">
        <v>68</v>
      </c>
      <c r="N139" s="41" t="s">
        <v>89</v>
      </c>
      <c r="O139" s="6"/>
      <c r="P139" s="6"/>
      <c r="Q139" s="6"/>
      <c r="R139" s="6"/>
      <c r="S139" s="6"/>
      <c r="T139" s="6"/>
      <c r="U139" s="6"/>
      <c r="V139" s="6"/>
      <c r="W139" s="6"/>
      <c r="X139" s="6"/>
      <c r="Y139" s="6"/>
      <c r="Z139" s="6"/>
      <c r="AA139" s="6"/>
      <c r="AB139" s="6"/>
      <c r="AC139" s="6"/>
      <c r="AD139" s="6"/>
      <c r="AE139" s="6"/>
      <c r="AF139" s="6"/>
      <c r="AG139" s="6"/>
      <c r="AH139" s="6"/>
    </row>
    <row r="140">
      <c r="A140" s="47" t="s">
        <v>576</v>
      </c>
      <c r="B140" s="71" t="s">
        <v>600</v>
      </c>
      <c r="C140" s="41" t="s">
        <v>601</v>
      </c>
      <c r="D140" s="41" t="s">
        <v>602</v>
      </c>
      <c r="E140" s="41" t="s">
        <v>603</v>
      </c>
      <c r="F140" s="41" t="s">
        <v>25</v>
      </c>
      <c r="G140" s="41" t="s">
        <v>604</v>
      </c>
      <c r="H140" s="41" t="s">
        <v>33</v>
      </c>
      <c r="I140" s="41">
        <v>28.0</v>
      </c>
      <c r="J140" s="41">
        <v>27.0</v>
      </c>
      <c r="K140" s="41">
        <v>55.0</v>
      </c>
      <c r="L140" s="41">
        <v>1.0</v>
      </c>
      <c r="M140" s="41">
        <v>1.0</v>
      </c>
      <c r="N140" s="41" t="s">
        <v>25</v>
      </c>
      <c r="O140" s="6"/>
      <c r="P140" s="6"/>
      <c r="Q140" s="6"/>
      <c r="R140" s="6"/>
      <c r="S140" s="6"/>
      <c r="T140" s="6"/>
      <c r="U140" s="6"/>
      <c r="V140" s="6"/>
      <c r="W140" s="6"/>
      <c r="X140" s="6"/>
      <c r="Y140" s="6"/>
      <c r="Z140" s="6"/>
      <c r="AA140" s="6"/>
      <c r="AB140" s="6"/>
      <c r="AC140" s="6"/>
      <c r="AD140" s="6"/>
      <c r="AE140" s="6"/>
      <c r="AF140" s="6"/>
      <c r="AG140" s="6"/>
      <c r="AH140" s="6"/>
    </row>
    <row r="141">
      <c r="A141" s="41" t="s">
        <v>576</v>
      </c>
      <c r="B141" s="71" t="s">
        <v>605</v>
      </c>
      <c r="C141" s="41" t="s">
        <v>606</v>
      </c>
      <c r="D141" s="41" t="s">
        <v>589</v>
      </c>
      <c r="E141" s="41" t="s">
        <v>607</v>
      </c>
      <c r="F141" s="41" t="s">
        <v>608</v>
      </c>
      <c r="G141" s="41" t="s">
        <v>609</v>
      </c>
      <c r="H141" s="41" t="s">
        <v>610</v>
      </c>
      <c r="I141" s="41">
        <v>45.0</v>
      </c>
      <c r="J141" s="41">
        <v>35.0</v>
      </c>
      <c r="K141" s="41">
        <v>80.0</v>
      </c>
      <c r="L141" s="41">
        <v>1.0</v>
      </c>
      <c r="M141" s="41">
        <v>1.0</v>
      </c>
      <c r="N141" s="41" t="s">
        <v>76</v>
      </c>
      <c r="O141" s="6"/>
      <c r="P141" s="6"/>
      <c r="Q141" s="6"/>
      <c r="R141" s="6"/>
      <c r="S141" s="6"/>
      <c r="T141" s="6"/>
      <c r="U141" s="6"/>
      <c r="V141" s="6"/>
      <c r="W141" s="6"/>
      <c r="X141" s="6"/>
      <c r="Y141" s="6"/>
      <c r="Z141" s="6"/>
      <c r="AA141" s="6"/>
      <c r="AB141" s="6"/>
      <c r="AC141" s="6"/>
      <c r="AD141" s="6"/>
      <c r="AE141" s="6"/>
      <c r="AF141" s="6"/>
      <c r="AG141" s="6"/>
      <c r="AH141" s="6"/>
    </row>
    <row r="142">
      <c r="A142" s="47" t="s">
        <v>611</v>
      </c>
      <c r="B142" s="72" t="s">
        <v>612</v>
      </c>
      <c r="C142" s="41" t="s">
        <v>613</v>
      </c>
      <c r="D142" s="41" t="s">
        <v>614</v>
      </c>
      <c r="E142" s="41" t="s">
        <v>615</v>
      </c>
      <c r="F142" s="41" t="s">
        <v>25</v>
      </c>
      <c r="G142" s="41" t="s">
        <v>616</v>
      </c>
      <c r="H142" s="41" t="s">
        <v>617</v>
      </c>
      <c r="I142" s="41">
        <v>26.0</v>
      </c>
      <c r="J142" s="41">
        <v>30.0</v>
      </c>
      <c r="K142" s="41">
        <v>56.0</v>
      </c>
      <c r="L142" s="41">
        <v>1.0</v>
      </c>
      <c r="M142" s="41">
        <v>1.0</v>
      </c>
      <c r="N142" s="41" t="s">
        <v>25</v>
      </c>
      <c r="O142" s="6"/>
      <c r="P142" s="6"/>
      <c r="Q142" s="6"/>
      <c r="R142" s="6"/>
      <c r="S142" s="6"/>
      <c r="T142" s="6"/>
      <c r="U142" s="6"/>
      <c r="V142" s="6"/>
      <c r="W142" s="6"/>
      <c r="X142" s="6"/>
      <c r="Y142" s="6"/>
      <c r="Z142" s="6"/>
      <c r="AA142" s="6"/>
      <c r="AB142" s="6"/>
      <c r="AC142" s="6"/>
      <c r="AD142" s="6"/>
      <c r="AE142" s="6"/>
      <c r="AF142" s="6"/>
      <c r="AG142" s="6"/>
      <c r="AH142" s="6"/>
    </row>
    <row r="143">
      <c r="A143" s="41" t="s">
        <v>576</v>
      </c>
      <c r="B143" s="73" t="s">
        <v>618</v>
      </c>
      <c r="C143" s="41" t="s">
        <v>619</v>
      </c>
      <c r="D143" s="41" t="s">
        <v>620</v>
      </c>
      <c r="E143" s="41" t="s">
        <v>621</v>
      </c>
      <c r="F143" s="41" t="s">
        <v>25</v>
      </c>
      <c r="G143" s="41" t="s">
        <v>622</v>
      </c>
      <c r="H143" s="41" t="s">
        <v>33</v>
      </c>
      <c r="I143" s="41">
        <v>39.0</v>
      </c>
      <c r="J143" s="41">
        <v>18.0</v>
      </c>
      <c r="K143" s="41">
        <v>57.0</v>
      </c>
      <c r="L143" s="41">
        <v>1.0</v>
      </c>
      <c r="M143" s="41">
        <v>1.0</v>
      </c>
      <c r="N143" s="41" t="s">
        <v>25</v>
      </c>
      <c r="O143" s="6"/>
      <c r="P143" s="6"/>
      <c r="Q143" s="6"/>
      <c r="R143" s="6"/>
      <c r="S143" s="6"/>
      <c r="T143" s="6"/>
      <c r="U143" s="6"/>
      <c r="V143" s="6"/>
      <c r="W143" s="6"/>
      <c r="X143" s="6"/>
      <c r="Y143" s="6"/>
      <c r="Z143" s="6"/>
      <c r="AA143" s="6"/>
      <c r="AB143" s="6"/>
      <c r="AC143" s="6"/>
      <c r="AD143" s="6"/>
      <c r="AE143" s="6"/>
      <c r="AF143" s="6"/>
      <c r="AG143" s="6"/>
      <c r="AH143" s="6"/>
    </row>
    <row r="144">
      <c r="A144" s="47" t="s">
        <v>611</v>
      </c>
      <c r="B144" s="48" t="s">
        <v>623</v>
      </c>
      <c r="C144" s="41" t="s">
        <v>624</v>
      </c>
      <c r="D144" s="41" t="s">
        <v>625</v>
      </c>
      <c r="E144" s="41" t="s">
        <v>626</v>
      </c>
      <c r="F144" s="41" t="s">
        <v>25</v>
      </c>
      <c r="G144" s="41" t="s">
        <v>627</v>
      </c>
      <c r="H144" s="40"/>
      <c r="I144" s="41">
        <v>13.0</v>
      </c>
      <c r="J144" s="41">
        <v>13.0</v>
      </c>
      <c r="K144" s="41">
        <v>26.0</v>
      </c>
      <c r="L144" s="41">
        <v>1.0</v>
      </c>
      <c r="M144" s="41">
        <v>1.0</v>
      </c>
      <c r="N144" s="41" t="s">
        <v>25</v>
      </c>
      <c r="O144" s="6"/>
      <c r="P144" s="6"/>
      <c r="Q144" s="6"/>
      <c r="R144" s="6"/>
      <c r="S144" s="6"/>
      <c r="T144" s="6"/>
      <c r="U144" s="6"/>
      <c r="V144" s="6"/>
      <c r="W144" s="6"/>
      <c r="X144" s="6"/>
      <c r="Y144" s="6"/>
      <c r="Z144" s="6"/>
      <c r="AA144" s="6"/>
      <c r="AB144" s="6"/>
      <c r="AC144" s="6"/>
      <c r="AD144" s="6"/>
      <c r="AE144" s="6"/>
      <c r="AF144" s="6"/>
      <c r="AG144" s="6"/>
      <c r="AH144" s="6"/>
    </row>
    <row r="145">
      <c r="A145" s="47" t="s">
        <v>611</v>
      </c>
      <c r="B145" s="48" t="s">
        <v>628</v>
      </c>
      <c r="C145" s="41" t="s">
        <v>629</v>
      </c>
      <c r="D145" s="41" t="s">
        <v>630</v>
      </c>
      <c r="E145" s="41" t="s">
        <v>631</v>
      </c>
      <c r="F145" s="41" t="s">
        <v>25</v>
      </c>
      <c r="G145" s="41" t="s">
        <v>632</v>
      </c>
      <c r="H145" s="41" t="s">
        <v>33</v>
      </c>
      <c r="I145" s="41"/>
      <c r="J145" s="41"/>
      <c r="K145" s="41">
        <v>20.0</v>
      </c>
      <c r="L145" s="41">
        <v>0.0</v>
      </c>
      <c r="M145" s="41">
        <v>1.0</v>
      </c>
      <c r="N145" s="41" t="s">
        <v>25</v>
      </c>
      <c r="O145" s="6"/>
      <c r="P145" s="6"/>
      <c r="Q145" s="6"/>
      <c r="R145" s="6"/>
      <c r="S145" s="6"/>
      <c r="T145" s="6"/>
      <c r="U145" s="6"/>
      <c r="V145" s="6"/>
      <c r="W145" s="6"/>
      <c r="X145" s="6"/>
      <c r="Y145" s="6"/>
      <c r="Z145" s="6"/>
      <c r="AA145" s="6"/>
      <c r="AB145" s="6"/>
      <c r="AC145" s="6"/>
      <c r="AD145" s="6"/>
      <c r="AE145" s="6"/>
      <c r="AF145" s="6"/>
      <c r="AG145" s="6"/>
      <c r="AH145" s="6"/>
    </row>
    <row r="146">
      <c r="A146" s="47" t="s">
        <v>611</v>
      </c>
      <c r="B146" s="48" t="s">
        <v>633</v>
      </c>
      <c r="C146" s="41" t="s">
        <v>634</v>
      </c>
      <c r="D146" s="41" t="s">
        <v>584</v>
      </c>
      <c r="E146" s="41" t="s">
        <v>635</v>
      </c>
      <c r="F146" s="41" t="s">
        <v>25</v>
      </c>
      <c r="G146" s="41" t="s">
        <v>636</v>
      </c>
      <c r="H146" s="41" t="s">
        <v>33</v>
      </c>
      <c r="I146" s="41"/>
      <c r="J146" s="41"/>
      <c r="K146" s="41">
        <v>25.0</v>
      </c>
      <c r="L146" s="41" t="s">
        <v>375</v>
      </c>
      <c r="M146" s="41">
        <v>1.0</v>
      </c>
      <c r="N146" s="41" t="s">
        <v>25</v>
      </c>
      <c r="O146" s="6"/>
      <c r="P146" s="6"/>
      <c r="Q146" s="6"/>
      <c r="R146" s="6"/>
      <c r="S146" s="6"/>
      <c r="T146" s="6"/>
      <c r="U146" s="6"/>
      <c r="V146" s="6"/>
      <c r="W146" s="6"/>
      <c r="X146" s="6"/>
      <c r="Y146" s="6"/>
      <c r="Z146" s="6"/>
      <c r="AA146" s="6"/>
      <c r="AB146" s="6"/>
      <c r="AC146" s="6"/>
      <c r="AD146" s="6"/>
      <c r="AE146" s="6"/>
      <c r="AF146" s="6"/>
      <c r="AG146" s="6"/>
      <c r="AH146" s="6"/>
    </row>
    <row r="147">
      <c r="A147" s="41" t="s">
        <v>576</v>
      </c>
      <c r="B147" s="48" t="s">
        <v>637</v>
      </c>
      <c r="C147" s="41" t="s">
        <v>638</v>
      </c>
      <c r="D147" s="41" t="s">
        <v>639</v>
      </c>
      <c r="E147" s="41" t="s">
        <v>640</v>
      </c>
      <c r="F147" s="41" t="s">
        <v>25</v>
      </c>
      <c r="G147" s="41" t="s">
        <v>641</v>
      </c>
      <c r="H147" s="41" t="s">
        <v>33</v>
      </c>
      <c r="I147" s="41">
        <v>15.0</v>
      </c>
      <c r="J147" s="41">
        <v>16.0</v>
      </c>
      <c r="K147" s="41">
        <v>31.0</v>
      </c>
      <c r="L147" s="41">
        <v>1.0</v>
      </c>
      <c r="M147" s="41">
        <v>1.0</v>
      </c>
      <c r="N147" s="41" t="s">
        <v>25</v>
      </c>
      <c r="O147" s="6"/>
      <c r="P147" s="6"/>
      <c r="Q147" s="6"/>
      <c r="R147" s="6"/>
      <c r="S147" s="6"/>
      <c r="T147" s="6"/>
      <c r="U147" s="6"/>
      <c r="V147" s="6"/>
      <c r="W147" s="6"/>
      <c r="X147" s="6"/>
      <c r="Y147" s="6"/>
      <c r="Z147" s="6"/>
      <c r="AA147" s="6"/>
      <c r="AB147" s="6"/>
      <c r="AC147" s="6"/>
      <c r="AD147" s="6"/>
      <c r="AE147" s="6"/>
      <c r="AF147" s="6"/>
      <c r="AG147" s="6"/>
      <c r="AH147" s="6"/>
    </row>
    <row r="148">
      <c r="A148" s="41" t="s">
        <v>576</v>
      </c>
      <c r="B148" s="74" t="s">
        <v>642</v>
      </c>
      <c r="C148" s="41" t="s">
        <v>643</v>
      </c>
      <c r="D148" s="41" t="s">
        <v>639</v>
      </c>
      <c r="E148" s="41" t="s">
        <v>640</v>
      </c>
      <c r="F148" s="41" t="s">
        <v>25</v>
      </c>
      <c r="G148" s="41" t="s">
        <v>644</v>
      </c>
      <c r="H148" s="41" t="s">
        <v>33</v>
      </c>
      <c r="I148" s="41">
        <v>17.0</v>
      </c>
      <c r="J148" s="41">
        <v>18.0</v>
      </c>
      <c r="K148" s="41">
        <v>35.0</v>
      </c>
      <c r="L148" s="41">
        <v>1.0</v>
      </c>
      <c r="M148" s="41">
        <v>1.0</v>
      </c>
      <c r="N148" s="41" t="str">
        <f t="shared" ref="N148:N151" si="11">F148</f>
        <v>null-hypothesis testing</v>
      </c>
      <c r="O148" s="6"/>
      <c r="P148" s="6"/>
      <c r="Q148" s="6"/>
      <c r="R148" s="6"/>
      <c r="S148" s="6"/>
      <c r="T148" s="6"/>
      <c r="U148" s="6"/>
      <c r="V148" s="6"/>
      <c r="W148" s="6"/>
      <c r="X148" s="6"/>
      <c r="Y148" s="6"/>
      <c r="Z148" s="6"/>
      <c r="AA148" s="6"/>
      <c r="AB148" s="6"/>
      <c r="AC148" s="6"/>
      <c r="AD148" s="6"/>
      <c r="AE148" s="6"/>
      <c r="AF148" s="6"/>
      <c r="AG148" s="6"/>
      <c r="AH148" s="6"/>
    </row>
    <row r="149">
      <c r="A149" s="47" t="s">
        <v>611</v>
      </c>
      <c r="B149" s="48" t="s">
        <v>645</v>
      </c>
      <c r="C149" s="41" t="s">
        <v>646</v>
      </c>
      <c r="D149" s="41" t="s">
        <v>589</v>
      </c>
      <c r="E149" s="41" t="s">
        <v>647</v>
      </c>
      <c r="F149" s="41" t="s">
        <v>25</v>
      </c>
      <c r="G149" s="41" t="s">
        <v>648</v>
      </c>
      <c r="H149" s="41" t="s">
        <v>33</v>
      </c>
      <c r="I149" s="41">
        <v>30.0</v>
      </c>
      <c r="J149" s="41">
        <v>30.0</v>
      </c>
      <c r="K149" s="41">
        <v>60.0</v>
      </c>
      <c r="L149" s="41">
        <v>1.0</v>
      </c>
      <c r="M149" s="41">
        <v>1.0</v>
      </c>
      <c r="N149" s="41" t="str">
        <f t="shared" si="11"/>
        <v>null-hypothesis testing</v>
      </c>
      <c r="O149" s="6"/>
      <c r="P149" s="6"/>
      <c r="Q149" s="6"/>
      <c r="R149" s="6"/>
      <c r="S149" s="6"/>
      <c r="T149" s="6"/>
      <c r="U149" s="6"/>
      <c r="V149" s="6"/>
      <c r="W149" s="6"/>
      <c r="X149" s="6"/>
      <c r="Y149" s="6"/>
      <c r="Z149" s="6"/>
      <c r="AA149" s="6"/>
      <c r="AB149" s="6"/>
      <c r="AC149" s="6"/>
      <c r="AD149" s="6"/>
      <c r="AE149" s="6"/>
      <c r="AF149" s="6"/>
      <c r="AG149" s="6"/>
      <c r="AH149" s="6"/>
    </row>
    <row r="150">
      <c r="A150" s="47" t="s">
        <v>611</v>
      </c>
      <c r="B150" s="47" t="s">
        <v>649</v>
      </c>
      <c r="C150" s="41" t="s">
        <v>650</v>
      </c>
      <c r="D150" s="41" t="s">
        <v>651</v>
      </c>
      <c r="E150" s="41" t="s">
        <v>652</v>
      </c>
      <c r="F150" s="41" t="s">
        <v>25</v>
      </c>
      <c r="G150" s="41" t="s">
        <v>653</v>
      </c>
      <c r="H150" s="41" t="s">
        <v>33</v>
      </c>
      <c r="I150" s="41">
        <v>53.0</v>
      </c>
      <c r="J150" s="41">
        <v>23.0</v>
      </c>
      <c r="K150" s="41">
        <f t="shared" ref="K150:K151" si="12">sum(I150, J150)</f>
        <v>76</v>
      </c>
      <c r="L150" s="41">
        <v>1.0</v>
      </c>
      <c r="M150" s="41">
        <v>1.0</v>
      </c>
      <c r="N150" s="41" t="str">
        <f t="shared" si="11"/>
        <v>null-hypothesis testing</v>
      </c>
      <c r="O150" s="6"/>
      <c r="P150" s="6"/>
      <c r="Q150" s="6"/>
      <c r="R150" s="6"/>
      <c r="S150" s="6"/>
      <c r="T150" s="6"/>
      <c r="U150" s="6"/>
      <c r="V150" s="6"/>
      <c r="W150" s="6"/>
      <c r="X150" s="6"/>
      <c r="Y150" s="6"/>
      <c r="Z150" s="6"/>
      <c r="AA150" s="6"/>
      <c r="AB150" s="6"/>
      <c r="AC150" s="6"/>
      <c r="AD150" s="6"/>
      <c r="AE150" s="6"/>
      <c r="AF150" s="6"/>
      <c r="AG150" s="6"/>
      <c r="AH150" s="6"/>
    </row>
    <row r="151">
      <c r="A151" s="47" t="s">
        <v>611</v>
      </c>
      <c r="B151" s="55" t="s">
        <v>654</v>
      </c>
      <c r="C151" s="41" t="s">
        <v>655</v>
      </c>
      <c r="D151" s="41" t="s">
        <v>656</v>
      </c>
      <c r="E151" s="41" t="s">
        <v>657</v>
      </c>
      <c r="F151" s="41" t="s">
        <v>25</v>
      </c>
      <c r="G151" s="41" t="s">
        <v>658</v>
      </c>
      <c r="H151" s="41" t="s">
        <v>33</v>
      </c>
      <c r="I151" s="41">
        <v>94.0</v>
      </c>
      <c r="J151" s="41">
        <v>101.0</v>
      </c>
      <c r="K151" s="41">
        <f t="shared" si="12"/>
        <v>195</v>
      </c>
      <c r="L151" s="41">
        <v>1.0</v>
      </c>
      <c r="M151" s="41">
        <v>1.0</v>
      </c>
      <c r="N151" s="41" t="str">
        <f t="shared" si="11"/>
        <v>null-hypothesis testing</v>
      </c>
      <c r="O151" s="6"/>
      <c r="P151" s="6"/>
      <c r="Q151" s="6"/>
      <c r="R151" s="6"/>
      <c r="S151" s="6"/>
      <c r="T151" s="6"/>
      <c r="U151" s="6"/>
      <c r="V151" s="6"/>
      <c r="W151" s="6"/>
      <c r="X151" s="6"/>
      <c r="Y151" s="6"/>
      <c r="Z151" s="6"/>
      <c r="AA151" s="6"/>
      <c r="AB151" s="6"/>
      <c r="AC151" s="6"/>
      <c r="AD151" s="6"/>
      <c r="AE151" s="6"/>
      <c r="AF151" s="6"/>
      <c r="AG151" s="6"/>
      <c r="AH151" s="6"/>
    </row>
    <row r="152">
      <c r="A152" s="41" t="s">
        <v>576</v>
      </c>
      <c r="B152" s="48" t="s">
        <v>659</v>
      </c>
      <c r="C152" s="41" t="s">
        <v>660</v>
      </c>
      <c r="D152" s="41" t="s">
        <v>661</v>
      </c>
      <c r="E152" s="41" t="s">
        <v>652</v>
      </c>
      <c r="F152" s="41" t="s">
        <v>25</v>
      </c>
      <c r="G152" s="41" t="s">
        <v>662</v>
      </c>
      <c r="H152" s="40"/>
      <c r="I152" s="41">
        <v>22.0</v>
      </c>
      <c r="J152" s="41">
        <v>20.0</v>
      </c>
      <c r="K152" s="41">
        <v>42.0</v>
      </c>
      <c r="L152" s="41">
        <v>1.0</v>
      </c>
      <c r="M152" s="41">
        <v>1.0</v>
      </c>
      <c r="N152" s="41" t="s">
        <v>25</v>
      </c>
      <c r="O152" s="6"/>
      <c r="P152" s="6"/>
      <c r="Q152" s="6"/>
      <c r="R152" s="6"/>
      <c r="S152" s="6"/>
      <c r="T152" s="6"/>
      <c r="U152" s="6"/>
      <c r="V152" s="6"/>
      <c r="W152" s="6"/>
      <c r="X152" s="6"/>
      <c r="Y152" s="6"/>
      <c r="Z152" s="6"/>
      <c r="AA152" s="6"/>
      <c r="AB152" s="6"/>
      <c r="AC152" s="6"/>
      <c r="AD152" s="6"/>
      <c r="AE152" s="6"/>
      <c r="AF152" s="6"/>
      <c r="AG152" s="6"/>
      <c r="AH152" s="6"/>
    </row>
    <row r="153">
      <c r="A153" s="47" t="s">
        <v>611</v>
      </c>
      <c r="B153" s="55" t="s">
        <v>663</v>
      </c>
      <c r="C153" s="41" t="s">
        <v>664</v>
      </c>
      <c r="D153" s="41" t="s">
        <v>589</v>
      </c>
      <c r="E153" s="41" t="s">
        <v>665</v>
      </c>
      <c r="F153" s="41" t="s">
        <v>25</v>
      </c>
      <c r="G153" s="41" t="s">
        <v>666</v>
      </c>
      <c r="H153" s="41" t="s">
        <v>33</v>
      </c>
      <c r="I153" s="41">
        <v>36.0</v>
      </c>
      <c r="J153" s="41">
        <v>25.0</v>
      </c>
      <c r="K153" s="41">
        <v>61.0</v>
      </c>
      <c r="L153" s="41">
        <v>1.0</v>
      </c>
      <c r="M153" s="41">
        <v>1.0</v>
      </c>
      <c r="N153" s="41" t="s">
        <v>25</v>
      </c>
      <c r="O153" s="6"/>
      <c r="P153" s="6"/>
      <c r="Q153" s="6"/>
      <c r="R153" s="6"/>
      <c r="S153" s="6"/>
      <c r="T153" s="6"/>
      <c r="U153" s="6"/>
      <c r="V153" s="6"/>
      <c r="W153" s="6"/>
      <c r="X153" s="6"/>
      <c r="Y153" s="6"/>
      <c r="Z153" s="6"/>
      <c r="AA153" s="6"/>
      <c r="AB153" s="6"/>
      <c r="AC153" s="6"/>
      <c r="AD153" s="6"/>
      <c r="AE153" s="6"/>
      <c r="AF153" s="6"/>
      <c r="AG153" s="6"/>
      <c r="AH153" s="6"/>
    </row>
    <row r="154">
      <c r="A154" s="47" t="s">
        <v>667</v>
      </c>
      <c r="B154" s="48" t="s">
        <v>668</v>
      </c>
      <c r="C154" s="41" t="s">
        <v>669</v>
      </c>
      <c r="D154" s="41" t="s">
        <v>670</v>
      </c>
      <c r="E154" s="41" t="s">
        <v>671</v>
      </c>
      <c r="F154" s="41" t="s">
        <v>25</v>
      </c>
      <c r="G154" s="41" t="s">
        <v>672</v>
      </c>
      <c r="H154" s="41" t="s">
        <v>33</v>
      </c>
      <c r="I154" s="41">
        <v>22.0</v>
      </c>
      <c r="J154" s="41">
        <v>20.0</v>
      </c>
      <c r="K154" s="41">
        <v>42.0</v>
      </c>
      <c r="L154" s="41">
        <v>1.0</v>
      </c>
      <c r="M154" s="41">
        <v>1.0</v>
      </c>
      <c r="N154" s="41" t="s">
        <v>25</v>
      </c>
      <c r="O154" s="6"/>
      <c r="P154" s="6"/>
      <c r="Q154" s="6"/>
      <c r="R154" s="6"/>
      <c r="S154" s="6"/>
      <c r="T154" s="6"/>
      <c r="U154" s="6"/>
      <c r="V154" s="6"/>
      <c r="W154" s="6"/>
      <c r="X154" s="6"/>
      <c r="Y154" s="6"/>
      <c r="Z154" s="6"/>
      <c r="AA154" s="6"/>
      <c r="AB154" s="6"/>
      <c r="AC154" s="6"/>
      <c r="AD154" s="6"/>
      <c r="AE154" s="6"/>
      <c r="AF154" s="6"/>
      <c r="AG154" s="6"/>
      <c r="AH154" s="6"/>
    </row>
    <row r="155">
      <c r="A155" s="41" t="s">
        <v>576</v>
      </c>
      <c r="B155" s="55" t="s">
        <v>673</v>
      </c>
      <c r="C155" s="41" t="s">
        <v>674</v>
      </c>
      <c r="D155" s="41" t="s">
        <v>579</v>
      </c>
      <c r="E155" s="41" t="s">
        <v>675</v>
      </c>
      <c r="F155" s="41" t="s">
        <v>25</v>
      </c>
      <c r="G155" s="41" t="s">
        <v>676</v>
      </c>
      <c r="H155" s="41" t="s">
        <v>677</v>
      </c>
      <c r="I155" s="41">
        <v>89.0</v>
      </c>
      <c r="J155" s="41">
        <v>26.0</v>
      </c>
      <c r="K155" s="40">
        <f>sum(I155:J155)</f>
        <v>115</v>
      </c>
      <c r="L155" s="41">
        <v>1.0</v>
      </c>
      <c r="M155" s="41">
        <v>0.0</v>
      </c>
      <c r="N155" s="41" t="s">
        <v>25</v>
      </c>
      <c r="O155" s="6"/>
      <c r="P155" s="6"/>
      <c r="Q155" s="6"/>
      <c r="R155" s="6"/>
      <c r="S155" s="6"/>
      <c r="T155" s="6"/>
      <c r="U155" s="6"/>
      <c r="V155" s="6"/>
      <c r="W155" s="6"/>
      <c r="X155" s="6"/>
      <c r="Y155" s="6"/>
      <c r="Z155" s="6"/>
      <c r="AA155" s="6"/>
      <c r="AB155" s="6"/>
      <c r="AC155" s="6"/>
      <c r="AD155" s="6"/>
      <c r="AE155" s="6"/>
      <c r="AF155" s="6"/>
      <c r="AG155" s="6"/>
      <c r="AH155" s="6"/>
    </row>
    <row r="156">
      <c r="A156" s="41" t="s">
        <v>576</v>
      </c>
      <c r="B156" s="55" t="s">
        <v>678</v>
      </c>
      <c r="C156" s="41" t="s">
        <v>679</v>
      </c>
      <c r="D156" s="41" t="s">
        <v>680</v>
      </c>
      <c r="E156" s="41" t="s">
        <v>681</v>
      </c>
      <c r="F156" s="41" t="s">
        <v>25</v>
      </c>
      <c r="G156" s="41" t="s">
        <v>682</v>
      </c>
      <c r="H156" s="41" t="s">
        <v>683</v>
      </c>
      <c r="I156" s="41"/>
      <c r="J156" s="41"/>
      <c r="K156" s="41">
        <v>44.0</v>
      </c>
      <c r="L156" s="41" t="s">
        <v>375</v>
      </c>
      <c r="M156" s="41">
        <v>1.0</v>
      </c>
      <c r="N156" s="41" t="s">
        <v>25</v>
      </c>
      <c r="O156" s="6"/>
      <c r="P156" s="6"/>
      <c r="Q156" s="6"/>
      <c r="R156" s="6"/>
      <c r="S156" s="6"/>
      <c r="T156" s="6"/>
      <c r="U156" s="6"/>
      <c r="V156" s="6"/>
      <c r="W156" s="6"/>
      <c r="X156" s="6"/>
      <c r="Y156" s="6"/>
      <c r="Z156" s="6"/>
      <c r="AA156" s="6"/>
      <c r="AB156" s="6"/>
      <c r="AC156" s="6"/>
      <c r="AD156" s="6"/>
      <c r="AE156" s="6"/>
      <c r="AF156" s="6"/>
      <c r="AG156" s="6"/>
      <c r="AH156" s="6"/>
    </row>
    <row r="157">
      <c r="A157" s="41" t="s">
        <v>576</v>
      </c>
      <c r="B157" s="48" t="s">
        <v>684</v>
      </c>
      <c r="C157" s="41" t="s">
        <v>685</v>
      </c>
      <c r="D157" s="41" t="s">
        <v>686</v>
      </c>
      <c r="E157" s="41" t="s">
        <v>313</v>
      </c>
      <c r="F157" s="41" t="s">
        <v>687</v>
      </c>
      <c r="G157" s="41" t="s">
        <v>688</v>
      </c>
      <c r="H157" s="41" t="s">
        <v>33</v>
      </c>
      <c r="I157" s="41">
        <v>54.0</v>
      </c>
      <c r="J157" s="41">
        <v>26.0</v>
      </c>
      <c r="K157" s="41">
        <v>80.0</v>
      </c>
      <c r="L157" s="41">
        <v>1.0</v>
      </c>
      <c r="M157" s="41">
        <v>1.0</v>
      </c>
      <c r="N157" s="41" t="s">
        <v>89</v>
      </c>
      <c r="O157" s="6"/>
      <c r="P157" s="6"/>
      <c r="Q157" s="6"/>
      <c r="R157" s="6"/>
      <c r="S157" s="6"/>
      <c r="T157" s="6"/>
      <c r="U157" s="6"/>
      <c r="V157" s="6"/>
      <c r="W157" s="6"/>
      <c r="X157" s="6"/>
      <c r="Y157" s="6"/>
      <c r="Z157" s="6"/>
      <c r="AA157" s="6"/>
      <c r="AB157" s="6"/>
      <c r="AC157" s="6"/>
      <c r="AD157" s="6"/>
      <c r="AE157" s="6"/>
      <c r="AF157" s="6"/>
      <c r="AG157" s="6"/>
      <c r="AH157" s="6"/>
    </row>
    <row r="158">
      <c r="A158" s="41" t="s">
        <v>576</v>
      </c>
      <c r="B158" s="55" t="s">
        <v>689</v>
      </c>
      <c r="C158" s="41" t="s">
        <v>690</v>
      </c>
      <c r="D158" s="41" t="s">
        <v>691</v>
      </c>
      <c r="E158" s="41" t="s">
        <v>692</v>
      </c>
      <c r="F158" s="41" t="s">
        <v>25</v>
      </c>
      <c r="G158" s="41" t="s">
        <v>693</v>
      </c>
      <c r="H158" s="41" t="s">
        <v>33</v>
      </c>
      <c r="I158" s="41"/>
      <c r="J158" s="41"/>
      <c r="K158" s="41">
        <v>20.0</v>
      </c>
      <c r="L158" s="41" t="s">
        <v>375</v>
      </c>
      <c r="M158" s="41">
        <v>1.0</v>
      </c>
      <c r="N158" s="41" t="s">
        <v>25</v>
      </c>
      <c r="O158" s="6"/>
      <c r="P158" s="6"/>
      <c r="Q158" s="6"/>
      <c r="R158" s="6"/>
      <c r="S158" s="6"/>
      <c r="T158" s="6"/>
      <c r="U158" s="6"/>
      <c r="V158" s="6"/>
      <c r="W158" s="6"/>
      <c r="X158" s="6"/>
      <c r="Y158" s="6"/>
      <c r="Z158" s="6"/>
      <c r="AA158" s="6"/>
      <c r="AB158" s="6"/>
      <c r="AC158" s="6"/>
      <c r="AD158" s="6"/>
      <c r="AE158" s="6"/>
      <c r="AF158" s="6"/>
      <c r="AG158" s="6"/>
      <c r="AH158" s="6"/>
    </row>
    <row r="159">
      <c r="A159" s="75" t="s">
        <v>694</v>
      </c>
      <c r="B159" s="76" t="s">
        <v>695</v>
      </c>
      <c r="C159" s="77"/>
      <c r="D159" s="77"/>
      <c r="E159" s="77"/>
      <c r="F159" s="77"/>
      <c r="G159" s="77"/>
      <c r="H159" s="75" t="s">
        <v>33</v>
      </c>
      <c r="I159" s="77"/>
      <c r="J159" s="77"/>
      <c r="K159" s="77"/>
      <c r="L159" s="77"/>
      <c r="M159" s="77"/>
      <c r="N159" s="77"/>
      <c r="O159" s="6"/>
      <c r="P159" s="6"/>
      <c r="Q159" s="6"/>
      <c r="R159" s="6"/>
      <c r="S159" s="6"/>
      <c r="T159" s="6"/>
      <c r="U159" s="6"/>
      <c r="V159" s="6"/>
      <c r="W159" s="6"/>
      <c r="X159" s="6"/>
      <c r="Y159" s="6"/>
      <c r="Z159" s="6"/>
      <c r="AA159" s="6"/>
      <c r="AB159" s="6"/>
      <c r="AC159" s="6"/>
      <c r="AD159" s="6"/>
      <c r="AE159" s="6"/>
      <c r="AF159" s="6"/>
      <c r="AG159" s="6"/>
      <c r="AH159" s="6"/>
    </row>
    <row r="160">
      <c r="A160" s="6"/>
      <c r="B160" s="6"/>
      <c r="C160" s="6"/>
      <c r="D160" s="6"/>
      <c r="E160" s="6"/>
      <c r="F160" s="6"/>
      <c r="G160" s="6"/>
      <c r="H160" s="41" t="s">
        <v>576</v>
      </c>
      <c r="I160" s="40">
        <f t="shared" ref="I160:J160" si="13">median(I135:I159)</f>
        <v>29</v>
      </c>
      <c r="J160" s="40">
        <f t="shared" si="13"/>
        <v>24</v>
      </c>
      <c r="K160" s="40">
        <f>MEDIAN(K135:K159)</f>
        <v>44</v>
      </c>
      <c r="L160" s="40">
        <f t="shared" ref="L160:M160" si="14">SUM(L135:L159)</f>
        <v>18</v>
      </c>
      <c r="M160" s="40">
        <f t="shared" si="14"/>
        <v>20</v>
      </c>
      <c r="N160" s="40">
        <f>countif(N135:N159,"null-hypothesis testing")</f>
        <v>20</v>
      </c>
      <c r="O160" s="40">
        <f>MIN(K135:K159)</f>
        <v>18</v>
      </c>
      <c r="P160" s="40">
        <f>MAX(K135:K159)</f>
        <v>195</v>
      </c>
      <c r="Q160" s="6"/>
      <c r="R160" s="6"/>
      <c r="S160" s="6"/>
      <c r="T160" s="6"/>
      <c r="U160" s="6"/>
      <c r="V160" s="6"/>
      <c r="W160" s="6"/>
      <c r="X160" s="6"/>
      <c r="Y160" s="6"/>
      <c r="Z160" s="6"/>
      <c r="AA160" s="6"/>
      <c r="AB160" s="6"/>
      <c r="AC160" s="6"/>
      <c r="AD160" s="6"/>
      <c r="AE160" s="6"/>
      <c r="AF160" s="6"/>
      <c r="AG160" s="6"/>
      <c r="AH160" s="6"/>
    </row>
    <row r="161">
      <c r="A161" s="6"/>
      <c r="B161" s="6"/>
      <c r="C161" s="6"/>
      <c r="D161" s="6"/>
      <c r="E161" s="6"/>
      <c r="F161" s="6"/>
      <c r="G161" s="6"/>
      <c r="H161" s="6"/>
      <c r="I161" s="6"/>
      <c r="J161" s="6"/>
      <c r="K161" s="6"/>
      <c r="L161" s="6"/>
      <c r="M161" s="6"/>
      <c r="N161" s="6"/>
      <c r="O161" s="6"/>
      <c r="P161" s="6"/>
      <c r="Q161" s="6"/>
      <c r="R161" s="6"/>
      <c r="S161" s="6"/>
      <c r="T161" s="6"/>
      <c r="U161" s="6"/>
      <c r="V161" s="6"/>
      <c r="W161" s="6"/>
      <c r="X161" s="6"/>
      <c r="Y161" s="6"/>
      <c r="Z161" s="6"/>
      <c r="AA161" s="6"/>
      <c r="AB161" s="6"/>
      <c r="AC161" s="6"/>
      <c r="AD161" s="6"/>
      <c r="AE161" s="6"/>
      <c r="AF161" s="6"/>
      <c r="AG161" s="6"/>
      <c r="AH161" s="6"/>
    </row>
    <row r="162">
      <c r="A162" s="6"/>
      <c r="B162" s="6"/>
      <c r="C162" s="6"/>
      <c r="D162" s="6"/>
      <c r="E162" s="6"/>
      <c r="F162" s="6"/>
      <c r="G162" s="6"/>
      <c r="H162" s="6"/>
      <c r="I162" s="6"/>
      <c r="J162" s="6"/>
      <c r="K162" s="6"/>
      <c r="L162" s="6"/>
      <c r="M162" s="6"/>
      <c r="N162" s="6"/>
      <c r="O162" s="6"/>
      <c r="P162" s="6"/>
      <c r="Q162" s="6"/>
      <c r="R162" s="6"/>
      <c r="S162" s="6"/>
      <c r="T162" s="6"/>
      <c r="U162" s="6"/>
      <c r="V162" s="6"/>
      <c r="W162" s="6"/>
      <c r="X162" s="6"/>
      <c r="Y162" s="6"/>
      <c r="Z162" s="6"/>
      <c r="AA162" s="6"/>
      <c r="AB162" s="6"/>
      <c r="AC162" s="6"/>
      <c r="AD162" s="6"/>
      <c r="AE162" s="6"/>
      <c r="AF162" s="6"/>
      <c r="AG162" s="6"/>
      <c r="AH162" s="6"/>
    </row>
    <row r="163">
      <c r="A163" s="6"/>
      <c r="B163" s="6"/>
      <c r="C163" s="6"/>
      <c r="D163" s="6"/>
      <c r="E163" s="6"/>
      <c r="F163" s="6"/>
      <c r="G163" s="6"/>
      <c r="H163" s="6"/>
      <c r="I163" s="6"/>
      <c r="J163" s="6"/>
      <c r="K163" s="6"/>
      <c r="L163" s="6"/>
      <c r="M163" s="6"/>
      <c r="N163" s="6"/>
      <c r="O163" s="6"/>
      <c r="P163" s="6"/>
      <c r="Q163" s="6"/>
      <c r="R163" s="6"/>
      <c r="S163" s="6"/>
      <c r="T163" s="6"/>
      <c r="U163" s="6"/>
      <c r="V163" s="6"/>
      <c r="W163" s="6"/>
      <c r="X163" s="6"/>
      <c r="Y163" s="6"/>
      <c r="Z163" s="6"/>
      <c r="AA163" s="6"/>
      <c r="AB163" s="6"/>
      <c r="AC163" s="6"/>
      <c r="AD163" s="6"/>
      <c r="AE163" s="6"/>
      <c r="AF163" s="6"/>
      <c r="AG163" s="6"/>
      <c r="AH163" s="6"/>
    </row>
    <row r="164">
      <c r="A164" s="6"/>
      <c r="B164" s="6"/>
      <c r="C164" s="6"/>
      <c r="D164" s="6"/>
      <c r="E164" s="6"/>
      <c r="F164" s="6"/>
      <c r="G164" s="6"/>
      <c r="H164" s="6"/>
      <c r="I164" s="78"/>
      <c r="J164" s="6"/>
      <c r="K164" s="6"/>
      <c r="L164" s="6"/>
      <c r="M164" s="6"/>
      <c r="N164" s="6"/>
      <c r="O164" s="6"/>
      <c r="P164" s="6"/>
      <c r="Q164" s="6"/>
      <c r="R164" s="6"/>
      <c r="S164" s="6"/>
      <c r="T164" s="6"/>
      <c r="U164" s="6"/>
      <c r="V164" s="6"/>
      <c r="W164" s="6"/>
      <c r="X164" s="6"/>
      <c r="Y164" s="6"/>
      <c r="Z164" s="6"/>
      <c r="AA164" s="6"/>
      <c r="AB164" s="6"/>
      <c r="AC164" s="6"/>
      <c r="AD164" s="6"/>
      <c r="AE164" s="6"/>
      <c r="AF164" s="6"/>
      <c r="AG164" s="6"/>
      <c r="AH164" s="6"/>
    </row>
    <row r="165">
      <c r="A165" s="6"/>
      <c r="B165" s="6"/>
      <c r="C165" s="6"/>
      <c r="D165" s="6"/>
      <c r="E165" s="6"/>
      <c r="F165" s="6"/>
      <c r="G165" s="6"/>
      <c r="H165" s="6"/>
      <c r="I165" s="6"/>
      <c r="J165" s="6"/>
      <c r="K165" s="6"/>
      <c r="L165" s="6"/>
      <c r="M165" s="6"/>
      <c r="N165" s="6"/>
      <c r="O165" s="6"/>
      <c r="P165" s="6"/>
      <c r="Q165" s="6"/>
      <c r="R165" s="6"/>
      <c r="S165" s="6"/>
      <c r="T165" s="6"/>
      <c r="U165" s="6"/>
      <c r="V165" s="6"/>
      <c r="W165" s="6"/>
      <c r="X165" s="6"/>
      <c r="Y165" s="6"/>
      <c r="Z165" s="6"/>
      <c r="AA165" s="6"/>
      <c r="AB165" s="6"/>
      <c r="AC165" s="6"/>
      <c r="AD165" s="6"/>
      <c r="AE165" s="6"/>
      <c r="AF165" s="6"/>
      <c r="AG165" s="6"/>
      <c r="AH165" s="6"/>
    </row>
    <row r="166">
      <c r="A166" s="6"/>
      <c r="B166" s="6"/>
      <c r="C166" s="6"/>
      <c r="D166" s="6"/>
      <c r="E166" s="6"/>
      <c r="F166" s="6"/>
      <c r="G166" s="6"/>
      <c r="H166" s="6"/>
      <c r="I166" s="6"/>
      <c r="J166" s="6"/>
      <c r="K166" s="6"/>
      <c r="L166" s="6"/>
      <c r="M166" s="6"/>
      <c r="N166" s="6"/>
      <c r="O166" s="6"/>
      <c r="P166" s="6"/>
      <c r="Q166" s="6"/>
      <c r="R166" s="6"/>
      <c r="S166" s="6"/>
      <c r="T166" s="6"/>
      <c r="U166" s="6"/>
      <c r="V166" s="6"/>
      <c r="W166" s="6"/>
      <c r="X166" s="6"/>
      <c r="Y166" s="6"/>
      <c r="Z166" s="6"/>
      <c r="AA166" s="6"/>
      <c r="AB166" s="6"/>
      <c r="AC166" s="6"/>
      <c r="AD166" s="6"/>
      <c r="AE166" s="6"/>
      <c r="AF166" s="6"/>
      <c r="AG166" s="6"/>
      <c r="AH166" s="6"/>
    </row>
    <row r="167">
      <c r="A167" s="6"/>
      <c r="B167" s="6"/>
      <c r="C167" s="6"/>
      <c r="D167" s="6"/>
      <c r="E167" s="6"/>
      <c r="F167" s="6"/>
      <c r="G167" s="6"/>
      <c r="H167" s="6"/>
      <c r="I167" s="6"/>
      <c r="J167" s="6"/>
      <c r="K167" s="6"/>
      <c r="L167" s="6"/>
      <c r="M167" s="6"/>
      <c r="N167" s="6"/>
      <c r="O167" s="6"/>
      <c r="P167" s="6"/>
      <c r="Q167" s="6"/>
      <c r="R167" s="6"/>
      <c r="S167" s="6"/>
      <c r="T167" s="6"/>
      <c r="U167" s="6"/>
      <c r="V167" s="6"/>
      <c r="W167" s="6"/>
      <c r="X167" s="6"/>
      <c r="Y167" s="6"/>
      <c r="Z167" s="6"/>
      <c r="AA167" s="6"/>
      <c r="AB167" s="6"/>
      <c r="AC167" s="6"/>
      <c r="AD167" s="6"/>
      <c r="AE167" s="6"/>
      <c r="AF167" s="6"/>
      <c r="AG167" s="6"/>
      <c r="AH167" s="6"/>
    </row>
    <row r="168">
      <c r="A168" s="6"/>
      <c r="B168" s="6"/>
      <c r="C168" s="6"/>
      <c r="D168" s="6"/>
      <c r="E168" s="6"/>
      <c r="F168" s="6"/>
      <c r="G168" s="6"/>
      <c r="H168" s="6"/>
      <c r="I168" s="6"/>
      <c r="J168" s="6"/>
      <c r="K168" s="6"/>
      <c r="L168" s="6"/>
      <c r="M168" s="6"/>
      <c r="N168" s="6"/>
      <c r="O168" s="6"/>
      <c r="P168" s="6"/>
      <c r="Q168" s="6"/>
      <c r="R168" s="6"/>
      <c r="S168" s="6"/>
      <c r="T168" s="6"/>
      <c r="U168" s="6"/>
      <c r="V168" s="6"/>
      <c r="W168" s="6"/>
      <c r="X168" s="6"/>
      <c r="Y168" s="6"/>
      <c r="Z168" s="6"/>
      <c r="AA168" s="6"/>
      <c r="AB168" s="6"/>
      <c r="AC168" s="6"/>
      <c r="AD168" s="6"/>
      <c r="AE168" s="6"/>
      <c r="AF168" s="6"/>
      <c r="AG168" s="6"/>
      <c r="AH168" s="6"/>
    </row>
    <row r="169">
      <c r="A169" s="6"/>
      <c r="B169" s="6"/>
      <c r="C169" s="6"/>
      <c r="D169" s="6"/>
      <c r="E169" s="6"/>
      <c r="F169" s="6"/>
      <c r="G169" s="6"/>
      <c r="H169" s="6"/>
      <c r="I169" s="6"/>
      <c r="J169" s="6"/>
      <c r="K169" s="6"/>
      <c r="L169" s="6"/>
      <c r="M169" s="6"/>
      <c r="N169" s="6"/>
      <c r="O169" s="6"/>
      <c r="P169" s="6"/>
      <c r="Q169" s="6"/>
      <c r="R169" s="6"/>
      <c r="S169" s="6"/>
      <c r="T169" s="6"/>
      <c r="U169" s="6"/>
      <c r="V169" s="6"/>
      <c r="W169" s="6"/>
      <c r="X169" s="6"/>
      <c r="Y169" s="6"/>
      <c r="Z169" s="6"/>
      <c r="AA169" s="6"/>
      <c r="AB169" s="6"/>
      <c r="AC169" s="6"/>
      <c r="AD169" s="6"/>
      <c r="AE169" s="6"/>
      <c r="AF169" s="6"/>
      <c r="AG169" s="6"/>
      <c r="AH169" s="6"/>
    </row>
    <row r="170">
      <c r="A170" s="6"/>
      <c r="B170" s="6"/>
      <c r="C170" s="6"/>
      <c r="D170" s="6"/>
      <c r="E170" s="6"/>
      <c r="F170" s="6"/>
      <c r="G170" s="6"/>
      <c r="H170" s="6"/>
      <c r="I170" s="6"/>
      <c r="J170" s="6"/>
      <c r="K170" s="6"/>
      <c r="L170" s="6"/>
      <c r="M170" s="6"/>
      <c r="N170" s="6"/>
      <c r="O170" s="6"/>
      <c r="P170" s="6"/>
      <c r="Q170" s="6"/>
      <c r="R170" s="6"/>
      <c r="S170" s="6"/>
      <c r="T170" s="6"/>
      <c r="U170" s="6"/>
      <c r="V170" s="6"/>
      <c r="W170" s="6"/>
      <c r="X170" s="6"/>
      <c r="Y170" s="6"/>
      <c r="Z170" s="6"/>
      <c r="AA170" s="6"/>
      <c r="AB170" s="6"/>
      <c r="AC170" s="6"/>
      <c r="AD170" s="6"/>
      <c r="AE170" s="6"/>
      <c r="AF170" s="6"/>
      <c r="AG170" s="6"/>
      <c r="AH170" s="6"/>
    </row>
    <row r="171">
      <c r="A171" s="6"/>
      <c r="B171" s="6"/>
      <c r="C171" s="6"/>
      <c r="D171" s="6"/>
      <c r="E171" s="6"/>
      <c r="F171" s="6"/>
      <c r="G171" s="6"/>
      <c r="H171" s="6"/>
      <c r="I171" s="6"/>
      <c r="J171" s="6"/>
      <c r="K171" s="6"/>
      <c r="L171" s="6"/>
      <c r="M171" s="6"/>
      <c r="N171" s="6"/>
      <c r="O171" s="6"/>
      <c r="P171" s="6"/>
      <c r="Q171" s="6"/>
      <c r="R171" s="6"/>
      <c r="S171" s="6"/>
      <c r="T171" s="6"/>
      <c r="U171" s="6"/>
      <c r="V171" s="6"/>
      <c r="W171" s="6"/>
      <c r="X171" s="6"/>
      <c r="Y171" s="6"/>
      <c r="Z171" s="6"/>
      <c r="AA171" s="6"/>
      <c r="AB171" s="6"/>
      <c r="AC171" s="6"/>
      <c r="AD171" s="6"/>
      <c r="AE171" s="6"/>
      <c r="AF171" s="6"/>
      <c r="AG171" s="6"/>
      <c r="AH171" s="6"/>
    </row>
    <row r="172">
      <c r="A172" s="6"/>
      <c r="B172" s="6"/>
      <c r="C172" s="6"/>
      <c r="D172" s="6"/>
      <c r="E172" s="6"/>
      <c r="F172" s="6"/>
      <c r="G172" s="6"/>
      <c r="H172" s="6"/>
      <c r="I172" s="6"/>
      <c r="J172" s="6"/>
      <c r="K172" s="6"/>
      <c r="L172" s="6"/>
      <c r="M172" s="6"/>
      <c r="N172" s="6"/>
      <c r="O172" s="6"/>
      <c r="P172" s="6"/>
      <c r="Q172" s="6"/>
      <c r="R172" s="6"/>
      <c r="S172" s="6"/>
      <c r="T172" s="6"/>
      <c r="U172" s="6"/>
      <c r="V172" s="6"/>
      <c r="W172" s="6"/>
      <c r="X172" s="6"/>
      <c r="Y172" s="6"/>
      <c r="Z172" s="6"/>
      <c r="AA172" s="6"/>
      <c r="AB172" s="6"/>
      <c r="AC172" s="6"/>
      <c r="AD172" s="6"/>
      <c r="AE172" s="6"/>
      <c r="AF172" s="6"/>
      <c r="AG172" s="6"/>
      <c r="AH172" s="6"/>
    </row>
    <row r="173">
      <c r="A173" s="6"/>
      <c r="B173" s="6"/>
      <c r="C173" s="6"/>
      <c r="D173" s="6"/>
      <c r="E173" s="6"/>
      <c r="F173" s="6"/>
      <c r="G173" s="6"/>
      <c r="H173" s="6"/>
      <c r="I173" s="6"/>
      <c r="J173" s="6"/>
      <c r="K173" s="6"/>
      <c r="L173" s="6"/>
      <c r="M173" s="6"/>
      <c r="N173" s="6"/>
      <c r="O173" s="6"/>
      <c r="P173" s="6"/>
      <c r="Q173" s="6"/>
      <c r="R173" s="6"/>
      <c r="S173" s="6"/>
      <c r="T173" s="6"/>
      <c r="U173" s="6"/>
      <c r="V173" s="6"/>
      <c r="W173" s="6"/>
      <c r="X173" s="6"/>
      <c r="Y173" s="6"/>
      <c r="Z173" s="6"/>
      <c r="AA173" s="6"/>
      <c r="AB173" s="6"/>
      <c r="AC173" s="6"/>
      <c r="AD173" s="6"/>
      <c r="AE173" s="6"/>
      <c r="AF173" s="6"/>
      <c r="AG173" s="6"/>
      <c r="AH173" s="6"/>
    </row>
    <row r="174">
      <c r="A174" s="6"/>
      <c r="B174" s="6"/>
      <c r="C174" s="6"/>
      <c r="D174" s="6"/>
      <c r="E174" s="6"/>
      <c r="F174" s="6"/>
      <c r="G174" s="6"/>
      <c r="H174" s="6"/>
      <c r="I174" s="6"/>
      <c r="J174" s="6"/>
      <c r="K174" s="6"/>
      <c r="L174" s="6"/>
      <c r="M174" s="6"/>
      <c r="N174" s="6"/>
      <c r="O174" s="6"/>
      <c r="P174" s="6"/>
      <c r="Q174" s="6"/>
      <c r="R174" s="6"/>
      <c r="S174" s="6"/>
      <c r="T174" s="6"/>
      <c r="U174" s="6"/>
      <c r="V174" s="6"/>
      <c r="W174" s="6"/>
      <c r="X174" s="6"/>
      <c r="Y174" s="6"/>
      <c r="Z174" s="6"/>
      <c r="AA174" s="6"/>
      <c r="AB174" s="6"/>
      <c r="AC174" s="6"/>
      <c r="AD174" s="6"/>
      <c r="AE174" s="6"/>
      <c r="AF174" s="6"/>
      <c r="AG174" s="6"/>
      <c r="AH174" s="6"/>
    </row>
    <row r="175">
      <c r="A175" s="6"/>
      <c r="B175" s="6"/>
      <c r="C175" s="6"/>
      <c r="D175" s="6"/>
      <c r="E175" s="6"/>
      <c r="F175" s="6"/>
      <c r="G175" s="6"/>
      <c r="H175" s="6"/>
      <c r="I175" s="6"/>
      <c r="J175" s="6"/>
      <c r="K175" s="6"/>
      <c r="L175" s="6"/>
      <c r="M175" s="6"/>
      <c r="N175" s="6"/>
      <c r="O175" s="6"/>
      <c r="P175" s="6"/>
      <c r="Q175" s="6"/>
      <c r="R175" s="6"/>
      <c r="S175" s="6"/>
      <c r="T175" s="6"/>
      <c r="U175" s="6"/>
      <c r="V175" s="6"/>
      <c r="W175" s="6"/>
      <c r="X175" s="6"/>
      <c r="Y175" s="6"/>
      <c r="Z175" s="6"/>
      <c r="AA175" s="6"/>
      <c r="AB175" s="6"/>
      <c r="AC175" s="6"/>
      <c r="AD175" s="6"/>
      <c r="AE175" s="6"/>
      <c r="AF175" s="6"/>
      <c r="AG175" s="6"/>
      <c r="AH175" s="6"/>
    </row>
    <row r="176">
      <c r="A176" s="6"/>
      <c r="B176" s="6"/>
      <c r="C176" s="6"/>
      <c r="D176" s="6"/>
      <c r="E176" s="6"/>
      <c r="F176" s="6"/>
      <c r="G176" s="6"/>
      <c r="H176" s="6"/>
      <c r="I176" s="6"/>
      <c r="J176" s="6"/>
      <c r="K176" s="6"/>
      <c r="L176" s="6"/>
      <c r="M176" s="6"/>
      <c r="N176" s="6"/>
      <c r="O176" s="6"/>
      <c r="P176" s="6"/>
      <c r="Q176" s="6"/>
      <c r="R176" s="6"/>
      <c r="S176" s="6"/>
      <c r="T176" s="6"/>
      <c r="U176" s="6"/>
      <c r="V176" s="6"/>
      <c r="W176" s="6"/>
      <c r="X176" s="6"/>
      <c r="Y176" s="6"/>
      <c r="Z176" s="6"/>
      <c r="AA176" s="6"/>
      <c r="AB176" s="6"/>
      <c r="AC176" s="6"/>
      <c r="AD176" s="6"/>
      <c r="AE176" s="6"/>
      <c r="AF176" s="6"/>
      <c r="AG176" s="6"/>
      <c r="AH176" s="6"/>
    </row>
    <row r="177">
      <c r="A177" s="6"/>
      <c r="B177" s="6"/>
      <c r="C177" s="6"/>
      <c r="D177" s="6"/>
      <c r="E177" s="6"/>
      <c r="F177" s="6"/>
      <c r="G177" s="6"/>
      <c r="H177" s="6"/>
      <c r="I177" s="6"/>
      <c r="J177" s="6"/>
      <c r="K177" s="6"/>
      <c r="L177" s="6"/>
      <c r="M177" s="6"/>
      <c r="N177" s="6"/>
      <c r="O177" s="6"/>
      <c r="P177" s="6"/>
      <c r="Q177" s="6"/>
      <c r="R177" s="6"/>
      <c r="S177" s="6"/>
      <c r="T177" s="6"/>
      <c r="U177" s="6"/>
      <c r="V177" s="6"/>
      <c r="W177" s="6"/>
      <c r="X177" s="6"/>
      <c r="Y177" s="6"/>
      <c r="Z177" s="6"/>
      <c r="AA177" s="6"/>
      <c r="AB177" s="6"/>
      <c r="AC177" s="6"/>
      <c r="AD177" s="6"/>
      <c r="AE177" s="6"/>
      <c r="AF177" s="6"/>
      <c r="AG177" s="6"/>
      <c r="AH177" s="6"/>
    </row>
    <row r="178">
      <c r="A178" s="6"/>
      <c r="B178" s="6"/>
      <c r="C178" s="6"/>
      <c r="D178" s="6"/>
      <c r="E178" s="6"/>
      <c r="F178" s="6"/>
      <c r="G178" s="6"/>
      <c r="H178" s="6"/>
      <c r="I178" s="6"/>
      <c r="J178" s="6"/>
      <c r="K178" s="6"/>
      <c r="L178" s="6"/>
      <c r="M178" s="6"/>
      <c r="N178" s="6"/>
      <c r="O178" s="6"/>
      <c r="P178" s="6"/>
      <c r="Q178" s="6"/>
      <c r="R178" s="6"/>
      <c r="S178" s="6"/>
      <c r="T178" s="6"/>
      <c r="U178" s="6"/>
      <c r="V178" s="6"/>
      <c r="W178" s="6"/>
      <c r="X178" s="6"/>
      <c r="Y178" s="6"/>
      <c r="Z178" s="6"/>
      <c r="AA178" s="6"/>
      <c r="AB178" s="6"/>
      <c r="AC178" s="6"/>
      <c r="AD178" s="6"/>
      <c r="AE178" s="6"/>
      <c r="AF178" s="6"/>
      <c r="AG178" s="6"/>
      <c r="AH178" s="6"/>
    </row>
    <row r="179">
      <c r="A179" s="6"/>
      <c r="B179" s="6"/>
      <c r="C179" s="6"/>
      <c r="D179" s="6"/>
      <c r="E179" s="6"/>
      <c r="F179" s="6"/>
      <c r="G179" s="6"/>
      <c r="H179" s="6"/>
      <c r="I179" s="6"/>
      <c r="J179" s="6"/>
      <c r="K179" s="6"/>
      <c r="L179" s="6"/>
      <c r="M179" s="6"/>
      <c r="N179" s="6"/>
      <c r="O179" s="6"/>
      <c r="P179" s="6"/>
      <c r="Q179" s="6"/>
      <c r="R179" s="6"/>
      <c r="S179" s="6"/>
      <c r="T179" s="6"/>
      <c r="U179" s="6"/>
      <c r="V179" s="6"/>
      <c r="W179" s="6"/>
      <c r="X179" s="6"/>
      <c r="Y179" s="6"/>
      <c r="Z179" s="6"/>
      <c r="AA179" s="6"/>
      <c r="AB179" s="6"/>
      <c r="AC179" s="6"/>
      <c r="AD179" s="6"/>
      <c r="AE179" s="6"/>
      <c r="AF179" s="6"/>
      <c r="AG179" s="6"/>
      <c r="AH179" s="6"/>
    </row>
    <row r="180">
      <c r="A180" s="6"/>
      <c r="B180" s="6"/>
      <c r="C180" s="6"/>
      <c r="D180" s="6"/>
      <c r="E180" s="6"/>
      <c r="F180" s="6"/>
      <c r="G180" s="6"/>
      <c r="H180" s="6"/>
      <c r="I180" s="6"/>
      <c r="J180" s="6"/>
      <c r="K180" s="6"/>
      <c r="L180" s="6"/>
      <c r="M180" s="6"/>
      <c r="N180" s="6"/>
      <c r="O180" s="6"/>
      <c r="P180" s="6"/>
      <c r="Q180" s="6"/>
      <c r="R180" s="6"/>
      <c r="S180" s="6"/>
      <c r="T180" s="6"/>
      <c r="U180" s="6"/>
      <c r="V180" s="6"/>
      <c r="W180" s="6"/>
      <c r="X180" s="6"/>
      <c r="Y180" s="6"/>
      <c r="Z180" s="6"/>
      <c r="AA180" s="6"/>
      <c r="AB180" s="6"/>
      <c r="AC180" s="6"/>
      <c r="AD180" s="6"/>
      <c r="AE180" s="6"/>
      <c r="AF180" s="6"/>
      <c r="AG180" s="6"/>
      <c r="AH180" s="6"/>
    </row>
    <row r="181">
      <c r="A181" s="6"/>
      <c r="B181" s="6"/>
      <c r="C181" s="6"/>
      <c r="D181" s="6"/>
      <c r="E181" s="6"/>
      <c r="F181" s="6"/>
      <c r="G181" s="6"/>
      <c r="H181" s="6"/>
      <c r="I181" s="6"/>
      <c r="J181" s="6"/>
      <c r="K181" s="6"/>
      <c r="L181" s="6"/>
      <c r="M181" s="6"/>
      <c r="N181" s="6"/>
      <c r="O181" s="6"/>
      <c r="P181" s="6"/>
      <c r="Q181" s="6"/>
      <c r="R181" s="6"/>
      <c r="S181" s="6"/>
      <c r="T181" s="6"/>
      <c r="U181" s="6"/>
      <c r="V181" s="6"/>
      <c r="W181" s="6"/>
      <c r="X181" s="6"/>
      <c r="Y181" s="6"/>
      <c r="Z181" s="6"/>
      <c r="AA181" s="6"/>
      <c r="AB181" s="6"/>
      <c r="AC181" s="6"/>
      <c r="AD181" s="6"/>
      <c r="AE181" s="6"/>
      <c r="AF181" s="6"/>
      <c r="AG181" s="6"/>
      <c r="AH181" s="6"/>
    </row>
    <row r="182">
      <c r="A182" s="6"/>
      <c r="B182" s="6"/>
      <c r="C182" s="6"/>
      <c r="D182" s="6"/>
      <c r="E182" s="6"/>
      <c r="F182" s="6"/>
      <c r="G182" s="6"/>
      <c r="H182" s="6"/>
      <c r="I182" s="6"/>
      <c r="J182" s="6"/>
      <c r="K182" s="6"/>
      <c r="L182" s="6"/>
      <c r="M182" s="6"/>
      <c r="N182" s="6"/>
      <c r="O182" s="6"/>
      <c r="P182" s="6"/>
      <c r="Q182" s="6"/>
      <c r="R182" s="6"/>
      <c r="S182" s="6"/>
      <c r="T182" s="6"/>
      <c r="U182" s="6"/>
      <c r="V182" s="6"/>
      <c r="W182" s="6"/>
      <c r="X182" s="6"/>
      <c r="Y182" s="6"/>
      <c r="Z182" s="6"/>
      <c r="AA182" s="6"/>
      <c r="AB182" s="6"/>
      <c r="AC182" s="6"/>
      <c r="AD182" s="6"/>
      <c r="AE182" s="6"/>
      <c r="AF182" s="6"/>
      <c r="AG182" s="6"/>
      <c r="AH182" s="6"/>
    </row>
    <row r="183">
      <c r="A183" s="6"/>
      <c r="B183" s="6"/>
      <c r="C183" s="6"/>
      <c r="D183" s="6"/>
      <c r="E183" s="6"/>
      <c r="F183" s="6"/>
      <c r="G183" s="6"/>
      <c r="H183" s="6"/>
      <c r="I183" s="6"/>
      <c r="J183" s="6"/>
      <c r="K183" s="6"/>
      <c r="L183" s="6"/>
      <c r="M183" s="6"/>
      <c r="N183" s="6"/>
      <c r="O183" s="6"/>
      <c r="P183" s="6"/>
      <c r="Q183" s="6"/>
      <c r="R183" s="6"/>
      <c r="S183" s="6"/>
      <c r="T183" s="6"/>
      <c r="U183" s="6"/>
      <c r="V183" s="6"/>
      <c r="W183" s="6"/>
      <c r="X183" s="6"/>
      <c r="Y183" s="6"/>
      <c r="Z183" s="6"/>
      <c r="AA183" s="6"/>
      <c r="AB183" s="6"/>
      <c r="AC183" s="6"/>
      <c r="AD183" s="6"/>
      <c r="AE183" s="6"/>
      <c r="AF183" s="6"/>
      <c r="AG183" s="6"/>
      <c r="AH183" s="6"/>
    </row>
    <row r="184">
      <c r="A184" s="6"/>
      <c r="B184" s="6"/>
      <c r="C184" s="6"/>
      <c r="D184" s="6"/>
      <c r="E184" s="6"/>
      <c r="F184" s="6"/>
      <c r="G184" s="6"/>
      <c r="H184" s="6"/>
      <c r="I184" s="6"/>
      <c r="J184" s="6"/>
      <c r="K184" s="6"/>
      <c r="L184" s="6"/>
      <c r="M184" s="6"/>
      <c r="N184" s="6"/>
      <c r="O184" s="6"/>
      <c r="P184" s="6"/>
      <c r="Q184" s="6"/>
      <c r="R184" s="6"/>
      <c r="S184" s="6"/>
      <c r="T184" s="6"/>
      <c r="U184" s="6"/>
      <c r="V184" s="6"/>
      <c r="W184" s="6"/>
      <c r="X184" s="6"/>
      <c r="Y184" s="6"/>
      <c r="Z184" s="6"/>
      <c r="AA184" s="6"/>
      <c r="AB184" s="6"/>
      <c r="AC184" s="6"/>
      <c r="AD184" s="6"/>
      <c r="AE184" s="6"/>
      <c r="AF184" s="6"/>
      <c r="AG184" s="6"/>
      <c r="AH184" s="6"/>
    </row>
    <row r="185">
      <c r="A185" s="6"/>
      <c r="B185" s="6"/>
      <c r="C185" s="6"/>
      <c r="D185" s="6"/>
      <c r="E185" s="6"/>
      <c r="F185" s="6"/>
      <c r="G185" s="6"/>
      <c r="H185" s="6"/>
      <c r="I185" s="6"/>
      <c r="J185" s="6"/>
      <c r="K185" s="6"/>
      <c r="L185" s="6"/>
      <c r="M185" s="6"/>
      <c r="N185" s="6"/>
      <c r="O185" s="6"/>
      <c r="P185" s="6"/>
      <c r="Q185" s="6"/>
      <c r="R185" s="6"/>
      <c r="S185" s="6"/>
      <c r="T185" s="6"/>
      <c r="U185" s="6"/>
      <c r="V185" s="6"/>
      <c r="W185" s="6"/>
      <c r="X185" s="6"/>
      <c r="Y185" s="6"/>
      <c r="Z185" s="6"/>
      <c r="AA185" s="6"/>
      <c r="AB185" s="6"/>
      <c r="AC185" s="6"/>
      <c r="AD185" s="6"/>
      <c r="AE185" s="6"/>
      <c r="AF185" s="6"/>
      <c r="AG185" s="6"/>
      <c r="AH185" s="6"/>
    </row>
    <row r="186">
      <c r="A186" s="6"/>
      <c r="B186" s="6"/>
      <c r="C186" s="6"/>
      <c r="D186" s="6"/>
      <c r="E186" s="6"/>
      <c r="F186" s="6"/>
      <c r="G186" s="6"/>
      <c r="H186" s="6"/>
      <c r="I186" s="6"/>
      <c r="J186" s="6"/>
      <c r="K186" s="6"/>
      <c r="L186" s="6"/>
      <c r="M186" s="6"/>
      <c r="N186" s="6"/>
      <c r="O186" s="6"/>
      <c r="P186" s="6"/>
      <c r="Q186" s="6"/>
      <c r="R186" s="6"/>
      <c r="S186" s="6"/>
      <c r="T186" s="6"/>
      <c r="U186" s="6"/>
      <c r="V186" s="6"/>
      <c r="W186" s="6"/>
      <c r="X186" s="6"/>
      <c r="Y186" s="6"/>
      <c r="Z186" s="6"/>
      <c r="AA186" s="6"/>
      <c r="AB186" s="6"/>
      <c r="AC186" s="6"/>
      <c r="AD186" s="6"/>
      <c r="AE186" s="6"/>
      <c r="AF186" s="6"/>
      <c r="AG186" s="6"/>
      <c r="AH186" s="6"/>
    </row>
    <row r="187">
      <c r="A187" s="6"/>
      <c r="B187" s="6"/>
      <c r="C187" s="6"/>
      <c r="D187" s="6"/>
      <c r="E187" s="6"/>
      <c r="F187" s="6"/>
      <c r="G187" s="6"/>
      <c r="H187" s="6"/>
      <c r="I187" s="6"/>
      <c r="J187" s="6"/>
      <c r="K187" s="6"/>
      <c r="L187" s="6"/>
      <c r="M187" s="6"/>
      <c r="N187" s="6"/>
      <c r="O187" s="6"/>
      <c r="P187" s="6"/>
      <c r="Q187" s="6"/>
      <c r="R187" s="6"/>
      <c r="S187" s="6"/>
      <c r="T187" s="6"/>
      <c r="U187" s="6"/>
      <c r="V187" s="6"/>
      <c r="W187" s="6"/>
      <c r="X187" s="6"/>
      <c r="Y187" s="6"/>
      <c r="Z187" s="6"/>
      <c r="AA187" s="6"/>
      <c r="AB187" s="6"/>
      <c r="AC187" s="6"/>
      <c r="AD187" s="6"/>
      <c r="AE187" s="6"/>
      <c r="AF187" s="6"/>
      <c r="AG187" s="6"/>
      <c r="AH187" s="6"/>
    </row>
    <row r="188">
      <c r="A188" s="6"/>
      <c r="B188" s="6"/>
      <c r="C188" s="6"/>
      <c r="D188" s="6"/>
      <c r="E188" s="6"/>
      <c r="F188" s="6"/>
      <c r="G188" s="6"/>
      <c r="H188" s="6"/>
      <c r="I188" s="6"/>
      <c r="J188" s="6"/>
      <c r="K188" s="6"/>
      <c r="L188" s="6"/>
      <c r="M188" s="6"/>
      <c r="N188" s="6"/>
      <c r="O188" s="6"/>
      <c r="P188" s="6"/>
      <c r="Q188" s="6"/>
      <c r="R188" s="6"/>
      <c r="S188" s="6"/>
      <c r="T188" s="6"/>
      <c r="U188" s="6"/>
      <c r="V188" s="6"/>
      <c r="W188" s="6"/>
      <c r="X188" s="6"/>
      <c r="Y188" s="6"/>
      <c r="Z188" s="6"/>
      <c r="AA188" s="6"/>
      <c r="AB188" s="6"/>
      <c r="AC188" s="6"/>
      <c r="AD188" s="6"/>
      <c r="AE188" s="6"/>
      <c r="AF188" s="6"/>
      <c r="AG188" s="6"/>
      <c r="AH188" s="6"/>
    </row>
    <row r="189">
      <c r="A189" s="6"/>
      <c r="B189" s="6"/>
      <c r="C189" s="6"/>
      <c r="D189" s="6"/>
      <c r="E189" s="6"/>
      <c r="F189" s="6"/>
      <c r="G189" s="6"/>
      <c r="H189" s="6"/>
      <c r="I189" s="6"/>
      <c r="J189" s="6"/>
      <c r="K189" s="6"/>
      <c r="L189" s="6"/>
      <c r="M189" s="6"/>
      <c r="N189" s="6"/>
      <c r="O189" s="6"/>
      <c r="P189" s="6"/>
      <c r="Q189" s="6"/>
      <c r="R189" s="6"/>
      <c r="S189" s="6"/>
      <c r="T189" s="6"/>
      <c r="U189" s="6"/>
      <c r="V189" s="6"/>
      <c r="W189" s="6"/>
      <c r="X189" s="6"/>
      <c r="Y189" s="6"/>
      <c r="Z189" s="6"/>
      <c r="AA189" s="6"/>
      <c r="AB189" s="6"/>
      <c r="AC189" s="6"/>
      <c r="AD189" s="6"/>
      <c r="AE189" s="6"/>
      <c r="AF189" s="6"/>
      <c r="AG189" s="6"/>
      <c r="AH189" s="6"/>
    </row>
    <row r="190">
      <c r="A190" s="6"/>
      <c r="B190" s="6"/>
      <c r="C190" s="6"/>
      <c r="D190" s="6"/>
      <c r="E190" s="6"/>
      <c r="F190" s="6"/>
      <c r="G190" s="6"/>
      <c r="H190" s="6"/>
      <c r="I190" s="6"/>
      <c r="J190" s="6"/>
      <c r="K190" s="6"/>
      <c r="L190" s="6"/>
      <c r="M190" s="6"/>
      <c r="N190" s="6"/>
      <c r="O190" s="6"/>
      <c r="P190" s="6"/>
      <c r="Q190" s="6"/>
      <c r="R190" s="6"/>
      <c r="S190" s="6"/>
      <c r="T190" s="6"/>
      <c r="U190" s="6"/>
      <c r="V190" s="6"/>
      <c r="W190" s="6"/>
      <c r="X190" s="6"/>
      <c r="Y190" s="6"/>
      <c r="Z190" s="6"/>
      <c r="AA190" s="6"/>
      <c r="AB190" s="6"/>
      <c r="AC190" s="6"/>
      <c r="AD190" s="6"/>
      <c r="AE190" s="6"/>
      <c r="AF190" s="6"/>
      <c r="AG190" s="6"/>
      <c r="AH190" s="6"/>
    </row>
    <row r="191">
      <c r="A191" s="6"/>
      <c r="B191" s="6"/>
      <c r="C191" s="6"/>
      <c r="D191" s="6"/>
      <c r="E191" s="6"/>
      <c r="F191" s="6"/>
      <c r="G191" s="6"/>
      <c r="H191" s="6"/>
      <c r="I191" s="6"/>
      <c r="J191" s="6"/>
      <c r="K191" s="6"/>
      <c r="L191" s="6"/>
      <c r="M191" s="6"/>
      <c r="N191" s="6"/>
      <c r="O191" s="6"/>
      <c r="P191" s="6"/>
      <c r="Q191" s="6"/>
      <c r="R191" s="6"/>
      <c r="S191" s="6"/>
      <c r="T191" s="6"/>
      <c r="U191" s="6"/>
      <c r="V191" s="6"/>
      <c r="W191" s="6"/>
      <c r="X191" s="6"/>
      <c r="Y191" s="6"/>
      <c r="Z191" s="6"/>
      <c r="AA191" s="6"/>
      <c r="AB191" s="6"/>
      <c r="AC191" s="6"/>
      <c r="AD191" s="6"/>
      <c r="AE191" s="6"/>
      <c r="AF191" s="6"/>
      <c r="AG191" s="6"/>
      <c r="AH191" s="6"/>
    </row>
    <row r="192">
      <c r="A192" s="6"/>
      <c r="B192" s="6"/>
      <c r="C192" s="6"/>
      <c r="D192" s="6"/>
      <c r="E192" s="6"/>
      <c r="F192" s="6"/>
      <c r="G192" s="6"/>
      <c r="H192" s="6"/>
      <c r="I192" s="6"/>
      <c r="J192" s="6"/>
      <c r="K192" s="6"/>
      <c r="L192" s="6"/>
      <c r="M192" s="6"/>
      <c r="N192" s="6"/>
      <c r="O192" s="6"/>
      <c r="P192" s="6"/>
      <c r="Q192" s="6"/>
      <c r="R192" s="6"/>
      <c r="S192" s="6"/>
      <c r="T192" s="6"/>
      <c r="U192" s="6"/>
      <c r="V192" s="6"/>
      <c r="W192" s="6"/>
      <c r="X192" s="6"/>
      <c r="Y192" s="6"/>
      <c r="Z192" s="6"/>
      <c r="AA192" s="6"/>
      <c r="AB192" s="6"/>
      <c r="AC192" s="6"/>
      <c r="AD192" s="6"/>
      <c r="AE192" s="6"/>
      <c r="AF192" s="6"/>
      <c r="AG192" s="6"/>
      <c r="AH192" s="6"/>
    </row>
    <row r="193">
      <c r="A193" s="6"/>
      <c r="B193" s="6"/>
      <c r="C193" s="6"/>
      <c r="D193" s="6"/>
      <c r="E193" s="6"/>
      <c r="F193" s="6"/>
      <c r="G193" s="6"/>
      <c r="H193" s="6"/>
      <c r="I193" s="6"/>
      <c r="J193" s="6"/>
      <c r="K193" s="6"/>
      <c r="L193" s="6"/>
      <c r="M193" s="6"/>
      <c r="N193" s="6"/>
      <c r="O193" s="6"/>
      <c r="P193" s="6"/>
      <c r="Q193" s="6"/>
      <c r="R193" s="6"/>
      <c r="S193" s="6"/>
      <c r="T193" s="6"/>
      <c r="U193" s="6"/>
      <c r="V193" s="6"/>
      <c r="W193" s="6"/>
      <c r="X193" s="6"/>
      <c r="Y193" s="6"/>
      <c r="Z193" s="6"/>
      <c r="AA193" s="6"/>
      <c r="AB193" s="6"/>
      <c r="AC193" s="6"/>
      <c r="AD193" s="6"/>
      <c r="AE193" s="6"/>
      <c r="AF193" s="6"/>
      <c r="AG193" s="6"/>
      <c r="AH193" s="6"/>
    </row>
    <row r="194">
      <c r="A194" s="6"/>
      <c r="B194" s="6"/>
      <c r="C194" s="6"/>
      <c r="D194" s="6"/>
      <c r="E194" s="6"/>
      <c r="F194" s="6"/>
      <c r="G194" s="6"/>
      <c r="H194" s="6"/>
      <c r="I194" s="6"/>
      <c r="J194" s="6"/>
      <c r="K194" s="6"/>
      <c r="L194" s="6"/>
      <c r="M194" s="6"/>
      <c r="N194" s="6"/>
      <c r="O194" s="6"/>
      <c r="P194" s="6"/>
      <c r="Q194" s="6"/>
      <c r="R194" s="6"/>
      <c r="S194" s="6"/>
      <c r="T194" s="6"/>
      <c r="U194" s="6"/>
      <c r="V194" s="6"/>
      <c r="W194" s="6"/>
      <c r="X194" s="6"/>
      <c r="Y194" s="6"/>
      <c r="Z194" s="6"/>
      <c r="AA194" s="6"/>
      <c r="AB194" s="6"/>
      <c r="AC194" s="6"/>
      <c r="AD194" s="6"/>
      <c r="AE194" s="6"/>
      <c r="AF194" s="6"/>
      <c r="AG194" s="6"/>
      <c r="AH194" s="6"/>
    </row>
    <row r="195">
      <c r="A195" s="6"/>
      <c r="B195" s="6"/>
      <c r="C195" s="6"/>
      <c r="D195" s="6"/>
      <c r="E195" s="6"/>
      <c r="F195" s="6"/>
      <c r="G195" s="6"/>
      <c r="H195" s="6"/>
      <c r="I195" s="6"/>
      <c r="J195" s="6"/>
      <c r="K195" s="6"/>
      <c r="L195" s="6"/>
      <c r="M195" s="6"/>
      <c r="N195" s="6"/>
      <c r="O195" s="6"/>
      <c r="P195" s="6"/>
      <c r="Q195" s="6"/>
      <c r="R195" s="6"/>
      <c r="S195" s="6"/>
      <c r="T195" s="6"/>
      <c r="U195" s="6"/>
      <c r="V195" s="6"/>
      <c r="W195" s="6"/>
      <c r="X195" s="6"/>
      <c r="Y195" s="6"/>
      <c r="Z195" s="6"/>
      <c r="AA195" s="6"/>
      <c r="AB195" s="6"/>
      <c r="AC195" s="6"/>
      <c r="AD195" s="6"/>
      <c r="AE195" s="6"/>
      <c r="AF195" s="6"/>
      <c r="AG195" s="6"/>
      <c r="AH195" s="6"/>
    </row>
    <row r="196">
      <c r="A196" s="6"/>
      <c r="B196" s="6"/>
      <c r="C196" s="6"/>
      <c r="D196" s="6"/>
      <c r="E196" s="6"/>
      <c r="F196" s="6"/>
      <c r="G196" s="6"/>
      <c r="H196" s="6"/>
      <c r="I196" s="6"/>
      <c r="J196" s="6"/>
      <c r="K196" s="6"/>
      <c r="L196" s="6"/>
      <c r="M196" s="6"/>
      <c r="N196" s="6"/>
      <c r="O196" s="6"/>
      <c r="P196" s="6"/>
      <c r="Q196" s="6"/>
      <c r="R196" s="6"/>
      <c r="S196" s="6"/>
      <c r="T196" s="6"/>
      <c r="U196" s="6"/>
      <c r="V196" s="6"/>
      <c r="W196" s="6"/>
      <c r="X196" s="6"/>
      <c r="Y196" s="6"/>
      <c r="Z196" s="6"/>
      <c r="AA196" s="6"/>
      <c r="AB196" s="6"/>
      <c r="AC196" s="6"/>
      <c r="AD196" s="6"/>
      <c r="AE196" s="6"/>
      <c r="AF196" s="6"/>
      <c r="AG196" s="6"/>
      <c r="AH196" s="6"/>
    </row>
    <row r="197">
      <c r="A197" s="6"/>
      <c r="B197" s="6"/>
      <c r="C197" s="6"/>
      <c r="D197" s="6"/>
      <c r="E197" s="6"/>
      <c r="F197" s="6"/>
      <c r="G197" s="6"/>
      <c r="H197" s="6"/>
      <c r="I197" s="6"/>
      <c r="J197" s="6"/>
      <c r="K197" s="6"/>
      <c r="L197" s="6"/>
      <c r="M197" s="6"/>
      <c r="N197" s="6"/>
      <c r="O197" s="6"/>
      <c r="P197" s="6"/>
      <c r="Q197" s="6"/>
      <c r="R197" s="6"/>
      <c r="S197" s="6"/>
      <c r="T197" s="6"/>
      <c r="U197" s="6"/>
      <c r="V197" s="6"/>
      <c r="W197" s="6"/>
      <c r="X197" s="6"/>
      <c r="Y197" s="6"/>
      <c r="Z197" s="6"/>
      <c r="AA197" s="6"/>
      <c r="AB197" s="6"/>
      <c r="AC197" s="6"/>
      <c r="AD197" s="6"/>
      <c r="AE197" s="6"/>
      <c r="AF197" s="6"/>
      <c r="AG197" s="6"/>
      <c r="AH197" s="6"/>
    </row>
    <row r="198">
      <c r="A198" s="6"/>
      <c r="B198" s="6"/>
      <c r="C198" s="6"/>
      <c r="D198" s="6"/>
      <c r="E198" s="6"/>
      <c r="F198" s="6"/>
      <c r="G198" s="6"/>
      <c r="H198" s="6"/>
      <c r="I198" s="6"/>
      <c r="J198" s="6"/>
      <c r="K198" s="6"/>
      <c r="L198" s="6"/>
      <c r="M198" s="6"/>
      <c r="N198" s="6"/>
      <c r="O198" s="6"/>
      <c r="P198" s="6"/>
      <c r="Q198" s="6"/>
      <c r="R198" s="6"/>
      <c r="S198" s="6"/>
      <c r="T198" s="6"/>
      <c r="U198" s="6"/>
      <c r="V198" s="6"/>
      <c r="W198" s="6"/>
      <c r="X198" s="6"/>
      <c r="Y198" s="6"/>
      <c r="Z198" s="6"/>
      <c r="AA198" s="6"/>
      <c r="AB198" s="6"/>
      <c r="AC198" s="6"/>
      <c r="AD198" s="6"/>
      <c r="AE198" s="6"/>
      <c r="AF198" s="6"/>
      <c r="AG198" s="6"/>
      <c r="AH198" s="6"/>
    </row>
    <row r="199">
      <c r="A199" s="6"/>
      <c r="B199" s="6"/>
      <c r="C199" s="6"/>
      <c r="D199" s="6"/>
      <c r="E199" s="6"/>
      <c r="F199" s="6"/>
      <c r="G199" s="6"/>
      <c r="H199" s="6"/>
      <c r="I199" s="6"/>
      <c r="J199" s="6"/>
      <c r="K199" s="6"/>
      <c r="L199" s="6"/>
      <c r="M199" s="6"/>
      <c r="N199" s="6"/>
      <c r="O199" s="6"/>
      <c r="P199" s="6"/>
      <c r="Q199" s="6"/>
      <c r="R199" s="6"/>
      <c r="S199" s="6"/>
      <c r="T199" s="6"/>
      <c r="U199" s="6"/>
      <c r="V199" s="6"/>
      <c r="W199" s="6"/>
      <c r="X199" s="6"/>
      <c r="Y199" s="6"/>
      <c r="Z199" s="6"/>
      <c r="AA199" s="6"/>
      <c r="AB199" s="6"/>
      <c r="AC199" s="6"/>
      <c r="AD199" s="6"/>
      <c r="AE199" s="6"/>
      <c r="AF199" s="6"/>
      <c r="AG199" s="6"/>
      <c r="AH199" s="6"/>
    </row>
    <row r="200">
      <c r="A200" s="6"/>
      <c r="B200" s="6"/>
      <c r="C200" s="6"/>
      <c r="D200" s="6"/>
      <c r="E200" s="6"/>
      <c r="F200" s="6"/>
      <c r="G200" s="6"/>
      <c r="H200" s="6"/>
      <c r="I200" s="6"/>
      <c r="J200" s="6"/>
      <c r="K200" s="6"/>
      <c r="L200" s="6"/>
      <c r="M200" s="6"/>
      <c r="N200" s="6"/>
      <c r="O200" s="6"/>
      <c r="P200" s="6"/>
      <c r="Q200" s="6"/>
      <c r="R200" s="6"/>
      <c r="S200" s="6"/>
      <c r="T200" s="6"/>
      <c r="U200" s="6"/>
      <c r="V200" s="6"/>
      <c r="W200" s="6"/>
      <c r="X200" s="6"/>
      <c r="Y200" s="6"/>
      <c r="Z200" s="6"/>
      <c r="AA200" s="6"/>
      <c r="AB200" s="6"/>
      <c r="AC200" s="6"/>
      <c r="AD200" s="6"/>
      <c r="AE200" s="6"/>
      <c r="AF200" s="6"/>
      <c r="AG200" s="6"/>
      <c r="AH200" s="6"/>
    </row>
    <row r="201">
      <c r="A201" s="6"/>
      <c r="B201" s="6"/>
      <c r="C201" s="6"/>
      <c r="D201" s="6"/>
      <c r="E201" s="6"/>
      <c r="F201" s="6"/>
      <c r="G201" s="6"/>
      <c r="H201" s="6"/>
      <c r="I201" s="6"/>
      <c r="J201" s="6"/>
      <c r="K201" s="6"/>
      <c r="L201" s="6"/>
      <c r="M201" s="6"/>
      <c r="N201" s="6"/>
      <c r="O201" s="6"/>
      <c r="P201" s="6"/>
      <c r="Q201" s="6"/>
      <c r="R201" s="6"/>
      <c r="S201" s="6"/>
      <c r="T201" s="6"/>
      <c r="U201" s="6"/>
      <c r="V201" s="6"/>
      <c r="W201" s="6"/>
      <c r="X201" s="6"/>
      <c r="Y201" s="6"/>
      <c r="Z201" s="6"/>
      <c r="AA201" s="6"/>
      <c r="AB201" s="6"/>
      <c r="AC201" s="6"/>
      <c r="AD201" s="6"/>
      <c r="AE201" s="6"/>
      <c r="AF201" s="6"/>
      <c r="AG201" s="6"/>
      <c r="AH201" s="6"/>
    </row>
    <row r="202">
      <c r="A202" s="6"/>
      <c r="B202" s="6"/>
      <c r="C202" s="6"/>
      <c r="D202" s="6"/>
      <c r="E202" s="6"/>
      <c r="F202" s="6"/>
      <c r="G202" s="6"/>
      <c r="H202" s="6"/>
      <c r="I202" s="6"/>
      <c r="J202" s="6"/>
      <c r="K202" s="6"/>
      <c r="L202" s="6"/>
      <c r="M202" s="6"/>
      <c r="N202" s="6"/>
      <c r="O202" s="6"/>
      <c r="P202" s="6"/>
      <c r="Q202" s="6"/>
      <c r="R202" s="6"/>
      <c r="S202" s="6"/>
      <c r="T202" s="6"/>
      <c r="U202" s="6"/>
      <c r="V202" s="6"/>
      <c r="W202" s="6"/>
      <c r="X202" s="6"/>
      <c r="Y202" s="6"/>
      <c r="Z202" s="6"/>
      <c r="AA202" s="6"/>
      <c r="AB202" s="6"/>
      <c r="AC202" s="6"/>
      <c r="AD202" s="6"/>
      <c r="AE202" s="6"/>
      <c r="AF202" s="6"/>
      <c r="AG202" s="6"/>
      <c r="AH202" s="6"/>
    </row>
    <row r="203">
      <c r="A203" s="6"/>
      <c r="B203" s="6"/>
      <c r="C203" s="6"/>
      <c r="D203" s="6"/>
      <c r="E203" s="6"/>
      <c r="F203" s="6"/>
      <c r="G203" s="6"/>
      <c r="H203" s="6"/>
      <c r="I203" s="6"/>
      <c r="J203" s="6"/>
      <c r="K203" s="6"/>
      <c r="L203" s="6"/>
      <c r="M203" s="6"/>
      <c r="N203" s="6"/>
      <c r="O203" s="6"/>
      <c r="P203" s="6"/>
      <c r="Q203" s="6"/>
      <c r="R203" s="6"/>
      <c r="S203" s="6"/>
      <c r="T203" s="6"/>
      <c r="U203" s="6"/>
      <c r="V203" s="6"/>
      <c r="W203" s="6"/>
      <c r="X203" s="6"/>
      <c r="Y203" s="6"/>
      <c r="Z203" s="6"/>
      <c r="AA203" s="6"/>
      <c r="AB203" s="6"/>
      <c r="AC203" s="6"/>
      <c r="AD203" s="6"/>
      <c r="AE203" s="6"/>
      <c r="AF203" s="6"/>
      <c r="AG203" s="6"/>
      <c r="AH203" s="6"/>
    </row>
    <row r="204">
      <c r="A204" s="6"/>
      <c r="B204" s="6"/>
      <c r="C204" s="6"/>
      <c r="D204" s="6"/>
      <c r="E204" s="6"/>
      <c r="F204" s="6"/>
      <c r="G204" s="6"/>
      <c r="H204" s="6"/>
      <c r="I204" s="6"/>
      <c r="J204" s="6"/>
      <c r="K204" s="6"/>
      <c r="L204" s="6"/>
      <c r="M204" s="6"/>
      <c r="N204" s="6"/>
      <c r="O204" s="6"/>
      <c r="P204" s="6"/>
      <c r="Q204" s="6"/>
      <c r="R204" s="6"/>
      <c r="S204" s="6"/>
      <c r="T204" s="6"/>
      <c r="U204" s="6"/>
      <c r="V204" s="6"/>
      <c r="W204" s="6"/>
      <c r="X204" s="6"/>
      <c r="Y204" s="6"/>
      <c r="Z204" s="6"/>
      <c r="AA204" s="6"/>
      <c r="AB204" s="6"/>
      <c r="AC204" s="6"/>
      <c r="AD204" s="6"/>
      <c r="AE204" s="6"/>
      <c r="AF204" s="6"/>
      <c r="AG204" s="6"/>
      <c r="AH204" s="6"/>
    </row>
    <row r="205">
      <c r="A205" s="6"/>
      <c r="B205" s="6"/>
      <c r="C205" s="6"/>
      <c r="D205" s="6"/>
      <c r="E205" s="6"/>
      <c r="F205" s="6"/>
      <c r="G205" s="6"/>
      <c r="H205" s="6"/>
      <c r="I205" s="6"/>
      <c r="J205" s="6"/>
      <c r="K205" s="6"/>
      <c r="L205" s="6"/>
      <c r="M205" s="6"/>
      <c r="N205" s="6"/>
      <c r="O205" s="6"/>
      <c r="P205" s="6"/>
      <c r="Q205" s="6"/>
      <c r="R205" s="6"/>
      <c r="S205" s="6"/>
      <c r="T205" s="6"/>
      <c r="U205" s="6"/>
      <c r="V205" s="6"/>
      <c r="W205" s="6"/>
      <c r="X205" s="6"/>
      <c r="Y205" s="6"/>
      <c r="Z205" s="6"/>
      <c r="AA205" s="6"/>
      <c r="AB205" s="6"/>
      <c r="AC205" s="6"/>
      <c r="AD205" s="6"/>
      <c r="AE205" s="6"/>
      <c r="AF205" s="6"/>
      <c r="AG205" s="6"/>
      <c r="AH205" s="6"/>
    </row>
    <row r="206">
      <c r="A206" s="6"/>
      <c r="B206" s="6"/>
      <c r="C206" s="6"/>
      <c r="D206" s="6"/>
      <c r="E206" s="6"/>
      <c r="F206" s="6"/>
      <c r="G206" s="6"/>
      <c r="H206" s="6"/>
      <c r="I206" s="6"/>
      <c r="J206" s="6"/>
      <c r="K206" s="6"/>
      <c r="L206" s="6"/>
      <c r="M206" s="6"/>
      <c r="N206" s="6"/>
      <c r="O206" s="6"/>
      <c r="P206" s="6"/>
      <c r="Q206" s="6"/>
      <c r="R206" s="6"/>
      <c r="S206" s="6"/>
      <c r="T206" s="6"/>
      <c r="U206" s="6"/>
      <c r="V206" s="6"/>
      <c r="W206" s="6"/>
      <c r="X206" s="6"/>
      <c r="Y206" s="6"/>
      <c r="Z206" s="6"/>
      <c r="AA206" s="6"/>
      <c r="AB206" s="6"/>
      <c r="AC206" s="6"/>
      <c r="AD206" s="6"/>
      <c r="AE206" s="6"/>
      <c r="AF206" s="6"/>
      <c r="AG206" s="6"/>
      <c r="AH206" s="6"/>
    </row>
    <row r="207">
      <c r="A207" s="6"/>
      <c r="B207" s="6"/>
      <c r="C207" s="6"/>
      <c r="D207" s="6"/>
      <c r="E207" s="6"/>
      <c r="F207" s="6"/>
      <c r="G207" s="6"/>
      <c r="H207" s="6"/>
      <c r="I207" s="6"/>
      <c r="J207" s="6"/>
      <c r="K207" s="6"/>
      <c r="L207" s="6"/>
      <c r="M207" s="6"/>
      <c r="N207" s="6"/>
      <c r="O207" s="6"/>
      <c r="P207" s="6"/>
      <c r="Q207" s="6"/>
      <c r="R207" s="6"/>
      <c r="S207" s="6"/>
      <c r="T207" s="6"/>
      <c r="U207" s="6"/>
      <c r="V207" s="6"/>
      <c r="W207" s="6"/>
      <c r="X207" s="6"/>
      <c r="Y207" s="6"/>
      <c r="Z207" s="6"/>
      <c r="AA207" s="6"/>
      <c r="AB207" s="6"/>
      <c r="AC207" s="6"/>
      <c r="AD207" s="6"/>
      <c r="AE207" s="6"/>
      <c r="AF207" s="6"/>
      <c r="AG207" s="6"/>
      <c r="AH207" s="6"/>
    </row>
    <row r="208">
      <c r="A208" s="6"/>
      <c r="B208" s="6"/>
      <c r="C208" s="6"/>
      <c r="D208" s="6"/>
      <c r="E208" s="6"/>
      <c r="F208" s="6"/>
      <c r="G208" s="6"/>
      <c r="H208" s="6"/>
      <c r="I208" s="6"/>
      <c r="J208" s="6"/>
      <c r="K208" s="6"/>
      <c r="L208" s="6"/>
      <c r="M208" s="6"/>
      <c r="N208" s="6"/>
      <c r="O208" s="6"/>
      <c r="P208" s="6"/>
      <c r="Q208" s="6"/>
      <c r="R208" s="6"/>
      <c r="S208" s="6"/>
      <c r="T208" s="6"/>
      <c r="U208" s="6"/>
      <c r="V208" s="6"/>
      <c r="W208" s="6"/>
      <c r="X208" s="6"/>
      <c r="Y208" s="6"/>
      <c r="Z208" s="6"/>
      <c r="AA208" s="6"/>
      <c r="AB208" s="6"/>
      <c r="AC208" s="6"/>
      <c r="AD208" s="6"/>
      <c r="AE208" s="6"/>
      <c r="AF208" s="6"/>
      <c r="AG208" s="6"/>
      <c r="AH208" s="6"/>
    </row>
    <row r="209">
      <c r="A209" s="6"/>
      <c r="B209" s="6"/>
      <c r="C209" s="6"/>
      <c r="D209" s="6"/>
      <c r="E209" s="6"/>
      <c r="F209" s="6"/>
      <c r="G209" s="6"/>
      <c r="H209" s="6"/>
      <c r="I209" s="6"/>
      <c r="J209" s="6"/>
      <c r="K209" s="6"/>
      <c r="L209" s="6"/>
      <c r="M209" s="6"/>
      <c r="N209" s="6"/>
      <c r="O209" s="6"/>
      <c r="P209" s="6"/>
      <c r="Q209" s="6"/>
      <c r="R209" s="6"/>
      <c r="S209" s="6"/>
      <c r="T209" s="6"/>
      <c r="U209" s="6"/>
      <c r="V209" s="6"/>
      <c r="W209" s="6"/>
      <c r="X209" s="6"/>
      <c r="Y209" s="6"/>
      <c r="Z209" s="6"/>
      <c r="AA209" s="6"/>
      <c r="AB209" s="6"/>
      <c r="AC209" s="6"/>
      <c r="AD209" s="6"/>
      <c r="AE209" s="6"/>
      <c r="AF209" s="6"/>
      <c r="AG209" s="6"/>
      <c r="AH209" s="6"/>
    </row>
    <row r="210">
      <c r="A210" s="6"/>
      <c r="B210" s="6"/>
      <c r="C210" s="6"/>
      <c r="D210" s="6"/>
      <c r="E210" s="6"/>
      <c r="F210" s="6"/>
      <c r="G210" s="6"/>
      <c r="H210" s="6"/>
      <c r="I210" s="6"/>
      <c r="J210" s="6"/>
      <c r="K210" s="6"/>
      <c r="L210" s="6"/>
      <c r="M210" s="6"/>
      <c r="N210" s="6"/>
      <c r="O210" s="6"/>
      <c r="P210" s="6"/>
      <c r="Q210" s="6"/>
      <c r="R210" s="6"/>
      <c r="S210" s="6"/>
      <c r="T210" s="6"/>
      <c r="U210" s="6"/>
      <c r="V210" s="6"/>
      <c r="W210" s="6"/>
      <c r="X210" s="6"/>
      <c r="Y210" s="6"/>
      <c r="Z210" s="6"/>
      <c r="AA210" s="6"/>
      <c r="AB210" s="6"/>
      <c r="AC210" s="6"/>
      <c r="AD210" s="6"/>
      <c r="AE210" s="6"/>
      <c r="AF210" s="6"/>
      <c r="AG210" s="6"/>
      <c r="AH210" s="6"/>
    </row>
    <row r="211">
      <c r="A211" s="6"/>
      <c r="B211" s="6"/>
      <c r="C211" s="6"/>
      <c r="D211" s="6"/>
      <c r="E211" s="6"/>
      <c r="F211" s="6"/>
      <c r="G211" s="6"/>
      <c r="H211" s="6"/>
      <c r="I211" s="6"/>
      <c r="J211" s="6"/>
      <c r="K211" s="6"/>
      <c r="L211" s="6"/>
      <c r="M211" s="6"/>
      <c r="N211" s="6"/>
      <c r="O211" s="6"/>
      <c r="P211" s="6"/>
      <c r="Q211" s="6"/>
      <c r="R211" s="6"/>
      <c r="S211" s="6"/>
      <c r="T211" s="6"/>
      <c r="U211" s="6"/>
      <c r="V211" s="6"/>
      <c r="W211" s="6"/>
      <c r="X211" s="6"/>
      <c r="Y211" s="6"/>
      <c r="Z211" s="6"/>
      <c r="AA211" s="6"/>
      <c r="AB211" s="6"/>
      <c r="AC211" s="6"/>
      <c r="AD211" s="6"/>
      <c r="AE211" s="6"/>
      <c r="AF211" s="6"/>
      <c r="AG211" s="6"/>
      <c r="AH211" s="6"/>
    </row>
    <row r="212">
      <c r="A212" s="6"/>
      <c r="B212" s="6"/>
      <c r="C212" s="6"/>
      <c r="D212" s="6"/>
      <c r="E212" s="6"/>
      <c r="F212" s="6"/>
      <c r="G212" s="6"/>
      <c r="H212" s="6"/>
      <c r="I212" s="6"/>
      <c r="J212" s="6"/>
      <c r="K212" s="6"/>
      <c r="L212" s="6"/>
      <c r="M212" s="6"/>
      <c r="N212" s="6"/>
      <c r="O212" s="6"/>
      <c r="P212" s="6"/>
      <c r="Q212" s="6"/>
      <c r="R212" s="6"/>
      <c r="S212" s="6"/>
      <c r="T212" s="6"/>
      <c r="U212" s="6"/>
      <c r="V212" s="6"/>
      <c r="W212" s="6"/>
      <c r="X212" s="6"/>
      <c r="Y212" s="6"/>
      <c r="Z212" s="6"/>
      <c r="AA212" s="6"/>
      <c r="AB212" s="6"/>
      <c r="AC212" s="6"/>
      <c r="AD212" s="6"/>
      <c r="AE212" s="6"/>
      <c r="AF212" s="6"/>
      <c r="AG212" s="6"/>
      <c r="AH212" s="6"/>
    </row>
    <row r="213">
      <c r="A213" s="6"/>
      <c r="B213" s="6"/>
      <c r="C213" s="6"/>
      <c r="D213" s="6"/>
      <c r="E213" s="6"/>
      <c r="F213" s="6"/>
      <c r="G213" s="6"/>
      <c r="H213" s="6"/>
      <c r="I213" s="6"/>
      <c r="J213" s="6"/>
      <c r="K213" s="6"/>
      <c r="L213" s="6"/>
      <c r="M213" s="6"/>
      <c r="N213" s="6"/>
      <c r="O213" s="6"/>
      <c r="P213" s="6"/>
      <c r="Q213" s="6"/>
      <c r="R213" s="6"/>
      <c r="S213" s="6"/>
      <c r="T213" s="6"/>
      <c r="U213" s="6"/>
      <c r="V213" s="6"/>
      <c r="W213" s="6"/>
      <c r="X213" s="6"/>
      <c r="Y213" s="6"/>
      <c r="Z213" s="6"/>
      <c r="AA213" s="6"/>
      <c r="AB213" s="6"/>
      <c r="AC213" s="6"/>
      <c r="AD213" s="6"/>
      <c r="AE213" s="6"/>
      <c r="AF213" s="6"/>
      <c r="AG213" s="6"/>
      <c r="AH213" s="6"/>
    </row>
    <row r="214">
      <c r="A214" s="6"/>
      <c r="B214" s="6"/>
      <c r="C214" s="6"/>
      <c r="D214" s="6"/>
      <c r="E214" s="6"/>
      <c r="F214" s="6"/>
      <c r="G214" s="6"/>
      <c r="H214" s="6"/>
      <c r="I214" s="6"/>
      <c r="J214" s="6"/>
      <c r="K214" s="6"/>
      <c r="L214" s="6"/>
      <c r="M214" s="6"/>
      <c r="N214" s="6"/>
      <c r="O214" s="6"/>
      <c r="P214" s="6"/>
      <c r="Q214" s="6"/>
      <c r="R214" s="6"/>
      <c r="S214" s="6"/>
      <c r="T214" s="6"/>
      <c r="U214" s="6"/>
      <c r="V214" s="6"/>
      <c r="W214" s="6"/>
      <c r="X214" s="6"/>
      <c r="Y214" s="6"/>
      <c r="Z214" s="6"/>
      <c r="AA214" s="6"/>
      <c r="AB214" s="6"/>
      <c r="AC214" s="6"/>
      <c r="AD214" s="6"/>
      <c r="AE214" s="6"/>
      <c r="AF214" s="6"/>
      <c r="AG214" s="6"/>
      <c r="AH214" s="6"/>
    </row>
    <row r="215">
      <c r="A215" s="6"/>
      <c r="B215" s="6"/>
      <c r="C215" s="6"/>
      <c r="D215" s="6"/>
      <c r="E215" s="6"/>
      <c r="F215" s="6"/>
      <c r="G215" s="6"/>
      <c r="H215" s="6"/>
      <c r="I215" s="6"/>
      <c r="J215" s="6"/>
      <c r="K215" s="6"/>
      <c r="L215" s="6"/>
      <c r="M215" s="6"/>
      <c r="N215" s="6"/>
      <c r="O215" s="6"/>
      <c r="P215" s="6"/>
      <c r="Q215" s="6"/>
      <c r="R215" s="6"/>
      <c r="S215" s="6"/>
      <c r="T215" s="6"/>
      <c r="U215" s="6"/>
      <c r="V215" s="6"/>
      <c r="W215" s="6"/>
      <c r="X215" s="6"/>
      <c r="Y215" s="6"/>
      <c r="Z215" s="6"/>
      <c r="AA215" s="6"/>
      <c r="AB215" s="6"/>
      <c r="AC215" s="6"/>
      <c r="AD215" s="6"/>
      <c r="AE215" s="6"/>
      <c r="AF215" s="6"/>
      <c r="AG215" s="6"/>
      <c r="AH215" s="6"/>
    </row>
    <row r="216">
      <c r="A216" s="6"/>
      <c r="B216" s="6"/>
      <c r="C216" s="6"/>
      <c r="D216" s="6"/>
      <c r="E216" s="6"/>
      <c r="F216" s="6"/>
      <c r="G216" s="6"/>
      <c r="H216" s="6"/>
      <c r="I216" s="6"/>
      <c r="J216" s="6"/>
      <c r="K216" s="6"/>
      <c r="L216" s="6"/>
      <c r="M216" s="6"/>
      <c r="N216" s="6"/>
      <c r="O216" s="6"/>
      <c r="P216" s="6"/>
      <c r="Q216" s="6"/>
      <c r="R216" s="6"/>
      <c r="S216" s="6"/>
      <c r="T216" s="6"/>
      <c r="U216" s="6"/>
      <c r="V216" s="6"/>
      <c r="W216" s="6"/>
      <c r="X216" s="6"/>
      <c r="Y216" s="6"/>
      <c r="Z216" s="6"/>
      <c r="AA216" s="6"/>
      <c r="AB216" s="6"/>
      <c r="AC216" s="6"/>
      <c r="AD216" s="6"/>
      <c r="AE216" s="6"/>
      <c r="AF216" s="6"/>
      <c r="AG216" s="6"/>
      <c r="AH216" s="6"/>
    </row>
    <row r="217">
      <c r="A217" s="6"/>
      <c r="B217" s="6"/>
      <c r="C217" s="6"/>
      <c r="D217" s="6"/>
      <c r="E217" s="6"/>
      <c r="F217" s="6"/>
      <c r="G217" s="6"/>
      <c r="H217" s="6"/>
      <c r="I217" s="6"/>
      <c r="J217" s="6"/>
      <c r="K217" s="6"/>
      <c r="L217" s="6"/>
      <c r="M217" s="6"/>
      <c r="N217" s="6"/>
      <c r="O217" s="6"/>
      <c r="P217" s="6"/>
      <c r="Q217" s="6"/>
      <c r="R217" s="6"/>
      <c r="S217" s="6"/>
      <c r="T217" s="6"/>
      <c r="U217" s="6"/>
      <c r="V217" s="6"/>
      <c r="W217" s="6"/>
      <c r="X217" s="6"/>
      <c r="Y217" s="6"/>
      <c r="Z217" s="6"/>
      <c r="AA217" s="6"/>
      <c r="AB217" s="6"/>
      <c r="AC217" s="6"/>
      <c r="AD217" s="6"/>
      <c r="AE217" s="6"/>
      <c r="AF217" s="6"/>
      <c r="AG217" s="6"/>
      <c r="AH217" s="6"/>
    </row>
    <row r="218">
      <c r="A218" s="6"/>
      <c r="B218" s="6"/>
      <c r="C218" s="6"/>
      <c r="D218" s="6"/>
      <c r="E218" s="6"/>
      <c r="F218" s="6"/>
      <c r="G218" s="6"/>
      <c r="H218" s="6"/>
      <c r="I218" s="6"/>
      <c r="J218" s="6"/>
      <c r="K218" s="6"/>
      <c r="L218" s="6"/>
      <c r="M218" s="6"/>
      <c r="N218" s="6"/>
      <c r="O218" s="6"/>
      <c r="P218" s="6"/>
      <c r="Q218" s="6"/>
      <c r="R218" s="6"/>
      <c r="S218" s="6"/>
      <c r="T218" s="6"/>
      <c r="U218" s="6"/>
      <c r="V218" s="6"/>
      <c r="W218" s="6"/>
      <c r="X218" s="6"/>
      <c r="Y218" s="6"/>
      <c r="Z218" s="6"/>
      <c r="AA218" s="6"/>
      <c r="AB218" s="6"/>
      <c r="AC218" s="6"/>
      <c r="AD218" s="6"/>
      <c r="AE218" s="6"/>
      <c r="AF218" s="6"/>
      <c r="AG218" s="6"/>
      <c r="AH218" s="6"/>
    </row>
    <row r="219">
      <c r="A219" s="6"/>
      <c r="B219" s="6"/>
      <c r="C219" s="6"/>
      <c r="D219" s="6"/>
      <c r="E219" s="6"/>
      <c r="F219" s="6"/>
      <c r="G219" s="6"/>
      <c r="H219" s="6"/>
      <c r="I219" s="6"/>
      <c r="J219" s="6"/>
      <c r="K219" s="6"/>
      <c r="L219" s="6"/>
      <c r="M219" s="6"/>
      <c r="N219" s="6"/>
      <c r="O219" s="6"/>
      <c r="P219" s="6"/>
      <c r="Q219" s="6"/>
      <c r="R219" s="6"/>
      <c r="S219" s="6"/>
      <c r="T219" s="6"/>
      <c r="U219" s="6"/>
      <c r="V219" s="6"/>
      <c r="W219" s="6"/>
      <c r="X219" s="6"/>
      <c r="Y219" s="6"/>
      <c r="Z219" s="6"/>
      <c r="AA219" s="6"/>
      <c r="AB219" s="6"/>
      <c r="AC219" s="6"/>
      <c r="AD219" s="6"/>
      <c r="AE219" s="6"/>
      <c r="AF219" s="6"/>
      <c r="AG219" s="6"/>
      <c r="AH219" s="6"/>
    </row>
    <row r="220">
      <c r="A220" s="6"/>
      <c r="B220" s="6"/>
      <c r="C220" s="6"/>
      <c r="D220" s="6"/>
      <c r="E220" s="6"/>
      <c r="F220" s="6"/>
      <c r="G220" s="6"/>
      <c r="H220" s="6"/>
      <c r="I220" s="6"/>
      <c r="J220" s="6"/>
      <c r="K220" s="6"/>
      <c r="L220" s="6"/>
      <c r="M220" s="6"/>
      <c r="N220" s="6"/>
      <c r="O220" s="6"/>
      <c r="P220" s="6"/>
      <c r="Q220" s="6"/>
      <c r="R220" s="6"/>
      <c r="S220" s="6"/>
      <c r="T220" s="6"/>
      <c r="U220" s="6"/>
      <c r="V220" s="6"/>
      <c r="W220" s="6"/>
      <c r="X220" s="6"/>
      <c r="Y220" s="6"/>
      <c r="Z220" s="6"/>
      <c r="AA220" s="6"/>
      <c r="AB220" s="6"/>
      <c r="AC220" s="6"/>
      <c r="AD220" s="6"/>
      <c r="AE220" s="6"/>
      <c r="AF220" s="6"/>
      <c r="AG220" s="6"/>
      <c r="AH220" s="6"/>
    </row>
    <row r="221">
      <c r="A221" s="6"/>
      <c r="B221" s="6"/>
      <c r="C221" s="6"/>
      <c r="D221" s="6"/>
      <c r="E221" s="6"/>
      <c r="F221" s="6"/>
      <c r="G221" s="6"/>
      <c r="H221" s="6"/>
      <c r="I221" s="6"/>
      <c r="J221" s="6"/>
      <c r="K221" s="6"/>
      <c r="L221" s="6"/>
      <c r="M221" s="6"/>
      <c r="N221" s="6"/>
      <c r="O221" s="6"/>
      <c r="P221" s="6"/>
      <c r="Q221" s="6"/>
      <c r="R221" s="6"/>
      <c r="S221" s="6"/>
      <c r="T221" s="6"/>
      <c r="U221" s="6"/>
      <c r="V221" s="6"/>
      <c r="W221" s="6"/>
      <c r="X221" s="6"/>
      <c r="Y221" s="6"/>
      <c r="Z221" s="6"/>
      <c r="AA221" s="6"/>
      <c r="AB221" s="6"/>
      <c r="AC221" s="6"/>
      <c r="AD221" s="6"/>
      <c r="AE221" s="6"/>
      <c r="AF221" s="6"/>
      <c r="AG221" s="6"/>
      <c r="AH221" s="6"/>
    </row>
    <row r="222">
      <c r="A222" s="6"/>
      <c r="B222" s="6"/>
      <c r="C222" s="6"/>
      <c r="D222" s="6"/>
      <c r="E222" s="6"/>
      <c r="F222" s="6"/>
      <c r="G222" s="6"/>
      <c r="H222" s="6"/>
      <c r="I222" s="6"/>
      <c r="J222" s="6"/>
      <c r="K222" s="6"/>
      <c r="L222" s="6"/>
      <c r="M222" s="6"/>
      <c r="N222" s="6"/>
      <c r="O222" s="6"/>
      <c r="P222" s="6"/>
      <c r="Q222" s="6"/>
      <c r="R222" s="6"/>
      <c r="S222" s="6"/>
      <c r="T222" s="6"/>
      <c r="U222" s="6"/>
      <c r="V222" s="6"/>
      <c r="W222" s="6"/>
      <c r="X222" s="6"/>
      <c r="Y222" s="6"/>
      <c r="Z222" s="6"/>
      <c r="AA222" s="6"/>
      <c r="AB222" s="6"/>
      <c r="AC222" s="6"/>
      <c r="AD222" s="6"/>
      <c r="AE222" s="6"/>
      <c r="AF222" s="6"/>
      <c r="AG222" s="6"/>
      <c r="AH222" s="6"/>
    </row>
    <row r="223">
      <c r="A223" s="6"/>
      <c r="B223" s="6"/>
      <c r="C223" s="6"/>
      <c r="D223" s="6"/>
      <c r="E223" s="6"/>
      <c r="F223" s="6"/>
      <c r="G223" s="6"/>
      <c r="H223" s="6"/>
      <c r="I223" s="6"/>
      <c r="J223" s="6"/>
      <c r="K223" s="6"/>
      <c r="L223" s="6"/>
      <c r="M223" s="6"/>
      <c r="N223" s="6"/>
      <c r="O223" s="6"/>
      <c r="P223" s="6"/>
      <c r="Q223" s="6"/>
      <c r="R223" s="6"/>
      <c r="S223" s="6"/>
      <c r="T223" s="6"/>
      <c r="U223" s="6"/>
      <c r="V223" s="6"/>
      <c r="W223" s="6"/>
      <c r="X223" s="6"/>
      <c r="Y223" s="6"/>
      <c r="Z223" s="6"/>
      <c r="AA223" s="6"/>
      <c r="AB223" s="6"/>
      <c r="AC223" s="6"/>
      <c r="AD223" s="6"/>
      <c r="AE223" s="6"/>
      <c r="AF223" s="6"/>
      <c r="AG223" s="6"/>
      <c r="AH223" s="6"/>
    </row>
    <row r="224">
      <c r="A224" s="6"/>
      <c r="B224" s="6"/>
      <c r="C224" s="6"/>
      <c r="D224" s="6"/>
      <c r="E224" s="6"/>
      <c r="F224" s="6"/>
      <c r="G224" s="6"/>
      <c r="H224" s="6"/>
      <c r="I224" s="6"/>
      <c r="J224" s="6"/>
      <c r="K224" s="6"/>
      <c r="L224" s="6"/>
      <c r="M224" s="6"/>
      <c r="N224" s="6"/>
      <c r="O224" s="6"/>
      <c r="P224" s="6"/>
      <c r="Q224" s="6"/>
      <c r="R224" s="6"/>
      <c r="S224" s="6"/>
      <c r="T224" s="6"/>
      <c r="U224" s="6"/>
      <c r="V224" s="6"/>
      <c r="W224" s="6"/>
      <c r="X224" s="6"/>
      <c r="Y224" s="6"/>
      <c r="Z224" s="6"/>
      <c r="AA224" s="6"/>
      <c r="AB224" s="6"/>
      <c r="AC224" s="6"/>
      <c r="AD224" s="6"/>
      <c r="AE224" s="6"/>
      <c r="AF224" s="6"/>
      <c r="AG224" s="6"/>
      <c r="AH224" s="6"/>
    </row>
    <row r="225">
      <c r="A225" s="6"/>
      <c r="B225" s="6"/>
      <c r="C225" s="6"/>
      <c r="D225" s="6"/>
      <c r="E225" s="6"/>
      <c r="F225" s="6"/>
      <c r="G225" s="6"/>
      <c r="H225" s="6"/>
      <c r="I225" s="6"/>
      <c r="J225" s="6"/>
      <c r="K225" s="6"/>
      <c r="L225" s="6"/>
      <c r="M225" s="6"/>
      <c r="N225" s="6"/>
      <c r="O225" s="6"/>
      <c r="P225" s="6"/>
      <c r="Q225" s="6"/>
      <c r="R225" s="6"/>
      <c r="S225" s="6"/>
      <c r="T225" s="6"/>
      <c r="U225" s="6"/>
      <c r="V225" s="6"/>
      <c r="W225" s="6"/>
      <c r="X225" s="6"/>
      <c r="Y225" s="6"/>
      <c r="Z225" s="6"/>
      <c r="AA225" s="6"/>
      <c r="AB225" s="6"/>
      <c r="AC225" s="6"/>
      <c r="AD225" s="6"/>
      <c r="AE225" s="6"/>
      <c r="AF225" s="6"/>
      <c r="AG225" s="6"/>
      <c r="AH225" s="6"/>
    </row>
    <row r="226">
      <c r="A226" s="6"/>
      <c r="B226" s="6"/>
      <c r="C226" s="6"/>
      <c r="D226" s="6"/>
      <c r="E226" s="6"/>
      <c r="F226" s="6"/>
      <c r="G226" s="6"/>
      <c r="H226" s="6"/>
      <c r="I226" s="6"/>
      <c r="J226" s="6"/>
      <c r="K226" s="6"/>
      <c r="L226" s="6"/>
      <c r="M226" s="6"/>
      <c r="N226" s="6"/>
      <c r="O226" s="6"/>
      <c r="P226" s="6"/>
      <c r="Q226" s="6"/>
      <c r="R226" s="6"/>
      <c r="S226" s="6"/>
      <c r="T226" s="6"/>
      <c r="U226" s="6"/>
      <c r="V226" s="6"/>
      <c r="W226" s="6"/>
      <c r="X226" s="6"/>
      <c r="Y226" s="6"/>
      <c r="Z226" s="6"/>
      <c r="AA226" s="6"/>
      <c r="AB226" s="6"/>
      <c r="AC226" s="6"/>
      <c r="AD226" s="6"/>
      <c r="AE226" s="6"/>
      <c r="AF226" s="6"/>
      <c r="AG226" s="6"/>
      <c r="AH226" s="6"/>
    </row>
    <row r="227">
      <c r="A227" s="6"/>
      <c r="B227" s="6"/>
      <c r="C227" s="6"/>
      <c r="D227" s="6"/>
      <c r="E227" s="6"/>
      <c r="F227" s="6"/>
      <c r="G227" s="6"/>
      <c r="H227" s="6"/>
      <c r="I227" s="6"/>
      <c r="J227" s="6"/>
      <c r="K227" s="6"/>
      <c r="L227" s="6"/>
      <c r="M227" s="6"/>
      <c r="N227" s="6"/>
      <c r="O227" s="6"/>
      <c r="P227" s="6"/>
      <c r="Q227" s="6"/>
      <c r="R227" s="6"/>
      <c r="S227" s="6"/>
      <c r="T227" s="6"/>
      <c r="U227" s="6"/>
      <c r="V227" s="6"/>
      <c r="W227" s="6"/>
      <c r="X227" s="6"/>
      <c r="Y227" s="6"/>
      <c r="Z227" s="6"/>
      <c r="AA227" s="6"/>
      <c r="AB227" s="6"/>
      <c r="AC227" s="6"/>
      <c r="AD227" s="6"/>
      <c r="AE227" s="6"/>
      <c r="AF227" s="6"/>
      <c r="AG227" s="6"/>
      <c r="AH227" s="6"/>
    </row>
    <row r="228">
      <c r="A228" s="6"/>
      <c r="B228" s="6"/>
      <c r="C228" s="6"/>
      <c r="D228" s="6"/>
      <c r="E228" s="6"/>
      <c r="F228" s="6"/>
      <c r="G228" s="6"/>
      <c r="H228" s="6"/>
      <c r="I228" s="6"/>
      <c r="J228" s="6"/>
      <c r="K228" s="6"/>
      <c r="L228" s="6"/>
      <c r="M228" s="6"/>
      <c r="N228" s="6"/>
      <c r="O228" s="6"/>
      <c r="P228" s="6"/>
      <c r="Q228" s="6"/>
      <c r="R228" s="6"/>
      <c r="S228" s="6"/>
      <c r="T228" s="6"/>
      <c r="U228" s="6"/>
      <c r="V228" s="6"/>
      <c r="W228" s="6"/>
      <c r="X228" s="6"/>
      <c r="Y228" s="6"/>
      <c r="Z228" s="6"/>
      <c r="AA228" s="6"/>
      <c r="AB228" s="6"/>
      <c r="AC228" s="6"/>
      <c r="AD228" s="6"/>
      <c r="AE228" s="6"/>
      <c r="AF228" s="6"/>
      <c r="AG228" s="6"/>
      <c r="AH228" s="6"/>
    </row>
    <row r="229">
      <c r="A229" s="6"/>
      <c r="B229" s="6"/>
      <c r="C229" s="6"/>
      <c r="D229" s="6"/>
      <c r="E229" s="6"/>
      <c r="F229" s="6"/>
      <c r="G229" s="6"/>
      <c r="H229" s="6"/>
      <c r="I229" s="6"/>
      <c r="J229" s="6"/>
      <c r="K229" s="6"/>
      <c r="L229" s="6"/>
      <c r="M229" s="6"/>
      <c r="N229" s="6"/>
      <c r="O229" s="6"/>
      <c r="P229" s="6"/>
      <c r="Q229" s="6"/>
      <c r="R229" s="6"/>
      <c r="S229" s="6"/>
      <c r="T229" s="6"/>
      <c r="U229" s="6"/>
      <c r="V229" s="6"/>
      <c r="W229" s="6"/>
      <c r="X229" s="6"/>
      <c r="Y229" s="6"/>
      <c r="Z229" s="6"/>
      <c r="AA229" s="6"/>
      <c r="AB229" s="6"/>
      <c r="AC229" s="6"/>
      <c r="AD229" s="6"/>
      <c r="AE229" s="6"/>
      <c r="AF229" s="6"/>
      <c r="AG229" s="6"/>
      <c r="AH229" s="6"/>
    </row>
    <row r="230">
      <c r="A230" s="6"/>
      <c r="B230" s="6"/>
      <c r="C230" s="6"/>
      <c r="D230" s="6"/>
      <c r="E230" s="6"/>
      <c r="F230" s="6"/>
      <c r="G230" s="6"/>
      <c r="H230" s="6"/>
      <c r="I230" s="6"/>
      <c r="J230" s="6"/>
      <c r="K230" s="6"/>
      <c r="L230" s="6"/>
      <c r="M230" s="6"/>
      <c r="N230" s="6"/>
      <c r="O230" s="6"/>
      <c r="P230" s="6"/>
      <c r="Q230" s="6"/>
      <c r="R230" s="6"/>
      <c r="S230" s="6"/>
      <c r="T230" s="6"/>
      <c r="U230" s="6"/>
      <c r="V230" s="6"/>
      <c r="W230" s="6"/>
      <c r="X230" s="6"/>
      <c r="Y230" s="6"/>
      <c r="Z230" s="6"/>
      <c r="AA230" s="6"/>
      <c r="AB230" s="6"/>
      <c r="AC230" s="6"/>
      <c r="AD230" s="6"/>
      <c r="AE230" s="6"/>
      <c r="AF230" s="6"/>
      <c r="AG230" s="6"/>
      <c r="AH230" s="6"/>
    </row>
    <row r="231">
      <c r="A231" s="6"/>
      <c r="B231" s="6"/>
      <c r="C231" s="6"/>
      <c r="D231" s="6"/>
      <c r="E231" s="6"/>
      <c r="F231" s="6"/>
      <c r="G231" s="6"/>
      <c r="H231" s="6"/>
      <c r="I231" s="6"/>
      <c r="J231" s="6"/>
      <c r="K231" s="6"/>
      <c r="L231" s="6"/>
      <c r="M231" s="6"/>
      <c r="N231" s="6"/>
      <c r="O231" s="6"/>
      <c r="P231" s="6"/>
      <c r="Q231" s="6"/>
      <c r="R231" s="6"/>
      <c r="S231" s="6"/>
      <c r="T231" s="6"/>
      <c r="U231" s="6"/>
      <c r="V231" s="6"/>
      <c r="W231" s="6"/>
      <c r="X231" s="6"/>
      <c r="Y231" s="6"/>
      <c r="Z231" s="6"/>
      <c r="AA231" s="6"/>
      <c r="AB231" s="6"/>
      <c r="AC231" s="6"/>
      <c r="AD231" s="6"/>
      <c r="AE231" s="6"/>
      <c r="AF231" s="6"/>
      <c r="AG231" s="6"/>
      <c r="AH231" s="6"/>
    </row>
    <row r="232">
      <c r="A232" s="6"/>
      <c r="B232" s="6"/>
      <c r="C232" s="6"/>
      <c r="D232" s="6"/>
      <c r="E232" s="6"/>
      <c r="F232" s="6"/>
      <c r="G232" s="6"/>
      <c r="H232" s="6"/>
      <c r="I232" s="6"/>
      <c r="J232" s="6"/>
      <c r="K232" s="6"/>
      <c r="L232" s="6"/>
      <c r="M232" s="6"/>
      <c r="N232" s="6"/>
      <c r="O232" s="6"/>
      <c r="P232" s="6"/>
      <c r="Q232" s="6"/>
      <c r="R232" s="6"/>
      <c r="S232" s="6"/>
      <c r="T232" s="6"/>
      <c r="U232" s="6"/>
      <c r="V232" s="6"/>
      <c r="W232" s="6"/>
      <c r="X232" s="6"/>
      <c r="Y232" s="6"/>
      <c r="Z232" s="6"/>
      <c r="AA232" s="6"/>
      <c r="AB232" s="6"/>
      <c r="AC232" s="6"/>
      <c r="AD232" s="6"/>
      <c r="AE232" s="6"/>
      <c r="AF232" s="6"/>
      <c r="AG232" s="6"/>
      <c r="AH232" s="6"/>
    </row>
    <row r="233">
      <c r="A233" s="6"/>
      <c r="B233" s="6"/>
      <c r="C233" s="6"/>
      <c r="D233" s="6"/>
      <c r="E233" s="6"/>
      <c r="F233" s="6"/>
      <c r="G233" s="6"/>
      <c r="H233" s="6"/>
      <c r="I233" s="6"/>
      <c r="J233" s="6"/>
      <c r="K233" s="6"/>
      <c r="L233" s="6"/>
      <c r="M233" s="6"/>
      <c r="N233" s="6"/>
      <c r="O233" s="6"/>
      <c r="P233" s="6"/>
      <c r="Q233" s="6"/>
      <c r="R233" s="6"/>
      <c r="S233" s="6"/>
      <c r="T233" s="6"/>
      <c r="U233" s="6"/>
      <c r="V233" s="6"/>
      <c r="W233" s="6"/>
      <c r="X233" s="6"/>
      <c r="Y233" s="6"/>
      <c r="Z233" s="6"/>
      <c r="AA233" s="6"/>
      <c r="AB233" s="6"/>
      <c r="AC233" s="6"/>
      <c r="AD233" s="6"/>
      <c r="AE233" s="6"/>
      <c r="AF233" s="6"/>
      <c r="AG233" s="6"/>
      <c r="AH233" s="6"/>
    </row>
    <row r="234">
      <c r="A234" s="6"/>
      <c r="B234" s="6"/>
      <c r="C234" s="6"/>
      <c r="D234" s="6"/>
      <c r="E234" s="6"/>
      <c r="F234" s="6"/>
      <c r="G234" s="6"/>
      <c r="H234" s="6"/>
      <c r="I234" s="6"/>
      <c r="J234" s="6"/>
      <c r="K234" s="6"/>
      <c r="L234" s="6"/>
      <c r="M234" s="6"/>
      <c r="N234" s="6"/>
      <c r="O234" s="6"/>
      <c r="P234" s="6"/>
      <c r="Q234" s="6"/>
      <c r="R234" s="6"/>
      <c r="S234" s="6"/>
      <c r="T234" s="6"/>
      <c r="U234" s="6"/>
      <c r="V234" s="6"/>
      <c r="W234" s="6"/>
      <c r="X234" s="6"/>
      <c r="Y234" s="6"/>
      <c r="Z234" s="6"/>
      <c r="AA234" s="6"/>
      <c r="AB234" s="6"/>
      <c r="AC234" s="6"/>
      <c r="AD234" s="6"/>
      <c r="AE234" s="6"/>
      <c r="AF234" s="6"/>
      <c r="AG234" s="6"/>
      <c r="AH234" s="6"/>
    </row>
    <row r="235">
      <c r="A235" s="6"/>
      <c r="B235" s="6"/>
      <c r="C235" s="6"/>
      <c r="D235" s="6"/>
      <c r="E235" s="6"/>
      <c r="F235" s="6"/>
      <c r="G235" s="6"/>
      <c r="H235" s="6"/>
      <c r="I235" s="6"/>
      <c r="J235" s="6"/>
      <c r="K235" s="6"/>
      <c r="L235" s="6"/>
      <c r="M235" s="6"/>
      <c r="N235" s="6"/>
      <c r="O235" s="6"/>
      <c r="P235" s="6"/>
      <c r="Q235" s="6"/>
      <c r="R235" s="6"/>
      <c r="S235" s="6"/>
      <c r="T235" s="6"/>
      <c r="U235" s="6"/>
      <c r="V235" s="6"/>
      <c r="W235" s="6"/>
      <c r="X235" s="6"/>
      <c r="Y235" s="6"/>
      <c r="Z235" s="6"/>
      <c r="AA235" s="6"/>
      <c r="AB235" s="6"/>
      <c r="AC235" s="6"/>
      <c r="AD235" s="6"/>
      <c r="AE235" s="6"/>
      <c r="AF235" s="6"/>
      <c r="AG235" s="6"/>
      <c r="AH235" s="6"/>
    </row>
    <row r="236">
      <c r="A236" s="6"/>
      <c r="B236" s="6"/>
      <c r="C236" s="6"/>
      <c r="D236" s="6"/>
      <c r="E236" s="6"/>
      <c r="F236" s="6"/>
      <c r="G236" s="6"/>
      <c r="H236" s="6"/>
      <c r="I236" s="6"/>
      <c r="J236" s="6"/>
      <c r="K236" s="6"/>
      <c r="L236" s="6"/>
      <c r="M236" s="6"/>
      <c r="N236" s="6"/>
      <c r="O236" s="6"/>
      <c r="P236" s="6"/>
      <c r="Q236" s="6"/>
      <c r="R236" s="6"/>
      <c r="S236" s="6"/>
      <c r="T236" s="6"/>
      <c r="U236" s="6"/>
      <c r="V236" s="6"/>
      <c r="W236" s="6"/>
      <c r="X236" s="6"/>
      <c r="Y236" s="6"/>
      <c r="Z236" s="6"/>
      <c r="AA236" s="6"/>
      <c r="AB236" s="6"/>
      <c r="AC236" s="6"/>
      <c r="AD236" s="6"/>
      <c r="AE236" s="6"/>
      <c r="AF236" s="6"/>
      <c r="AG236" s="6"/>
      <c r="AH236" s="6"/>
    </row>
    <row r="237">
      <c r="A237" s="6"/>
      <c r="B237" s="6"/>
      <c r="C237" s="6"/>
      <c r="D237" s="6"/>
      <c r="E237" s="6"/>
      <c r="F237" s="6"/>
      <c r="G237" s="6"/>
      <c r="H237" s="6"/>
      <c r="I237" s="6"/>
      <c r="J237" s="6"/>
      <c r="K237" s="6"/>
      <c r="L237" s="6"/>
      <c r="M237" s="6"/>
      <c r="N237" s="6"/>
      <c r="O237" s="6"/>
      <c r="P237" s="6"/>
      <c r="Q237" s="6"/>
      <c r="R237" s="6"/>
      <c r="S237" s="6"/>
      <c r="T237" s="6"/>
      <c r="U237" s="6"/>
      <c r="V237" s="6"/>
      <c r="W237" s="6"/>
      <c r="X237" s="6"/>
      <c r="Y237" s="6"/>
      <c r="Z237" s="6"/>
      <c r="AA237" s="6"/>
      <c r="AB237" s="6"/>
      <c r="AC237" s="6"/>
      <c r="AD237" s="6"/>
      <c r="AE237" s="6"/>
      <c r="AF237" s="6"/>
      <c r="AG237" s="6"/>
      <c r="AH237" s="6"/>
    </row>
    <row r="238">
      <c r="A238" s="6"/>
      <c r="B238" s="6"/>
      <c r="C238" s="6"/>
      <c r="D238" s="6"/>
      <c r="E238" s="6"/>
      <c r="F238" s="6"/>
      <c r="G238" s="6"/>
      <c r="H238" s="6"/>
      <c r="I238" s="6"/>
      <c r="J238" s="6"/>
      <c r="K238" s="6"/>
      <c r="L238" s="6"/>
      <c r="M238" s="6"/>
      <c r="N238" s="6"/>
      <c r="O238" s="6"/>
      <c r="P238" s="6"/>
      <c r="Q238" s="6"/>
      <c r="R238" s="6"/>
      <c r="S238" s="6"/>
      <c r="T238" s="6"/>
      <c r="U238" s="6"/>
      <c r="V238" s="6"/>
      <c r="W238" s="6"/>
      <c r="X238" s="6"/>
      <c r="Y238" s="6"/>
      <c r="Z238" s="6"/>
      <c r="AA238" s="6"/>
      <c r="AB238" s="6"/>
      <c r="AC238" s="6"/>
      <c r="AD238" s="6"/>
      <c r="AE238" s="6"/>
      <c r="AF238" s="6"/>
      <c r="AG238" s="6"/>
      <c r="AH238" s="6"/>
    </row>
    <row r="239">
      <c r="A239" s="6"/>
      <c r="B239" s="6"/>
      <c r="C239" s="6"/>
      <c r="D239" s="6"/>
      <c r="E239" s="6"/>
      <c r="F239" s="6"/>
      <c r="G239" s="6"/>
      <c r="H239" s="6"/>
      <c r="I239" s="6"/>
      <c r="J239" s="6"/>
      <c r="K239" s="6"/>
      <c r="L239" s="6"/>
      <c r="M239" s="6"/>
      <c r="N239" s="6"/>
      <c r="O239" s="6"/>
      <c r="P239" s="6"/>
      <c r="Q239" s="6"/>
      <c r="R239" s="6"/>
      <c r="S239" s="6"/>
      <c r="T239" s="6"/>
      <c r="U239" s="6"/>
      <c r="V239" s="6"/>
      <c r="W239" s="6"/>
      <c r="X239" s="6"/>
      <c r="Y239" s="6"/>
      <c r="Z239" s="6"/>
      <c r="AA239" s="6"/>
      <c r="AB239" s="6"/>
      <c r="AC239" s="6"/>
      <c r="AD239" s="6"/>
      <c r="AE239" s="6"/>
      <c r="AF239" s="6"/>
      <c r="AG239" s="6"/>
      <c r="AH239" s="6"/>
    </row>
    <row r="240">
      <c r="A240" s="6"/>
      <c r="B240" s="6"/>
      <c r="C240" s="6"/>
      <c r="D240" s="6"/>
      <c r="E240" s="6"/>
      <c r="F240" s="6"/>
      <c r="G240" s="6"/>
      <c r="H240" s="6"/>
      <c r="I240" s="6"/>
      <c r="J240" s="6"/>
      <c r="K240" s="6"/>
      <c r="L240" s="6"/>
      <c r="M240" s="6"/>
      <c r="N240" s="6"/>
      <c r="O240" s="6"/>
      <c r="P240" s="6"/>
      <c r="Q240" s="6"/>
      <c r="R240" s="6"/>
      <c r="S240" s="6"/>
      <c r="T240" s="6"/>
      <c r="U240" s="6"/>
      <c r="V240" s="6"/>
      <c r="W240" s="6"/>
      <c r="X240" s="6"/>
      <c r="Y240" s="6"/>
      <c r="Z240" s="6"/>
      <c r="AA240" s="6"/>
      <c r="AB240" s="6"/>
      <c r="AC240" s="6"/>
      <c r="AD240" s="6"/>
      <c r="AE240" s="6"/>
      <c r="AF240" s="6"/>
      <c r="AG240" s="6"/>
      <c r="AH240" s="6"/>
    </row>
    <row r="241">
      <c r="A241" s="6"/>
      <c r="B241" s="6"/>
      <c r="C241" s="6"/>
      <c r="D241" s="6"/>
      <c r="E241" s="6"/>
      <c r="F241" s="6"/>
      <c r="G241" s="6"/>
      <c r="H241" s="6"/>
      <c r="I241" s="6"/>
      <c r="J241" s="6"/>
      <c r="K241" s="6"/>
      <c r="L241" s="6"/>
      <c r="M241" s="6"/>
      <c r="N241" s="6"/>
      <c r="O241" s="6"/>
      <c r="P241" s="6"/>
      <c r="Q241" s="6"/>
      <c r="R241" s="6"/>
      <c r="S241" s="6"/>
      <c r="T241" s="6"/>
      <c r="U241" s="6"/>
      <c r="V241" s="6"/>
      <c r="W241" s="6"/>
      <c r="X241" s="6"/>
      <c r="Y241" s="6"/>
      <c r="Z241" s="6"/>
      <c r="AA241" s="6"/>
      <c r="AB241" s="6"/>
      <c r="AC241" s="6"/>
      <c r="AD241" s="6"/>
      <c r="AE241" s="6"/>
      <c r="AF241" s="6"/>
      <c r="AG241" s="6"/>
      <c r="AH241" s="6"/>
    </row>
    <row r="242">
      <c r="A242" s="6"/>
      <c r="B242" s="6"/>
      <c r="C242" s="6"/>
      <c r="D242" s="6"/>
      <c r="E242" s="6"/>
      <c r="F242" s="6"/>
      <c r="G242" s="6"/>
      <c r="H242" s="6"/>
      <c r="I242" s="6"/>
      <c r="J242" s="6"/>
      <c r="K242" s="6"/>
      <c r="L242" s="6"/>
      <c r="M242" s="6"/>
      <c r="N242" s="6"/>
      <c r="O242" s="6"/>
      <c r="P242" s="6"/>
      <c r="Q242" s="6"/>
      <c r="R242" s="6"/>
      <c r="S242" s="6"/>
      <c r="T242" s="6"/>
      <c r="U242" s="6"/>
      <c r="V242" s="6"/>
      <c r="W242" s="6"/>
      <c r="X242" s="6"/>
      <c r="Y242" s="6"/>
      <c r="Z242" s="6"/>
      <c r="AA242" s="6"/>
      <c r="AB242" s="6"/>
      <c r="AC242" s="6"/>
      <c r="AD242" s="6"/>
      <c r="AE242" s="6"/>
      <c r="AF242" s="6"/>
      <c r="AG242" s="6"/>
      <c r="AH242" s="6"/>
    </row>
    <row r="243">
      <c r="A243" s="6"/>
      <c r="B243" s="6"/>
      <c r="C243" s="6"/>
      <c r="D243" s="6"/>
      <c r="E243" s="6"/>
      <c r="F243" s="6"/>
      <c r="G243" s="6"/>
      <c r="H243" s="6"/>
      <c r="I243" s="6"/>
      <c r="J243" s="6"/>
      <c r="K243" s="6"/>
      <c r="L243" s="6"/>
      <c r="M243" s="6"/>
      <c r="N243" s="6"/>
      <c r="O243" s="6"/>
      <c r="P243" s="6"/>
      <c r="Q243" s="6"/>
      <c r="R243" s="6"/>
      <c r="S243" s="6"/>
      <c r="T243" s="6"/>
      <c r="U243" s="6"/>
      <c r="V243" s="6"/>
      <c r="W243" s="6"/>
      <c r="X243" s="6"/>
      <c r="Y243" s="6"/>
      <c r="Z243" s="6"/>
      <c r="AA243" s="6"/>
      <c r="AB243" s="6"/>
      <c r="AC243" s="6"/>
      <c r="AD243" s="6"/>
      <c r="AE243" s="6"/>
      <c r="AF243" s="6"/>
      <c r="AG243" s="6"/>
      <c r="AH243" s="6"/>
    </row>
    <row r="244">
      <c r="A244" s="6"/>
      <c r="B244" s="6"/>
      <c r="C244" s="6"/>
      <c r="D244" s="6"/>
      <c r="E244" s="6"/>
      <c r="F244" s="6"/>
      <c r="G244" s="6"/>
      <c r="H244" s="6"/>
      <c r="I244" s="6"/>
      <c r="J244" s="6"/>
      <c r="K244" s="6"/>
      <c r="L244" s="6"/>
      <c r="M244" s="6"/>
      <c r="N244" s="6"/>
      <c r="O244" s="6"/>
      <c r="P244" s="6"/>
      <c r="Q244" s="6"/>
      <c r="R244" s="6"/>
      <c r="S244" s="6"/>
      <c r="T244" s="6"/>
      <c r="U244" s="6"/>
      <c r="V244" s="6"/>
      <c r="W244" s="6"/>
      <c r="X244" s="6"/>
      <c r="Y244" s="6"/>
      <c r="Z244" s="6"/>
      <c r="AA244" s="6"/>
      <c r="AB244" s="6"/>
      <c r="AC244" s="6"/>
      <c r="AD244" s="6"/>
      <c r="AE244" s="6"/>
      <c r="AF244" s="6"/>
      <c r="AG244" s="6"/>
      <c r="AH244" s="6"/>
    </row>
    <row r="245">
      <c r="A245" s="6"/>
      <c r="B245" s="6"/>
      <c r="C245" s="6"/>
      <c r="D245" s="6"/>
      <c r="E245" s="6"/>
      <c r="F245" s="6"/>
      <c r="G245" s="6"/>
      <c r="H245" s="6"/>
      <c r="I245" s="6"/>
      <c r="J245" s="6"/>
      <c r="K245" s="6"/>
      <c r="L245" s="6"/>
      <c r="M245" s="6"/>
      <c r="N245" s="6"/>
      <c r="O245" s="6"/>
      <c r="P245" s="6"/>
      <c r="Q245" s="6"/>
      <c r="R245" s="6"/>
      <c r="S245" s="6"/>
      <c r="T245" s="6"/>
      <c r="U245" s="6"/>
      <c r="V245" s="6"/>
      <c r="W245" s="6"/>
      <c r="X245" s="6"/>
      <c r="Y245" s="6"/>
      <c r="Z245" s="6"/>
      <c r="AA245" s="6"/>
      <c r="AB245" s="6"/>
      <c r="AC245" s="6"/>
      <c r="AD245" s="6"/>
      <c r="AE245" s="6"/>
      <c r="AF245" s="6"/>
      <c r="AG245" s="6"/>
      <c r="AH245" s="6"/>
    </row>
    <row r="246">
      <c r="A246" s="6"/>
      <c r="B246" s="6"/>
      <c r="C246" s="6"/>
      <c r="D246" s="6"/>
      <c r="E246" s="6"/>
      <c r="F246" s="6"/>
      <c r="G246" s="6"/>
      <c r="H246" s="6"/>
      <c r="I246" s="6"/>
      <c r="J246" s="6"/>
      <c r="K246" s="6"/>
      <c r="L246" s="6"/>
      <c r="M246" s="6"/>
      <c r="N246" s="6"/>
      <c r="O246" s="6"/>
      <c r="P246" s="6"/>
      <c r="Q246" s="6"/>
      <c r="R246" s="6"/>
      <c r="S246" s="6"/>
      <c r="T246" s="6"/>
      <c r="U246" s="6"/>
      <c r="V246" s="6"/>
      <c r="W246" s="6"/>
      <c r="X246" s="6"/>
      <c r="Y246" s="6"/>
      <c r="Z246" s="6"/>
      <c r="AA246" s="6"/>
      <c r="AB246" s="6"/>
      <c r="AC246" s="6"/>
      <c r="AD246" s="6"/>
      <c r="AE246" s="6"/>
      <c r="AF246" s="6"/>
      <c r="AG246" s="6"/>
      <c r="AH246" s="6"/>
    </row>
    <row r="247">
      <c r="A247" s="6"/>
      <c r="B247" s="6"/>
      <c r="C247" s="6"/>
      <c r="D247" s="6"/>
      <c r="E247" s="6"/>
      <c r="F247" s="6"/>
      <c r="G247" s="6"/>
      <c r="H247" s="6"/>
      <c r="I247" s="6"/>
      <c r="J247" s="6"/>
      <c r="K247" s="6"/>
      <c r="L247" s="6"/>
      <c r="M247" s="6"/>
      <c r="N247" s="6"/>
      <c r="O247" s="6"/>
      <c r="P247" s="6"/>
      <c r="Q247" s="6"/>
      <c r="R247" s="6"/>
      <c r="S247" s="6"/>
      <c r="T247" s="6"/>
      <c r="U247" s="6"/>
      <c r="V247" s="6"/>
      <c r="W247" s="6"/>
      <c r="X247" s="6"/>
      <c r="Y247" s="6"/>
      <c r="Z247" s="6"/>
      <c r="AA247" s="6"/>
      <c r="AB247" s="6"/>
      <c r="AC247" s="6"/>
      <c r="AD247" s="6"/>
      <c r="AE247" s="6"/>
      <c r="AF247" s="6"/>
      <c r="AG247" s="6"/>
      <c r="AH247" s="6"/>
    </row>
    <row r="248">
      <c r="A248" s="6"/>
      <c r="B248" s="6"/>
      <c r="C248" s="6"/>
      <c r="D248" s="6"/>
      <c r="E248" s="6"/>
      <c r="F248" s="6"/>
      <c r="G248" s="6"/>
      <c r="H248" s="6"/>
      <c r="I248" s="6"/>
      <c r="J248" s="6"/>
      <c r="K248" s="6"/>
      <c r="L248" s="6"/>
      <c r="M248" s="6"/>
      <c r="N248" s="6"/>
      <c r="O248" s="6"/>
      <c r="P248" s="6"/>
      <c r="Q248" s="6"/>
      <c r="R248" s="6"/>
      <c r="S248" s="6"/>
      <c r="T248" s="6"/>
      <c r="U248" s="6"/>
      <c r="V248" s="6"/>
      <c r="W248" s="6"/>
      <c r="X248" s="6"/>
      <c r="Y248" s="6"/>
      <c r="Z248" s="6"/>
      <c r="AA248" s="6"/>
      <c r="AB248" s="6"/>
      <c r="AC248" s="6"/>
      <c r="AD248" s="6"/>
      <c r="AE248" s="6"/>
      <c r="AF248" s="6"/>
      <c r="AG248" s="6"/>
      <c r="AH248" s="6"/>
    </row>
    <row r="249">
      <c r="A249" s="6"/>
      <c r="B249" s="6"/>
      <c r="C249" s="6"/>
      <c r="D249" s="6"/>
      <c r="E249" s="6"/>
      <c r="F249" s="6"/>
      <c r="G249" s="6"/>
      <c r="H249" s="6"/>
      <c r="I249" s="6"/>
      <c r="J249" s="6"/>
      <c r="K249" s="6"/>
      <c r="L249" s="6"/>
      <c r="M249" s="6"/>
      <c r="N249" s="6"/>
      <c r="O249" s="6"/>
      <c r="P249" s="6"/>
      <c r="Q249" s="6"/>
      <c r="R249" s="6"/>
      <c r="S249" s="6"/>
      <c r="T249" s="6"/>
      <c r="U249" s="6"/>
      <c r="V249" s="6"/>
      <c r="W249" s="6"/>
      <c r="X249" s="6"/>
      <c r="Y249" s="6"/>
      <c r="Z249" s="6"/>
      <c r="AA249" s="6"/>
      <c r="AB249" s="6"/>
      <c r="AC249" s="6"/>
      <c r="AD249" s="6"/>
      <c r="AE249" s="6"/>
      <c r="AF249" s="6"/>
      <c r="AG249" s="6"/>
      <c r="AH249" s="6"/>
    </row>
    <row r="250">
      <c r="A250" s="6"/>
      <c r="B250" s="6"/>
      <c r="C250" s="6"/>
      <c r="D250" s="6"/>
      <c r="E250" s="6"/>
      <c r="F250" s="6"/>
      <c r="G250" s="6"/>
      <c r="H250" s="6"/>
      <c r="I250" s="6"/>
      <c r="J250" s="6"/>
      <c r="K250" s="6"/>
      <c r="L250" s="6"/>
      <c r="M250" s="6"/>
      <c r="N250" s="6"/>
      <c r="O250" s="6"/>
      <c r="P250" s="6"/>
      <c r="Q250" s="6"/>
      <c r="R250" s="6"/>
      <c r="S250" s="6"/>
      <c r="T250" s="6"/>
      <c r="U250" s="6"/>
      <c r="V250" s="6"/>
      <c r="W250" s="6"/>
      <c r="X250" s="6"/>
      <c r="Y250" s="6"/>
      <c r="Z250" s="6"/>
      <c r="AA250" s="6"/>
      <c r="AB250" s="6"/>
      <c r="AC250" s="6"/>
      <c r="AD250" s="6"/>
      <c r="AE250" s="6"/>
      <c r="AF250" s="6"/>
      <c r="AG250" s="6"/>
      <c r="AH250" s="6"/>
    </row>
    <row r="251">
      <c r="A251" s="6"/>
      <c r="B251" s="6"/>
      <c r="C251" s="6"/>
      <c r="D251" s="6"/>
      <c r="E251" s="6"/>
      <c r="F251" s="6"/>
      <c r="G251" s="6"/>
      <c r="H251" s="6"/>
      <c r="I251" s="6"/>
      <c r="J251" s="6"/>
      <c r="K251" s="6"/>
      <c r="L251" s="6"/>
      <c r="M251" s="6"/>
      <c r="N251" s="6"/>
      <c r="O251" s="6"/>
      <c r="P251" s="6"/>
      <c r="Q251" s="6"/>
      <c r="R251" s="6"/>
      <c r="S251" s="6"/>
      <c r="T251" s="6"/>
      <c r="U251" s="6"/>
      <c r="V251" s="6"/>
      <c r="W251" s="6"/>
      <c r="X251" s="6"/>
      <c r="Y251" s="6"/>
      <c r="Z251" s="6"/>
      <c r="AA251" s="6"/>
      <c r="AB251" s="6"/>
      <c r="AC251" s="6"/>
      <c r="AD251" s="6"/>
      <c r="AE251" s="6"/>
      <c r="AF251" s="6"/>
      <c r="AG251" s="6"/>
      <c r="AH251" s="6"/>
    </row>
    <row r="252">
      <c r="A252" s="6"/>
      <c r="B252" s="6"/>
      <c r="C252" s="6"/>
      <c r="D252" s="6"/>
      <c r="E252" s="6"/>
      <c r="F252" s="6"/>
      <c r="G252" s="6"/>
      <c r="H252" s="6"/>
      <c r="I252" s="6"/>
      <c r="J252" s="6"/>
      <c r="K252" s="6"/>
      <c r="L252" s="6"/>
      <c r="M252" s="6"/>
      <c r="N252" s="6"/>
      <c r="O252" s="6"/>
      <c r="P252" s="6"/>
      <c r="Q252" s="6"/>
      <c r="R252" s="6"/>
      <c r="S252" s="6"/>
      <c r="T252" s="6"/>
      <c r="U252" s="6"/>
      <c r="V252" s="6"/>
      <c r="W252" s="6"/>
      <c r="X252" s="6"/>
      <c r="Y252" s="6"/>
      <c r="Z252" s="6"/>
      <c r="AA252" s="6"/>
      <c r="AB252" s="6"/>
      <c r="AC252" s="6"/>
      <c r="AD252" s="6"/>
      <c r="AE252" s="6"/>
      <c r="AF252" s="6"/>
      <c r="AG252" s="6"/>
      <c r="AH252" s="6"/>
    </row>
    <row r="253">
      <c r="A253" s="6"/>
      <c r="B253" s="6"/>
      <c r="C253" s="6"/>
      <c r="D253" s="6"/>
      <c r="E253" s="6"/>
      <c r="F253" s="6"/>
      <c r="G253" s="6"/>
      <c r="H253" s="6"/>
      <c r="I253" s="6"/>
      <c r="J253" s="6"/>
      <c r="K253" s="6"/>
      <c r="L253" s="6"/>
      <c r="M253" s="6"/>
      <c r="N253" s="6"/>
      <c r="O253" s="6"/>
      <c r="P253" s="6"/>
      <c r="Q253" s="6"/>
      <c r="R253" s="6"/>
      <c r="S253" s="6"/>
      <c r="T253" s="6"/>
      <c r="U253" s="6"/>
      <c r="V253" s="6"/>
      <c r="W253" s="6"/>
      <c r="X253" s="6"/>
      <c r="Y253" s="6"/>
      <c r="Z253" s="6"/>
      <c r="AA253" s="6"/>
      <c r="AB253" s="6"/>
      <c r="AC253" s="6"/>
      <c r="AD253" s="6"/>
      <c r="AE253" s="6"/>
      <c r="AF253" s="6"/>
      <c r="AG253" s="6"/>
      <c r="AH253" s="6"/>
    </row>
    <row r="254">
      <c r="A254" s="6"/>
      <c r="B254" s="6"/>
      <c r="C254" s="6"/>
      <c r="D254" s="6"/>
      <c r="E254" s="6"/>
      <c r="F254" s="6"/>
      <c r="G254" s="6"/>
      <c r="H254" s="6"/>
      <c r="I254" s="6"/>
      <c r="J254" s="6"/>
      <c r="K254" s="6"/>
      <c r="L254" s="6"/>
      <c r="M254" s="6"/>
      <c r="N254" s="6"/>
      <c r="O254" s="6"/>
      <c r="P254" s="6"/>
      <c r="Q254" s="6"/>
      <c r="R254" s="6"/>
      <c r="S254" s="6"/>
      <c r="T254" s="6"/>
      <c r="U254" s="6"/>
      <c r="V254" s="6"/>
      <c r="W254" s="6"/>
      <c r="X254" s="6"/>
      <c r="Y254" s="6"/>
      <c r="Z254" s="6"/>
      <c r="AA254" s="6"/>
      <c r="AB254" s="6"/>
      <c r="AC254" s="6"/>
      <c r="AD254" s="6"/>
      <c r="AE254" s="6"/>
      <c r="AF254" s="6"/>
      <c r="AG254" s="6"/>
      <c r="AH254" s="6"/>
    </row>
    <row r="255">
      <c r="A255" s="6"/>
      <c r="B255" s="6"/>
      <c r="C255" s="6"/>
      <c r="D255" s="6"/>
      <c r="E255" s="6"/>
      <c r="F255" s="6"/>
      <c r="G255" s="6"/>
      <c r="H255" s="6"/>
      <c r="I255" s="6"/>
      <c r="J255" s="6"/>
      <c r="K255" s="6"/>
      <c r="L255" s="6"/>
      <c r="M255" s="6"/>
      <c r="N255" s="6"/>
      <c r="O255" s="6"/>
      <c r="P255" s="6"/>
      <c r="Q255" s="6"/>
      <c r="R255" s="6"/>
      <c r="S255" s="6"/>
      <c r="T255" s="6"/>
      <c r="U255" s="6"/>
      <c r="V255" s="6"/>
      <c r="W255" s="6"/>
      <c r="X255" s="6"/>
      <c r="Y255" s="6"/>
      <c r="Z255" s="6"/>
      <c r="AA255" s="6"/>
      <c r="AB255" s="6"/>
      <c r="AC255" s="6"/>
      <c r="AD255" s="6"/>
      <c r="AE255" s="6"/>
      <c r="AF255" s="6"/>
      <c r="AG255" s="6"/>
      <c r="AH255" s="6"/>
    </row>
    <row r="256">
      <c r="A256" s="6"/>
      <c r="B256" s="6"/>
      <c r="C256" s="6"/>
      <c r="D256" s="6"/>
      <c r="E256" s="6"/>
      <c r="F256" s="6"/>
      <c r="G256" s="6"/>
      <c r="H256" s="6"/>
      <c r="I256" s="6"/>
      <c r="J256" s="6"/>
      <c r="K256" s="6"/>
      <c r="L256" s="6"/>
      <c r="M256" s="6"/>
      <c r="N256" s="6"/>
      <c r="O256" s="6"/>
      <c r="P256" s="6"/>
      <c r="Q256" s="6"/>
      <c r="R256" s="6"/>
      <c r="S256" s="6"/>
      <c r="T256" s="6"/>
      <c r="U256" s="6"/>
      <c r="V256" s="6"/>
      <c r="W256" s="6"/>
      <c r="X256" s="6"/>
      <c r="Y256" s="6"/>
      <c r="Z256" s="6"/>
      <c r="AA256" s="6"/>
      <c r="AB256" s="6"/>
      <c r="AC256" s="6"/>
      <c r="AD256" s="6"/>
      <c r="AE256" s="6"/>
      <c r="AF256" s="6"/>
      <c r="AG256" s="6"/>
      <c r="AH256" s="6"/>
    </row>
    <row r="257">
      <c r="A257" s="6"/>
      <c r="B257" s="6"/>
      <c r="C257" s="6"/>
      <c r="D257" s="6"/>
      <c r="E257" s="6"/>
      <c r="F257" s="6"/>
      <c r="G257" s="6"/>
      <c r="H257" s="6"/>
      <c r="I257" s="6"/>
      <c r="J257" s="6"/>
      <c r="K257" s="6"/>
      <c r="L257" s="6"/>
      <c r="M257" s="6"/>
      <c r="N257" s="6"/>
      <c r="O257" s="6"/>
      <c r="P257" s="6"/>
      <c r="Q257" s="6"/>
      <c r="R257" s="6"/>
      <c r="S257" s="6"/>
      <c r="T257" s="6"/>
      <c r="U257" s="6"/>
      <c r="V257" s="6"/>
      <c r="W257" s="6"/>
      <c r="X257" s="6"/>
      <c r="Y257" s="6"/>
      <c r="Z257" s="6"/>
      <c r="AA257" s="6"/>
      <c r="AB257" s="6"/>
      <c r="AC257" s="6"/>
      <c r="AD257" s="6"/>
      <c r="AE257" s="6"/>
      <c r="AF257" s="6"/>
      <c r="AG257" s="6"/>
      <c r="AH257" s="6"/>
    </row>
    <row r="258">
      <c r="A258" s="6"/>
      <c r="B258" s="6"/>
      <c r="C258" s="6"/>
      <c r="D258" s="6"/>
      <c r="E258" s="6"/>
      <c r="F258" s="6"/>
      <c r="G258" s="6"/>
      <c r="H258" s="6"/>
      <c r="I258" s="6"/>
      <c r="J258" s="6"/>
      <c r="K258" s="6"/>
      <c r="L258" s="6"/>
      <c r="M258" s="6"/>
      <c r="N258" s="6"/>
      <c r="O258" s="6"/>
      <c r="P258" s="6"/>
      <c r="Q258" s="6"/>
      <c r="R258" s="6"/>
      <c r="S258" s="6"/>
      <c r="T258" s="6"/>
      <c r="U258" s="6"/>
      <c r="V258" s="6"/>
      <c r="W258" s="6"/>
      <c r="X258" s="6"/>
      <c r="Y258" s="6"/>
      <c r="Z258" s="6"/>
      <c r="AA258" s="6"/>
      <c r="AB258" s="6"/>
      <c r="AC258" s="6"/>
      <c r="AD258" s="6"/>
      <c r="AE258" s="6"/>
      <c r="AF258" s="6"/>
      <c r="AG258" s="6"/>
      <c r="AH258" s="6"/>
    </row>
    <row r="259">
      <c r="A259" s="6"/>
      <c r="B259" s="6"/>
      <c r="C259" s="6"/>
      <c r="D259" s="6"/>
      <c r="E259" s="6"/>
      <c r="F259" s="6"/>
      <c r="G259" s="6"/>
      <c r="H259" s="6"/>
      <c r="I259" s="6"/>
      <c r="J259" s="6"/>
      <c r="K259" s="6"/>
      <c r="L259" s="6"/>
      <c r="M259" s="6"/>
      <c r="N259" s="6"/>
      <c r="O259" s="6"/>
      <c r="P259" s="6"/>
      <c r="Q259" s="6"/>
      <c r="R259" s="6"/>
      <c r="S259" s="6"/>
      <c r="T259" s="6"/>
      <c r="U259" s="6"/>
      <c r="V259" s="6"/>
      <c r="W259" s="6"/>
      <c r="X259" s="6"/>
      <c r="Y259" s="6"/>
      <c r="Z259" s="6"/>
      <c r="AA259" s="6"/>
      <c r="AB259" s="6"/>
      <c r="AC259" s="6"/>
      <c r="AD259" s="6"/>
      <c r="AE259" s="6"/>
      <c r="AF259" s="6"/>
      <c r="AG259" s="6"/>
      <c r="AH259" s="6"/>
    </row>
    <row r="260">
      <c r="A260" s="6"/>
      <c r="B260" s="6"/>
      <c r="C260" s="6"/>
      <c r="D260" s="6"/>
      <c r="E260" s="6"/>
      <c r="F260" s="6"/>
      <c r="G260" s="6"/>
      <c r="H260" s="6"/>
      <c r="I260" s="6"/>
      <c r="J260" s="6"/>
      <c r="K260" s="6"/>
      <c r="L260" s="6"/>
      <c r="M260" s="6"/>
      <c r="N260" s="6"/>
      <c r="O260" s="6"/>
      <c r="P260" s="6"/>
      <c r="Q260" s="6"/>
      <c r="R260" s="6"/>
      <c r="S260" s="6"/>
      <c r="T260" s="6"/>
      <c r="U260" s="6"/>
      <c r="V260" s="6"/>
      <c r="W260" s="6"/>
      <c r="X260" s="6"/>
      <c r="Y260" s="6"/>
      <c r="Z260" s="6"/>
      <c r="AA260" s="6"/>
      <c r="AB260" s="6"/>
      <c r="AC260" s="6"/>
      <c r="AD260" s="6"/>
      <c r="AE260" s="6"/>
      <c r="AF260" s="6"/>
      <c r="AG260" s="6"/>
      <c r="AH260" s="6"/>
    </row>
    <row r="261">
      <c r="A261" s="6"/>
      <c r="B261" s="6"/>
      <c r="C261" s="6"/>
      <c r="D261" s="6"/>
      <c r="E261" s="6"/>
      <c r="F261" s="6"/>
      <c r="G261" s="6"/>
      <c r="H261" s="6"/>
      <c r="I261" s="6"/>
      <c r="J261" s="6"/>
      <c r="K261" s="6"/>
      <c r="L261" s="6"/>
      <c r="M261" s="6"/>
      <c r="N261" s="6"/>
      <c r="O261" s="6"/>
      <c r="P261" s="6"/>
      <c r="Q261" s="6"/>
      <c r="R261" s="6"/>
      <c r="S261" s="6"/>
      <c r="T261" s="6"/>
      <c r="U261" s="6"/>
      <c r="V261" s="6"/>
      <c r="W261" s="6"/>
      <c r="X261" s="6"/>
      <c r="Y261" s="6"/>
      <c r="Z261" s="6"/>
      <c r="AA261" s="6"/>
      <c r="AB261" s="6"/>
      <c r="AC261" s="6"/>
      <c r="AD261" s="6"/>
      <c r="AE261" s="6"/>
      <c r="AF261" s="6"/>
      <c r="AG261" s="6"/>
      <c r="AH261" s="6"/>
    </row>
    <row r="262">
      <c r="A262" s="6"/>
      <c r="B262" s="6"/>
      <c r="C262" s="6"/>
      <c r="D262" s="6"/>
      <c r="E262" s="6"/>
      <c r="F262" s="6"/>
      <c r="G262" s="6"/>
      <c r="H262" s="6"/>
      <c r="I262" s="6"/>
      <c r="J262" s="6"/>
      <c r="K262" s="6"/>
      <c r="L262" s="6"/>
      <c r="M262" s="6"/>
      <c r="N262" s="6"/>
      <c r="O262" s="6"/>
      <c r="P262" s="6"/>
      <c r="Q262" s="6"/>
      <c r="R262" s="6"/>
      <c r="S262" s="6"/>
      <c r="T262" s="6"/>
      <c r="U262" s="6"/>
      <c r="V262" s="6"/>
      <c r="W262" s="6"/>
      <c r="X262" s="6"/>
      <c r="Y262" s="6"/>
      <c r="Z262" s="6"/>
      <c r="AA262" s="6"/>
      <c r="AB262" s="6"/>
      <c r="AC262" s="6"/>
      <c r="AD262" s="6"/>
      <c r="AE262" s="6"/>
      <c r="AF262" s="6"/>
      <c r="AG262" s="6"/>
      <c r="AH262" s="6"/>
    </row>
    <row r="263">
      <c r="A263" s="6"/>
      <c r="B263" s="6"/>
      <c r="C263" s="6"/>
      <c r="D263" s="6"/>
      <c r="E263" s="6"/>
      <c r="F263" s="6"/>
      <c r="G263" s="6"/>
      <c r="H263" s="6"/>
      <c r="I263" s="6"/>
      <c r="J263" s="6"/>
      <c r="K263" s="6"/>
      <c r="L263" s="6"/>
      <c r="M263" s="6"/>
      <c r="N263" s="6"/>
      <c r="O263" s="6"/>
      <c r="P263" s="6"/>
      <c r="Q263" s="6"/>
      <c r="R263" s="6"/>
      <c r="S263" s="6"/>
      <c r="T263" s="6"/>
      <c r="U263" s="6"/>
      <c r="V263" s="6"/>
      <c r="W263" s="6"/>
      <c r="X263" s="6"/>
      <c r="Y263" s="6"/>
      <c r="Z263" s="6"/>
      <c r="AA263" s="6"/>
      <c r="AB263" s="6"/>
      <c r="AC263" s="6"/>
      <c r="AD263" s="6"/>
      <c r="AE263" s="6"/>
      <c r="AF263" s="6"/>
      <c r="AG263" s="6"/>
      <c r="AH263" s="6"/>
    </row>
    <row r="264">
      <c r="A264" s="6"/>
      <c r="B264" s="6"/>
      <c r="C264" s="6"/>
      <c r="D264" s="6"/>
      <c r="E264" s="6"/>
      <c r="F264" s="6"/>
      <c r="G264" s="6"/>
      <c r="H264" s="6"/>
      <c r="I264" s="6"/>
      <c r="J264" s="6"/>
      <c r="K264" s="6"/>
      <c r="L264" s="6"/>
      <c r="M264" s="6"/>
      <c r="N264" s="6"/>
      <c r="O264" s="6"/>
      <c r="P264" s="6"/>
      <c r="Q264" s="6"/>
      <c r="R264" s="6"/>
      <c r="S264" s="6"/>
      <c r="T264" s="6"/>
      <c r="U264" s="6"/>
      <c r="V264" s="6"/>
      <c r="W264" s="6"/>
      <c r="X264" s="6"/>
      <c r="Y264" s="6"/>
      <c r="Z264" s="6"/>
      <c r="AA264" s="6"/>
      <c r="AB264" s="6"/>
      <c r="AC264" s="6"/>
      <c r="AD264" s="6"/>
      <c r="AE264" s="6"/>
      <c r="AF264" s="6"/>
      <c r="AG264" s="6"/>
      <c r="AH264" s="6"/>
    </row>
    <row r="265">
      <c r="A265" s="6"/>
      <c r="B265" s="6"/>
      <c r="C265" s="6"/>
      <c r="D265" s="6"/>
      <c r="E265" s="6"/>
      <c r="F265" s="6"/>
      <c r="G265" s="6"/>
      <c r="H265" s="6"/>
      <c r="I265" s="6"/>
      <c r="J265" s="6"/>
      <c r="K265" s="6"/>
      <c r="L265" s="6"/>
      <c r="M265" s="6"/>
      <c r="N265" s="6"/>
      <c r="O265" s="6"/>
      <c r="P265" s="6"/>
      <c r="Q265" s="6"/>
      <c r="R265" s="6"/>
      <c r="S265" s="6"/>
      <c r="T265" s="6"/>
      <c r="U265" s="6"/>
      <c r="V265" s="6"/>
      <c r="W265" s="6"/>
      <c r="X265" s="6"/>
      <c r="Y265" s="6"/>
      <c r="Z265" s="6"/>
      <c r="AA265" s="6"/>
      <c r="AB265" s="6"/>
      <c r="AC265" s="6"/>
      <c r="AD265" s="6"/>
      <c r="AE265" s="6"/>
      <c r="AF265" s="6"/>
      <c r="AG265" s="6"/>
      <c r="AH265" s="6"/>
    </row>
    <row r="266">
      <c r="A266" s="6"/>
      <c r="B266" s="6"/>
      <c r="C266" s="6"/>
      <c r="D266" s="6"/>
      <c r="E266" s="6"/>
      <c r="F266" s="6"/>
      <c r="G266" s="6"/>
      <c r="H266" s="6"/>
      <c r="I266" s="6"/>
      <c r="J266" s="6"/>
      <c r="K266" s="6"/>
      <c r="L266" s="6"/>
      <c r="M266" s="6"/>
      <c r="N266" s="6"/>
      <c r="O266" s="6"/>
      <c r="P266" s="6"/>
      <c r="Q266" s="6"/>
      <c r="R266" s="6"/>
      <c r="S266" s="6"/>
      <c r="T266" s="6"/>
      <c r="U266" s="6"/>
      <c r="V266" s="6"/>
      <c r="W266" s="6"/>
      <c r="X266" s="6"/>
      <c r="Y266" s="6"/>
      <c r="Z266" s="6"/>
      <c r="AA266" s="6"/>
      <c r="AB266" s="6"/>
      <c r="AC266" s="6"/>
      <c r="AD266" s="6"/>
      <c r="AE266" s="6"/>
      <c r="AF266" s="6"/>
      <c r="AG266" s="6"/>
      <c r="AH266" s="6"/>
    </row>
    <row r="267">
      <c r="A267" s="6"/>
      <c r="B267" s="6"/>
      <c r="C267" s="6"/>
      <c r="D267" s="6"/>
      <c r="E267" s="6"/>
      <c r="F267" s="6"/>
      <c r="G267" s="6"/>
      <c r="H267" s="6"/>
      <c r="I267" s="6"/>
      <c r="J267" s="6"/>
      <c r="K267" s="6"/>
      <c r="L267" s="6"/>
      <c r="M267" s="6"/>
      <c r="N267" s="6"/>
      <c r="O267" s="6"/>
      <c r="P267" s="6"/>
      <c r="Q267" s="6"/>
      <c r="R267" s="6"/>
      <c r="S267" s="6"/>
      <c r="T267" s="6"/>
      <c r="U267" s="6"/>
      <c r="V267" s="6"/>
      <c r="W267" s="6"/>
      <c r="X267" s="6"/>
      <c r="Y267" s="6"/>
      <c r="Z267" s="6"/>
      <c r="AA267" s="6"/>
      <c r="AB267" s="6"/>
      <c r="AC267" s="6"/>
      <c r="AD267" s="6"/>
      <c r="AE267" s="6"/>
      <c r="AF267" s="6"/>
      <c r="AG267" s="6"/>
      <c r="AH267" s="6"/>
    </row>
    <row r="268">
      <c r="A268" s="6"/>
      <c r="B268" s="6"/>
      <c r="C268" s="6"/>
      <c r="D268" s="6"/>
      <c r="E268" s="6"/>
      <c r="F268" s="6"/>
      <c r="G268" s="6"/>
      <c r="H268" s="6"/>
      <c r="I268" s="6"/>
      <c r="J268" s="6"/>
      <c r="K268" s="6"/>
      <c r="L268" s="6"/>
      <c r="M268" s="6"/>
      <c r="N268" s="6"/>
      <c r="O268" s="6"/>
      <c r="P268" s="6"/>
      <c r="Q268" s="6"/>
      <c r="R268" s="6"/>
      <c r="S268" s="6"/>
      <c r="T268" s="6"/>
      <c r="U268" s="6"/>
      <c r="V268" s="6"/>
      <c r="W268" s="6"/>
      <c r="X268" s="6"/>
      <c r="Y268" s="6"/>
      <c r="Z268" s="6"/>
      <c r="AA268" s="6"/>
      <c r="AB268" s="6"/>
      <c r="AC268" s="6"/>
      <c r="AD268" s="6"/>
      <c r="AE268" s="6"/>
      <c r="AF268" s="6"/>
      <c r="AG268" s="6"/>
      <c r="AH268" s="6"/>
    </row>
    <row r="269">
      <c r="A269" s="6"/>
      <c r="B269" s="6"/>
      <c r="C269" s="6"/>
      <c r="D269" s="6"/>
      <c r="E269" s="6"/>
      <c r="F269" s="6"/>
      <c r="G269" s="6"/>
      <c r="H269" s="6"/>
      <c r="I269" s="6"/>
      <c r="J269" s="6"/>
      <c r="K269" s="6"/>
      <c r="L269" s="6"/>
      <c r="M269" s="6"/>
      <c r="N269" s="6"/>
      <c r="O269" s="6"/>
      <c r="P269" s="6"/>
      <c r="Q269" s="6"/>
      <c r="R269" s="6"/>
      <c r="S269" s="6"/>
      <c r="T269" s="6"/>
      <c r="U269" s="6"/>
      <c r="V269" s="6"/>
      <c r="W269" s="6"/>
      <c r="X269" s="6"/>
      <c r="Y269" s="6"/>
      <c r="Z269" s="6"/>
      <c r="AA269" s="6"/>
      <c r="AB269" s="6"/>
      <c r="AC269" s="6"/>
      <c r="AD269" s="6"/>
      <c r="AE269" s="6"/>
      <c r="AF269" s="6"/>
      <c r="AG269" s="6"/>
      <c r="AH269" s="6"/>
    </row>
    <row r="270">
      <c r="A270" s="6"/>
      <c r="B270" s="6"/>
      <c r="C270" s="6"/>
      <c r="D270" s="6"/>
      <c r="E270" s="6"/>
      <c r="F270" s="6"/>
      <c r="G270" s="6"/>
      <c r="H270" s="6"/>
      <c r="I270" s="6"/>
      <c r="J270" s="6"/>
      <c r="K270" s="6"/>
      <c r="L270" s="6"/>
      <c r="M270" s="6"/>
      <c r="N270" s="6"/>
      <c r="O270" s="6"/>
      <c r="P270" s="6"/>
      <c r="Q270" s="6"/>
      <c r="R270" s="6"/>
      <c r="S270" s="6"/>
      <c r="T270" s="6"/>
      <c r="U270" s="6"/>
      <c r="V270" s="6"/>
      <c r="W270" s="6"/>
      <c r="X270" s="6"/>
      <c r="Y270" s="6"/>
      <c r="Z270" s="6"/>
      <c r="AA270" s="6"/>
      <c r="AB270" s="6"/>
      <c r="AC270" s="6"/>
      <c r="AD270" s="6"/>
      <c r="AE270" s="6"/>
      <c r="AF270" s="6"/>
      <c r="AG270" s="6"/>
      <c r="AH270" s="6"/>
    </row>
    <row r="271">
      <c r="A271" s="6"/>
      <c r="B271" s="6"/>
      <c r="C271" s="6"/>
      <c r="D271" s="6"/>
      <c r="E271" s="6"/>
      <c r="F271" s="6"/>
      <c r="G271" s="6"/>
      <c r="H271" s="6"/>
      <c r="I271" s="6"/>
      <c r="J271" s="6"/>
      <c r="K271" s="6"/>
      <c r="L271" s="6"/>
      <c r="M271" s="6"/>
      <c r="N271" s="6"/>
      <c r="O271" s="6"/>
      <c r="P271" s="6"/>
      <c r="Q271" s="6"/>
      <c r="R271" s="6"/>
      <c r="S271" s="6"/>
      <c r="T271" s="6"/>
      <c r="U271" s="6"/>
      <c r="V271" s="6"/>
      <c r="W271" s="6"/>
      <c r="X271" s="6"/>
      <c r="Y271" s="6"/>
      <c r="Z271" s="6"/>
      <c r="AA271" s="6"/>
      <c r="AB271" s="6"/>
      <c r="AC271" s="6"/>
      <c r="AD271" s="6"/>
      <c r="AE271" s="6"/>
      <c r="AF271" s="6"/>
      <c r="AG271" s="6"/>
      <c r="AH271" s="6"/>
    </row>
    <row r="272">
      <c r="A272" s="6"/>
      <c r="B272" s="6"/>
      <c r="C272" s="6"/>
      <c r="D272" s="6"/>
      <c r="E272" s="6"/>
      <c r="F272" s="6"/>
      <c r="G272" s="6"/>
      <c r="H272" s="6"/>
      <c r="I272" s="6"/>
      <c r="J272" s="6"/>
      <c r="K272" s="6"/>
      <c r="L272" s="6"/>
      <c r="M272" s="6"/>
      <c r="N272" s="6"/>
      <c r="O272" s="6"/>
      <c r="P272" s="6"/>
      <c r="Q272" s="6"/>
      <c r="R272" s="6"/>
      <c r="S272" s="6"/>
      <c r="T272" s="6"/>
      <c r="U272" s="6"/>
      <c r="V272" s="6"/>
      <c r="W272" s="6"/>
      <c r="X272" s="6"/>
      <c r="Y272" s="6"/>
      <c r="Z272" s="6"/>
      <c r="AA272" s="6"/>
      <c r="AB272" s="6"/>
      <c r="AC272" s="6"/>
      <c r="AD272" s="6"/>
      <c r="AE272" s="6"/>
      <c r="AF272" s="6"/>
      <c r="AG272" s="6"/>
      <c r="AH272" s="6"/>
    </row>
    <row r="273">
      <c r="A273" s="6"/>
      <c r="B273" s="6"/>
      <c r="C273" s="6"/>
      <c r="D273" s="6"/>
      <c r="E273" s="6"/>
      <c r="F273" s="6"/>
      <c r="G273" s="6"/>
      <c r="H273" s="6"/>
      <c r="I273" s="6"/>
      <c r="J273" s="6"/>
      <c r="K273" s="6"/>
      <c r="L273" s="6"/>
      <c r="M273" s="6"/>
      <c r="N273" s="6"/>
      <c r="O273" s="6"/>
      <c r="P273" s="6"/>
      <c r="Q273" s="6"/>
      <c r="R273" s="6"/>
      <c r="S273" s="6"/>
      <c r="T273" s="6"/>
      <c r="U273" s="6"/>
      <c r="V273" s="6"/>
      <c r="W273" s="6"/>
      <c r="X273" s="6"/>
      <c r="Y273" s="6"/>
      <c r="Z273" s="6"/>
      <c r="AA273" s="6"/>
      <c r="AB273" s="6"/>
      <c r="AC273" s="6"/>
      <c r="AD273" s="6"/>
      <c r="AE273" s="6"/>
      <c r="AF273" s="6"/>
      <c r="AG273" s="6"/>
      <c r="AH273" s="6"/>
    </row>
    <row r="274">
      <c r="A274" s="6"/>
      <c r="B274" s="6"/>
      <c r="C274" s="6"/>
      <c r="D274" s="6"/>
      <c r="E274" s="6"/>
      <c r="F274" s="6"/>
      <c r="G274" s="6"/>
      <c r="H274" s="6"/>
      <c r="I274" s="6"/>
      <c r="J274" s="6"/>
      <c r="K274" s="6"/>
      <c r="L274" s="6"/>
      <c r="M274" s="6"/>
      <c r="N274" s="6"/>
      <c r="O274" s="6"/>
      <c r="P274" s="6"/>
      <c r="Q274" s="6"/>
      <c r="R274" s="6"/>
      <c r="S274" s="6"/>
      <c r="T274" s="6"/>
      <c r="U274" s="6"/>
      <c r="V274" s="6"/>
      <c r="W274" s="6"/>
      <c r="X274" s="6"/>
      <c r="Y274" s="6"/>
      <c r="Z274" s="6"/>
      <c r="AA274" s="6"/>
      <c r="AB274" s="6"/>
      <c r="AC274" s="6"/>
      <c r="AD274" s="6"/>
      <c r="AE274" s="6"/>
      <c r="AF274" s="6"/>
      <c r="AG274" s="6"/>
      <c r="AH274" s="6"/>
    </row>
    <row r="275">
      <c r="A275" s="6"/>
      <c r="B275" s="6"/>
      <c r="C275" s="6"/>
      <c r="D275" s="6"/>
      <c r="E275" s="6"/>
      <c r="F275" s="6"/>
      <c r="G275" s="6"/>
      <c r="H275" s="6"/>
      <c r="I275" s="6"/>
      <c r="J275" s="6"/>
      <c r="K275" s="6"/>
      <c r="L275" s="6"/>
      <c r="M275" s="6"/>
      <c r="N275" s="6"/>
      <c r="O275" s="6"/>
      <c r="P275" s="6"/>
      <c r="Q275" s="6"/>
      <c r="R275" s="6"/>
      <c r="S275" s="6"/>
      <c r="T275" s="6"/>
      <c r="U275" s="6"/>
      <c r="V275" s="6"/>
      <c r="W275" s="6"/>
      <c r="X275" s="6"/>
      <c r="Y275" s="6"/>
      <c r="Z275" s="6"/>
      <c r="AA275" s="6"/>
      <c r="AB275" s="6"/>
      <c r="AC275" s="6"/>
      <c r="AD275" s="6"/>
      <c r="AE275" s="6"/>
      <c r="AF275" s="6"/>
      <c r="AG275" s="6"/>
      <c r="AH275" s="6"/>
    </row>
    <row r="276">
      <c r="A276" s="6"/>
      <c r="B276" s="6"/>
      <c r="C276" s="6"/>
      <c r="D276" s="6"/>
      <c r="E276" s="6"/>
      <c r="F276" s="6"/>
      <c r="G276" s="6"/>
      <c r="H276" s="6"/>
      <c r="I276" s="6"/>
      <c r="J276" s="6"/>
      <c r="K276" s="6"/>
      <c r="L276" s="6"/>
      <c r="M276" s="6"/>
      <c r="N276" s="6"/>
      <c r="O276" s="6"/>
      <c r="P276" s="6"/>
      <c r="Q276" s="6"/>
      <c r="R276" s="6"/>
      <c r="S276" s="6"/>
      <c r="T276" s="6"/>
      <c r="U276" s="6"/>
      <c r="V276" s="6"/>
      <c r="W276" s="6"/>
      <c r="X276" s="6"/>
      <c r="Y276" s="6"/>
      <c r="Z276" s="6"/>
      <c r="AA276" s="6"/>
      <c r="AB276" s="6"/>
      <c r="AC276" s="6"/>
      <c r="AD276" s="6"/>
      <c r="AE276" s="6"/>
      <c r="AF276" s="6"/>
      <c r="AG276" s="6"/>
      <c r="AH276" s="6"/>
    </row>
    <row r="277">
      <c r="A277" s="6"/>
      <c r="B277" s="6"/>
      <c r="C277" s="6"/>
      <c r="D277" s="6"/>
      <c r="E277" s="6"/>
      <c r="F277" s="6"/>
      <c r="G277" s="6"/>
      <c r="H277" s="6"/>
      <c r="I277" s="6"/>
      <c r="J277" s="6"/>
      <c r="K277" s="6"/>
      <c r="L277" s="6"/>
      <c r="M277" s="6"/>
      <c r="N277" s="6"/>
      <c r="O277" s="6"/>
      <c r="P277" s="6"/>
      <c r="Q277" s="6"/>
      <c r="R277" s="6"/>
      <c r="S277" s="6"/>
      <c r="T277" s="6"/>
      <c r="U277" s="6"/>
      <c r="V277" s="6"/>
      <c r="W277" s="6"/>
      <c r="X277" s="6"/>
      <c r="Y277" s="6"/>
      <c r="Z277" s="6"/>
      <c r="AA277" s="6"/>
      <c r="AB277" s="6"/>
      <c r="AC277" s="6"/>
      <c r="AD277" s="6"/>
      <c r="AE277" s="6"/>
      <c r="AF277" s="6"/>
      <c r="AG277" s="6"/>
      <c r="AH277" s="6"/>
    </row>
    <row r="278">
      <c r="A278" s="6"/>
      <c r="B278" s="6"/>
      <c r="C278" s="6"/>
      <c r="D278" s="6"/>
      <c r="E278" s="6"/>
      <c r="F278" s="6"/>
      <c r="G278" s="6"/>
      <c r="H278" s="6"/>
      <c r="I278" s="6"/>
      <c r="J278" s="6"/>
      <c r="K278" s="6"/>
      <c r="L278" s="6"/>
      <c r="M278" s="6"/>
      <c r="N278" s="6"/>
      <c r="O278" s="6"/>
      <c r="P278" s="6"/>
      <c r="Q278" s="6"/>
      <c r="R278" s="6"/>
      <c r="S278" s="6"/>
      <c r="T278" s="6"/>
      <c r="U278" s="6"/>
      <c r="V278" s="6"/>
      <c r="W278" s="6"/>
      <c r="X278" s="6"/>
      <c r="Y278" s="6"/>
      <c r="Z278" s="6"/>
      <c r="AA278" s="6"/>
      <c r="AB278" s="6"/>
      <c r="AC278" s="6"/>
      <c r="AD278" s="6"/>
      <c r="AE278" s="6"/>
      <c r="AF278" s="6"/>
      <c r="AG278" s="6"/>
      <c r="AH278" s="6"/>
    </row>
    <row r="279">
      <c r="A279" s="6"/>
      <c r="B279" s="6"/>
      <c r="C279" s="6"/>
      <c r="D279" s="6"/>
      <c r="E279" s="6"/>
      <c r="F279" s="6"/>
      <c r="G279" s="6"/>
      <c r="H279" s="6"/>
      <c r="I279" s="6"/>
      <c r="J279" s="6"/>
      <c r="K279" s="6"/>
      <c r="L279" s="6"/>
      <c r="M279" s="6"/>
      <c r="N279" s="6"/>
      <c r="O279" s="6"/>
      <c r="P279" s="6"/>
      <c r="Q279" s="6"/>
      <c r="R279" s="6"/>
      <c r="S279" s="6"/>
      <c r="T279" s="6"/>
      <c r="U279" s="6"/>
      <c r="V279" s="6"/>
      <c r="W279" s="6"/>
      <c r="X279" s="6"/>
      <c r="Y279" s="6"/>
      <c r="Z279" s="6"/>
      <c r="AA279" s="6"/>
      <c r="AB279" s="6"/>
      <c r="AC279" s="6"/>
      <c r="AD279" s="6"/>
      <c r="AE279" s="6"/>
      <c r="AF279" s="6"/>
      <c r="AG279" s="6"/>
      <c r="AH279" s="6"/>
    </row>
    <row r="280">
      <c r="A280" s="6"/>
      <c r="B280" s="6"/>
      <c r="C280" s="6"/>
      <c r="D280" s="6"/>
      <c r="E280" s="6"/>
      <c r="F280" s="6"/>
      <c r="G280" s="6"/>
      <c r="H280" s="6"/>
      <c r="I280" s="6"/>
      <c r="J280" s="6"/>
      <c r="K280" s="6"/>
      <c r="L280" s="6"/>
      <c r="M280" s="6"/>
      <c r="N280" s="6"/>
      <c r="O280" s="6"/>
      <c r="P280" s="6"/>
      <c r="Q280" s="6"/>
      <c r="R280" s="6"/>
      <c r="S280" s="6"/>
      <c r="T280" s="6"/>
      <c r="U280" s="6"/>
      <c r="V280" s="6"/>
      <c r="W280" s="6"/>
      <c r="X280" s="6"/>
      <c r="Y280" s="6"/>
      <c r="Z280" s="6"/>
      <c r="AA280" s="6"/>
      <c r="AB280" s="6"/>
      <c r="AC280" s="6"/>
      <c r="AD280" s="6"/>
      <c r="AE280" s="6"/>
      <c r="AF280" s="6"/>
      <c r="AG280" s="6"/>
      <c r="AH280" s="6"/>
    </row>
    <row r="281">
      <c r="A281" s="6"/>
      <c r="B281" s="6"/>
      <c r="C281" s="6"/>
      <c r="D281" s="6"/>
      <c r="E281" s="6"/>
      <c r="F281" s="6"/>
      <c r="G281" s="6"/>
      <c r="H281" s="6"/>
      <c r="I281" s="6"/>
      <c r="J281" s="6"/>
      <c r="K281" s="6"/>
      <c r="L281" s="6"/>
      <c r="M281" s="6"/>
      <c r="N281" s="6"/>
      <c r="O281" s="6"/>
      <c r="P281" s="6"/>
      <c r="Q281" s="6"/>
      <c r="R281" s="6"/>
      <c r="S281" s="6"/>
      <c r="T281" s="6"/>
      <c r="U281" s="6"/>
      <c r="V281" s="6"/>
      <c r="W281" s="6"/>
      <c r="X281" s="6"/>
      <c r="Y281" s="6"/>
      <c r="Z281" s="6"/>
      <c r="AA281" s="6"/>
      <c r="AB281" s="6"/>
      <c r="AC281" s="6"/>
      <c r="AD281" s="6"/>
      <c r="AE281" s="6"/>
      <c r="AF281" s="6"/>
      <c r="AG281" s="6"/>
      <c r="AH281" s="6"/>
    </row>
    <row r="282">
      <c r="A282" s="6"/>
      <c r="B282" s="6"/>
      <c r="C282" s="6"/>
      <c r="D282" s="6"/>
      <c r="E282" s="6"/>
      <c r="F282" s="6"/>
      <c r="G282" s="6"/>
      <c r="H282" s="6"/>
      <c r="I282" s="6"/>
      <c r="J282" s="6"/>
      <c r="K282" s="6"/>
      <c r="L282" s="6"/>
      <c r="M282" s="6"/>
      <c r="N282" s="6"/>
      <c r="O282" s="6"/>
      <c r="P282" s="6"/>
      <c r="Q282" s="6"/>
      <c r="R282" s="6"/>
      <c r="S282" s="6"/>
      <c r="T282" s="6"/>
      <c r="U282" s="6"/>
      <c r="V282" s="6"/>
      <c r="W282" s="6"/>
      <c r="X282" s="6"/>
      <c r="Y282" s="6"/>
      <c r="Z282" s="6"/>
      <c r="AA282" s="6"/>
      <c r="AB282" s="6"/>
      <c r="AC282" s="6"/>
      <c r="AD282" s="6"/>
      <c r="AE282" s="6"/>
      <c r="AF282" s="6"/>
      <c r="AG282" s="6"/>
      <c r="AH282" s="6"/>
    </row>
    <row r="283">
      <c r="A283" s="6"/>
      <c r="B283" s="6"/>
      <c r="C283" s="6"/>
      <c r="D283" s="6"/>
      <c r="E283" s="6"/>
      <c r="F283" s="6"/>
      <c r="G283" s="6"/>
      <c r="H283" s="6"/>
      <c r="I283" s="6"/>
      <c r="J283" s="6"/>
      <c r="K283" s="6"/>
      <c r="L283" s="6"/>
      <c r="M283" s="6"/>
      <c r="N283" s="6"/>
      <c r="O283" s="6"/>
      <c r="P283" s="6"/>
      <c r="Q283" s="6"/>
      <c r="R283" s="6"/>
      <c r="S283" s="6"/>
      <c r="T283" s="6"/>
      <c r="U283" s="6"/>
      <c r="V283" s="6"/>
      <c r="W283" s="6"/>
      <c r="X283" s="6"/>
      <c r="Y283" s="6"/>
      <c r="Z283" s="6"/>
      <c r="AA283" s="6"/>
      <c r="AB283" s="6"/>
      <c r="AC283" s="6"/>
      <c r="AD283" s="6"/>
      <c r="AE283" s="6"/>
      <c r="AF283" s="6"/>
      <c r="AG283" s="6"/>
      <c r="AH283" s="6"/>
    </row>
    <row r="284">
      <c r="A284" s="6"/>
      <c r="B284" s="6"/>
      <c r="C284" s="6"/>
      <c r="D284" s="6"/>
      <c r="E284" s="6"/>
      <c r="F284" s="6"/>
      <c r="G284" s="6"/>
      <c r="H284" s="6"/>
      <c r="I284" s="6"/>
      <c r="J284" s="6"/>
      <c r="K284" s="6"/>
      <c r="L284" s="6"/>
      <c r="M284" s="6"/>
      <c r="N284" s="6"/>
      <c r="O284" s="6"/>
      <c r="P284" s="6"/>
      <c r="Q284" s="6"/>
      <c r="R284" s="6"/>
      <c r="S284" s="6"/>
      <c r="T284" s="6"/>
      <c r="U284" s="6"/>
      <c r="V284" s="6"/>
      <c r="W284" s="6"/>
      <c r="X284" s="6"/>
      <c r="Y284" s="6"/>
      <c r="Z284" s="6"/>
      <c r="AA284" s="6"/>
      <c r="AB284" s="6"/>
      <c r="AC284" s="6"/>
      <c r="AD284" s="6"/>
      <c r="AE284" s="6"/>
      <c r="AF284" s="6"/>
      <c r="AG284" s="6"/>
      <c r="AH284" s="6"/>
    </row>
    <row r="285">
      <c r="A285" s="6"/>
      <c r="B285" s="6"/>
      <c r="C285" s="6"/>
      <c r="D285" s="6"/>
      <c r="E285" s="6"/>
      <c r="F285" s="6"/>
      <c r="G285" s="6"/>
      <c r="H285" s="6"/>
      <c r="I285" s="6"/>
      <c r="J285" s="6"/>
      <c r="K285" s="6"/>
      <c r="L285" s="6"/>
      <c r="M285" s="6"/>
      <c r="N285" s="6"/>
      <c r="O285" s="6"/>
      <c r="P285" s="6"/>
      <c r="Q285" s="6"/>
      <c r="R285" s="6"/>
      <c r="S285" s="6"/>
      <c r="T285" s="6"/>
      <c r="U285" s="6"/>
      <c r="V285" s="6"/>
      <c r="W285" s="6"/>
      <c r="X285" s="6"/>
      <c r="Y285" s="6"/>
      <c r="Z285" s="6"/>
      <c r="AA285" s="6"/>
      <c r="AB285" s="6"/>
      <c r="AC285" s="6"/>
      <c r="AD285" s="6"/>
      <c r="AE285" s="6"/>
      <c r="AF285" s="6"/>
      <c r="AG285" s="6"/>
      <c r="AH285" s="6"/>
    </row>
    <row r="286">
      <c r="A286" s="6"/>
      <c r="B286" s="6"/>
      <c r="C286" s="6"/>
      <c r="D286" s="6"/>
      <c r="E286" s="6"/>
      <c r="F286" s="6"/>
      <c r="G286" s="6"/>
      <c r="H286" s="6"/>
      <c r="I286" s="6"/>
      <c r="J286" s="6"/>
      <c r="K286" s="6"/>
      <c r="L286" s="6"/>
      <c r="M286" s="6"/>
      <c r="N286" s="6"/>
      <c r="O286" s="6"/>
      <c r="P286" s="6"/>
      <c r="Q286" s="6"/>
      <c r="R286" s="6"/>
      <c r="S286" s="6"/>
      <c r="T286" s="6"/>
      <c r="U286" s="6"/>
      <c r="V286" s="6"/>
      <c r="W286" s="6"/>
      <c r="X286" s="6"/>
      <c r="Y286" s="6"/>
      <c r="Z286" s="6"/>
      <c r="AA286" s="6"/>
      <c r="AB286" s="6"/>
      <c r="AC286" s="6"/>
      <c r="AD286" s="6"/>
      <c r="AE286" s="6"/>
      <c r="AF286" s="6"/>
      <c r="AG286" s="6"/>
      <c r="AH286" s="6"/>
    </row>
    <row r="287">
      <c r="A287" s="6"/>
      <c r="B287" s="6"/>
      <c r="C287" s="6"/>
      <c r="D287" s="6"/>
      <c r="E287" s="6"/>
      <c r="F287" s="6"/>
      <c r="G287" s="6"/>
      <c r="H287" s="6"/>
      <c r="I287" s="6"/>
      <c r="J287" s="6"/>
      <c r="K287" s="6"/>
      <c r="L287" s="6"/>
      <c r="M287" s="6"/>
      <c r="N287" s="6"/>
      <c r="O287" s="6"/>
      <c r="P287" s="6"/>
      <c r="Q287" s="6"/>
      <c r="R287" s="6"/>
      <c r="S287" s="6"/>
      <c r="T287" s="6"/>
      <c r="U287" s="6"/>
      <c r="V287" s="6"/>
      <c r="W287" s="6"/>
      <c r="X287" s="6"/>
      <c r="Y287" s="6"/>
      <c r="Z287" s="6"/>
      <c r="AA287" s="6"/>
      <c r="AB287" s="6"/>
      <c r="AC287" s="6"/>
      <c r="AD287" s="6"/>
      <c r="AE287" s="6"/>
      <c r="AF287" s="6"/>
      <c r="AG287" s="6"/>
      <c r="AH287" s="6"/>
    </row>
    <row r="288">
      <c r="A288" s="6"/>
      <c r="B288" s="6"/>
      <c r="C288" s="6"/>
      <c r="D288" s="6"/>
      <c r="E288" s="6"/>
      <c r="F288" s="6"/>
      <c r="G288" s="6"/>
      <c r="H288" s="6"/>
      <c r="I288" s="6"/>
      <c r="J288" s="6"/>
      <c r="K288" s="6"/>
      <c r="L288" s="6"/>
      <c r="M288" s="6"/>
      <c r="N288" s="6"/>
      <c r="O288" s="6"/>
      <c r="P288" s="6"/>
      <c r="Q288" s="6"/>
      <c r="R288" s="6"/>
      <c r="S288" s="6"/>
      <c r="T288" s="6"/>
      <c r="U288" s="6"/>
      <c r="V288" s="6"/>
      <c r="W288" s="6"/>
      <c r="X288" s="6"/>
      <c r="Y288" s="6"/>
      <c r="Z288" s="6"/>
      <c r="AA288" s="6"/>
      <c r="AB288" s="6"/>
      <c r="AC288" s="6"/>
      <c r="AD288" s="6"/>
      <c r="AE288" s="6"/>
      <c r="AF288" s="6"/>
      <c r="AG288" s="6"/>
      <c r="AH288" s="6"/>
    </row>
    <row r="289">
      <c r="A289" s="6"/>
      <c r="B289" s="6"/>
      <c r="C289" s="6"/>
      <c r="D289" s="6"/>
      <c r="E289" s="6"/>
      <c r="F289" s="6"/>
      <c r="G289" s="6"/>
      <c r="H289" s="6"/>
      <c r="I289" s="6"/>
      <c r="J289" s="6"/>
      <c r="K289" s="6"/>
      <c r="L289" s="6"/>
      <c r="M289" s="6"/>
      <c r="N289" s="6"/>
      <c r="O289" s="6"/>
      <c r="P289" s="6"/>
      <c r="Q289" s="6"/>
      <c r="R289" s="6"/>
      <c r="S289" s="6"/>
      <c r="T289" s="6"/>
      <c r="U289" s="6"/>
      <c r="V289" s="6"/>
      <c r="W289" s="6"/>
      <c r="X289" s="6"/>
      <c r="Y289" s="6"/>
      <c r="Z289" s="6"/>
      <c r="AA289" s="6"/>
      <c r="AB289" s="6"/>
      <c r="AC289" s="6"/>
      <c r="AD289" s="6"/>
      <c r="AE289" s="6"/>
      <c r="AF289" s="6"/>
      <c r="AG289" s="6"/>
      <c r="AH289" s="6"/>
    </row>
    <row r="290">
      <c r="A290" s="6"/>
      <c r="B290" s="6"/>
      <c r="C290" s="6"/>
      <c r="D290" s="6"/>
      <c r="E290" s="6"/>
      <c r="F290" s="6"/>
      <c r="G290" s="6"/>
      <c r="H290" s="6"/>
      <c r="I290" s="6"/>
      <c r="J290" s="6"/>
      <c r="K290" s="6"/>
      <c r="L290" s="6"/>
      <c r="M290" s="6"/>
      <c r="N290" s="6"/>
      <c r="O290" s="6"/>
      <c r="P290" s="6"/>
      <c r="Q290" s="6"/>
      <c r="R290" s="6"/>
      <c r="S290" s="6"/>
      <c r="T290" s="6"/>
      <c r="U290" s="6"/>
      <c r="V290" s="6"/>
      <c r="W290" s="6"/>
      <c r="X290" s="6"/>
      <c r="Y290" s="6"/>
      <c r="Z290" s="6"/>
      <c r="AA290" s="6"/>
      <c r="AB290" s="6"/>
      <c r="AC290" s="6"/>
      <c r="AD290" s="6"/>
      <c r="AE290" s="6"/>
      <c r="AF290" s="6"/>
      <c r="AG290" s="6"/>
      <c r="AH290" s="6"/>
    </row>
    <row r="291">
      <c r="A291" s="6"/>
      <c r="B291" s="6"/>
      <c r="C291" s="6"/>
      <c r="D291" s="6"/>
      <c r="E291" s="6"/>
      <c r="F291" s="6"/>
      <c r="G291" s="6"/>
      <c r="H291" s="6"/>
      <c r="I291" s="6"/>
      <c r="J291" s="6"/>
      <c r="K291" s="6"/>
      <c r="L291" s="6"/>
      <c r="M291" s="6"/>
      <c r="N291" s="6"/>
      <c r="O291" s="6"/>
      <c r="P291" s="6"/>
      <c r="Q291" s="6"/>
      <c r="R291" s="6"/>
      <c r="S291" s="6"/>
      <c r="T291" s="6"/>
      <c r="U291" s="6"/>
      <c r="V291" s="6"/>
      <c r="W291" s="6"/>
      <c r="X291" s="6"/>
      <c r="Y291" s="6"/>
      <c r="Z291" s="6"/>
      <c r="AA291" s="6"/>
      <c r="AB291" s="6"/>
      <c r="AC291" s="6"/>
      <c r="AD291" s="6"/>
      <c r="AE291" s="6"/>
      <c r="AF291" s="6"/>
      <c r="AG291" s="6"/>
      <c r="AH291" s="6"/>
    </row>
    <row r="292">
      <c r="A292" s="6"/>
      <c r="B292" s="6"/>
      <c r="C292" s="6"/>
      <c r="D292" s="6"/>
      <c r="E292" s="6"/>
      <c r="F292" s="6"/>
      <c r="G292" s="6"/>
      <c r="H292" s="6"/>
      <c r="I292" s="6"/>
      <c r="J292" s="6"/>
      <c r="K292" s="6"/>
      <c r="L292" s="6"/>
      <c r="M292" s="6"/>
      <c r="N292" s="6"/>
      <c r="O292" s="6"/>
      <c r="P292" s="6"/>
      <c r="Q292" s="6"/>
      <c r="R292" s="6"/>
      <c r="S292" s="6"/>
      <c r="T292" s="6"/>
      <c r="U292" s="6"/>
      <c r="V292" s="6"/>
      <c r="W292" s="6"/>
      <c r="X292" s="6"/>
      <c r="Y292" s="6"/>
      <c r="Z292" s="6"/>
      <c r="AA292" s="6"/>
      <c r="AB292" s="6"/>
      <c r="AC292" s="6"/>
      <c r="AD292" s="6"/>
      <c r="AE292" s="6"/>
      <c r="AF292" s="6"/>
      <c r="AG292" s="6"/>
      <c r="AH292" s="6"/>
    </row>
    <row r="293">
      <c r="A293" s="6"/>
      <c r="B293" s="6"/>
      <c r="C293" s="6"/>
      <c r="D293" s="6"/>
      <c r="E293" s="6"/>
      <c r="F293" s="6"/>
      <c r="G293" s="6"/>
      <c r="H293" s="6"/>
      <c r="I293" s="6"/>
      <c r="J293" s="6"/>
      <c r="K293" s="6"/>
      <c r="L293" s="6"/>
      <c r="M293" s="6"/>
      <c r="N293" s="6"/>
      <c r="O293" s="6"/>
      <c r="P293" s="6"/>
      <c r="Q293" s="6"/>
      <c r="R293" s="6"/>
      <c r="S293" s="6"/>
      <c r="T293" s="6"/>
      <c r="U293" s="6"/>
      <c r="V293" s="6"/>
      <c r="W293" s="6"/>
      <c r="X293" s="6"/>
      <c r="Y293" s="6"/>
      <c r="Z293" s="6"/>
      <c r="AA293" s="6"/>
      <c r="AB293" s="6"/>
      <c r="AC293" s="6"/>
      <c r="AD293" s="6"/>
      <c r="AE293" s="6"/>
      <c r="AF293" s="6"/>
      <c r="AG293" s="6"/>
      <c r="AH293" s="6"/>
    </row>
    <row r="294">
      <c r="A294" s="6"/>
      <c r="B294" s="6"/>
      <c r="C294" s="6"/>
      <c r="D294" s="6"/>
      <c r="E294" s="6"/>
      <c r="F294" s="6"/>
      <c r="G294" s="6"/>
      <c r="H294" s="6"/>
      <c r="I294" s="6"/>
      <c r="J294" s="6"/>
      <c r="K294" s="6"/>
      <c r="L294" s="6"/>
      <c r="M294" s="6"/>
      <c r="N294" s="6"/>
      <c r="O294" s="6"/>
      <c r="P294" s="6"/>
      <c r="Q294" s="6"/>
      <c r="R294" s="6"/>
      <c r="S294" s="6"/>
      <c r="T294" s="6"/>
      <c r="U294" s="6"/>
      <c r="V294" s="6"/>
      <c r="W294" s="6"/>
      <c r="X294" s="6"/>
      <c r="Y294" s="6"/>
      <c r="Z294" s="6"/>
      <c r="AA294" s="6"/>
      <c r="AB294" s="6"/>
      <c r="AC294" s="6"/>
      <c r="AD294" s="6"/>
      <c r="AE294" s="6"/>
      <c r="AF294" s="6"/>
      <c r="AG294" s="6"/>
      <c r="AH294" s="6"/>
    </row>
    <row r="295">
      <c r="A295" s="6"/>
      <c r="B295" s="6"/>
      <c r="C295" s="6"/>
      <c r="D295" s="6"/>
      <c r="E295" s="6"/>
      <c r="F295" s="6"/>
      <c r="G295" s="6"/>
      <c r="H295" s="6"/>
      <c r="I295" s="6"/>
      <c r="J295" s="6"/>
      <c r="K295" s="6"/>
      <c r="L295" s="6"/>
      <c r="M295" s="6"/>
      <c r="N295" s="6"/>
      <c r="O295" s="6"/>
      <c r="P295" s="6"/>
      <c r="Q295" s="6"/>
      <c r="R295" s="6"/>
      <c r="S295" s="6"/>
      <c r="T295" s="6"/>
      <c r="U295" s="6"/>
      <c r="V295" s="6"/>
      <c r="W295" s="6"/>
      <c r="X295" s="6"/>
      <c r="Y295" s="6"/>
      <c r="Z295" s="6"/>
      <c r="AA295" s="6"/>
      <c r="AB295" s="6"/>
      <c r="AC295" s="6"/>
      <c r="AD295" s="6"/>
      <c r="AE295" s="6"/>
      <c r="AF295" s="6"/>
      <c r="AG295" s="6"/>
      <c r="AH295" s="6"/>
    </row>
    <row r="296">
      <c r="A296" s="6"/>
      <c r="B296" s="6"/>
      <c r="C296" s="6"/>
      <c r="D296" s="6"/>
      <c r="E296" s="6"/>
      <c r="F296" s="6"/>
      <c r="G296" s="6"/>
      <c r="H296" s="6"/>
      <c r="I296" s="6"/>
      <c r="J296" s="6"/>
      <c r="K296" s="6"/>
      <c r="L296" s="6"/>
      <c r="M296" s="6"/>
      <c r="N296" s="6"/>
      <c r="O296" s="6"/>
      <c r="P296" s="6"/>
      <c r="Q296" s="6"/>
      <c r="R296" s="6"/>
      <c r="S296" s="6"/>
      <c r="T296" s="6"/>
      <c r="U296" s="6"/>
      <c r="V296" s="6"/>
      <c r="W296" s="6"/>
      <c r="X296" s="6"/>
      <c r="Y296" s="6"/>
      <c r="Z296" s="6"/>
      <c r="AA296" s="6"/>
      <c r="AB296" s="6"/>
      <c r="AC296" s="6"/>
      <c r="AD296" s="6"/>
      <c r="AE296" s="6"/>
      <c r="AF296" s="6"/>
      <c r="AG296" s="6"/>
      <c r="AH296" s="6"/>
    </row>
    <row r="297">
      <c r="A297" s="6"/>
      <c r="B297" s="6"/>
      <c r="C297" s="6"/>
      <c r="D297" s="6"/>
      <c r="E297" s="6"/>
      <c r="F297" s="6"/>
      <c r="G297" s="6"/>
      <c r="H297" s="6"/>
      <c r="I297" s="6"/>
      <c r="J297" s="6"/>
      <c r="K297" s="6"/>
      <c r="L297" s="6"/>
      <c r="M297" s="6"/>
      <c r="N297" s="6"/>
      <c r="O297" s="6"/>
      <c r="P297" s="6"/>
      <c r="Q297" s="6"/>
      <c r="R297" s="6"/>
      <c r="S297" s="6"/>
      <c r="T297" s="6"/>
      <c r="U297" s="6"/>
      <c r="V297" s="6"/>
      <c r="W297" s="6"/>
      <c r="X297" s="6"/>
      <c r="Y297" s="6"/>
      <c r="Z297" s="6"/>
      <c r="AA297" s="6"/>
      <c r="AB297" s="6"/>
      <c r="AC297" s="6"/>
      <c r="AD297" s="6"/>
      <c r="AE297" s="6"/>
      <c r="AF297" s="6"/>
      <c r="AG297" s="6"/>
      <c r="AH297" s="6"/>
    </row>
    <row r="298">
      <c r="A298" s="6"/>
      <c r="B298" s="6"/>
      <c r="C298" s="6"/>
      <c r="D298" s="6"/>
      <c r="E298" s="6"/>
      <c r="F298" s="6"/>
      <c r="G298" s="6"/>
      <c r="H298" s="6"/>
      <c r="I298" s="6"/>
      <c r="J298" s="6"/>
      <c r="K298" s="6"/>
      <c r="L298" s="6"/>
      <c r="M298" s="6"/>
      <c r="N298" s="6"/>
      <c r="O298" s="6"/>
      <c r="P298" s="6"/>
      <c r="Q298" s="6"/>
      <c r="R298" s="6"/>
      <c r="S298" s="6"/>
      <c r="T298" s="6"/>
      <c r="U298" s="6"/>
      <c r="V298" s="6"/>
      <c r="W298" s="6"/>
      <c r="X298" s="6"/>
      <c r="Y298" s="6"/>
      <c r="Z298" s="6"/>
      <c r="AA298" s="6"/>
      <c r="AB298" s="6"/>
      <c r="AC298" s="6"/>
      <c r="AD298" s="6"/>
      <c r="AE298" s="6"/>
      <c r="AF298" s="6"/>
      <c r="AG298" s="6"/>
      <c r="AH298" s="6"/>
    </row>
    <row r="299">
      <c r="A299" s="6"/>
      <c r="B299" s="6"/>
      <c r="C299" s="6"/>
      <c r="D299" s="6"/>
      <c r="E299" s="6"/>
      <c r="F299" s="6"/>
      <c r="G299" s="6"/>
      <c r="H299" s="6"/>
      <c r="I299" s="6"/>
      <c r="J299" s="6"/>
      <c r="K299" s="6"/>
      <c r="L299" s="6"/>
      <c r="M299" s="6"/>
      <c r="N299" s="6"/>
      <c r="O299" s="6"/>
      <c r="P299" s="6"/>
      <c r="Q299" s="6"/>
      <c r="R299" s="6"/>
      <c r="S299" s="6"/>
      <c r="T299" s="6"/>
      <c r="U299" s="6"/>
      <c r="V299" s="6"/>
      <c r="W299" s="6"/>
      <c r="X299" s="6"/>
      <c r="Y299" s="6"/>
      <c r="Z299" s="6"/>
      <c r="AA299" s="6"/>
      <c r="AB299" s="6"/>
      <c r="AC299" s="6"/>
      <c r="AD299" s="6"/>
      <c r="AE299" s="6"/>
      <c r="AF299" s="6"/>
      <c r="AG299" s="6"/>
      <c r="AH299" s="6"/>
    </row>
    <row r="300">
      <c r="A300" s="6"/>
      <c r="B300" s="6"/>
      <c r="C300" s="6"/>
      <c r="D300" s="6"/>
      <c r="E300" s="6"/>
      <c r="F300" s="6"/>
      <c r="G300" s="6"/>
      <c r="H300" s="6"/>
      <c r="I300" s="6"/>
      <c r="J300" s="6"/>
      <c r="K300" s="6"/>
      <c r="L300" s="6"/>
      <c r="M300" s="6"/>
      <c r="N300" s="6"/>
      <c r="O300" s="6"/>
      <c r="P300" s="6"/>
      <c r="Q300" s="6"/>
      <c r="R300" s="6"/>
      <c r="S300" s="6"/>
      <c r="T300" s="6"/>
      <c r="U300" s="6"/>
      <c r="V300" s="6"/>
      <c r="W300" s="6"/>
      <c r="X300" s="6"/>
      <c r="Y300" s="6"/>
      <c r="Z300" s="6"/>
      <c r="AA300" s="6"/>
      <c r="AB300" s="6"/>
      <c r="AC300" s="6"/>
      <c r="AD300" s="6"/>
      <c r="AE300" s="6"/>
      <c r="AF300" s="6"/>
      <c r="AG300" s="6"/>
      <c r="AH300" s="6"/>
    </row>
    <row r="301">
      <c r="A301" s="6"/>
      <c r="B301" s="6"/>
      <c r="C301" s="6"/>
      <c r="D301" s="6"/>
      <c r="E301" s="6"/>
      <c r="F301" s="6"/>
      <c r="G301" s="6"/>
      <c r="H301" s="6"/>
      <c r="I301" s="6"/>
      <c r="J301" s="6"/>
      <c r="K301" s="6"/>
      <c r="L301" s="6"/>
      <c r="M301" s="6"/>
      <c r="N301" s="6"/>
      <c r="O301" s="6"/>
      <c r="P301" s="6"/>
      <c r="Q301" s="6"/>
      <c r="R301" s="6"/>
      <c r="S301" s="6"/>
      <c r="T301" s="6"/>
      <c r="U301" s="6"/>
      <c r="V301" s="6"/>
      <c r="W301" s="6"/>
      <c r="X301" s="6"/>
      <c r="Y301" s="6"/>
      <c r="Z301" s="6"/>
      <c r="AA301" s="6"/>
      <c r="AB301" s="6"/>
      <c r="AC301" s="6"/>
      <c r="AD301" s="6"/>
      <c r="AE301" s="6"/>
      <c r="AF301" s="6"/>
      <c r="AG301" s="6"/>
      <c r="AH301" s="6"/>
    </row>
    <row r="302">
      <c r="A302" s="6"/>
      <c r="B302" s="6"/>
      <c r="C302" s="6"/>
      <c r="D302" s="6"/>
      <c r="E302" s="6"/>
      <c r="F302" s="6"/>
      <c r="G302" s="6"/>
      <c r="H302" s="6"/>
      <c r="I302" s="6"/>
      <c r="J302" s="6"/>
      <c r="K302" s="6"/>
      <c r="L302" s="6"/>
      <c r="M302" s="6"/>
      <c r="N302" s="6"/>
      <c r="O302" s="6"/>
      <c r="P302" s="6"/>
      <c r="Q302" s="6"/>
      <c r="R302" s="6"/>
      <c r="S302" s="6"/>
      <c r="T302" s="6"/>
      <c r="U302" s="6"/>
      <c r="V302" s="6"/>
      <c r="W302" s="6"/>
      <c r="X302" s="6"/>
      <c r="Y302" s="6"/>
      <c r="Z302" s="6"/>
      <c r="AA302" s="6"/>
      <c r="AB302" s="6"/>
      <c r="AC302" s="6"/>
      <c r="AD302" s="6"/>
      <c r="AE302" s="6"/>
      <c r="AF302" s="6"/>
      <c r="AG302" s="6"/>
      <c r="AH302" s="6"/>
    </row>
    <row r="303">
      <c r="A303" s="6"/>
      <c r="B303" s="6"/>
      <c r="C303" s="6"/>
      <c r="D303" s="6"/>
      <c r="E303" s="6"/>
      <c r="F303" s="6"/>
      <c r="G303" s="6"/>
      <c r="H303" s="6"/>
      <c r="I303" s="6"/>
      <c r="J303" s="6"/>
      <c r="K303" s="6"/>
      <c r="L303" s="6"/>
      <c r="M303" s="6"/>
      <c r="N303" s="6"/>
      <c r="O303" s="6"/>
      <c r="P303" s="6"/>
      <c r="Q303" s="6"/>
      <c r="R303" s="6"/>
      <c r="S303" s="6"/>
      <c r="T303" s="6"/>
      <c r="U303" s="6"/>
      <c r="V303" s="6"/>
      <c r="W303" s="6"/>
      <c r="X303" s="6"/>
      <c r="Y303" s="6"/>
      <c r="Z303" s="6"/>
      <c r="AA303" s="6"/>
      <c r="AB303" s="6"/>
      <c r="AC303" s="6"/>
      <c r="AD303" s="6"/>
      <c r="AE303" s="6"/>
      <c r="AF303" s="6"/>
      <c r="AG303" s="6"/>
      <c r="AH303" s="6"/>
    </row>
    <row r="304">
      <c r="A304" s="6"/>
      <c r="B304" s="6"/>
      <c r="C304" s="6"/>
      <c r="D304" s="6"/>
      <c r="E304" s="6"/>
      <c r="F304" s="6"/>
      <c r="G304" s="6"/>
      <c r="H304" s="6"/>
      <c r="I304" s="6"/>
      <c r="J304" s="6"/>
      <c r="K304" s="6"/>
      <c r="L304" s="6"/>
      <c r="M304" s="6"/>
      <c r="N304" s="6"/>
      <c r="O304" s="6"/>
      <c r="P304" s="6"/>
      <c r="Q304" s="6"/>
      <c r="R304" s="6"/>
      <c r="S304" s="6"/>
      <c r="T304" s="6"/>
      <c r="U304" s="6"/>
      <c r="V304" s="6"/>
      <c r="W304" s="6"/>
      <c r="X304" s="6"/>
      <c r="Y304" s="6"/>
      <c r="Z304" s="6"/>
      <c r="AA304" s="6"/>
      <c r="AB304" s="6"/>
      <c r="AC304" s="6"/>
      <c r="AD304" s="6"/>
      <c r="AE304" s="6"/>
      <c r="AF304" s="6"/>
      <c r="AG304" s="6"/>
      <c r="AH304" s="6"/>
    </row>
    <row r="305">
      <c r="A305" s="6"/>
      <c r="B305" s="6"/>
      <c r="C305" s="6"/>
      <c r="D305" s="6"/>
      <c r="E305" s="6"/>
      <c r="F305" s="6"/>
      <c r="G305" s="6"/>
      <c r="H305" s="6"/>
      <c r="I305" s="6"/>
      <c r="J305" s="6"/>
      <c r="K305" s="6"/>
      <c r="L305" s="6"/>
      <c r="M305" s="6"/>
      <c r="N305" s="6"/>
      <c r="O305" s="6"/>
      <c r="P305" s="6"/>
      <c r="Q305" s="6"/>
      <c r="R305" s="6"/>
      <c r="S305" s="6"/>
      <c r="T305" s="6"/>
      <c r="U305" s="6"/>
      <c r="V305" s="6"/>
      <c r="W305" s="6"/>
      <c r="X305" s="6"/>
      <c r="Y305" s="6"/>
      <c r="Z305" s="6"/>
      <c r="AA305" s="6"/>
      <c r="AB305" s="6"/>
      <c r="AC305" s="6"/>
      <c r="AD305" s="6"/>
      <c r="AE305" s="6"/>
      <c r="AF305" s="6"/>
      <c r="AG305" s="6"/>
      <c r="AH305" s="6"/>
    </row>
    <row r="306">
      <c r="A306" s="6"/>
      <c r="B306" s="6"/>
      <c r="C306" s="6"/>
      <c r="D306" s="6"/>
      <c r="E306" s="6"/>
      <c r="F306" s="6"/>
      <c r="G306" s="6"/>
      <c r="H306" s="6"/>
      <c r="I306" s="6"/>
      <c r="J306" s="6"/>
      <c r="K306" s="6"/>
      <c r="L306" s="6"/>
      <c r="M306" s="6"/>
      <c r="N306" s="6"/>
      <c r="O306" s="6"/>
      <c r="P306" s="6"/>
      <c r="Q306" s="6"/>
      <c r="R306" s="6"/>
      <c r="S306" s="6"/>
      <c r="T306" s="6"/>
      <c r="U306" s="6"/>
      <c r="V306" s="6"/>
      <c r="W306" s="6"/>
      <c r="X306" s="6"/>
      <c r="Y306" s="6"/>
      <c r="Z306" s="6"/>
      <c r="AA306" s="6"/>
      <c r="AB306" s="6"/>
      <c r="AC306" s="6"/>
      <c r="AD306" s="6"/>
      <c r="AE306" s="6"/>
      <c r="AF306" s="6"/>
      <c r="AG306" s="6"/>
      <c r="AH306" s="6"/>
    </row>
    <row r="307">
      <c r="A307" s="6"/>
      <c r="B307" s="6"/>
      <c r="C307" s="6"/>
      <c r="D307" s="6"/>
      <c r="E307" s="6"/>
      <c r="F307" s="6"/>
      <c r="G307" s="6"/>
      <c r="H307" s="6"/>
      <c r="I307" s="6"/>
      <c r="J307" s="6"/>
      <c r="K307" s="6"/>
      <c r="L307" s="6"/>
      <c r="M307" s="6"/>
      <c r="N307" s="6"/>
      <c r="O307" s="6"/>
      <c r="P307" s="6"/>
      <c r="Q307" s="6"/>
      <c r="R307" s="6"/>
      <c r="S307" s="6"/>
      <c r="T307" s="6"/>
      <c r="U307" s="6"/>
      <c r="V307" s="6"/>
      <c r="W307" s="6"/>
      <c r="X307" s="6"/>
      <c r="Y307" s="6"/>
      <c r="Z307" s="6"/>
      <c r="AA307" s="6"/>
      <c r="AB307" s="6"/>
      <c r="AC307" s="6"/>
      <c r="AD307" s="6"/>
      <c r="AE307" s="6"/>
      <c r="AF307" s="6"/>
      <c r="AG307" s="6"/>
      <c r="AH307" s="6"/>
    </row>
    <row r="308">
      <c r="A308" s="6"/>
      <c r="B308" s="6"/>
      <c r="C308" s="6"/>
      <c r="D308" s="6"/>
      <c r="E308" s="6"/>
      <c r="F308" s="6"/>
      <c r="G308" s="6"/>
      <c r="H308" s="6"/>
      <c r="I308" s="6"/>
      <c r="J308" s="6"/>
      <c r="K308" s="6"/>
      <c r="L308" s="6"/>
      <c r="M308" s="6"/>
      <c r="N308" s="6"/>
      <c r="O308" s="6"/>
      <c r="P308" s="6"/>
      <c r="Q308" s="6"/>
      <c r="R308" s="6"/>
      <c r="S308" s="6"/>
      <c r="T308" s="6"/>
      <c r="U308" s="6"/>
      <c r="V308" s="6"/>
      <c r="W308" s="6"/>
      <c r="X308" s="6"/>
      <c r="Y308" s="6"/>
      <c r="Z308" s="6"/>
      <c r="AA308" s="6"/>
      <c r="AB308" s="6"/>
      <c r="AC308" s="6"/>
      <c r="AD308" s="6"/>
      <c r="AE308" s="6"/>
      <c r="AF308" s="6"/>
      <c r="AG308" s="6"/>
      <c r="AH308" s="6"/>
    </row>
    <row r="309">
      <c r="A309" s="6"/>
      <c r="B309" s="6"/>
      <c r="C309" s="6"/>
      <c r="D309" s="6"/>
      <c r="E309" s="6"/>
      <c r="F309" s="6"/>
      <c r="G309" s="6"/>
      <c r="H309" s="6"/>
      <c r="I309" s="6"/>
      <c r="J309" s="6"/>
      <c r="K309" s="6"/>
      <c r="L309" s="6"/>
      <c r="M309" s="6"/>
      <c r="N309" s="6"/>
      <c r="O309" s="6"/>
      <c r="P309" s="6"/>
      <c r="Q309" s="6"/>
      <c r="R309" s="6"/>
      <c r="S309" s="6"/>
      <c r="T309" s="6"/>
      <c r="U309" s="6"/>
      <c r="V309" s="6"/>
      <c r="W309" s="6"/>
      <c r="X309" s="6"/>
      <c r="Y309" s="6"/>
      <c r="Z309" s="6"/>
      <c r="AA309" s="6"/>
      <c r="AB309" s="6"/>
      <c r="AC309" s="6"/>
      <c r="AD309" s="6"/>
      <c r="AE309" s="6"/>
      <c r="AF309" s="6"/>
      <c r="AG309" s="6"/>
      <c r="AH309" s="6"/>
    </row>
    <row r="310">
      <c r="A310" s="6"/>
      <c r="B310" s="6"/>
      <c r="C310" s="6"/>
      <c r="D310" s="6"/>
      <c r="E310" s="6"/>
      <c r="F310" s="6"/>
      <c r="G310" s="6"/>
      <c r="H310" s="6"/>
      <c r="I310" s="6"/>
      <c r="J310" s="6"/>
      <c r="K310" s="6"/>
      <c r="L310" s="6"/>
      <c r="M310" s="6"/>
      <c r="N310" s="6"/>
      <c r="O310" s="6"/>
      <c r="P310" s="6"/>
      <c r="Q310" s="6"/>
      <c r="R310" s="6"/>
      <c r="S310" s="6"/>
      <c r="T310" s="6"/>
      <c r="U310" s="6"/>
      <c r="V310" s="6"/>
      <c r="W310" s="6"/>
      <c r="X310" s="6"/>
      <c r="Y310" s="6"/>
      <c r="Z310" s="6"/>
      <c r="AA310" s="6"/>
      <c r="AB310" s="6"/>
      <c r="AC310" s="6"/>
      <c r="AD310" s="6"/>
      <c r="AE310" s="6"/>
      <c r="AF310" s="6"/>
      <c r="AG310" s="6"/>
      <c r="AH310" s="6"/>
    </row>
    <row r="311">
      <c r="A311" s="6"/>
      <c r="B311" s="6"/>
      <c r="C311" s="6"/>
      <c r="D311" s="6"/>
      <c r="E311" s="6"/>
      <c r="F311" s="6"/>
      <c r="G311" s="6"/>
      <c r="H311" s="6"/>
      <c r="I311" s="6"/>
      <c r="J311" s="6"/>
      <c r="K311" s="6"/>
      <c r="L311" s="6"/>
      <c r="M311" s="6"/>
      <c r="N311" s="6"/>
      <c r="O311" s="6"/>
      <c r="P311" s="6"/>
      <c r="Q311" s="6"/>
      <c r="R311" s="6"/>
      <c r="S311" s="6"/>
      <c r="T311" s="6"/>
      <c r="U311" s="6"/>
      <c r="V311" s="6"/>
      <c r="W311" s="6"/>
      <c r="X311" s="6"/>
      <c r="Y311" s="6"/>
      <c r="Z311" s="6"/>
      <c r="AA311" s="6"/>
      <c r="AB311" s="6"/>
      <c r="AC311" s="6"/>
      <c r="AD311" s="6"/>
      <c r="AE311" s="6"/>
      <c r="AF311" s="6"/>
      <c r="AG311" s="6"/>
      <c r="AH311" s="6"/>
    </row>
    <row r="312">
      <c r="A312" s="6"/>
      <c r="B312" s="6"/>
      <c r="C312" s="6"/>
      <c r="D312" s="6"/>
      <c r="E312" s="6"/>
      <c r="F312" s="6"/>
      <c r="G312" s="6"/>
      <c r="H312" s="6"/>
      <c r="I312" s="6"/>
      <c r="J312" s="6"/>
      <c r="K312" s="6"/>
      <c r="L312" s="6"/>
      <c r="M312" s="6"/>
      <c r="N312" s="6"/>
      <c r="O312" s="6"/>
      <c r="P312" s="6"/>
      <c r="Q312" s="6"/>
      <c r="R312" s="6"/>
      <c r="S312" s="6"/>
      <c r="T312" s="6"/>
      <c r="U312" s="6"/>
      <c r="V312" s="6"/>
      <c r="W312" s="6"/>
      <c r="X312" s="6"/>
      <c r="Y312" s="6"/>
      <c r="Z312" s="6"/>
      <c r="AA312" s="6"/>
      <c r="AB312" s="6"/>
      <c r="AC312" s="6"/>
      <c r="AD312" s="6"/>
      <c r="AE312" s="6"/>
      <c r="AF312" s="6"/>
      <c r="AG312" s="6"/>
      <c r="AH312" s="6"/>
    </row>
    <row r="313">
      <c r="A313" s="6"/>
      <c r="B313" s="6"/>
      <c r="C313" s="6"/>
      <c r="D313" s="6"/>
      <c r="E313" s="6"/>
      <c r="F313" s="6"/>
      <c r="G313" s="6"/>
      <c r="H313" s="6"/>
      <c r="I313" s="6"/>
      <c r="J313" s="6"/>
      <c r="K313" s="6"/>
      <c r="L313" s="6"/>
      <c r="M313" s="6"/>
      <c r="N313" s="6"/>
      <c r="O313" s="6"/>
      <c r="P313" s="6"/>
      <c r="Q313" s="6"/>
      <c r="R313" s="6"/>
      <c r="S313" s="6"/>
      <c r="T313" s="6"/>
      <c r="U313" s="6"/>
      <c r="V313" s="6"/>
      <c r="W313" s="6"/>
      <c r="X313" s="6"/>
      <c r="Y313" s="6"/>
      <c r="Z313" s="6"/>
      <c r="AA313" s="6"/>
      <c r="AB313" s="6"/>
      <c r="AC313" s="6"/>
      <c r="AD313" s="6"/>
      <c r="AE313" s="6"/>
      <c r="AF313" s="6"/>
      <c r="AG313" s="6"/>
      <c r="AH313" s="6"/>
    </row>
    <row r="314">
      <c r="A314" s="6"/>
      <c r="B314" s="6"/>
      <c r="C314" s="6"/>
      <c r="D314" s="6"/>
      <c r="E314" s="6"/>
      <c r="F314" s="6"/>
      <c r="G314" s="6"/>
      <c r="H314" s="6"/>
      <c r="I314" s="6"/>
      <c r="J314" s="6"/>
      <c r="K314" s="6"/>
      <c r="L314" s="6"/>
      <c r="M314" s="6"/>
      <c r="N314" s="6"/>
      <c r="O314" s="6"/>
      <c r="P314" s="6"/>
      <c r="Q314" s="6"/>
      <c r="R314" s="6"/>
      <c r="S314" s="6"/>
      <c r="T314" s="6"/>
      <c r="U314" s="6"/>
      <c r="V314" s="6"/>
      <c r="W314" s="6"/>
      <c r="X314" s="6"/>
      <c r="Y314" s="6"/>
      <c r="Z314" s="6"/>
      <c r="AA314" s="6"/>
      <c r="AB314" s="6"/>
      <c r="AC314" s="6"/>
      <c r="AD314" s="6"/>
      <c r="AE314" s="6"/>
      <c r="AF314" s="6"/>
      <c r="AG314" s="6"/>
      <c r="AH314" s="6"/>
    </row>
    <row r="315">
      <c r="A315" s="6"/>
      <c r="B315" s="6"/>
      <c r="C315" s="6"/>
      <c r="D315" s="6"/>
      <c r="E315" s="6"/>
      <c r="F315" s="6"/>
      <c r="G315" s="6"/>
      <c r="H315" s="6"/>
      <c r="I315" s="6"/>
      <c r="J315" s="6"/>
      <c r="K315" s="6"/>
      <c r="L315" s="6"/>
      <c r="M315" s="6"/>
      <c r="N315" s="6"/>
      <c r="O315" s="6"/>
      <c r="P315" s="6"/>
      <c r="Q315" s="6"/>
      <c r="R315" s="6"/>
      <c r="S315" s="6"/>
      <c r="T315" s="6"/>
      <c r="U315" s="6"/>
      <c r="V315" s="6"/>
      <c r="W315" s="6"/>
      <c r="X315" s="6"/>
      <c r="Y315" s="6"/>
      <c r="Z315" s="6"/>
      <c r="AA315" s="6"/>
      <c r="AB315" s="6"/>
      <c r="AC315" s="6"/>
      <c r="AD315" s="6"/>
      <c r="AE315" s="6"/>
      <c r="AF315" s="6"/>
      <c r="AG315" s="6"/>
      <c r="AH315" s="6"/>
    </row>
    <row r="316">
      <c r="A316" s="6"/>
      <c r="B316" s="6"/>
      <c r="C316" s="6"/>
      <c r="D316" s="6"/>
      <c r="E316" s="6"/>
      <c r="F316" s="6"/>
      <c r="G316" s="6"/>
      <c r="H316" s="6"/>
      <c r="I316" s="6"/>
      <c r="J316" s="6"/>
      <c r="K316" s="6"/>
      <c r="L316" s="6"/>
      <c r="M316" s="6"/>
      <c r="N316" s="6"/>
      <c r="O316" s="6"/>
      <c r="P316" s="6"/>
      <c r="Q316" s="6"/>
      <c r="R316" s="6"/>
      <c r="S316" s="6"/>
      <c r="T316" s="6"/>
      <c r="U316" s="6"/>
      <c r="V316" s="6"/>
      <c r="W316" s="6"/>
      <c r="X316" s="6"/>
      <c r="Y316" s="6"/>
      <c r="Z316" s="6"/>
      <c r="AA316" s="6"/>
      <c r="AB316" s="6"/>
      <c r="AC316" s="6"/>
      <c r="AD316" s="6"/>
      <c r="AE316" s="6"/>
      <c r="AF316" s="6"/>
      <c r="AG316" s="6"/>
      <c r="AH316" s="6"/>
    </row>
    <row r="317">
      <c r="A317" s="6"/>
      <c r="B317" s="6"/>
      <c r="C317" s="6"/>
      <c r="D317" s="6"/>
      <c r="E317" s="6"/>
      <c r="F317" s="6"/>
      <c r="G317" s="6"/>
      <c r="H317" s="6"/>
      <c r="I317" s="6"/>
      <c r="J317" s="6"/>
      <c r="K317" s="6"/>
      <c r="L317" s="6"/>
      <c r="M317" s="6"/>
      <c r="N317" s="6"/>
      <c r="O317" s="6"/>
      <c r="P317" s="6"/>
      <c r="Q317" s="6"/>
      <c r="R317" s="6"/>
      <c r="S317" s="6"/>
      <c r="T317" s="6"/>
      <c r="U317" s="6"/>
      <c r="V317" s="6"/>
      <c r="W317" s="6"/>
      <c r="X317" s="6"/>
      <c r="Y317" s="6"/>
      <c r="Z317" s="6"/>
      <c r="AA317" s="6"/>
      <c r="AB317" s="6"/>
      <c r="AC317" s="6"/>
      <c r="AD317" s="6"/>
      <c r="AE317" s="6"/>
      <c r="AF317" s="6"/>
      <c r="AG317" s="6"/>
      <c r="AH317" s="6"/>
    </row>
    <row r="318">
      <c r="A318" s="6"/>
      <c r="B318" s="6"/>
      <c r="C318" s="6"/>
      <c r="D318" s="6"/>
      <c r="E318" s="6"/>
      <c r="F318" s="6"/>
      <c r="G318" s="6"/>
      <c r="H318" s="6"/>
      <c r="I318" s="6"/>
      <c r="J318" s="6"/>
      <c r="K318" s="6"/>
      <c r="L318" s="6"/>
      <c r="M318" s="6"/>
      <c r="N318" s="6"/>
      <c r="O318" s="6"/>
      <c r="P318" s="6"/>
      <c r="Q318" s="6"/>
      <c r="R318" s="6"/>
      <c r="S318" s="6"/>
      <c r="T318" s="6"/>
      <c r="U318" s="6"/>
      <c r="V318" s="6"/>
      <c r="W318" s="6"/>
      <c r="X318" s="6"/>
      <c r="Y318" s="6"/>
      <c r="Z318" s="6"/>
      <c r="AA318" s="6"/>
      <c r="AB318" s="6"/>
      <c r="AC318" s="6"/>
      <c r="AD318" s="6"/>
      <c r="AE318" s="6"/>
      <c r="AF318" s="6"/>
      <c r="AG318" s="6"/>
      <c r="AH318" s="6"/>
    </row>
    <row r="319">
      <c r="A319" s="6"/>
      <c r="B319" s="6"/>
      <c r="C319" s="6"/>
      <c r="D319" s="6"/>
      <c r="E319" s="6"/>
      <c r="F319" s="6"/>
      <c r="G319" s="6"/>
      <c r="H319" s="6"/>
      <c r="I319" s="6"/>
      <c r="J319" s="6"/>
      <c r="K319" s="6"/>
      <c r="L319" s="6"/>
      <c r="M319" s="6"/>
      <c r="N319" s="6"/>
      <c r="O319" s="6"/>
      <c r="P319" s="6"/>
      <c r="Q319" s="6"/>
      <c r="R319" s="6"/>
      <c r="S319" s="6"/>
      <c r="T319" s="6"/>
      <c r="U319" s="6"/>
      <c r="V319" s="6"/>
      <c r="W319" s="6"/>
      <c r="X319" s="6"/>
      <c r="Y319" s="6"/>
      <c r="Z319" s="6"/>
      <c r="AA319" s="6"/>
      <c r="AB319" s="6"/>
      <c r="AC319" s="6"/>
      <c r="AD319" s="6"/>
      <c r="AE319" s="6"/>
      <c r="AF319" s="6"/>
      <c r="AG319" s="6"/>
      <c r="AH319" s="6"/>
    </row>
    <row r="320">
      <c r="A320" s="6"/>
      <c r="B320" s="6"/>
      <c r="C320" s="6"/>
      <c r="D320" s="6"/>
      <c r="E320" s="6"/>
      <c r="F320" s="6"/>
      <c r="G320" s="6"/>
      <c r="H320" s="6"/>
      <c r="I320" s="6"/>
      <c r="J320" s="6"/>
      <c r="K320" s="6"/>
      <c r="L320" s="6"/>
      <c r="M320" s="6"/>
      <c r="N320" s="6"/>
      <c r="O320" s="6"/>
      <c r="P320" s="6"/>
      <c r="Q320" s="6"/>
      <c r="R320" s="6"/>
      <c r="S320" s="6"/>
      <c r="T320" s="6"/>
      <c r="U320" s="6"/>
      <c r="V320" s="6"/>
      <c r="W320" s="6"/>
      <c r="X320" s="6"/>
      <c r="Y320" s="6"/>
      <c r="Z320" s="6"/>
      <c r="AA320" s="6"/>
      <c r="AB320" s="6"/>
      <c r="AC320" s="6"/>
      <c r="AD320" s="6"/>
      <c r="AE320" s="6"/>
      <c r="AF320" s="6"/>
      <c r="AG320" s="6"/>
      <c r="AH320" s="6"/>
    </row>
    <row r="321">
      <c r="A321" s="6"/>
      <c r="B321" s="6"/>
      <c r="C321" s="6"/>
      <c r="D321" s="6"/>
      <c r="E321" s="6"/>
      <c r="F321" s="6"/>
      <c r="G321" s="6"/>
      <c r="H321" s="6"/>
      <c r="I321" s="6"/>
      <c r="J321" s="6"/>
      <c r="K321" s="6"/>
      <c r="L321" s="6"/>
      <c r="M321" s="6"/>
      <c r="N321" s="6"/>
      <c r="O321" s="6"/>
      <c r="P321" s="6"/>
      <c r="Q321" s="6"/>
      <c r="R321" s="6"/>
      <c r="S321" s="6"/>
      <c r="T321" s="6"/>
      <c r="U321" s="6"/>
      <c r="V321" s="6"/>
      <c r="W321" s="6"/>
      <c r="X321" s="6"/>
      <c r="Y321" s="6"/>
      <c r="Z321" s="6"/>
      <c r="AA321" s="6"/>
      <c r="AB321" s="6"/>
      <c r="AC321" s="6"/>
      <c r="AD321" s="6"/>
      <c r="AE321" s="6"/>
      <c r="AF321" s="6"/>
      <c r="AG321" s="6"/>
      <c r="AH321" s="6"/>
    </row>
    <row r="322">
      <c r="A322" s="6"/>
      <c r="B322" s="6"/>
      <c r="C322" s="6"/>
      <c r="D322" s="6"/>
      <c r="E322" s="6"/>
      <c r="F322" s="6"/>
      <c r="G322" s="6"/>
      <c r="H322" s="6"/>
      <c r="I322" s="6"/>
      <c r="J322" s="6"/>
      <c r="K322" s="6"/>
      <c r="L322" s="6"/>
      <c r="M322" s="6"/>
      <c r="N322" s="6"/>
      <c r="O322" s="6"/>
      <c r="P322" s="6"/>
      <c r="Q322" s="6"/>
      <c r="R322" s="6"/>
      <c r="S322" s="6"/>
      <c r="T322" s="6"/>
      <c r="U322" s="6"/>
      <c r="V322" s="6"/>
      <c r="W322" s="6"/>
      <c r="X322" s="6"/>
      <c r="Y322" s="6"/>
      <c r="Z322" s="6"/>
      <c r="AA322" s="6"/>
      <c r="AB322" s="6"/>
      <c r="AC322" s="6"/>
      <c r="AD322" s="6"/>
      <c r="AE322" s="6"/>
      <c r="AF322" s="6"/>
      <c r="AG322" s="6"/>
      <c r="AH322" s="6"/>
    </row>
    <row r="323">
      <c r="A323" s="6"/>
      <c r="B323" s="6"/>
      <c r="C323" s="6"/>
      <c r="D323" s="6"/>
      <c r="E323" s="6"/>
      <c r="F323" s="6"/>
      <c r="G323" s="6"/>
      <c r="H323" s="6"/>
      <c r="I323" s="6"/>
      <c r="J323" s="6"/>
      <c r="K323" s="6"/>
      <c r="L323" s="6"/>
      <c r="M323" s="6"/>
      <c r="N323" s="6"/>
      <c r="O323" s="6"/>
      <c r="P323" s="6"/>
      <c r="Q323" s="6"/>
      <c r="R323" s="6"/>
      <c r="S323" s="6"/>
      <c r="T323" s="6"/>
      <c r="U323" s="6"/>
      <c r="V323" s="6"/>
      <c r="W323" s="6"/>
      <c r="X323" s="6"/>
      <c r="Y323" s="6"/>
      <c r="Z323" s="6"/>
      <c r="AA323" s="6"/>
      <c r="AB323" s="6"/>
      <c r="AC323" s="6"/>
      <c r="AD323" s="6"/>
      <c r="AE323" s="6"/>
      <c r="AF323" s="6"/>
      <c r="AG323" s="6"/>
      <c r="AH323" s="6"/>
    </row>
    <row r="324">
      <c r="A324" s="6"/>
      <c r="B324" s="6"/>
      <c r="C324" s="6"/>
      <c r="D324" s="6"/>
      <c r="E324" s="6"/>
      <c r="F324" s="6"/>
      <c r="G324" s="6"/>
      <c r="H324" s="6"/>
      <c r="I324" s="6"/>
      <c r="J324" s="6"/>
      <c r="K324" s="6"/>
      <c r="L324" s="6"/>
      <c r="M324" s="6"/>
      <c r="N324" s="6"/>
      <c r="O324" s="6"/>
      <c r="P324" s="6"/>
      <c r="Q324" s="6"/>
      <c r="R324" s="6"/>
      <c r="S324" s="6"/>
      <c r="T324" s="6"/>
      <c r="U324" s="6"/>
      <c r="V324" s="6"/>
      <c r="W324" s="6"/>
      <c r="X324" s="6"/>
      <c r="Y324" s="6"/>
      <c r="Z324" s="6"/>
      <c r="AA324" s="6"/>
      <c r="AB324" s="6"/>
      <c r="AC324" s="6"/>
      <c r="AD324" s="6"/>
      <c r="AE324" s="6"/>
      <c r="AF324" s="6"/>
      <c r="AG324" s="6"/>
      <c r="AH324" s="6"/>
    </row>
    <row r="325">
      <c r="A325" s="6"/>
      <c r="B325" s="6"/>
      <c r="C325" s="6"/>
      <c r="D325" s="6"/>
      <c r="E325" s="6"/>
      <c r="F325" s="6"/>
      <c r="G325" s="6"/>
      <c r="H325" s="6"/>
      <c r="I325" s="6"/>
      <c r="J325" s="6"/>
      <c r="K325" s="6"/>
      <c r="L325" s="6"/>
      <c r="M325" s="6"/>
      <c r="N325" s="6"/>
      <c r="O325" s="6"/>
      <c r="P325" s="6"/>
      <c r="Q325" s="6"/>
      <c r="R325" s="6"/>
      <c r="S325" s="6"/>
      <c r="T325" s="6"/>
      <c r="U325" s="6"/>
      <c r="V325" s="6"/>
      <c r="W325" s="6"/>
      <c r="X325" s="6"/>
      <c r="Y325" s="6"/>
      <c r="Z325" s="6"/>
      <c r="AA325" s="6"/>
      <c r="AB325" s="6"/>
      <c r="AC325" s="6"/>
      <c r="AD325" s="6"/>
      <c r="AE325" s="6"/>
      <c r="AF325" s="6"/>
      <c r="AG325" s="6"/>
      <c r="AH325" s="6"/>
    </row>
    <row r="326">
      <c r="A326" s="6"/>
      <c r="B326" s="6"/>
      <c r="C326" s="6"/>
      <c r="D326" s="6"/>
      <c r="E326" s="6"/>
      <c r="F326" s="6"/>
      <c r="G326" s="6"/>
      <c r="H326" s="6"/>
      <c r="I326" s="6"/>
      <c r="J326" s="6"/>
      <c r="K326" s="6"/>
      <c r="L326" s="6"/>
      <c r="M326" s="6"/>
      <c r="N326" s="6"/>
      <c r="O326" s="6"/>
      <c r="P326" s="6"/>
      <c r="Q326" s="6"/>
      <c r="R326" s="6"/>
      <c r="S326" s="6"/>
      <c r="T326" s="6"/>
      <c r="U326" s="6"/>
      <c r="V326" s="6"/>
      <c r="W326" s="6"/>
      <c r="X326" s="6"/>
      <c r="Y326" s="6"/>
      <c r="Z326" s="6"/>
      <c r="AA326" s="6"/>
      <c r="AB326" s="6"/>
      <c r="AC326" s="6"/>
      <c r="AD326" s="6"/>
      <c r="AE326" s="6"/>
      <c r="AF326" s="6"/>
      <c r="AG326" s="6"/>
      <c r="AH326" s="6"/>
    </row>
    <row r="327">
      <c r="A327" s="6"/>
      <c r="B327" s="6"/>
      <c r="C327" s="6"/>
      <c r="D327" s="6"/>
      <c r="E327" s="6"/>
      <c r="F327" s="6"/>
      <c r="G327" s="6"/>
      <c r="H327" s="6"/>
      <c r="I327" s="6"/>
      <c r="J327" s="6"/>
      <c r="K327" s="6"/>
      <c r="L327" s="6"/>
      <c r="M327" s="6"/>
      <c r="N327" s="6"/>
      <c r="O327" s="6"/>
      <c r="P327" s="6"/>
      <c r="Q327" s="6"/>
      <c r="R327" s="6"/>
      <c r="S327" s="6"/>
      <c r="T327" s="6"/>
      <c r="U327" s="6"/>
      <c r="V327" s="6"/>
      <c r="W327" s="6"/>
      <c r="X327" s="6"/>
      <c r="Y327" s="6"/>
      <c r="Z327" s="6"/>
      <c r="AA327" s="6"/>
      <c r="AB327" s="6"/>
      <c r="AC327" s="6"/>
      <c r="AD327" s="6"/>
      <c r="AE327" s="6"/>
      <c r="AF327" s="6"/>
      <c r="AG327" s="6"/>
      <c r="AH327" s="6"/>
    </row>
    <row r="328">
      <c r="A328" s="6"/>
      <c r="B328" s="6"/>
      <c r="C328" s="6"/>
      <c r="D328" s="6"/>
      <c r="E328" s="6"/>
      <c r="F328" s="6"/>
      <c r="G328" s="6"/>
      <c r="H328" s="6"/>
      <c r="I328" s="6"/>
      <c r="J328" s="6"/>
      <c r="K328" s="6"/>
      <c r="L328" s="6"/>
      <c r="M328" s="6"/>
      <c r="N328" s="6"/>
      <c r="O328" s="6"/>
      <c r="P328" s="6"/>
      <c r="Q328" s="6"/>
      <c r="R328" s="6"/>
      <c r="S328" s="6"/>
      <c r="T328" s="6"/>
      <c r="U328" s="6"/>
      <c r="V328" s="6"/>
      <c r="W328" s="6"/>
      <c r="X328" s="6"/>
      <c r="Y328" s="6"/>
      <c r="Z328" s="6"/>
      <c r="AA328" s="6"/>
      <c r="AB328" s="6"/>
      <c r="AC328" s="6"/>
      <c r="AD328" s="6"/>
      <c r="AE328" s="6"/>
      <c r="AF328" s="6"/>
      <c r="AG328" s="6"/>
      <c r="AH328" s="6"/>
    </row>
    <row r="329">
      <c r="A329" s="6"/>
      <c r="B329" s="6"/>
      <c r="C329" s="6"/>
      <c r="D329" s="6"/>
      <c r="E329" s="6"/>
      <c r="F329" s="6"/>
      <c r="G329" s="6"/>
      <c r="H329" s="6"/>
      <c r="I329" s="6"/>
      <c r="J329" s="6"/>
      <c r="K329" s="6"/>
      <c r="L329" s="6"/>
      <c r="M329" s="6"/>
      <c r="N329" s="6"/>
      <c r="O329" s="6"/>
      <c r="P329" s="6"/>
      <c r="Q329" s="6"/>
      <c r="R329" s="6"/>
      <c r="S329" s="6"/>
      <c r="T329" s="6"/>
      <c r="U329" s="6"/>
      <c r="V329" s="6"/>
      <c r="W329" s="6"/>
      <c r="X329" s="6"/>
      <c r="Y329" s="6"/>
      <c r="Z329" s="6"/>
      <c r="AA329" s="6"/>
      <c r="AB329" s="6"/>
      <c r="AC329" s="6"/>
      <c r="AD329" s="6"/>
      <c r="AE329" s="6"/>
      <c r="AF329" s="6"/>
      <c r="AG329" s="6"/>
      <c r="AH329" s="6"/>
    </row>
    <row r="330">
      <c r="A330" s="6"/>
      <c r="B330" s="6"/>
      <c r="C330" s="6"/>
      <c r="D330" s="6"/>
      <c r="E330" s="6"/>
      <c r="F330" s="6"/>
      <c r="G330" s="6"/>
      <c r="H330" s="6"/>
      <c r="I330" s="6"/>
      <c r="J330" s="6"/>
      <c r="K330" s="6"/>
      <c r="L330" s="6"/>
      <c r="M330" s="6"/>
      <c r="N330" s="6"/>
      <c r="O330" s="6"/>
      <c r="P330" s="6"/>
      <c r="Q330" s="6"/>
      <c r="R330" s="6"/>
      <c r="S330" s="6"/>
      <c r="T330" s="6"/>
      <c r="U330" s="6"/>
      <c r="V330" s="6"/>
      <c r="W330" s="6"/>
      <c r="X330" s="6"/>
      <c r="Y330" s="6"/>
      <c r="Z330" s="6"/>
      <c r="AA330" s="6"/>
      <c r="AB330" s="6"/>
      <c r="AC330" s="6"/>
      <c r="AD330" s="6"/>
      <c r="AE330" s="6"/>
      <c r="AF330" s="6"/>
      <c r="AG330" s="6"/>
      <c r="AH330" s="6"/>
    </row>
    <row r="331">
      <c r="A331" s="6"/>
      <c r="B331" s="6"/>
      <c r="C331" s="6"/>
      <c r="D331" s="6"/>
      <c r="E331" s="6"/>
      <c r="F331" s="6"/>
      <c r="G331" s="6"/>
      <c r="H331" s="6"/>
      <c r="I331" s="6"/>
      <c r="J331" s="6"/>
      <c r="K331" s="6"/>
      <c r="L331" s="6"/>
      <c r="M331" s="6"/>
      <c r="N331" s="6"/>
      <c r="O331" s="6"/>
      <c r="P331" s="6"/>
      <c r="Q331" s="6"/>
      <c r="R331" s="6"/>
      <c r="S331" s="6"/>
      <c r="T331" s="6"/>
      <c r="U331" s="6"/>
      <c r="V331" s="6"/>
      <c r="W331" s="6"/>
      <c r="X331" s="6"/>
      <c r="Y331" s="6"/>
      <c r="Z331" s="6"/>
      <c r="AA331" s="6"/>
      <c r="AB331" s="6"/>
      <c r="AC331" s="6"/>
      <c r="AD331" s="6"/>
      <c r="AE331" s="6"/>
      <c r="AF331" s="6"/>
      <c r="AG331" s="6"/>
      <c r="AH331" s="6"/>
    </row>
    <row r="332">
      <c r="A332" s="6"/>
      <c r="B332" s="6"/>
      <c r="C332" s="6"/>
      <c r="D332" s="6"/>
      <c r="E332" s="6"/>
      <c r="F332" s="6"/>
      <c r="G332" s="6"/>
      <c r="H332" s="6"/>
      <c r="I332" s="6"/>
      <c r="J332" s="6"/>
      <c r="K332" s="6"/>
      <c r="L332" s="6"/>
      <c r="M332" s="6"/>
      <c r="N332" s="6"/>
      <c r="O332" s="6"/>
      <c r="P332" s="6"/>
      <c r="Q332" s="6"/>
      <c r="R332" s="6"/>
      <c r="S332" s="6"/>
      <c r="T332" s="6"/>
      <c r="U332" s="6"/>
      <c r="V332" s="6"/>
      <c r="W332" s="6"/>
      <c r="X332" s="6"/>
      <c r="Y332" s="6"/>
      <c r="Z332" s="6"/>
      <c r="AA332" s="6"/>
      <c r="AB332" s="6"/>
      <c r="AC332" s="6"/>
      <c r="AD332" s="6"/>
      <c r="AE332" s="6"/>
      <c r="AF332" s="6"/>
      <c r="AG332" s="6"/>
      <c r="AH332" s="6"/>
    </row>
    <row r="333">
      <c r="A333" s="6"/>
      <c r="B333" s="6"/>
      <c r="C333" s="6"/>
      <c r="D333" s="6"/>
      <c r="E333" s="6"/>
      <c r="F333" s="6"/>
      <c r="G333" s="6"/>
      <c r="H333" s="6"/>
      <c r="I333" s="6"/>
      <c r="J333" s="6"/>
      <c r="K333" s="6"/>
      <c r="L333" s="6"/>
      <c r="M333" s="6"/>
      <c r="N333" s="6"/>
      <c r="O333" s="6"/>
      <c r="P333" s="6"/>
      <c r="Q333" s="6"/>
      <c r="R333" s="6"/>
      <c r="S333" s="6"/>
      <c r="T333" s="6"/>
      <c r="U333" s="6"/>
      <c r="V333" s="6"/>
      <c r="W333" s="6"/>
      <c r="X333" s="6"/>
      <c r="Y333" s="6"/>
      <c r="Z333" s="6"/>
      <c r="AA333" s="6"/>
      <c r="AB333" s="6"/>
      <c r="AC333" s="6"/>
      <c r="AD333" s="6"/>
      <c r="AE333" s="6"/>
      <c r="AF333" s="6"/>
      <c r="AG333" s="6"/>
      <c r="AH333" s="6"/>
    </row>
    <row r="334">
      <c r="A334" s="6"/>
      <c r="B334" s="6"/>
      <c r="C334" s="6"/>
      <c r="D334" s="6"/>
      <c r="E334" s="6"/>
      <c r="F334" s="6"/>
      <c r="G334" s="6"/>
      <c r="H334" s="6"/>
      <c r="I334" s="6"/>
      <c r="J334" s="6"/>
      <c r="K334" s="6"/>
      <c r="L334" s="6"/>
      <c r="M334" s="6"/>
      <c r="N334" s="6"/>
      <c r="O334" s="6"/>
      <c r="P334" s="6"/>
      <c r="Q334" s="6"/>
      <c r="R334" s="6"/>
      <c r="S334" s="6"/>
      <c r="T334" s="6"/>
      <c r="U334" s="6"/>
      <c r="V334" s="6"/>
      <c r="W334" s="6"/>
      <c r="X334" s="6"/>
      <c r="Y334" s="6"/>
      <c r="Z334" s="6"/>
      <c r="AA334" s="6"/>
      <c r="AB334" s="6"/>
      <c r="AC334" s="6"/>
      <c r="AD334" s="6"/>
      <c r="AE334" s="6"/>
      <c r="AF334" s="6"/>
      <c r="AG334" s="6"/>
      <c r="AH334" s="6"/>
    </row>
    <row r="335">
      <c r="A335" s="6"/>
      <c r="B335" s="6"/>
      <c r="C335" s="6"/>
      <c r="D335" s="6"/>
      <c r="E335" s="6"/>
      <c r="F335" s="6"/>
      <c r="G335" s="6"/>
      <c r="H335" s="6"/>
      <c r="I335" s="6"/>
      <c r="J335" s="6"/>
      <c r="K335" s="6"/>
      <c r="L335" s="6"/>
      <c r="M335" s="6"/>
      <c r="N335" s="6"/>
      <c r="O335" s="6"/>
      <c r="P335" s="6"/>
      <c r="Q335" s="6"/>
      <c r="R335" s="6"/>
      <c r="S335" s="6"/>
      <c r="T335" s="6"/>
      <c r="U335" s="6"/>
      <c r="V335" s="6"/>
      <c r="W335" s="6"/>
      <c r="X335" s="6"/>
      <c r="Y335" s="6"/>
      <c r="Z335" s="6"/>
      <c r="AA335" s="6"/>
      <c r="AB335" s="6"/>
      <c r="AC335" s="6"/>
      <c r="AD335" s="6"/>
      <c r="AE335" s="6"/>
      <c r="AF335" s="6"/>
      <c r="AG335" s="6"/>
      <c r="AH335" s="6"/>
    </row>
    <row r="336">
      <c r="A336" s="6"/>
      <c r="B336" s="6"/>
      <c r="C336" s="6"/>
      <c r="D336" s="6"/>
      <c r="E336" s="6"/>
      <c r="F336" s="6"/>
      <c r="G336" s="6"/>
      <c r="H336" s="6"/>
      <c r="I336" s="6"/>
      <c r="J336" s="6"/>
      <c r="K336" s="6"/>
      <c r="L336" s="6"/>
      <c r="M336" s="6"/>
      <c r="N336" s="6"/>
      <c r="O336" s="6"/>
      <c r="P336" s="6"/>
      <c r="Q336" s="6"/>
      <c r="R336" s="6"/>
      <c r="S336" s="6"/>
      <c r="T336" s="6"/>
      <c r="U336" s="6"/>
      <c r="V336" s="6"/>
      <c r="W336" s="6"/>
      <c r="X336" s="6"/>
      <c r="Y336" s="6"/>
      <c r="Z336" s="6"/>
      <c r="AA336" s="6"/>
      <c r="AB336" s="6"/>
      <c r="AC336" s="6"/>
      <c r="AD336" s="6"/>
      <c r="AE336" s="6"/>
      <c r="AF336" s="6"/>
      <c r="AG336" s="6"/>
      <c r="AH336" s="6"/>
    </row>
    <row r="337">
      <c r="A337" s="6"/>
      <c r="B337" s="6"/>
      <c r="C337" s="6"/>
      <c r="D337" s="6"/>
      <c r="E337" s="6"/>
      <c r="F337" s="6"/>
      <c r="G337" s="6"/>
      <c r="H337" s="6"/>
      <c r="I337" s="6"/>
      <c r="J337" s="6"/>
      <c r="K337" s="6"/>
      <c r="L337" s="6"/>
      <c r="M337" s="6"/>
      <c r="N337" s="6"/>
      <c r="O337" s="6"/>
      <c r="P337" s="6"/>
      <c r="Q337" s="6"/>
      <c r="R337" s="6"/>
      <c r="S337" s="6"/>
      <c r="T337" s="6"/>
      <c r="U337" s="6"/>
      <c r="V337" s="6"/>
      <c r="W337" s="6"/>
      <c r="X337" s="6"/>
      <c r="Y337" s="6"/>
      <c r="Z337" s="6"/>
      <c r="AA337" s="6"/>
      <c r="AB337" s="6"/>
      <c r="AC337" s="6"/>
      <c r="AD337" s="6"/>
      <c r="AE337" s="6"/>
      <c r="AF337" s="6"/>
      <c r="AG337" s="6"/>
      <c r="AH337" s="6"/>
    </row>
    <row r="338">
      <c r="A338" s="6"/>
      <c r="B338" s="6"/>
      <c r="C338" s="6"/>
      <c r="D338" s="6"/>
      <c r="E338" s="6"/>
      <c r="F338" s="6"/>
      <c r="G338" s="6"/>
      <c r="H338" s="6"/>
      <c r="I338" s="6"/>
      <c r="J338" s="6"/>
      <c r="K338" s="6"/>
      <c r="L338" s="6"/>
      <c r="M338" s="6"/>
      <c r="N338" s="6"/>
      <c r="O338" s="6"/>
      <c r="P338" s="6"/>
      <c r="Q338" s="6"/>
      <c r="R338" s="6"/>
      <c r="S338" s="6"/>
      <c r="T338" s="6"/>
      <c r="U338" s="6"/>
      <c r="V338" s="6"/>
      <c r="W338" s="6"/>
      <c r="X338" s="6"/>
      <c r="Y338" s="6"/>
      <c r="Z338" s="6"/>
      <c r="AA338" s="6"/>
      <c r="AB338" s="6"/>
      <c r="AC338" s="6"/>
      <c r="AD338" s="6"/>
      <c r="AE338" s="6"/>
      <c r="AF338" s="6"/>
      <c r="AG338" s="6"/>
      <c r="AH338" s="6"/>
    </row>
    <row r="339">
      <c r="A339" s="6"/>
      <c r="B339" s="6"/>
      <c r="C339" s="6"/>
      <c r="D339" s="6"/>
      <c r="E339" s="6"/>
      <c r="F339" s="6"/>
      <c r="G339" s="6"/>
      <c r="H339" s="6"/>
      <c r="I339" s="6"/>
      <c r="J339" s="6"/>
      <c r="K339" s="6"/>
      <c r="L339" s="6"/>
      <c r="M339" s="6"/>
      <c r="N339" s="6"/>
      <c r="O339" s="6"/>
      <c r="P339" s="6"/>
      <c r="Q339" s="6"/>
      <c r="R339" s="6"/>
      <c r="S339" s="6"/>
      <c r="T339" s="6"/>
      <c r="U339" s="6"/>
      <c r="V339" s="6"/>
      <c r="W339" s="6"/>
      <c r="X339" s="6"/>
      <c r="Y339" s="6"/>
      <c r="Z339" s="6"/>
      <c r="AA339" s="6"/>
      <c r="AB339" s="6"/>
      <c r="AC339" s="6"/>
      <c r="AD339" s="6"/>
      <c r="AE339" s="6"/>
      <c r="AF339" s="6"/>
      <c r="AG339" s="6"/>
      <c r="AH339" s="6"/>
    </row>
    <row r="340">
      <c r="A340" s="6"/>
      <c r="B340" s="6"/>
      <c r="C340" s="6"/>
      <c r="D340" s="6"/>
      <c r="E340" s="6"/>
      <c r="F340" s="6"/>
      <c r="G340" s="6"/>
      <c r="H340" s="6"/>
      <c r="I340" s="6"/>
      <c r="J340" s="6"/>
      <c r="K340" s="6"/>
      <c r="L340" s="6"/>
      <c r="M340" s="6"/>
      <c r="N340" s="6"/>
      <c r="O340" s="6"/>
      <c r="P340" s="6"/>
      <c r="Q340" s="6"/>
      <c r="R340" s="6"/>
      <c r="S340" s="6"/>
      <c r="T340" s="6"/>
      <c r="U340" s="6"/>
      <c r="V340" s="6"/>
      <c r="W340" s="6"/>
      <c r="X340" s="6"/>
      <c r="Y340" s="6"/>
      <c r="Z340" s="6"/>
      <c r="AA340" s="6"/>
      <c r="AB340" s="6"/>
      <c r="AC340" s="6"/>
      <c r="AD340" s="6"/>
      <c r="AE340" s="6"/>
      <c r="AF340" s="6"/>
      <c r="AG340" s="6"/>
      <c r="AH340" s="6"/>
    </row>
    <row r="341">
      <c r="A341" s="6"/>
      <c r="B341" s="6"/>
      <c r="C341" s="6"/>
      <c r="D341" s="6"/>
      <c r="E341" s="6"/>
      <c r="F341" s="6"/>
      <c r="G341" s="6"/>
      <c r="H341" s="6"/>
      <c r="I341" s="6"/>
      <c r="J341" s="6"/>
      <c r="K341" s="6"/>
      <c r="L341" s="6"/>
      <c r="M341" s="6"/>
      <c r="N341" s="6"/>
      <c r="O341" s="6"/>
      <c r="P341" s="6"/>
      <c r="Q341" s="6"/>
      <c r="R341" s="6"/>
      <c r="S341" s="6"/>
      <c r="T341" s="6"/>
      <c r="U341" s="6"/>
      <c r="V341" s="6"/>
      <c r="W341" s="6"/>
      <c r="X341" s="6"/>
      <c r="Y341" s="6"/>
      <c r="Z341" s="6"/>
      <c r="AA341" s="6"/>
      <c r="AB341" s="6"/>
      <c r="AC341" s="6"/>
      <c r="AD341" s="6"/>
      <c r="AE341" s="6"/>
      <c r="AF341" s="6"/>
      <c r="AG341" s="6"/>
      <c r="AH341" s="6"/>
    </row>
    <row r="342">
      <c r="A342" s="6"/>
      <c r="B342" s="6"/>
      <c r="C342" s="6"/>
      <c r="D342" s="6"/>
      <c r="E342" s="6"/>
      <c r="F342" s="6"/>
      <c r="G342" s="6"/>
      <c r="H342" s="6"/>
      <c r="I342" s="6"/>
      <c r="J342" s="6"/>
      <c r="K342" s="6"/>
      <c r="L342" s="6"/>
      <c r="M342" s="6"/>
      <c r="N342" s="6"/>
      <c r="O342" s="6"/>
      <c r="P342" s="6"/>
      <c r="Q342" s="6"/>
      <c r="R342" s="6"/>
      <c r="S342" s="6"/>
      <c r="T342" s="6"/>
      <c r="U342" s="6"/>
      <c r="V342" s="6"/>
      <c r="W342" s="6"/>
      <c r="X342" s="6"/>
      <c r="Y342" s="6"/>
      <c r="Z342" s="6"/>
      <c r="AA342" s="6"/>
      <c r="AB342" s="6"/>
      <c r="AC342" s="6"/>
      <c r="AD342" s="6"/>
      <c r="AE342" s="6"/>
      <c r="AF342" s="6"/>
      <c r="AG342" s="6"/>
      <c r="AH342" s="6"/>
    </row>
    <row r="343">
      <c r="A343" s="6"/>
      <c r="B343" s="6"/>
      <c r="C343" s="6"/>
      <c r="D343" s="6"/>
      <c r="E343" s="6"/>
      <c r="F343" s="6"/>
      <c r="G343" s="6"/>
      <c r="H343" s="6"/>
      <c r="I343" s="6"/>
      <c r="J343" s="6"/>
      <c r="K343" s="6"/>
      <c r="L343" s="6"/>
      <c r="M343" s="6"/>
      <c r="N343" s="6"/>
      <c r="O343" s="6"/>
      <c r="P343" s="6"/>
      <c r="Q343" s="6"/>
      <c r="R343" s="6"/>
      <c r="S343" s="6"/>
      <c r="T343" s="6"/>
      <c r="U343" s="6"/>
      <c r="V343" s="6"/>
      <c r="W343" s="6"/>
      <c r="X343" s="6"/>
      <c r="Y343" s="6"/>
      <c r="Z343" s="6"/>
      <c r="AA343" s="6"/>
      <c r="AB343" s="6"/>
      <c r="AC343" s="6"/>
      <c r="AD343" s="6"/>
      <c r="AE343" s="6"/>
      <c r="AF343" s="6"/>
      <c r="AG343" s="6"/>
      <c r="AH343" s="6"/>
    </row>
    <row r="344">
      <c r="A344" s="6"/>
      <c r="B344" s="6"/>
      <c r="C344" s="6"/>
      <c r="D344" s="6"/>
      <c r="E344" s="6"/>
      <c r="F344" s="6"/>
      <c r="G344" s="6"/>
      <c r="H344" s="6"/>
      <c r="I344" s="6"/>
      <c r="J344" s="6"/>
      <c r="K344" s="6"/>
      <c r="L344" s="6"/>
      <c r="M344" s="6"/>
      <c r="N344" s="6"/>
      <c r="O344" s="6"/>
      <c r="P344" s="6"/>
      <c r="Q344" s="6"/>
      <c r="R344" s="6"/>
      <c r="S344" s="6"/>
      <c r="T344" s="6"/>
      <c r="U344" s="6"/>
      <c r="V344" s="6"/>
      <c r="W344" s="6"/>
      <c r="X344" s="6"/>
      <c r="Y344" s="6"/>
      <c r="Z344" s="6"/>
      <c r="AA344" s="6"/>
      <c r="AB344" s="6"/>
      <c r="AC344" s="6"/>
      <c r="AD344" s="6"/>
      <c r="AE344" s="6"/>
      <c r="AF344" s="6"/>
      <c r="AG344" s="6"/>
      <c r="AH344" s="6"/>
    </row>
    <row r="345">
      <c r="A345" s="6"/>
      <c r="B345" s="6"/>
      <c r="C345" s="6"/>
      <c r="D345" s="6"/>
      <c r="E345" s="6"/>
      <c r="F345" s="6"/>
      <c r="G345" s="6"/>
      <c r="H345" s="6"/>
      <c r="I345" s="6"/>
      <c r="J345" s="6"/>
      <c r="K345" s="6"/>
      <c r="L345" s="6"/>
      <c r="M345" s="6"/>
      <c r="N345" s="6"/>
      <c r="O345" s="6"/>
      <c r="P345" s="6"/>
      <c r="Q345" s="6"/>
      <c r="R345" s="6"/>
      <c r="S345" s="6"/>
      <c r="T345" s="6"/>
      <c r="U345" s="6"/>
      <c r="V345" s="6"/>
      <c r="W345" s="6"/>
      <c r="X345" s="6"/>
      <c r="Y345" s="6"/>
      <c r="Z345" s="6"/>
      <c r="AA345" s="6"/>
      <c r="AB345" s="6"/>
      <c r="AC345" s="6"/>
      <c r="AD345" s="6"/>
      <c r="AE345" s="6"/>
      <c r="AF345" s="6"/>
      <c r="AG345" s="6"/>
      <c r="AH345" s="6"/>
    </row>
    <row r="346">
      <c r="A346" s="6"/>
      <c r="B346" s="6"/>
      <c r="C346" s="6"/>
      <c r="D346" s="6"/>
      <c r="E346" s="6"/>
      <c r="F346" s="6"/>
      <c r="G346" s="6"/>
      <c r="H346" s="6"/>
      <c r="I346" s="6"/>
      <c r="J346" s="6"/>
      <c r="K346" s="6"/>
      <c r="L346" s="6"/>
      <c r="M346" s="6"/>
      <c r="N346" s="6"/>
      <c r="O346" s="6"/>
      <c r="P346" s="6"/>
      <c r="Q346" s="6"/>
      <c r="R346" s="6"/>
      <c r="S346" s="6"/>
      <c r="T346" s="6"/>
      <c r="U346" s="6"/>
      <c r="V346" s="6"/>
      <c r="W346" s="6"/>
      <c r="X346" s="6"/>
      <c r="Y346" s="6"/>
      <c r="Z346" s="6"/>
      <c r="AA346" s="6"/>
      <c r="AB346" s="6"/>
      <c r="AC346" s="6"/>
      <c r="AD346" s="6"/>
      <c r="AE346" s="6"/>
      <c r="AF346" s="6"/>
      <c r="AG346" s="6"/>
      <c r="AH346" s="6"/>
    </row>
    <row r="347">
      <c r="A347" s="6"/>
      <c r="B347" s="6"/>
      <c r="C347" s="6"/>
      <c r="D347" s="6"/>
      <c r="E347" s="6"/>
      <c r="F347" s="6"/>
      <c r="G347" s="6"/>
      <c r="H347" s="6"/>
      <c r="I347" s="6"/>
      <c r="J347" s="6"/>
      <c r="K347" s="6"/>
      <c r="L347" s="6"/>
      <c r="M347" s="6"/>
      <c r="N347" s="6"/>
      <c r="O347" s="6"/>
      <c r="P347" s="6"/>
      <c r="Q347" s="6"/>
      <c r="R347" s="6"/>
      <c r="S347" s="6"/>
      <c r="T347" s="6"/>
      <c r="U347" s="6"/>
      <c r="V347" s="6"/>
      <c r="W347" s="6"/>
      <c r="X347" s="6"/>
      <c r="Y347" s="6"/>
      <c r="Z347" s="6"/>
      <c r="AA347" s="6"/>
      <c r="AB347" s="6"/>
      <c r="AC347" s="6"/>
      <c r="AD347" s="6"/>
      <c r="AE347" s="6"/>
      <c r="AF347" s="6"/>
      <c r="AG347" s="6"/>
      <c r="AH347" s="6"/>
    </row>
    <row r="348">
      <c r="A348" s="6"/>
      <c r="B348" s="6"/>
      <c r="C348" s="6"/>
      <c r="D348" s="6"/>
      <c r="E348" s="6"/>
      <c r="F348" s="6"/>
      <c r="G348" s="6"/>
      <c r="H348" s="6"/>
      <c r="I348" s="6"/>
      <c r="J348" s="6"/>
      <c r="K348" s="6"/>
      <c r="L348" s="6"/>
      <c r="M348" s="6"/>
      <c r="N348" s="6"/>
      <c r="O348" s="6"/>
      <c r="P348" s="6"/>
      <c r="Q348" s="6"/>
      <c r="R348" s="6"/>
      <c r="S348" s="6"/>
      <c r="T348" s="6"/>
      <c r="U348" s="6"/>
      <c r="V348" s="6"/>
      <c r="W348" s="6"/>
      <c r="X348" s="6"/>
      <c r="Y348" s="6"/>
      <c r="Z348" s="6"/>
      <c r="AA348" s="6"/>
      <c r="AB348" s="6"/>
      <c r="AC348" s="6"/>
      <c r="AD348" s="6"/>
      <c r="AE348" s="6"/>
      <c r="AF348" s="6"/>
      <c r="AG348" s="6"/>
      <c r="AH348" s="6"/>
    </row>
    <row r="349">
      <c r="A349" s="6"/>
      <c r="B349" s="6"/>
      <c r="C349" s="6"/>
      <c r="D349" s="6"/>
      <c r="E349" s="6"/>
      <c r="F349" s="6"/>
      <c r="G349" s="6"/>
      <c r="H349" s="6"/>
      <c r="I349" s="6"/>
      <c r="J349" s="6"/>
      <c r="K349" s="6"/>
      <c r="L349" s="6"/>
      <c r="M349" s="6"/>
      <c r="N349" s="6"/>
      <c r="O349" s="6"/>
      <c r="P349" s="6"/>
      <c r="Q349" s="6"/>
      <c r="R349" s="6"/>
      <c r="S349" s="6"/>
      <c r="T349" s="6"/>
      <c r="U349" s="6"/>
      <c r="V349" s="6"/>
      <c r="W349" s="6"/>
      <c r="X349" s="6"/>
      <c r="Y349" s="6"/>
      <c r="Z349" s="6"/>
      <c r="AA349" s="6"/>
      <c r="AB349" s="6"/>
      <c r="AC349" s="6"/>
      <c r="AD349" s="6"/>
      <c r="AE349" s="6"/>
      <c r="AF349" s="6"/>
      <c r="AG349" s="6"/>
      <c r="AH349" s="6"/>
    </row>
    <row r="350">
      <c r="A350" s="6"/>
      <c r="B350" s="6"/>
      <c r="C350" s="6"/>
      <c r="D350" s="6"/>
      <c r="E350" s="6"/>
      <c r="F350" s="6"/>
      <c r="G350" s="6"/>
      <c r="H350" s="6"/>
      <c r="I350" s="6"/>
      <c r="J350" s="6"/>
      <c r="K350" s="6"/>
      <c r="L350" s="6"/>
      <c r="M350" s="6"/>
      <c r="N350" s="6"/>
      <c r="O350" s="6"/>
      <c r="P350" s="6"/>
      <c r="Q350" s="6"/>
      <c r="R350" s="6"/>
      <c r="S350" s="6"/>
      <c r="T350" s="6"/>
      <c r="U350" s="6"/>
      <c r="V350" s="6"/>
      <c r="W350" s="6"/>
      <c r="X350" s="6"/>
      <c r="Y350" s="6"/>
      <c r="Z350" s="6"/>
      <c r="AA350" s="6"/>
      <c r="AB350" s="6"/>
      <c r="AC350" s="6"/>
      <c r="AD350" s="6"/>
      <c r="AE350" s="6"/>
      <c r="AF350" s="6"/>
      <c r="AG350" s="6"/>
      <c r="AH350" s="6"/>
    </row>
    <row r="351">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c r="AA351" s="6"/>
      <c r="AB351" s="6"/>
      <c r="AC351" s="6"/>
      <c r="AD351" s="6"/>
      <c r="AE351" s="6"/>
      <c r="AF351" s="6"/>
      <c r="AG351" s="6"/>
      <c r="AH351" s="6"/>
    </row>
    <row r="352">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c r="AA352" s="6"/>
      <c r="AB352" s="6"/>
      <c r="AC352" s="6"/>
      <c r="AD352" s="6"/>
      <c r="AE352" s="6"/>
      <c r="AF352" s="6"/>
      <c r="AG352" s="6"/>
      <c r="AH352" s="6"/>
    </row>
    <row r="353">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c r="AA353" s="6"/>
      <c r="AB353" s="6"/>
      <c r="AC353" s="6"/>
      <c r="AD353" s="6"/>
      <c r="AE353" s="6"/>
      <c r="AF353" s="6"/>
      <c r="AG353" s="6"/>
      <c r="AH353" s="6"/>
    </row>
    <row r="354">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c r="AA354" s="6"/>
      <c r="AB354" s="6"/>
      <c r="AC354" s="6"/>
      <c r="AD354" s="6"/>
      <c r="AE354" s="6"/>
      <c r="AF354" s="6"/>
      <c r="AG354" s="6"/>
      <c r="AH354" s="6"/>
    </row>
    <row r="355">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c r="AA355" s="6"/>
      <c r="AB355" s="6"/>
      <c r="AC355" s="6"/>
      <c r="AD355" s="6"/>
      <c r="AE355" s="6"/>
      <c r="AF355" s="6"/>
      <c r="AG355" s="6"/>
      <c r="AH355" s="6"/>
    </row>
    <row r="356">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c r="AA356" s="6"/>
      <c r="AB356" s="6"/>
      <c r="AC356" s="6"/>
      <c r="AD356" s="6"/>
      <c r="AE356" s="6"/>
      <c r="AF356" s="6"/>
      <c r="AG356" s="6"/>
      <c r="AH356" s="6"/>
    </row>
    <row r="357">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c r="AA357" s="6"/>
      <c r="AB357" s="6"/>
      <c r="AC357" s="6"/>
      <c r="AD357" s="6"/>
      <c r="AE357" s="6"/>
      <c r="AF357" s="6"/>
      <c r="AG357" s="6"/>
      <c r="AH357" s="6"/>
    </row>
    <row r="358">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c r="AA358" s="6"/>
      <c r="AB358" s="6"/>
      <c r="AC358" s="6"/>
      <c r="AD358" s="6"/>
      <c r="AE358" s="6"/>
      <c r="AF358" s="6"/>
      <c r="AG358" s="6"/>
      <c r="AH358" s="6"/>
    </row>
    <row r="359">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c r="AA359" s="6"/>
      <c r="AB359" s="6"/>
      <c r="AC359" s="6"/>
      <c r="AD359" s="6"/>
      <c r="AE359" s="6"/>
      <c r="AF359" s="6"/>
      <c r="AG359" s="6"/>
      <c r="AH359" s="6"/>
    </row>
    <row r="360">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c r="AA360" s="6"/>
      <c r="AB360" s="6"/>
      <c r="AC360" s="6"/>
      <c r="AD360" s="6"/>
      <c r="AE360" s="6"/>
      <c r="AF360" s="6"/>
      <c r="AG360" s="6"/>
      <c r="AH360" s="6"/>
    </row>
    <row r="361">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c r="AA361" s="6"/>
      <c r="AB361" s="6"/>
      <c r="AC361" s="6"/>
      <c r="AD361" s="6"/>
      <c r="AE361" s="6"/>
      <c r="AF361" s="6"/>
      <c r="AG361" s="6"/>
      <c r="AH361" s="6"/>
    </row>
    <row r="362">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c r="AA362" s="6"/>
      <c r="AB362" s="6"/>
      <c r="AC362" s="6"/>
      <c r="AD362" s="6"/>
      <c r="AE362" s="6"/>
      <c r="AF362" s="6"/>
      <c r="AG362" s="6"/>
      <c r="AH362" s="6"/>
    </row>
    <row r="363">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c r="AA363" s="6"/>
      <c r="AB363" s="6"/>
      <c r="AC363" s="6"/>
      <c r="AD363" s="6"/>
      <c r="AE363" s="6"/>
      <c r="AF363" s="6"/>
      <c r="AG363" s="6"/>
      <c r="AH363" s="6"/>
    </row>
    <row r="364">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c r="AA364" s="6"/>
      <c r="AB364" s="6"/>
      <c r="AC364" s="6"/>
      <c r="AD364" s="6"/>
      <c r="AE364" s="6"/>
      <c r="AF364" s="6"/>
      <c r="AG364" s="6"/>
      <c r="AH364" s="6"/>
    </row>
    <row r="365">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c r="AA365" s="6"/>
      <c r="AB365" s="6"/>
      <c r="AC365" s="6"/>
      <c r="AD365" s="6"/>
      <c r="AE365" s="6"/>
      <c r="AF365" s="6"/>
      <c r="AG365" s="6"/>
      <c r="AH365" s="6"/>
    </row>
    <row r="366">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c r="AA366" s="6"/>
      <c r="AB366" s="6"/>
      <c r="AC366" s="6"/>
      <c r="AD366" s="6"/>
      <c r="AE366" s="6"/>
      <c r="AF366" s="6"/>
      <c r="AG366" s="6"/>
      <c r="AH366" s="6"/>
    </row>
    <row r="367">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c r="AA367" s="6"/>
      <c r="AB367" s="6"/>
      <c r="AC367" s="6"/>
      <c r="AD367" s="6"/>
      <c r="AE367" s="6"/>
      <c r="AF367" s="6"/>
      <c r="AG367" s="6"/>
      <c r="AH367" s="6"/>
    </row>
    <row r="368">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c r="AA368" s="6"/>
      <c r="AB368" s="6"/>
      <c r="AC368" s="6"/>
      <c r="AD368" s="6"/>
      <c r="AE368" s="6"/>
      <c r="AF368" s="6"/>
      <c r="AG368" s="6"/>
      <c r="AH368" s="6"/>
    </row>
    <row r="369">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c r="AA369" s="6"/>
      <c r="AB369" s="6"/>
      <c r="AC369" s="6"/>
      <c r="AD369" s="6"/>
      <c r="AE369" s="6"/>
      <c r="AF369" s="6"/>
      <c r="AG369" s="6"/>
      <c r="AH369" s="6"/>
    </row>
    <row r="370">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c r="AA370" s="6"/>
      <c r="AB370" s="6"/>
      <c r="AC370" s="6"/>
      <c r="AD370" s="6"/>
      <c r="AE370" s="6"/>
      <c r="AF370" s="6"/>
      <c r="AG370" s="6"/>
      <c r="AH370" s="6"/>
    </row>
    <row r="371">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c r="AA371" s="6"/>
      <c r="AB371" s="6"/>
      <c r="AC371" s="6"/>
      <c r="AD371" s="6"/>
      <c r="AE371" s="6"/>
      <c r="AF371" s="6"/>
      <c r="AG371" s="6"/>
      <c r="AH371" s="6"/>
    </row>
    <row r="372">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c r="AA372" s="6"/>
      <c r="AB372" s="6"/>
      <c r="AC372" s="6"/>
      <c r="AD372" s="6"/>
      <c r="AE372" s="6"/>
      <c r="AF372" s="6"/>
      <c r="AG372" s="6"/>
      <c r="AH372" s="6"/>
    </row>
    <row r="373">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c r="AA373" s="6"/>
      <c r="AB373" s="6"/>
      <c r="AC373" s="6"/>
      <c r="AD373" s="6"/>
      <c r="AE373" s="6"/>
      <c r="AF373" s="6"/>
      <c r="AG373" s="6"/>
      <c r="AH373" s="6"/>
    </row>
    <row r="374">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c r="AA374" s="6"/>
      <c r="AB374" s="6"/>
      <c r="AC374" s="6"/>
      <c r="AD374" s="6"/>
      <c r="AE374" s="6"/>
      <c r="AF374" s="6"/>
      <c r="AG374" s="6"/>
      <c r="AH374" s="6"/>
    </row>
    <row r="375">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c r="AA375" s="6"/>
      <c r="AB375" s="6"/>
      <c r="AC375" s="6"/>
      <c r="AD375" s="6"/>
      <c r="AE375" s="6"/>
      <c r="AF375" s="6"/>
      <c r="AG375" s="6"/>
      <c r="AH375" s="6"/>
    </row>
    <row r="376">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c r="AA376" s="6"/>
      <c r="AB376" s="6"/>
      <c r="AC376" s="6"/>
      <c r="AD376" s="6"/>
      <c r="AE376" s="6"/>
      <c r="AF376" s="6"/>
      <c r="AG376" s="6"/>
      <c r="AH376" s="6"/>
    </row>
    <row r="377">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c r="AA377" s="6"/>
      <c r="AB377" s="6"/>
      <c r="AC377" s="6"/>
      <c r="AD377" s="6"/>
      <c r="AE377" s="6"/>
      <c r="AF377" s="6"/>
      <c r="AG377" s="6"/>
      <c r="AH377" s="6"/>
    </row>
    <row r="378">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c r="AA378" s="6"/>
      <c r="AB378" s="6"/>
      <c r="AC378" s="6"/>
      <c r="AD378" s="6"/>
      <c r="AE378" s="6"/>
      <c r="AF378" s="6"/>
      <c r="AG378" s="6"/>
      <c r="AH378" s="6"/>
    </row>
    <row r="379">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c r="AA379" s="6"/>
      <c r="AB379" s="6"/>
      <c r="AC379" s="6"/>
      <c r="AD379" s="6"/>
      <c r="AE379" s="6"/>
      <c r="AF379" s="6"/>
      <c r="AG379" s="6"/>
      <c r="AH379" s="6"/>
    </row>
    <row r="380">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c r="AA380" s="6"/>
      <c r="AB380" s="6"/>
      <c r="AC380" s="6"/>
      <c r="AD380" s="6"/>
      <c r="AE380" s="6"/>
      <c r="AF380" s="6"/>
      <c r="AG380" s="6"/>
      <c r="AH380" s="6"/>
    </row>
    <row r="381">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c r="AA381" s="6"/>
      <c r="AB381" s="6"/>
      <c r="AC381" s="6"/>
      <c r="AD381" s="6"/>
      <c r="AE381" s="6"/>
      <c r="AF381" s="6"/>
      <c r="AG381" s="6"/>
      <c r="AH381" s="6"/>
    </row>
    <row r="382">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c r="AA382" s="6"/>
      <c r="AB382" s="6"/>
      <c r="AC382" s="6"/>
      <c r="AD382" s="6"/>
      <c r="AE382" s="6"/>
      <c r="AF382" s="6"/>
      <c r="AG382" s="6"/>
      <c r="AH382" s="6"/>
    </row>
    <row r="383">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c r="AA383" s="6"/>
      <c r="AB383" s="6"/>
      <c r="AC383" s="6"/>
      <c r="AD383" s="6"/>
      <c r="AE383" s="6"/>
      <c r="AF383" s="6"/>
      <c r="AG383" s="6"/>
      <c r="AH383" s="6"/>
    </row>
    <row r="384">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c r="AA384" s="6"/>
      <c r="AB384" s="6"/>
      <c r="AC384" s="6"/>
      <c r="AD384" s="6"/>
      <c r="AE384" s="6"/>
      <c r="AF384" s="6"/>
      <c r="AG384" s="6"/>
      <c r="AH384" s="6"/>
    </row>
    <row r="385">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c r="AA385" s="6"/>
      <c r="AB385" s="6"/>
      <c r="AC385" s="6"/>
      <c r="AD385" s="6"/>
      <c r="AE385" s="6"/>
      <c r="AF385" s="6"/>
      <c r="AG385" s="6"/>
      <c r="AH385" s="6"/>
    </row>
    <row r="386">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c r="AA386" s="6"/>
      <c r="AB386" s="6"/>
      <c r="AC386" s="6"/>
      <c r="AD386" s="6"/>
      <c r="AE386" s="6"/>
      <c r="AF386" s="6"/>
      <c r="AG386" s="6"/>
      <c r="AH386" s="6"/>
    </row>
    <row r="387">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c r="AA387" s="6"/>
      <c r="AB387" s="6"/>
      <c r="AC387" s="6"/>
      <c r="AD387" s="6"/>
      <c r="AE387" s="6"/>
      <c r="AF387" s="6"/>
      <c r="AG387" s="6"/>
      <c r="AH387" s="6"/>
    </row>
    <row r="388">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c r="AA388" s="6"/>
      <c r="AB388" s="6"/>
      <c r="AC388" s="6"/>
      <c r="AD388" s="6"/>
      <c r="AE388" s="6"/>
      <c r="AF388" s="6"/>
      <c r="AG388" s="6"/>
      <c r="AH388" s="6"/>
    </row>
    <row r="389">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c r="AA389" s="6"/>
      <c r="AB389" s="6"/>
      <c r="AC389" s="6"/>
      <c r="AD389" s="6"/>
      <c r="AE389" s="6"/>
      <c r="AF389" s="6"/>
      <c r="AG389" s="6"/>
      <c r="AH389" s="6"/>
    </row>
    <row r="390">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c r="AA390" s="6"/>
      <c r="AB390" s="6"/>
      <c r="AC390" s="6"/>
      <c r="AD390" s="6"/>
      <c r="AE390" s="6"/>
      <c r="AF390" s="6"/>
      <c r="AG390" s="6"/>
      <c r="AH390" s="6"/>
    </row>
    <row r="391">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c r="AA391" s="6"/>
      <c r="AB391" s="6"/>
      <c r="AC391" s="6"/>
      <c r="AD391" s="6"/>
      <c r="AE391" s="6"/>
      <c r="AF391" s="6"/>
      <c r="AG391" s="6"/>
      <c r="AH391" s="6"/>
    </row>
    <row r="392">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c r="AA392" s="6"/>
      <c r="AB392" s="6"/>
      <c r="AC392" s="6"/>
      <c r="AD392" s="6"/>
      <c r="AE392" s="6"/>
      <c r="AF392" s="6"/>
      <c r="AG392" s="6"/>
      <c r="AH392" s="6"/>
    </row>
    <row r="393">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c r="AA393" s="6"/>
      <c r="AB393" s="6"/>
      <c r="AC393" s="6"/>
      <c r="AD393" s="6"/>
      <c r="AE393" s="6"/>
      <c r="AF393" s="6"/>
      <c r="AG393" s="6"/>
      <c r="AH393" s="6"/>
    </row>
    <row r="394">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c r="AA394" s="6"/>
      <c r="AB394" s="6"/>
      <c r="AC394" s="6"/>
      <c r="AD394" s="6"/>
      <c r="AE394" s="6"/>
      <c r="AF394" s="6"/>
      <c r="AG394" s="6"/>
      <c r="AH394" s="6"/>
    </row>
    <row r="395">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c r="AA395" s="6"/>
      <c r="AB395" s="6"/>
      <c r="AC395" s="6"/>
      <c r="AD395" s="6"/>
      <c r="AE395" s="6"/>
      <c r="AF395" s="6"/>
      <c r="AG395" s="6"/>
      <c r="AH395" s="6"/>
    </row>
    <row r="396">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c r="AA396" s="6"/>
      <c r="AB396" s="6"/>
      <c r="AC396" s="6"/>
      <c r="AD396" s="6"/>
      <c r="AE396" s="6"/>
      <c r="AF396" s="6"/>
      <c r="AG396" s="6"/>
      <c r="AH396" s="6"/>
    </row>
    <row r="397">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c r="AA397" s="6"/>
      <c r="AB397" s="6"/>
      <c r="AC397" s="6"/>
      <c r="AD397" s="6"/>
      <c r="AE397" s="6"/>
      <c r="AF397" s="6"/>
      <c r="AG397" s="6"/>
      <c r="AH397" s="6"/>
    </row>
    <row r="398">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c r="AA398" s="6"/>
      <c r="AB398" s="6"/>
      <c r="AC398" s="6"/>
      <c r="AD398" s="6"/>
      <c r="AE398" s="6"/>
      <c r="AF398" s="6"/>
      <c r="AG398" s="6"/>
      <c r="AH398" s="6"/>
    </row>
    <row r="399">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c r="AA399" s="6"/>
      <c r="AB399" s="6"/>
      <c r="AC399" s="6"/>
      <c r="AD399" s="6"/>
      <c r="AE399" s="6"/>
      <c r="AF399" s="6"/>
      <c r="AG399" s="6"/>
      <c r="AH399" s="6"/>
    </row>
    <row r="400">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c r="AA400" s="6"/>
      <c r="AB400" s="6"/>
      <c r="AC400" s="6"/>
      <c r="AD400" s="6"/>
      <c r="AE400" s="6"/>
      <c r="AF400" s="6"/>
      <c r="AG400" s="6"/>
      <c r="AH400" s="6"/>
    </row>
    <row r="401">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c r="AA401" s="6"/>
      <c r="AB401" s="6"/>
      <c r="AC401" s="6"/>
      <c r="AD401" s="6"/>
      <c r="AE401" s="6"/>
      <c r="AF401" s="6"/>
      <c r="AG401" s="6"/>
      <c r="AH401" s="6"/>
    </row>
    <row r="402">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c r="AA402" s="6"/>
      <c r="AB402" s="6"/>
      <c r="AC402" s="6"/>
      <c r="AD402" s="6"/>
      <c r="AE402" s="6"/>
      <c r="AF402" s="6"/>
      <c r="AG402" s="6"/>
      <c r="AH402" s="6"/>
    </row>
    <row r="403">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c r="AA403" s="6"/>
      <c r="AB403" s="6"/>
      <c r="AC403" s="6"/>
      <c r="AD403" s="6"/>
      <c r="AE403" s="6"/>
      <c r="AF403" s="6"/>
      <c r="AG403" s="6"/>
      <c r="AH403" s="6"/>
    </row>
    <row r="404">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c r="AA404" s="6"/>
      <c r="AB404" s="6"/>
      <c r="AC404" s="6"/>
      <c r="AD404" s="6"/>
      <c r="AE404" s="6"/>
      <c r="AF404" s="6"/>
      <c r="AG404" s="6"/>
      <c r="AH404" s="6"/>
    </row>
    <row r="405">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c r="AA405" s="6"/>
      <c r="AB405" s="6"/>
      <c r="AC405" s="6"/>
      <c r="AD405" s="6"/>
      <c r="AE405" s="6"/>
      <c r="AF405" s="6"/>
      <c r="AG405" s="6"/>
      <c r="AH405" s="6"/>
    </row>
    <row r="406">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c r="AA406" s="6"/>
      <c r="AB406" s="6"/>
      <c r="AC406" s="6"/>
      <c r="AD406" s="6"/>
      <c r="AE406" s="6"/>
      <c r="AF406" s="6"/>
      <c r="AG406" s="6"/>
      <c r="AH406" s="6"/>
    </row>
    <row r="407">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c r="AA407" s="6"/>
      <c r="AB407" s="6"/>
      <c r="AC407" s="6"/>
      <c r="AD407" s="6"/>
      <c r="AE407" s="6"/>
      <c r="AF407" s="6"/>
      <c r="AG407" s="6"/>
      <c r="AH407" s="6"/>
    </row>
    <row r="408">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c r="AA408" s="6"/>
      <c r="AB408" s="6"/>
      <c r="AC408" s="6"/>
      <c r="AD408" s="6"/>
      <c r="AE408" s="6"/>
      <c r="AF408" s="6"/>
      <c r="AG408" s="6"/>
      <c r="AH408" s="6"/>
    </row>
    <row r="409">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c r="AA409" s="6"/>
      <c r="AB409" s="6"/>
      <c r="AC409" s="6"/>
      <c r="AD409" s="6"/>
      <c r="AE409" s="6"/>
      <c r="AF409" s="6"/>
      <c r="AG409" s="6"/>
      <c r="AH409" s="6"/>
    </row>
    <row r="410">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c r="AA410" s="6"/>
      <c r="AB410" s="6"/>
      <c r="AC410" s="6"/>
      <c r="AD410" s="6"/>
      <c r="AE410" s="6"/>
      <c r="AF410" s="6"/>
      <c r="AG410" s="6"/>
      <c r="AH410" s="6"/>
    </row>
    <row r="411">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c r="AA411" s="6"/>
      <c r="AB411" s="6"/>
      <c r="AC411" s="6"/>
      <c r="AD411" s="6"/>
      <c r="AE411" s="6"/>
      <c r="AF411" s="6"/>
      <c r="AG411" s="6"/>
      <c r="AH411" s="6"/>
    </row>
    <row r="412">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c r="AA412" s="6"/>
      <c r="AB412" s="6"/>
      <c r="AC412" s="6"/>
      <c r="AD412" s="6"/>
      <c r="AE412" s="6"/>
      <c r="AF412" s="6"/>
      <c r="AG412" s="6"/>
      <c r="AH412" s="6"/>
    </row>
    <row r="413">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c r="AA413" s="6"/>
      <c r="AB413" s="6"/>
      <c r="AC413" s="6"/>
      <c r="AD413" s="6"/>
      <c r="AE413" s="6"/>
      <c r="AF413" s="6"/>
      <c r="AG413" s="6"/>
      <c r="AH413" s="6"/>
    </row>
    <row r="414">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c r="AA414" s="6"/>
      <c r="AB414" s="6"/>
      <c r="AC414" s="6"/>
      <c r="AD414" s="6"/>
      <c r="AE414" s="6"/>
      <c r="AF414" s="6"/>
      <c r="AG414" s="6"/>
      <c r="AH414" s="6"/>
    </row>
    <row r="415">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c r="AA415" s="6"/>
      <c r="AB415" s="6"/>
      <c r="AC415" s="6"/>
      <c r="AD415" s="6"/>
      <c r="AE415" s="6"/>
      <c r="AF415" s="6"/>
      <c r="AG415" s="6"/>
      <c r="AH415" s="6"/>
    </row>
    <row r="416">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c r="AA416" s="6"/>
      <c r="AB416" s="6"/>
      <c r="AC416" s="6"/>
      <c r="AD416" s="6"/>
      <c r="AE416" s="6"/>
      <c r="AF416" s="6"/>
      <c r="AG416" s="6"/>
      <c r="AH416" s="6"/>
    </row>
    <row r="417">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c r="AA417" s="6"/>
      <c r="AB417" s="6"/>
      <c r="AC417" s="6"/>
      <c r="AD417" s="6"/>
      <c r="AE417" s="6"/>
      <c r="AF417" s="6"/>
      <c r="AG417" s="6"/>
      <c r="AH417" s="6"/>
    </row>
    <row r="418">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c r="AA418" s="6"/>
      <c r="AB418" s="6"/>
      <c r="AC418" s="6"/>
      <c r="AD418" s="6"/>
      <c r="AE418" s="6"/>
      <c r="AF418" s="6"/>
      <c r="AG418" s="6"/>
      <c r="AH418" s="6"/>
    </row>
    <row r="419">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c r="AA419" s="6"/>
      <c r="AB419" s="6"/>
      <c r="AC419" s="6"/>
      <c r="AD419" s="6"/>
      <c r="AE419" s="6"/>
      <c r="AF419" s="6"/>
      <c r="AG419" s="6"/>
      <c r="AH419" s="6"/>
    </row>
    <row r="420">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c r="AA420" s="6"/>
      <c r="AB420" s="6"/>
      <c r="AC420" s="6"/>
      <c r="AD420" s="6"/>
      <c r="AE420" s="6"/>
      <c r="AF420" s="6"/>
      <c r="AG420" s="6"/>
      <c r="AH420" s="6"/>
    </row>
    <row r="421">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c r="AA421" s="6"/>
      <c r="AB421" s="6"/>
      <c r="AC421" s="6"/>
      <c r="AD421" s="6"/>
      <c r="AE421" s="6"/>
      <c r="AF421" s="6"/>
      <c r="AG421" s="6"/>
      <c r="AH421" s="6"/>
    </row>
    <row r="422">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c r="AA422" s="6"/>
      <c r="AB422" s="6"/>
      <c r="AC422" s="6"/>
      <c r="AD422" s="6"/>
      <c r="AE422" s="6"/>
      <c r="AF422" s="6"/>
      <c r="AG422" s="6"/>
      <c r="AH422" s="6"/>
    </row>
    <row r="423">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c r="AA423" s="6"/>
      <c r="AB423" s="6"/>
      <c r="AC423" s="6"/>
      <c r="AD423" s="6"/>
      <c r="AE423" s="6"/>
      <c r="AF423" s="6"/>
      <c r="AG423" s="6"/>
      <c r="AH423" s="6"/>
    </row>
    <row r="424">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c r="AA424" s="6"/>
      <c r="AB424" s="6"/>
      <c r="AC424" s="6"/>
      <c r="AD424" s="6"/>
      <c r="AE424" s="6"/>
      <c r="AF424" s="6"/>
      <c r="AG424" s="6"/>
      <c r="AH424" s="6"/>
    </row>
    <row r="425">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c r="AA425" s="6"/>
      <c r="AB425" s="6"/>
      <c r="AC425" s="6"/>
      <c r="AD425" s="6"/>
      <c r="AE425" s="6"/>
      <c r="AF425" s="6"/>
      <c r="AG425" s="6"/>
      <c r="AH425" s="6"/>
    </row>
    <row r="426">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c r="AA426" s="6"/>
      <c r="AB426" s="6"/>
      <c r="AC426" s="6"/>
      <c r="AD426" s="6"/>
      <c r="AE426" s="6"/>
      <c r="AF426" s="6"/>
      <c r="AG426" s="6"/>
      <c r="AH426" s="6"/>
    </row>
    <row r="427">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c r="AA427" s="6"/>
      <c r="AB427" s="6"/>
      <c r="AC427" s="6"/>
      <c r="AD427" s="6"/>
      <c r="AE427" s="6"/>
      <c r="AF427" s="6"/>
      <c r="AG427" s="6"/>
      <c r="AH427" s="6"/>
    </row>
    <row r="428">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c r="AA428" s="6"/>
      <c r="AB428" s="6"/>
      <c r="AC428" s="6"/>
      <c r="AD428" s="6"/>
      <c r="AE428" s="6"/>
      <c r="AF428" s="6"/>
      <c r="AG428" s="6"/>
      <c r="AH428" s="6"/>
    </row>
    <row r="429">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c r="AA429" s="6"/>
      <c r="AB429" s="6"/>
      <c r="AC429" s="6"/>
      <c r="AD429" s="6"/>
      <c r="AE429" s="6"/>
      <c r="AF429" s="6"/>
      <c r="AG429" s="6"/>
      <c r="AH429" s="6"/>
    </row>
    <row r="430">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c r="AA430" s="6"/>
      <c r="AB430" s="6"/>
      <c r="AC430" s="6"/>
      <c r="AD430" s="6"/>
      <c r="AE430" s="6"/>
      <c r="AF430" s="6"/>
      <c r="AG430" s="6"/>
      <c r="AH430" s="6"/>
    </row>
    <row r="431">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c r="AA431" s="6"/>
      <c r="AB431" s="6"/>
      <c r="AC431" s="6"/>
      <c r="AD431" s="6"/>
      <c r="AE431" s="6"/>
      <c r="AF431" s="6"/>
      <c r="AG431" s="6"/>
      <c r="AH431" s="6"/>
    </row>
    <row r="432">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c r="AA432" s="6"/>
      <c r="AB432" s="6"/>
      <c r="AC432" s="6"/>
      <c r="AD432" s="6"/>
      <c r="AE432" s="6"/>
      <c r="AF432" s="6"/>
      <c r="AG432" s="6"/>
      <c r="AH432" s="6"/>
    </row>
    <row r="433">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c r="AA433" s="6"/>
      <c r="AB433" s="6"/>
      <c r="AC433" s="6"/>
      <c r="AD433" s="6"/>
      <c r="AE433" s="6"/>
      <c r="AF433" s="6"/>
      <c r="AG433" s="6"/>
      <c r="AH433" s="6"/>
    </row>
    <row r="434">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c r="AA434" s="6"/>
      <c r="AB434" s="6"/>
      <c r="AC434" s="6"/>
      <c r="AD434" s="6"/>
      <c r="AE434" s="6"/>
      <c r="AF434" s="6"/>
      <c r="AG434" s="6"/>
      <c r="AH434" s="6"/>
    </row>
    <row r="435">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c r="AA435" s="6"/>
      <c r="AB435" s="6"/>
      <c r="AC435" s="6"/>
      <c r="AD435" s="6"/>
      <c r="AE435" s="6"/>
      <c r="AF435" s="6"/>
      <c r="AG435" s="6"/>
      <c r="AH435" s="6"/>
    </row>
    <row r="436">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c r="AA436" s="6"/>
      <c r="AB436" s="6"/>
      <c r="AC436" s="6"/>
      <c r="AD436" s="6"/>
      <c r="AE436" s="6"/>
      <c r="AF436" s="6"/>
      <c r="AG436" s="6"/>
      <c r="AH436" s="6"/>
    </row>
    <row r="437">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c r="AA437" s="6"/>
      <c r="AB437" s="6"/>
      <c r="AC437" s="6"/>
      <c r="AD437" s="6"/>
      <c r="AE437" s="6"/>
      <c r="AF437" s="6"/>
      <c r="AG437" s="6"/>
      <c r="AH437" s="6"/>
    </row>
    <row r="438">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c r="AA438" s="6"/>
      <c r="AB438" s="6"/>
      <c r="AC438" s="6"/>
      <c r="AD438" s="6"/>
      <c r="AE438" s="6"/>
      <c r="AF438" s="6"/>
      <c r="AG438" s="6"/>
      <c r="AH438" s="6"/>
    </row>
    <row r="439">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c r="AA439" s="6"/>
      <c r="AB439" s="6"/>
      <c r="AC439" s="6"/>
      <c r="AD439" s="6"/>
      <c r="AE439" s="6"/>
      <c r="AF439" s="6"/>
      <c r="AG439" s="6"/>
      <c r="AH439" s="6"/>
    </row>
    <row r="440">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c r="AA440" s="6"/>
      <c r="AB440" s="6"/>
      <c r="AC440" s="6"/>
      <c r="AD440" s="6"/>
      <c r="AE440" s="6"/>
      <c r="AF440" s="6"/>
      <c r="AG440" s="6"/>
      <c r="AH440" s="6"/>
    </row>
    <row r="441">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c r="AA441" s="6"/>
      <c r="AB441" s="6"/>
      <c r="AC441" s="6"/>
      <c r="AD441" s="6"/>
      <c r="AE441" s="6"/>
      <c r="AF441" s="6"/>
      <c r="AG441" s="6"/>
      <c r="AH441" s="6"/>
    </row>
    <row r="442">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c r="AA442" s="6"/>
      <c r="AB442" s="6"/>
      <c r="AC442" s="6"/>
      <c r="AD442" s="6"/>
      <c r="AE442" s="6"/>
      <c r="AF442" s="6"/>
      <c r="AG442" s="6"/>
      <c r="AH442" s="6"/>
    </row>
    <row r="443">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c r="AA443" s="6"/>
      <c r="AB443" s="6"/>
      <c r="AC443" s="6"/>
      <c r="AD443" s="6"/>
      <c r="AE443" s="6"/>
      <c r="AF443" s="6"/>
      <c r="AG443" s="6"/>
      <c r="AH443" s="6"/>
    </row>
    <row r="444">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c r="AA444" s="6"/>
      <c r="AB444" s="6"/>
      <c r="AC444" s="6"/>
      <c r="AD444" s="6"/>
      <c r="AE444" s="6"/>
      <c r="AF444" s="6"/>
      <c r="AG444" s="6"/>
      <c r="AH444" s="6"/>
    </row>
    <row r="445">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c r="AA445" s="6"/>
      <c r="AB445" s="6"/>
      <c r="AC445" s="6"/>
      <c r="AD445" s="6"/>
      <c r="AE445" s="6"/>
      <c r="AF445" s="6"/>
      <c r="AG445" s="6"/>
      <c r="AH445" s="6"/>
    </row>
    <row r="446">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c r="AA446" s="6"/>
      <c r="AB446" s="6"/>
      <c r="AC446" s="6"/>
      <c r="AD446" s="6"/>
      <c r="AE446" s="6"/>
      <c r="AF446" s="6"/>
      <c r="AG446" s="6"/>
      <c r="AH446" s="6"/>
    </row>
    <row r="447">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c r="AA447" s="6"/>
      <c r="AB447" s="6"/>
      <c r="AC447" s="6"/>
      <c r="AD447" s="6"/>
      <c r="AE447" s="6"/>
      <c r="AF447" s="6"/>
      <c r="AG447" s="6"/>
      <c r="AH447" s="6"/>
    </row>
    <row r="448">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c r="AA448" s="6"/>
      <c r="AB448" s="6"/>
      <c r="AC448" s="6"/>
      <c r="AD448" s="6"/>
      <c r="AE448" s="6"/>
      <c r="AF448" s="6"/>
      <c r="AG448" s="6"/>
      <c r="AH448" s="6"/>
    </row>
    <row r="449">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c r="AA449" s="6"/>
      <c r="AB449" s="6"/>
      <c r="AC449" s="6"/>
      <c r="AD449" s="6"/>
      <c r="AE449" s="6"/>
      <c r="AF449" s="6"/>
      <c r="AG449" s="6"/>
      <c r="AH449" s="6"/>
    </row>
    <row r="450">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c r="AA450" s="6"/>
      <c r="AB450" s="6"/>
      <c r="AC450" s="6"/>
      <c r="AD450" s="6"/>
      <c r="AE450" s="6"/>
      <c r="AF450" s="6"/>
      <c r="AG450" s="6"/>
      <c r="AH450" s="6"/>
    </row>
    <row r="451">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c r="AA451" s="6"/>
      <c r="AB451" s="6"/>
      <c r="AC451" s="6"/>
      <c r="AD451" s="6"/>
      <c r="AE451" s="6"/>
      <c r="AF451" s="6"/>
      <c r="AG451" s="6"/>
      <c r="AH451" s="6"/>
    </row>
    <row r="452">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c r="AA452" s="6"/>
      <c r="AB452" s="6"/>
      <c r="AC452" s="6"/>
      <c r="AD452" s="6"/>
      <c r="AE452" s="6"/>
      <c r="AF452" s="6"/>
      <c r="AG452" s="6"/>
      <c r="AH452" s="6"/>
    </row>
    <row r="453">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c r="AA453" s="6"/>
      <c r="AB453" s="6"/>
      <c r="AC453" s="6"/>
      <c r="AD453" s="6"/>
      <c r="AE453" s="6"/>
      <c r="AF453" s="6"/>
      <c r="AG453" s="6"/>
      <c r="AH453" s="6"/>
    </row>
    <row r="454">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c r="AA454" s="6"/>
      <c r="AB454" s="6"/>
      <c r="AC454" s="6"/>
      <c r="AD454" s="6"/>
      <c r="AE454" s="6"/>
      <c r="AF454" s="6"/>
      <c r="AG454" s="6"/>
      <c r="AH454" s="6"/>
    </row>
    <row r="455">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c r="AA455" s="6"/>
      <c r="AB455" s="6"/>
      <c r="AC455" s="6"/>
      <c r="AD455" s="6"/>
      <c r="AE455" s="6"/>
      <c r="AF455" s="6"/>
      <c r="AG455" s="6"/>
      <c r="AH455" s="6"/>
    </row>
    <row r="456">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c r="AA456" s="6"/>
      <c r="AB456" s="6"/>
      <c r="AC456" s="6"/>
      <c r="AD456" s="6"/>
      <c r="AE456" s="6"/>
      <c r="AF456" s="6"/>
      <c r="AG456" s="6"/>
      <c r="AH456" s="6"/>
    </row>
    <row r="457">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c r="AA457" s="6"/>
      <c r="AB457" s="6"/>
      <c r="AC457" s="6"/>
      <c r="AD457" s="6"/>
      <c r="AE457" s="6"/>
      <c r="AF457" s="6"/>
      <c r="AG457" s="6"/>
      <c r="AH457" s="6"/>
    </row>
    <row r="458">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c r="AA458" s="6"/>
      <c r="AB458" s="6"/>
      <c r="AC458" s="6"/>
      <c r="AD458" s="6"/>
      <c r="AE458" s="6"/>
      <c r="AF458" s="6"/>
      <c r="AG458" s="6"/>
      <c r="AH458" s="6"/>
    </row>
    <row r="459">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c r="AA459" s="6"/>
      <c r="AB459" s="6"/>
      <c r="AC459" s="6"/>
      <c r="AD459" s="6"/>
      <c r="AE459" s="6"/>
      <c r="AF459" s="6"/>
      <c r="AG459" s="6"/>
      <c r="AH459" s="6"/>
    </row>
    <row r="460">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c r="AA460" s="6"/>
      <c r="AB460" s="6"/>
      <c r="AC460" s="6"/>
      <c r="AD460" s="6"/>
      <c r="AE460" s="6"/>
      <c r="AF460" s="6"/>
      <c r="AG460" s="6"/>
      <c r="AH460" s="6"/>
    </row>
    <row r="461">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c r="AA461" s="6"/>
      <c r="AB461" s="6"/>
      <c r="AC461" s="6"/>
      <c r="AD461" s="6"/>
      <c r="AE461" s="6"/>
      <c r="AF461" s="6"/>
      <c r="AG461" s="6"/>
      <c r="AH461" s="6"/>
    </row>
    <row r="462">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c r="AA462" s="6"/>
      <c r="AB462" s="6"/>
      <c r="AC462" s="6"/>
      <c r="AD462" s="6"/>
      <c r="AE462" s="6"/>
      <c r="AF462" s="6"/>
      <c r="AG462" s="6"/>
      <c r="AH462" s="6"/>
    </row>
    <row r="463">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c r="AA463" s="6"/>
      <c r="AB463" s="6"/>
      <c r="AC463" s="6"/>
      <c r="AD463" s="6"/>
      <c r="AE463" s="6"/>
      <c r="AF463" s="6"/>
      <c r="AG463" s="6"/>
      <c r="AH463" s="6"/>
    </row>
    <row r="464">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c r="AA464" s="6"/>
      <c r="AB464" s="6"/>
      <c r="AC464" s="6"/>
      <c r="AD464" s="6"/>
      <c r="AE464" s="6"/>
      <c r="AF464" s="6"/>
      <c r="AG464" s="6"/>
      <c r="AH464" s="6"/>
    </row>
    <row r="465">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c r="AA465" s="6"/>
      <c r="AB465" s="6"/>
      <c r="AC465" s="6"/>
      <c r="AD465" s="6"/>
      <c r="AE465" s="6"/>
      <c r="AF465" s="6"/>
      <c r="AG465" s="6"/>
      <c r="AH465" s="6"/>
    </row>
    <row r="466">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c r="AA466" s="6"/>
      <c r="AB466" s="6"/>
      <c r="AC466" s="6"/>
      <c r="AD466" s="6"/>
      <c r="AE466" s="6"/>
      <c r="AF466" s="6"/>
      <c r="AG466" s="6"/>
      <c r="AH466" s="6"/>
    </row>
    <row r="467">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c r="AA467" s="6"/>
      <c r="AB467" s="6"/>
      <c r="AC467" s="6"/>
      <c r="AD467" s="6"/>
      <c r="AE467" s="6"/>
      <c r="AF467" s="6"/>
      <c r="AG467" s="6"/>
      <c r="AH467" s="6"/>
    </row>
    <row r="468">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c r="AA468" s="6"/>
      <c r="AB468" s="6"/>
      <c r="AC468" s="6"/>
      <c r="AD468" s="6"/>
      <c r="AE468" s="6"/>
      <c r="AF468" s="6"/>
      <c r="AG468" s="6"/>
      <c r="AH468" s="6"/>
    </row>
    <row r="469">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c r="AA469" s="6"/>
      <c r="AB469" s="6"/>
      <c r="AC469" s="6"/>
      <c r="AD469" s="6"/>
      <c r="AE469" s="6"/>
      <c r="AF469" s="6"/>
      <c r="AG469" s="6"/>
      <c r="AH469" s="6"/>
    </row>
    <row r="470">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c r="AA470" s="6"/>
      <c r="AB470" s="6"/>
      <c r="AC470" s="6"/>
      <c r="AD470" s="6"/>
      <c r="AE470" s="6"/>
      <c r="AF470" s="6"/>
      <c r="AG470" s="6"/>
      <c r="AH470" s="6"/>
    </row>
    <row r="471">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c r="AA471" s="6"/>
      <c r="AB471" s="6"/>
      <c r="AC471" s="6"/>
      <c r="AD471" s="6"/>
      <c r="AE471" s="6"/>
      <c r="AF471" s="6"/>
      <c r="AG471" s="6"/>
      <c r="AH471" s="6"/>
    </row>
    <row r="472">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c r="AA472" s="6"/>
      <c r="AB472" s="6"/>
      <c r="AC472" s="6"/>
      <c r="AD472" s="6"/>
      <c r="AE472" s="6"/>
      <c r="AF472" s="6"/>
      <c r="AG472" s="6"/>
      <c r="AH472" s="6"/>
    </row>
    <row r="473">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c r="AA473" s="6"/>
      <c r="AB473" s="6"/>
      <c r="AC473" s="6"/>
      <c r="AD473" s="6"/>
      <c r="AE473" s="6"/>
      <c r="AF473" s="6"/>
      <c r="AG473" s="6"/>
      <c r="AH473" s="6"/>
    </row>
    <row r="474">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c r="AA474" s="6"/>
      <c r="AB474" s="6"/>
      <c r="AC474" s="6"/>
      <c r="AD474" s="6"/>
      <c r="AE474" s="6"/>
      <c r="AF474" s="6"/>
      <c r="AG474" s="6"/>
      <c r="AH474" s="6"/>
    </row>
    <row r="475">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c r="AA475" s="6"/>
      <c r="AB475" s="6"/>
      <c r="AC475" s="6"/>
      <c r="AD475" s="6"/>
      <c r="AE475" s="6"/>
      <c r="AF475" s="6"/>
      <c r="AG475" s="6"/>
      <c r="AH475" s="6"/>
    </row>
    <row r="476">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c r="AA476" s="6"/>
      <c r="AB476" s="6"/>
      <c r="AC476" s="6"/>
      <c r="AD476" s="6"/>
      <c r="AE476" s="6"/>
      <c r="AF476" s="6"/>
      <c r="AG476" s="6"/>
      <c r="AH476" s="6"/>
    </row>
    <row r="477">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c r="AA477" s="6"/>
      <c r="AB477" s="6"/>
      <c r="AC477" s="6"/>
      <c r="AD477" s="6"/>
      <c r="AE477" s="6"/>
      <c r="AF477" s="6"/>
      <c r="AG477" s="6"/>
      <c r="AH477" s="6"/>
    </row>
    <row r="478">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c r="AA478" s="6"/>
      <c r="AB478" s="6"/>
      <c r="AC478" s="6"/>
      <c r="AD478" s="6"/>
      <c r="AE478" s="6"/>
      <c r="AF478" s="6"/>
      <c r="AG478" s="6"/>
      <c r="AH478" s="6"/>
    </row>
    <row r="479">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c r="AA479" s="6"/>
      <c r="AB479" s="6"/>
      <c r="AC479" s="6"/>
      <c r="AD479" s="6"/>
      <c r="AE479" s="6"/>
      <c r="AF479" s="6"/>
      <c r="AG479" s="6"/>
      <c r="AH479" s="6"/>
    </row>
    <row r="480">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c r="AA480" s="6"/>
      <c r="AB480" s="6"/>
      <c r="AC480" s="6"/>
      <c r="AD480" s="6"/>
      <c r="AE480" s="6"/>
      <c r="AF480" s="6"/>
      <c r="AG480" s="6"/>
      <c r="AH480" s="6"/>
    </row>
    <row r="481">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c r="AA481" s="6"/>
      <c r="AB481" s="6"/>
      <c r="AC481" s="6"/>
      <c r="AD481" s="6"/>
      <c r="AE481" s="6"/>
      <c r="AF481" s="6"/>
      <c r="AG481" s="6"/>
      <c r="AH481" s="6"/>
    </row>
    <row r="482">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c r="AA482" s="6"/>
      <c r="AB482" s="6"/>
      <c r="AC482" s="6"/>
      <c r="AD482" s="6"/>
      <c r="AE482" s="6"/>
      <c r="AF482" s="6"/>
      <c r="AG482" s="6"/>
      <c r="AH482" s="6"/>
    </row>
    <row r="483">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c r="AA483" s="6"/>
      <c r="AB483" s="6"/>
      <c r="AC483" s="6"/>
      <c r="AD483" s="6"/>
      <c r="AE483" s="6"/>
      <c r="AF483" s="6"/>
      <c r="AG483" s="6"/>
      <c r="AH483" s="6"/>
    </row>
    <row r="484">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c r="AA484" s="6"/>
      <c r="AB484" s="6"/>
      <c r="AC484" s="6"/>
      <c r="AD484" s="6"/>
      <c r="AE484" s="6"/>
      <c r="AF484" s="6"/>
      <c r="AG484" s="6"/>
      <c r="AH484" s="6"/>
    </row>
    <row r="485">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c r="AA485" s="6"/>
      <c r="AB485" s="6"/>
      <c r="AC485" s="6"/>
      <c r="AD485" s="6"/>
      <c r="AE485" s="6"/>
      <c r="AF485" s="6"/>
      <c r="AG485" s="6"/>
      <c r="AH485" s="6"/>
    </row>
    <row r="486">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c r="AA486" s="6"/>
      <c r="AB486" s="6"/>
      <c r="AC486" s="6"/>
      <c r="AD486" s="6"/>
      <c r="AE486" s="6"/>
      <c r="AF486" s="6"/>
      <c r="AG486" s="6"/>
      <c r="AH486" s="6"/>
    </row>
    <row r="487">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c r="AA487" s="6"/>
      <c r="AB487" s="6"/>
      <c r="AC487" s="6"/>
      <c r="AD487" s="6"/>
      <c r="AE487" s="6"/>
      <c r="AF487" s="6"/>
      <c r="AG487" s="6"/>
      <c r="AH487" s="6"/>
    </row>
    <row r="488">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c r="AA488" s="6"/>
      <c r="AB488" s="6"/>
      <c r="AC488" s="6"/>
      <c r="AD488" s="6"/>
      <c r="AE488" s="6"/>
      <c r="AF488" s="6"/>
      <c r="AG488" s="6"/>
      <c r="AH488" s="6"/>
    </row>
    <row r="489">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c r="AA489" s="6"/>
      <c r="AB489" s="6"/>
      <c r="AC489" s="6"/>
      <c r="AD489" s="6"/>
      <c r="AE489" s="6"/>
      <c r="AF489" s="6"/>
      <c r="AG489" s="6"/>
      <c r="AH489" s="6"/>
    </row>
    <row r="490">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c r="AA490" s="6"/>
      <c r="AB490" s="6"/>
      <c r="AC490" s="6"/>
      <c r="AD490" s="6"/>
      <c r="AE490" s="6"/>
      <c r="AF490" s="6"/>
      <c r="AG490" s="6"/>
      <c r="AH490" s="6"/>
    </row>
    <row r="491">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c r="AA491" s="6"/>
      <c r="AB491" s="6"/>
      <c r="AC491" s="6"/>
      <c r="AD491" s="6"/>
      <c r="AE491" s="6"/>
      <c r="AF491" s="6"/>
      <c r="AG491" s="6"/>
      <c r="AH491" s="6"/>
    </row>
    <row r="492">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c r="AA492" s="6"/>
      <c r="AB492" s="6"/>
      <c r="AC492" s="6"/>
      <c r="AD492" s="6"/>
      <c r="AE492" s="6"/>
      <c r="AF492" s="6"/>
      <c r="AG492" s="6"/>
      <c r="AH492" s="6"/>
    </row>
    <row r="493">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c r="AA493" s="6"/>
      <c r="AB493" s="6"/>
      <c r="AC493" s="6"/>
      <c r="AD493" s="6"/>
      <c r="AE493" s="6"/>
      <c r="AF493" s="6"/>
      <c r="AG493" s="6"/>
      <c r="AH493" s="6"/>
    </row>
    <row r="494">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c r="AA494" s="6"/>
      <c r="AB494" s="6"/>
      <c r="AC494" s="6"/>
      <c r="AD494" s="6"/>
      <c r="AE494" s="6"/>
      <c r="AF494" s="6"/>
      <c r="AG494" s="6"/>
      <c r="AH494" s="6"/>
    </row>
    <row r="495">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c r="AA495" s="6"/>
      <c r="AB495" s="6"/>
      <c r="AC495" s="6"/>
      <c r="AD495" s="6"/>
      <c r="AE495" s="6"/>
      <c r="AF495" s="6"/>
      <c r="AG495" s="6"/>
      <c r="AH495" s="6"/>
    </row>
    <row r="496">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c r="AA496" s="6"/>
      <c r="AB496" s="6"/>
      <c r="AC496" s="6"/>
      <c r="AD496" s="6"/>
      <c r="AE496" s="6"/>
      <c r="AF496" s="6"/>
      <c r="AG496" s="6"/>
      <c r="AH496" s="6"/>
    </row>
    <row r="497">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c r="AA497" s="6"/>
      <c r="AB497" s="6"/>
      <c r="AC497" s="6"/>
      <c r="AD497" s="6"/>
      <c r="AE497" s="6"/>
      <c r="AF497" s="6"/>
      <c r="AG497" s="6"/>
      <c r="AH497" s="6"/>
    </row>
    <row r="498">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c r="AA498" s="6"/>
      <c r="AB498" s="6"/>
      <c r="AC498" s="6"/>
      <c r="AD498" s="6"/>
      <c r="AE498" s="6"/>
      <c r="AF498" s="6"/>
      <c r="AG498" s="6"/>
      <c r="AH498" s="6"/>
    </row>
    <row r="499">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c r="AA499" s="6"/>
      <c r="AB499" s="6"/>
      <c r="AC499" s="6"/>
      <c r="AD499" s="6"/>
      <c r="AE499" s="6"/>
      <c r="AF499" s="6"/>
      <c r="AG499" s="6"/>
      <c r="AH499" s="6"/>
    </row>
    <row r="500">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c r="AA500" s="6"/>
      <c r="AB500" s="6"/>
      <c r="AC500" s="6"/>
      <c r="AD500" s="6"/>
      <c r="AE500" s="6"/>
      <c r="AF500" s="6"/>
      <c r="AG500" s="6"/>
      <c r="AH500" s="6"/>
    </row>
    <row r="501">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c r="AA501" s="6"/>
      <c r="AB501" s="6"/>
      <c r="AC501" s="6"/>
      <c r="AD501" s="6"/>
      <c r="AE501" s="6"/>
      <c r="AF501" s="6"/>
      <c r="AG501" s="6"/>
      <c r="AH501" s="6"/>
    </row>
    <row r="502">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c r="AA502" s="6"/>
      <c r="AB502" s="6"/>
      <c r="AC502" s="6"/>
      <c r="AD502" s="6"/>
      <c r="AE502" s="6"/>
      <c r="AF502" s="6"/>
      <c r="AG502" s="6"/>
      <c r="AH502" s="6"/>
    </row>
    <row r="503">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c r="AA503" s="6"/>
      <c r="AB503" s="6"/>
      <c r="AC503" s="6"/>
      <c r="AD503" s="6"/>
      <c r="AE503" s="6"/>
      <c r="AF503" s="6"/>
      <c r="AG503" s="6"/>
      <c r="AH503" s="6"/>
    </row>
    <row r="504">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c r="AA504" s="6"/>
      <c r="AB504" s="6"/>
      <c r="AC504" s="6"/>
      <c r="AD504" s="6"/>
      <c r="AE504" s="6"/>
      <c r="AF504" s="6"/>
      <c r="AG504" s="6"/>
      <c r="AH504" s="6"/>
    </row>
    <row r="505">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c r="AA505" s="6"/>
      <c r="AB505" s="6"/>
      <c r="AC505" s="6"/>
      <c r="AD505" s="6"/>
      <c r="AE505" s="6"/>
      <c r="AF505" s="6"/>
      <c r="AG505" s="6"/>
      <c r="AH505" s="6"/>
    </row>
    <row r="506">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c r="AA506" s="6"/>
      <c r="AB506" s="6"/>
      <c r="AC506" s="6"/>
      <c r="AD506" s="6"/>
      <c r="AE506" s="6"/>
      <c r="AF506" s="6"/>
      <c r="AG506" s="6"/>
      <c r="AH506" s="6"/>
    </row>
    <row r="507">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c r="AA507" s="6"/>
      <c r="AB507" s="6"/>
      <c r="AC507" s="6"/>
      <c r="AD507" s="6"/>
      <c r="AE507" s="6"/>
      <c r="AF507" s="6"/>
      <c r="AG507" s="6"/>
      <c r="AH507" s="6"/>
    </row>
    <row r="508">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c r="AA508" s="6"/>
      <c r="AB508" s="6"/>
      <c r="AC508" s="6"/>
      <c r="AD508" s="6"/>
      <c r="AE508" s="6"/>
      <c r="AF508" s="6"/>
      <c r="AG508" s="6"/>
      <c r="AH508" s="6"/>
    </row>
    <row r="509">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c r="AA509" s="6"/>
      <c r="AB509" s="6"/>
      <c r="AC509" s="6"/>
      <c r="AD509" s="6"/>
      <c r="AE509" s="6"/>
      <c r="AF509" s="6"/>
      <c r="AG509" s="6"/>
      <c r="AH509" s="6"/>
    </row>
    <row r="510">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c r="AA510" s="6"/>
      <c r="AB510" s="6"/>
      <c r="AC510" s="6"/>
      <c r="AD510" s="6"/>
      <c r="AE510" s="6"/>
      <c r="AF510" s="6"/>
      <c r="AG510" s="6"/>
      <c r="AH510" s="6"/>
    </row>
    <row r="511">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c r="AA511" s="6"/>
      <c r="AB511" s="6"/>
      <c r="AC511" s="6"/>
      <c r="AD511" s="6"/>
      <c r="AE511" s="6"/>
      <c r="AF511" s="6"/>
      <c r="AG511" s="6"/>
      <c r="AH511" s="6"/>
    </row>
    <row r="512">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c r="AA512" s="6"/>
      <c r="AB512" s="6"/>
      <c r="AC512" s="6"/>
      <c r="AD512" s="6"/>
      <c r="AE512" s="6"/>
      <c r="AF512" s="6"/>
      <c r="AG512" s="6"/>
      <c r="AH512" s="6"/>
    </row>
    <row r="513">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c r="AA513" s="6"/>
      <c r="AB513" s="6"/>
      <c r="AC513" s="6"/>
      <c r="AD513" s="6"/>
      <c r="AE513" s="6"/>
      <c r="AF513" s="6"/>
      <c r="AG513" s="6"/>
      <c r="AH513" s="6"/>
    </row>
    <row r="514">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c r="AA514" s="6"/>
      <c r="AB514" s="6"/>
      <c r="AC514" s="6"/>
      <c r="AD514" s="6"/>
      <c r="AE514" s="6"/>
      <c r="AF514" s="6"/>
      <c r="AG514" s="6"/>
      <c r="AH514" s="6"/>
    </row>
    <row r="515">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c r="AA515" s="6"/>
      <c r="AB515" s="6"/>
      <c r="AC515" s="6"/>
      <c r="AD515" s="6"/>
      <c r="AE515" s="6"/>
      <c r="AF515" s="6"/>
      <c r="AG515" s="6"/>
      <c r="AH515" s="6"/>
    </row>
    <row r="516">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c r="AA516" s="6"/>
      <c r="AB516" s="6"/>
      <c r="AC516" s="6"/>
      <c r="AD516" s="6"/>
      <c r="AE516" s="6"/>
      <c r="AF516" s="6"/>
      <c r="AG516" s="6"/>
      <c r="AH516" s="6"/>
    </row>
    <row r="517">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c r="AA517" s="6"/>
      <c r="AB517" s="6"/>
      <c r="AC517" s="6"/>
      <c r="AD517" s="6"/>
      <c r="AE517" s="6"/>
      <c r="AF517" s="6"/>
      <c r="AG517" s="6"/>
      <c r="AH517" s="6"/>
    </row>
    <row r="518">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c r="AA518" s="6"/>
      <c r="AB518" s="6"/>
      <c r="AC518" s="6"/>
      <c r="AD518" s="6"/>
      <c r="AE518" s="6"/>
      <c r="AF518" s="6"/>
      <c r="AG518" s="6"/>
      <c r="AH518" s="6"/>
    </row>
    <row r="519">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c r="AA519" s="6"/>
      <c r="AB519" s="6"/>
      <c r="AC519" s="6"/>
      <c r="AD519" s="6"/>
      <c r="AE519" s="6"/>
      <c r="AF519" s="6"/>
      <c r="AG519" s="6"/>
      <c r="AH519" s="6"/>
    </row>
    <row r="520">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c r="AA520" s="6"/>
      <c r="AB520" s="6"/>
      <c r="AC520" s="6"/>
      <c r="AD520" s="6"/>
      <c r="AE520" s="6"/>
      <c r="AF520" s="6"/>
      <c r="AG520" s="6"/>
      <c r="AH520" s="6"/>
    </row>
    <row r="521">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c r="AA521" s="6"/>
      <c r="AB521" s="6"/>
      <c r="AC521" s="6"/>
      <c r="AD521" s="6"/>
      <c r="AE521" s="6"/>
      <c r="AF521" s="6"/>
      <c r="AG521" s="6"/>
      <c r="AH521" s="6"/>
    </row>
    <row r="522">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c r="AA522" s="6"/>
      <c r="AB522" s="6"/>
      <c r="AC522" s="6"/>
      <c r="AD522" s="6"/>
      <c r="AE522" s="6"/>
      <c r="AF522" s="6"/>
      <c r="AG522" s="6"/>
      <c r="AH522" s="6"/>
    </row>
    <row r="523">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c r="AA523" s="6"/>
      <c r="AB523" s="6"/>
      <c r="AC523" s="6"/>
      <c r="AD523" s="6"/>
      <c r="AE523" s="6"/>
      <c r="AF523" s="6"/>
      <c r="AG523" s="6"/>
      <c r="AH523" s="6"/>
    </row>
    <row r="524">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c r="AA524" s="6"/>
      <c r="AB524" s="6"/>
      <c r="AC524" s="6"/>
      <c r="AD524" s="6"/>
      <c r="AE524" s="6"/>
      <c r="AF524" s="6"/>
      <c r="AG524" s="6"/>
      <c r="AH524" s="6"/>
    </row>
    <row r="525">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c r="AA525" s="6"/>
      <c r="AB525" s="6"/>
      <c r="AC525" s="6"/>
      <c r="AD525" s="6"/>
      <c r="AE525" s="6"/>
      <c r="AF525" s="6"/>
      <c r="AG525" s="6"/>
      <c r="AH525" s="6"/>
    </row>
    <row r="526">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c r="AA526" s="6"/>
      <c r="AB526" s="6"/>
      <c r="AC526" s="6"/>
      <c r="AD526" s="6"/>
      <c r="AE526" s="6"/>
      <c r="AF526" s="6"/>
      <c r="AG526" s="6"/>
      <c r="AH526" s="6"/>
    </row>
    <row r="527">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c r="AA527" s="6"/>
      <c r="AB527" s="6"/>
      <c r="AC527" s="6"/>
      <c r="AD527" s="6"/>
      <c r="AE527" s="6"/>
      <c r="AF527" s="6"/>
      <c r="AG527" s="6"/>
      <c r="AH527" s="6"/>
    </row>
    <row r="528">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c r="AA528" s="6"/>
      <c r="AB528" s="6"/>
      <c r="AC528" s="6"/>
      <c r="AD528" s="6"/>
      <c r="AE528" s="6"/>
      <c r="AF528" s="6"/>
      <c r="AG528" s="6"/>
      <c r="AH528" s="6"/>
    </row>
    <row r="529">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c r="AA529" s="6"/>
      <c r="AB529" s="6"/>
      <c r="AC529" s="6"/>
      <c r="AD529" s="6"/>
      <c r="AE529" s="6"/>
      <c r="AF529" s="6"/>
      <c r="AG529" s="6"/>
      <c r="AH529" s="6"/>
    </row>
    <row r="530">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c r="AA530" s="6"/>
      <c r="AB530" s="6"/>
      <c r="AC530" s="6"/>
      <c r="AD530" s="6"/>
      <c r="AE530" s="6"/>
      <c r="AF530" s="6"/>
      <c r="AG530" s="6"/>
      <c r="AH530" s="6"/>
    </row>
    <row r="531">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c r="AA531" s="6"/>
      <c r="AB531" s="6"/>
      <c r="AC531" s="6"/>
      <c r="AD531" s="6"/>
      <c r="AE531" s="6"/>
      <c r="AF531" s="6"/>
      <c r="AG531" s="6"/>
      <c r="AH531" s="6"/>
    </row>
    <row r="532">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c r="AA532" s="6"/>
      <c r="AB532" s="6"/>
      <c r="AC532" s="6"/>
      <c r="AD532" s="6"/>
      <c r="AE532" s="6"/>
      <c r="AF532" s="6"/>
      <c r="AG532" s="6"/>
      <c r="AH532" s="6"/>
    </row>
    <row r="533">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c r="AA533" s="6"/>
      <c r="AB533" s="6"/>
      <c r="AC533" s="6"/>
      <c r="AD533" s="6"/>
      <c r="AE533" s="6"/>
      <c r="AF533" s="6"/>
      <c r="AG533" s="6"/>
      <c r="AH533" s="6"/>
    </row>
    <row r="534">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c r="AA534" s="6"/>
      <c r="AB534" s="6"/>
      <c r="AC534" s="6"/>
      <c r="AD534" s="6"/>
      <c r="AE534" s="6"/>
      <c r="AF534" s="6"/>
      <c r="AG534" s="6"/>
      <c r="AH534" s="6"/>
    </row>
    <row r="535">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c r="AA535" s="6"/>
      <c r="AB535" s="6"/>
      <c r="AC535" s="6"/>
      <c r="AD535" s="6"/>
      <c r="AE535" s="6"/>
      <c r="AF535" s="6"/>
      <c r="AG535" s="6"/>
      <c r="AH535" s="6"/>
    </row>
    <row r="536">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c r="AA536" s="6"/>
      <c r="AB536" s="6"/>
      <c r="AC536" s="6"/>
      <c r="AD536" s="6"/>
      <c r="AE536" s="6"/>
      <c r="AF536" s="6"/>
      <c r="AG536" s="6"/>
      <c r="AH536" s="6"/>
    </row>
    <row r="537">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c r="AA537" s="6"/>
      <c r="AB537" s="6"/>
      <c r="AC537" s="6"/>
      <c r="AD537" s="6"/>
      <c r="AE537" s="6"/>
      <c r="AF537" s="6"/>
      <c r="AG537" s="6"/>
      <c r="AH537" s="6"/>
    </row>
    <row r="538">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c r="AA538" s="6"/>
      <c r="AB538" s="6"/>
      <c r="AC538" s="6"/>
      <c r="AD538" s="6"/>
      <c r="AE538" s="6"/>
      <c r="AF538" s="6"/>
      <c r="AG538" s="6"/>
      <c r="AH538" s="6"/>
    </row>
    <row r="539">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c r="AA539" s="6"/>
      <c r="AB539" s="6"/>
      <c r="AC539" s="6"/>
      <c r="AD539" s="6"/>
      <c r="AE539" s="6"/>
      <c r="AF539" s="6"/>
      <c r="AG539" s="6"/>
      <c r="AH539" s="6"/>
    </row>
    <row r="540">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c r="AA540" s="6"/>
      <c r="AB540" s="6"/>
      <c r="AC540" s="6"/>
      <c r="AD540" s="6"/>
      <c r="AE540" s="6"/>
      <c r="AF540" s="6"/>
      <c r="AG540" s="6"/>
      <c r="AH540" s="6"/>
    </row>
    <row r="541">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c r="AA541" s="6"/>
      <c r="AB541" s="6"/>
      <c r="AC541" s="6"/>
      <c r="AD541" s="6"/>
      <c r="AE541" s="6"/>
      <c r="AF541" s="6"/>
      <c r="AG541" s="6"/>
      <c r="AH541" s="6"/>
    </row>
    <row r="542">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c r="AA542" s="6"/>
      <c r="AB542" s="6"/>
      <c r="AC542" s="6"/>
      <c r="AD542" s="6"/>
      <c r="AE542" s="6"/>
      <c r="AF542" s="6"/>
      <c r="AG542" s="6"/>
      <c r="AH542" s="6"/>
    </row>
    <row r="543">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c r="AA543" s="6"/>
      <c r="AB543" s="6"/>
      <c r="AC543" s="6"/>
      <c r="AD543" s="6"/>
      <c r="AE543" s="6"/>
      <c r="AF543" s="6"/>
      <c r="AG543" s="6"/>
      <c r="AH543" s="6"/>
    </row>
    <row r="544">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c r="AA544" s="6"/>
      <c r="AB544" s="6"/>
      <c r="AC544" s="6"/>
      <c r="AD544" s="6"/>
      <c r="AE544" s="6"/>
      <c r="AF544" s="6"/>
      <c r="AG544" s="6"/>
      <c r="AH544" s="6"/>
    </row>
    <row r="545">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c r="AA545" s="6"/>
      <c r="AB545" s="6"/>
      <c r="AC545" s="6"/>
      <c r="AD545" s="6"/>
      <c r="AE545" s="6"/>
      <c r="AF545" s="6"/>
      <c r="AG545" s="6"/>
      <c r="AH545" s="6"/>
    </row>
    <row r="546">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c r="AA546" s="6"/>
      <c r="AB546" s="6"/>
      <c r="AC546" s="6"/>
      <c r="AD546" s="6"/>
      <c r="AE546" s="6"/>
      <c r="AF546" s="6"/>
      <c r="AG546" s="6"/>
      <c r="AH546" s="6"/>
    </row>
    <row r="547">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c r="AA547" s="6"/>
      <c r="AB547" s="6"/>
      <c r="AC547" s="6"/>
      <c r="AD547" s="6"/>
      <c r="AE547" s="6"/>
      <c r="AF547" s="6"/>
      <c r="AG547" s="6"/>
      <c r="AH547" s="6"/>
    </row>
    <row r="548">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c r="AA548" s="6"/>
      <c r="AB548" s="6"/>
      <c r="AC548" s="6"/>
      <c r="AD548" s="6"/>
      <c r="AE548" s="6"/>
      <c r="AF548" s="6"/>
      <c r="AG548" s="6"/>
      <c r="AH548" s="6"/>
    </row>
    <row r="549">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c r="AA549" s="6"/>
      <c r="AB549" s="6"/>
      <c r="AC549" s="6"/>
      <c r="AD549" s="6"/>
      <c r="AE549" s="6"/>
      <c r="AF549" s="6"/>
      <c r="AG549" s="6"/>
      <c r="AH549" s="6"/>
    </row>
    <row r="550">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c r="AA550" s="6"/>
      <c r="AB550" s="6"/>
      <c r="AC550" s="6"/>
      <c r="AD550" s="6"/>
      <c r="AE550" s="6"/>
      <c r="AF550" s="6"/>
      <c r="AG550" s="6"/>
      <c r="AH550" s="6"/>
    </row>
    <row r="551">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c r="AA551" s="6"/>
      <c r="AB551" s="6"/>
      <c r="AC551" s="6"/>
      <c r="AD551" s="6"/>
      <c r="AE551" s="6"/>
      <c r="AF551" s="6"/>
      <c r="AG551" s="6"/>
      <c r="AH551" s="6"/>
    </row>
    <row r="552">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c r="AA552" s="6"/>
      <c r="AB552" s="6"/>
      <c r="AC552" s="6"/>
      <c r="AD552" s="6"/>
      <c r="AE552" s="6"/>
      <c r="AF552" s="6"/>
      <c r="AG552" s="6"/>
      <c r="AH552" s="6"/>
    </row>
    <row r="553">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c r="AA553" s="6"/>
      <c r="AB553" s="6"/>
      <c r="AC553" s="6"/>
      <c r="AD553" s="6"/>
      <c r="AE553" s="6"/>
      <c r="AF553" s="6"/>
      <c r="AG553" s="6"/>
      <c r="AH553" s="6"/>
    </row>
    <row r="554">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c r="AA554" s="6"/>
      <c r="AB554" s="6"/>
      <c r="AC554" s="6"/>
      <c r="AD554" s="6"/>
      <c r="AE554" s="6"/>
      <c r="AF554" s="6"/>
      <c r="AG554" s="6"/>
      <c r="AH554" s="6"/>
    </row>
    <row r="555">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c r="AA555" s="6"/>
      <c r="AB555" s="6"/>
      <c r="AC555" s="6"/>
      <c r="AD555" s="6"/>
      <c r="AE555" s="6"/>
      <c r="AF555" s="6"/>
      <c r="AG555" s="6"/>
      <c r="AH555" s="6"/>
    </row>
    <row r="556">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c r="AA556" s="6"/>
      <c r="AB556" s="6"/>
      <c r="AC556" s="6"/>
      <c r="AD556" s="6"/>
      <c r="AE556" s="6"/>
      <c r="AF556" s="6"/>
      <c r="AG556" s="6"/>
      <c r="AH556" s="6"/>
    </row>
    <row r="557">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c r="AA557" s="6"/>
      <c r="AB557" s="6"/>
      <c r="AC557" s="6"/>
      <c r="AD557" s="6"/>
      <c r="AE557" s="6"/>
      <c r="AF557" s="6"/>
      <c r="AG557" s="6"/>
      <c r="AH557" s="6"/>
    </row>
    <row r="558">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c r="AA558" s="6"/>
      <c r="AB558" s="6"/>
      <c r="AC558" s="6"/>
      <c r="AD558" s="6"/>
      <c r="AE558" s="6"/>
      <c r="AF558" s="6"/>
      <c r="AG558" s="6"/>
      <c r="AH558" s="6"/>
    </row>
    <row r="559">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c r="AA559" s="6"/>
      <c r="AB559" s="6"/>
      <c r="AC559" s="6"/>
      <c r="AD559" s="6"/>
      <c r="AE559" s="6"/>
      <c r="AF559" s="6"/>
      <c r="AG559" s="6"/>
      <c r="AH559" s="6"/>
    </row>
    <row r="560">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c r="AA560" s="6"/>
      <c r="AB560" s="6"/>
      <c r="AC560" s="6"/>
      <c r="AD560" s="6"/>
      <c r="AE560" s="6"/>
      <c r="AF560" s="6"/>
      <c r="AG560" s="6"/>
      <c r="AH560" s="6"/>
    </row>
    <row r="561">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c r="AA561" s="6"/>
      <c r="AB561" s="6"/>
      <c r="AC561" s="6"/>
      <c r="AD561" s="6"/>
      <c r="AE561" s="6"/>
      <c r="AF561" s="6"/>
      <c r="AG561" s="6"/>
      <c r="AH561" s="6"/>
    </row>
    <row r="562">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c r="AA562" s="6"/>
      <c r="AB562" s="6"/>
      <c r="AC562" s="6"/>
      <c r="AD562" s="6"/>
      <c r="AE562" s="6"/>
      <c r="AF562" s="6"/>
      <c r="AG562" s="6"/>
      <c r="AH562" s="6"/>
    </row>
    <row r="563">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c r="AA563" s="6"/>
      <c r="AB563" s="6"/>
      <c r="AC563" s="6"/>
      <c r="AD563" s="6"/>
      <c r="AE563" s="6"/>
      <c r="AF563" s="6"/>
      <c r="AG563" s="6"/>
      <c r="AH563" s="6"/>
    </row>
    <row r="564">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c r="AA564" s="6"/>
      <c r="AB564" s="6"/>
      <c r="AC564" s="6"/>
      <c r="AD564" s="6"/>
      <c r="AE564" s="6"/>
      <c r="AF564" s="6"/>
      <c r="AG564" s="6"/>
      <c r="AH564" s="6"/>
    </row>
    <row r="565">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c r="AA565" s="6"/>
      <c r="AB565" s="6"/>
      <c r="AC565" s="6"/>
      <c r="AD565" s="6"/>
      <c r="AE565" s="6"/>
      <c r="AF565" s="6"/>
      <c r="AG565" s="6"/>
      <c r="AH565" s="6"/>
    </row>
    <row r="566">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c r="AA566" s="6"/>
      <c r="AB566" s="6"/>
      <c r="AC566" s="6"/>
      <c r="AD566" s="6"/>
      <c r="AE566" s="6"/>
      <c r="AF566" s="6"/>
      <c r="AG566" s="6"/>
      <c r="AH566" s="6"/>
    </row>
    <row r="567">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c r="AA567" s="6"/>
      <c r="AB567" s="6"/>
      <c r="AC567" s="6"/>
      <c r="AD567" s="6"/>
      <c r="AE567" s="6"/>
      <c r="AF567" s="6"/>
      <c r="AG567" s="6"/>
      <c r="AH567" s="6"/>
    </row>
    <row r="568">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c r="AA568" s="6"/>
      <c r="AB568" s="6"/>
      <c r="AC568" s="6"/>
      <c r="AD568" s="6"/>
      <c r="AE568" s="6"/>
      <c r="AF568" s="6"/>
      <c r="AG568" s="6"/>
      <c r="AH568" s="6"/>
    </row>
    <row r="569">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c r="AA569" s="6"/>
      <c r="AB569" s="6"/>
      <c r="AC569" s="6"/>
      <c r="AD569" s="6"/>
      <c r="AE569" s="6"/>
      <c r="AF569" s="6"/>
      <c r="AG569" s="6"/>
      <c r="AH569" s="6"/>
    </row>
    <row r="570">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c r="AA570" s="6"/>
      <c r="AB570" s="6"/>
      <c r="AC570" s="6"/>
      <c r="AD570" s="6"/>
      <c r="AE570" s="6"/>
      <c r="AF570" s="6"/>
      <c r="AG570" s="6"/>
      <c r="AH570" s="6"/>
    </row>
    <row r="571">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c r="AA571" s="6"/>
      <c r="AB571" s="6"/>
      <c r="AC571" s="6"/>
      <c r="AD571" s="6"/>
      <c r="AE571" s="6"/>
      <c r="AF571" s="6"/>
      <c r="AG571" s="6"/>
      <c r="AH571" s="6"/>
    </row>
    <row r="572">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c r="AA572" s="6"/>
      <c r="AB572" s="6"/>
      <c r="AC572" s="6"/>
      <c r="AD572" s="6"/>
      <c r="AE572" s="6"/>
      <c r="AF572" s="6"/>
      <c r="AG572" s="6"/>
      <c r="AH572" s="6"/>
    </row>
    <row r="573">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c r="AA573" s="6"/>
      <c r="AB573" s="6"/>
      <c r="AC573" s="6"/>
      <c r="AD573" s="6"/>
      <c r="AE573" s="6"/>
      <c r="AF573" s="6"/>
      <c r="AG573" s="6"/>
      <c r="AH573" s="6"/>
    </row>
    <row r="574">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c r="AA574" s="6"/>
      <c r="AB574" s="6"/>
      <c r="AC574" s="6"/>
      <c r="AD574" s="6"/>
      <c r="AE574" s="6"/>
      <c r="AF574" s="6"/>
      <c r="AG574" s="6"/>
      <c r="AH574" s="6"/>
    </row>
    <row r="575">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c r="AA575" s="6"/>
      <c r="AB575" s="6"/>
      <c r="AC575" s="6"/>
      <c r="AD575" s="6"/>
      <c r="AE575" s="6"/>
      <c r="AF575" s="6"/>
      <c r="AG575" s="6"/>
      <c r="AH575" s="6"/>
    </row>
    <row r="576">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c r="AA576" s="6"/>
      <c r="AB576" s="6"/>
      <c r="AC576" s="6"/>
      <c r="AD576" s="6"/>
      <c r="AE576" s="6"/>
      <c r="AF576" s="6"/>
      <c r="AG576" s="6"/>
      <c r="AH576" s="6"/>
    </row>
    <row r="577">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c r="AA577" s="6"/>
      <c r="AB577" s="6"/>
      <c r="AC577" s="6"/>
      <c r="AD577" s="6"/>
      <c r="AE577" s="6"/>
      <c r="AF577" s="6"/>
      <c r="AG577" s="6"/>
      <c r="AH577" s="6"/>
    </row>
    <row r="578">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c r="AA578" s="6"/>
      <c r="AB578" s="6"/>
      <c r="AC578" s="6"/>
      <c r="AD578" s="6"/>
      <c r="AE578" s="6"/>
      <c r="AF578" s="6"/>
      <c r="AG578" s="6"/>
      <c r="AH578" s="6"/>
    </row>
    <row r="579">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c r="AA579" s="6"/>
      <c r="AB579" s="6"/>
      <c r="AC579" s="6"/>
      <c r="AD579" s="6"/>
      <c r="AE579" s="6"/>
      <c r="AF579" s="6"/>
      <c r="AG579" s="6"/>
      <c r="AH579" s="6"/>
    </row>
    <row r="580">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c r="AA580" s="6"/>
      <c r="AB580" s="6"/>
      <c r="AC580" s="6"/>
      <c r="AD580" s="6"/>
      <c r="AE580" s="6"/>
      <c r="AF580" s="6"/>
      <c r="AG580" s="6"/>
      <c r="AH580" s="6"/>
    </row>
    <row r="581">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c r="AA581" s="6"/>
      <c r="AB581" s="6"/>
      <c r="AC581" s="6"/>
      <c r="AD581" s="6"/>
      <c r="AE581" s="6"/>
      <c r="AF581" s="6"/>
      <c r="AG581" s="6"/>
      <c r="AH581" s="6"/>
    </row>
    <row r="582">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c r="AA582" s="6"/>
      <c r="AB582" s="6"/>
      <c r="AC582" s="6"/>
      <c r="AD582" s="6"/>
      <c r="AE582" s="6"/>
      <c r="AF582" s="6"/>
      <c r="AG582" s="6"/>
      <c r="AH582" s="6"/>
    </row>
    <row r="583">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c r="AA583" s="6"/>
      <c r="AB583" s="6"/>
      <c r="AC583" s="6"/>
      <c r="AD583" s="6"/>
      <c r="AE583" s="6"/>
      <c r="AF583" s="6"/>
      <c r="AG583" s="6"/>
      <c r="AH583" s="6"/>
    </row>
    <row r="584">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c r="AA584" s="6"/>
      <c r="AB584" s="6"/>
      <c r="AC584" s="6"/>
      <c r="AD584" s="6"/>
      <c r="AE584" s="6"/>
      <c r="AF584" s="6"/>
      <c r="AG584" s="6"/>
      <c r="AH584" s="6"/>
    </row>
    <row r="585">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c r="AA585" s="6"/>
      <c r="AB585" s="6"/>
      <c r="AC585" s="6"/>
      <c r="AD585" s="6"/>
      <c r="AE585" s="6"/>
      <c r="AF585" s="6"/>
      <c r="AG585" s="6"/>
      <c r="AH585" s="6"/>
    </row>
    <row r="586">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c r="AA586" s="6"/>
      <c r="AB586" s="6"/>
      <c r="AC586" s="6"/>
      <c r="AD586" s="6"/>
      <c r="AE586" s="6"/>
      <c r="AF586" s="6"/>
      <c r="AG586" s="6"/>
      <c r="AH586" s="6"/>
    </row>
    <row r="587">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c r="AA587" s="6"/>
      <c r="AB587" s="6"/>
      <c r="AC587" s="6"/>
      <c r="AD587" s="6"/>
      <c r="AE587" s="6"/>
      <c r="AF587" s="6"/>
      <c r="AG587" s="6"/>
      <c r="AH587" s="6"/>
    </row>
    <row r="588">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c r="AA588" s="6"/>
      <c r="AB588" s="6"/>
      <c r="AC588" s="6"/>
      <c r="AD588" s="6"/>
      <c r="AE588" s="6"/>
      <c r="AF588" s="6"/>
      <c r="AG588" s="6"/>
      <c r="AH588" s="6"/>
    </row>
    <row r="589">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c r="AA589" s="6"/>
      <c r="AB589" s="6"/>
      <c r="AC589" s="6"/>
      <c r="AD589" s="6"/>
      <c r="AE589" s="6"/>
      <c r="AF589" s="6"/>
      <c r="AG589" s="6"/>
      <c r="AH589" s="6"/>
    </row>
    <row r="590">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c r="AA590" s="6"/>
      <c r="AB590" s="6"/>
      <c r="AC590" s="6"/>
      <c r="AD590" s="6"/>
      <c r="AE590" s="6"/>
      <c r="AF590" s="6"/>
      <c r="AG590" s="6"/>
      <c r="AH590" s="6"/>
    </row>
    <row r="591">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c r="AA591" s="6"/>
      <c r="AB591" s="6"/>
      <c r="AC591" s="6"/>
      <c r="AD591" s="6"/>
      <c r="AE591" s="6"/>
      <c r="AF591" s="6"/>
      <c r="AG591" s="6"/>
      <c r="AH591" s="6"/>
    </row>
    <row r="592">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c r="AA592" s="6"/>
      <c r="AB592" s="6"/>
      <c r="AC592" s="6"/>
      <c r="AD592" s="6"/>
      <c r="AE592" s="6"/>
      <c r="AF592" s="6"/>
      <c r="AG592" s="6"/>
      <c r="AH592" s="6"/>
    </row>
    <row r="593">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c r="AA593" s="6"/>
      <c r="AB593" s="6"/>
      <c r="AC593" s="6"/>
      <c r="AD593" s="6"/>
      <c r="AE593" s="6"/>
      <c r="AF593" s="6"/>
      <c r="AG593" s="6"/>
      <c r="AH593" s="6"/>
    </row>
    <row r="594">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c r="AA594" s="6"/>
      <c r="AB594" s="6"/>
      <c r="AC594" s="6"/>
      <c r="AD594" s="6"/>
      <c r="AE594" s="6"/>
      <c r="AF594" s="6"/>
      <c r="AG594" s="6"/>
      <c r="AH594" s="6"/>
    </row>
    <row r="595">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c r="AA595" s="6"/>
      <c r="AB595" s="6"/>
      <c r="AC595" s="6"/>
      <c r="AD595" s="6"/>
      <c r="AE595" s="6"/>
      <c r="AF595" s="6"/>
      <c r="AG595" s="6"/>
      <c r="AH595" s="6"/>
    </row>
    <row r="596">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c r="AA596" s="6"/>
      <c r="AB596" s="6"/>
      <c r="AC596" s="6"/>
      <c r="AD596" s="6"/>
      <c r="AE596" s="6"/>
      <c r="AF596" s="6"/>
      <c r="AG596" s="6"/>
      <c r="AH596" s="6"/>
    </row>
    <row r="597">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c r="AA597" s="6"/>
      <c r="AB597" s="6"/>
      <c r="AC597" s="6"/>
      <c r="AD597" s="6"/>
      <c r="AE597" s="6"/>
      <c r="AF597" s="6"/>
      <c r="AG597" s="6"/>
      <c r="AH597" s="6"/>
    </row>
    <row r="598">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c r="AA598" s="6"/>
      <c r="AB598" s="6"/>
      <c r="AC598" s="6"/>
      <c r="AD598" s="6"/>
      <c r="AE598" s="6"/>
      <c r="AF598" s="6"/>
      <c r="AG598" s="6"/>
      <c r="AH598" s="6"/>
    </row>
    <row r="599">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c r="AA599" s="6"/>
      <c r="AB599" s="6"/>
      <c r="AC599" s="6"/>
      <c r="AD599" s="6"/>
      <c r="AE599" s="6"/>
      <c r="AF599" s="6"/>
      <c r="AG599" s="6"/>
      <c r="AH599" s="6"/>
    </row>
    <row r="600">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c r="AA600" s="6"/>
      <c r="AB600" s="6"/>
      <c r="AC600" s="6"/>
      <c r="AD600" s="6"/>
      <c r="AE600" s="6"/>
      <c r="AF600" s="6"/>
      <c r="AG600" s="6"/>
      <c r="AH600" s="6"/>
    </row>
    <row r="601">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c r="AA601" s="6"/>
      <c r="AB601" s="6"/>
      <c r="AC601" s="6"/>
      <c r="AD601" s="6"/>
      <c r="AE601" s="6"/>
      <c r="AF601" s="6"/>
      <c r="AG601" s="6"/>
      <c r="AH601" s="6"/>
    </row>
    <row r="602">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c r="AA602" s="6"/>
      <c r="AB602" s="6"/>
      <c r="AC602" s="6"/>
      <c r="AD602" s="6"/>
      <c r="AE602" s="6"/>
      <c r="AF602" s="6"/>
      <c r="AG602" s="6"/>
      <c r="AH602" s="6"/>
    </row>
    <row r="603">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c r="AA603" s="6"/>
      <c r="AB603" s="6"/>
      <c r="AC603" s="6"/>
      <c r="AD603" s="6"/>
      <c r="AE603" s="6"/>
      <c r="AF603" s="6"/>
      <c r="AG603" s="6"/>
      <c r="AH603" s="6"/>
    </row>
    <row r="604">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c r="AA604" s="6"/>
      <c r="AB604" s="6"/>
      <c r="AC604" s="6"/>
      <c r="AD604" s="6"/>
      <c r="AE604" s="6"/>
      <c r="AF604" s="6"/>
      <c r="AG604" s="6"/>
      <c r="AH604" s="6"/>
    </row>
    <row r="605">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c r="AA605" s="6"/>
      <c r="AB605" s="6"/>
      <c r="AC605" s="6"/>
      <c r="AD605" s="6"/>
      <c r="AE605" s="6"/>
      <c r="AF605" s="6"/>
      <c r="AG605" s="6"/>
      <c r="AH605" s="6"/>
    </row>
    <row r="606">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c r="AA606" s="6"/>
      <c r="AB606" s="6"/>
      <c r="AC606" s="6"/>
      <c r="AD606" s="6"/>
      <c r="AE606" s="6"/>
      <c r="AF606" s="6"/>
      <c r="AG606" s="6"/>
      <c r="AH606" s="6"/>
    </row>
    <row r="607">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c r="AA607" s="6"/>
      <c r="AB607" s="6"/>
      <c r="AC607" s="6"/>
      <c r="AD607" s="6"/>
      <c r="AE607" s="6"/>
      <c r="AF607" s="6"/>
      <c r="AG607" s="6"/>
      <c r="AH607" s="6"/>
    </row>
    <row r="608">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c r="AA608" s="6"/>
      <c r="AB608" s="6"/>
      <c r="AC608" s="6"/>
      <c r="AD608" s="6"/>
      <c r="AE608" s="6"/>
      <c r="AF608" s="6"/>
      <c r="AG608" s="6"/>
      <c r="AH608" s="6"/>
    </row>
    <row r="609">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c r="AA609" s="6"/>
      <c r="AB609" s="6"/>
      <c r="AC609" s="6"/>
      <c r="AD609" s="6"/>
      <c r="AE609" s="6"/>
      <c r="AF609" s="6"/>
      <c r="AG609" s="6"/>
      <c r="AH609" s="6"/>
    </row>
    <row r="610">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c r="AA610" s="6"/>
      <c r="AB610" s="6"/>
      <c r="AC610" s="6"/>
      <c r="AD610" s="6"/>
      <c r="AE610" s="6"/>
      <c r="AF610" s="6"/>
      <c r="AG610" s="6"/>
      <c r="AH610" s="6"/>
    </row>
    <row r="611">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c r="AA611" s="6"/>
      <c r="AB611" s="6"/>
      <c r="AC611" s="6"/>
      <c r="AD611" s="6"/>
      <c r="AE611" s="6"/>
      <c r="AF611" s="6"/>
      <c r="AG611" s="6"/>
      <c r="AH611" s="6"/>
    </row>
    <row r="612">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c r="AA612" s="6"/>
      <c r="AB612" s="6"/>
      <c r="AC612" s="6"/>
      <c r="AD612" s="6"/>
      <c r="AE612" s="6"/>
      <c r="AF612" s="6"/>
      <c r="AG612" s="6"/>
      <c r="AH612" s="6"/>
    </row>
    <row r="613">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c r="AA613" s="6"/>
      <c r="AB613" s="6"/>
      <c r="AC613" s="6"/>
      <c r="AD613" s="6"/>
      <c r="AE613" s="6"/>
      <c r="AF613" s="6"/>
      <c r="AG613" s="6"/>
      <c r="AH613" s="6"/>
    </row>
    <row r="614">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c r="AA614" s="6"/>
      <c r="AB614" s="6"/>
      <c r="AC614" s="6"/>
      <c r="AD614" s="6"/>
      <c r="AE614" s="6"/>
      <c r="AF614" s="6"/>
      <c r="AG614" s="6"/>
      <c r="AH614" s="6"/>
    </row>
    <row r="615">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c r="AA615" s="6"/>
      <c r="AB615" s="6"/>
      <c r="AC615" s="6"/>
      <c r="AD615" s="6"/>
      <c r="AE615" s="6"/>
      <c r="AF615" s="6"/>
      <c r="AG615" s="6"/>
      <c r="AH615" s="6"/>
    </row>
    <row r="616">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c r="AA616" s="6"/>
      <c r="AB616" s="6"/>
      <c r="AC616" s="6"/>
      <c r="AD616" s="6"/>
      <c r="AE616" s="6"/>
      <c r="AF616" s="6"/>
      <c r="AG616" s="6"/>
      <c r="AH616" s="6"/>
    </row>
    <row r="617">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c r="AA617" s="6"/>
      <c r="AB617" s="6"/>
      <c r="AC617" s="6"/>
      <c r="AD617" s="6"/>
      <c r="AE617" s="6"/>
      <c r="AF617" s="6"/>
      <c r="AG617" s="6"/>
      <c r="AH617" s="6"/>
    </row>
    <row r="618">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c r="AA618" s="6"/>
      <c r="AB618" s="6"/>
      <c r="AC618" s="6"/>
      <c r="AD618" s="6"/>
      <c r="AE618" s="6"/>
      <c r="AF618" s="6"/>
      <c r="AG618" s="6"/>
      <c r="AH618" s="6"/>
    </row>
    <row r="619">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c r="AA619" s="6"/>
      <c r="AB619" s="6"/>
      <c r="AC619" s="6"/>
      <c r="AD619" s="6"/>
      <c r="AE619" s="6"/>
      <c r="AF619" s="6"/>
      <c r="AG619" s="6"/>
      <c r="AH619" s="6"/>
    </row>
    <row r="620">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c r="AA620" s="6"/>
      <c r="AB620" s="6"/>
      <c r="AC620" s="6"/>
      <c r="AD620" s="6"/>
      <c r="AE620" s="6"/>
      <c r="AF620" s="6"/>
      <c r="AG620" s="6"/>
      <c r="AH620" s="6"/>
    </row>
    <row r="621">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c r="AA621" s="6"/>
      <c r="AB621" s="6"/>
      <c r="AC621" s="6"/>
      <c r="AD621" s="6"/>
      <c r="AE621" s="6"/>
      <c r="AF621" s="6"/>
      <c r="AG621" s="6"/>
      <c r="AH621" s="6"/>
    </row>
    <row r="622">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c r="AA622" s="6"/>
      <c r="AB622" s="6"/>
      <c r="AC622" s="6"/>
      <c r="AD622" s="6"/>
      <c r="AE622" s="6"/>
      <c r="AF622" s="6"/>
      <c r="AG622" s="6"/>
      <c r="AH622" s="6"/>
    </row>
    <row r="623">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c r="AA623" s="6"/>
      <c r="AB623" s="6"/>
      <c r="AC623" s="6"/>
      <c r="AD623" s="6"/>
      <c r="AE623" s="6"/>
      <c r="AF623" s="6"/>
      <c r="AG623" s="6"/>
      <c r="AH623" s="6"/>
    </row>
    <row r="624">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c r="AA624" s="6"/>
      <c r="AB624" s="6"/>
      <c r="AC624" s="6"/>
      <c r="AD624" s="6"/>
      <c r="AE624" s="6"/>
      <c r="AF624" s="6"/>
      <c r="AG624" s="6"/>
      <c r="AH624" s="6"/>
    </row>
    <row r="625">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c r="AA625" s="6"/>
      <c r="AB625" s="6"/>
      <c r="AC625" s="6"/>
      <c r="AD625" s="6"/>
      <c r="AE625" s="6"/>
      <c r="AF625" s="6"/>
      <c r="AG625" s="6"/>
      <c r="AH625" s="6"/>
    </row>
    <row r="626">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c r="AA626" s="6"/>
      <c r="AB626" s="6"/>
      <c r="AC626" s="6"/>
      <c r="AD626" s="6"/>
      <c r="AE626" s="6"/>
      <c r="AF626" s="6"/>
      <c r="AG626" s="6"/>
      <c r="AH626" s="6"/>
    </row>
    <row r="627">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c r="AA627" s="6"/>
      <c r="AB627" s="6"/>
      <c r="AC627" s="6"/>
      <c r="AD627" s="6"/>
      <c r="AE627" s="6"/>
      <c r="AF627" s="6"/>
      <c r="AG627" s="6"/>
      <c r="AH627" s="6"/>
    </row>
    <row r="628">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c r="AA628" s="6"/>
      <c r="AB628" s="6"/>
      <c r="AC628" s="6"/>
      <c r="AD628" s="6"/>
      <c r="AE628" s="6"/>
      <c r="AF628" s="6"/>
      <c r="AG628" s="6"/>
      <c r="AH628" s="6"/>
    </row>
    <row r="629">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c r="AA629" s="6"/>
      <c r="AB629" s="6"/>
      <c r="AC629" s="6"/>
      <c r="AD629" s="6"/>
      <c r="AE629" s="6"/>
      <c r="AF629" s="6"/>
      <c r="AG629" s="6"/>
      <c r="AH629" s="6"/>
    </row>
    <row r="630">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c r="AA630" s="6"/>
      <c r="AB630" s="6"/>
      <c r="AC630" s="6"/>
      <c r="AD630" s="6"/>
      <c r="AE630" s="6"/>
      <c r="AF630" s="6"/>
      <c r="AG630" s="6"/>
      <c r="AH630" s="6"/>
    </row>
    <row r="631">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c r="AA631" s="6"/>
      <c r="AB631" s="6"/>
      <c r="AC631" s="6"/>
      <c r="AD631" s="6"/>
      <c r="AE631" s="6"/>
      <c r="AF631" s="6"/>
      <c r="AG631" s="6"/>
      <c r="AH631" s="6"/>
    </row>
    <row r="632">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c r="AA632" s="6"/>
      <c r="AB632" s="6"/>
      <c r="AC632" s="6"/>
      <c r="AD632" s="6"/>
      <c r="AE632" s="6"/>
      <c r="AF632" s="6"/>
      <c r="AG632" s="6"/>
      <c r="AH632" s="6"/>
    </row>
    <row r="633">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c r="AA633" s="6"/>
      <c r="AB633" s="6"/>
      <c r="AC633" s="6"/>
      <c r="AD633" s="6"/>
      <c r="AE633" s="6"/>
      <c r="AF633" s="6"/>
      <c r="AG633" s="6"/>
      <c r="AH633" s="6"/>
    </row>
    <row r="634">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c r="AA634" s="6"/>
      <c r="AB634" s="6"/>
      <c r="AC634" s="6"/>
      <c r="AD634" s="6"/>
      <c r="AE634" s="6"/>
      <c r="AF634" s="6"/>
      <c r="AG634" s="6"/>
      <c r="AH634" s="6"/>
    </row>
    <row r="635">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c r="AA635" s="6"/>
      <c r="AB635" s="6"/>
      <c r="AC635" s="6"/>
      <c r="AD635" s="6"/>
      <c r="AE635" s="6"/>
      <c r="AF635" s="6"/>
      <c r="AG635" s="6"/>
      <c r="AH635" s="6"/>
    </row>
    <row r="636">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c r="AA636" s="6"/>
      <c r="AB636" s="6"/>
      <c r="AC636" s="6"/>
      <c r="AD636" s="6"/>
      <c r="AE636" s="6"/>
      <c r="AF636" s="6"/>
      <c r="AG636" s="6"/>
      <c r="AH636" s="6"/>
    </row>
    <row r="637">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c r="AA637" s="6"/>
      <c r="AB637" s="6"/>
      <c r="AC637" s="6"/>
      <c r="AD637" s="6"/>
      <c r="AE637" s="6"/>
      <c r="AF637" s="6"/>
      <c r="AG637" s="6"/>
      <c r="AH637" s="6"/>
    </row>
    <row r="638">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c r="AA638" s="6"/>
      <c r="AB638" s="6"/>
      <c r="AC638" s="6"/>
      <c r="AD638" s="6"/>
      <c r="AE638" s="6"/>
      <c r="AF638" s="6"/>
      <c r="AG638" s="6"/>
      <c r="AH638" s="6"/>
    </row>
    <row r="639">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c r="AA639" s="6"/>
      <c r="AB639" s="6"/>
      <c r="AC639" s="6"/>
      <c r="AD639" s="6"/>
      <c r="AE639" s="6"/>
      <c r="AF639" s="6"/>
      <c r="AG639" s="6"/>
      <c r="AH639" s="6"/>
    </row>
    <row r="640">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c r="AA640" s="6"/>
      <c r="AB640" s="6"/>
      <c r="AC640" s="6"/>
      <c r="AD640" s="6"/>
      <c r="AE640" s="6"/>
      <c r="AF640" s="6"/>
      <c r="AG640" s="6"/>
      <c r="AH640" s="6"/>
    </row>
    <row r="641">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c r="AA641" s="6"/>
      <c r="AB641" s="6"/>
      <c r="AC641" s="6"/>
      <c r="AD641" s="6"/>
      <c r="AE641" s="6"/>
      <c r="AF641" s="6"/>
      <c r="AG641" s="6"/>
      <c r="AH641" s="6"/>
    </row>
    <row r="642">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c r="AA642" s="6"/>
      <c r="AB642" s="6"/>
      <c r="AC642" s="6"/>
      <c r="AD642" s="6"/>
      <c r="AE642" s="6"/>
      <c r="AF642" s="6"/>
      <c r="AG642" s="6"/>
      <c r="AH642" s="6"/>
    </row>
    <row r="643">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c r="AA643" s="6"/>
      <c r="AB643" s="6"/>
      <c r="AC643" s="6"/>
      <c r="AD643" s="6"/>
      <c r="AE643" s="6"/>
      <c r="AF643" s="6"/>
      <c r="AG643" s="6"/>
      <c r="AH643" s="6"/>
    </row>
    <row r="644">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c r="AA644" s="6"/>
      <c r="AB644" s="6"/>
      <c r="AC644" s="6"/>
      <c r="AD644" s="6"/>
      <c r="AE644" s="6"/>
      <c r="AF644" s="6"/>
      <c r="AG644" s="6"/>
      <c r="AH644" s="6"/>
    </row>
    <row r="645">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c r="AA645" s="6"/>
      <c r="AB645" s="6"/>
      <c r="AC645" s="6"/>
      <c r="AD645" s="6"/>
      <c r="AE645" s="6"/>
      <c r="AF645" s="6"/>
      <c r="AG645" s="6"/>
      <c r="AH645" s="6"/>
    </row>
    <row r="646">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c r="AA646" s="6"/>
      <c r="AB646" s="6"/>
      <c r="AC646" s="6"/>
      <c r="AD646" s="6"/>
      <c r="AE646" s="6"/>
      <c r="AF646" s="6"/>
      <c r="AG646" s="6"/>
      <c r="AH646" s="6"/>
    </row>
    <row r="647">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c r="AA647" s="6"/>
      <c r="AB647" s="6"/>
      <c r="AC647" s="6"/>
      <c r="AD647" s="6"/>
      <c r="AE647" s="6"/>
      <c r="AF647" s="6"/>
      <c r="AG647" s="6"/>
      <c r="AH647" s="6"/>
    </row>
    <row r="648">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c r="AA648" s="6"/>
      <c r="AB648" s="6"/>
      <c r="AC648" s="6"/>
      <c r="AD648" s="6"/>
      <c r="AE648" s="6"/>
      <c r="AF648" s="6"/>
      <c r="AG648" s="6"/>
      <c r="AH648" s="6"/>
    </row>
    <row r="649">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c r="AA649" s="6"/>
      <c r="AB649" s="6"/>
      <c r="AC649" s="6"/>
      <c r="AD649" s="6"/>
      <c r="AE649" s="6"/>
      <c r="AF649" s="6"/>
      <c r="AG649" s="6"/>
      <c r="AH649" s="6"/>
    </row>
    <row r="650">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c r="AA650" s="6"/>
      <c r="AB650" s="6"/>
      <c r="AC650" s="6"/>
      <c r="AD650" s="6"/>
      <c r="AE650" s="6"/>
      <c r="AF650" s="6"/>
      <c r="AG650" s="6"/>
      <c r="AH650" s="6"/>
    </row>
    <row r="651">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c r="AA651" s="6"/>
      <c r="AB651" s="6"/>
      <c r="AC651" s="6"/>
      <c r="AD651" s="6"/>
      <c r="AE651" s="6"/>
      <c r="AF651" s="6"/>
      <c r="AG651" s="6"/>
      <c r="AH651" s="6"/>
    </row>
    <row r="652">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c r="AA652" s="6"/>
      <c r="AB652" s="6"/>
      <c r="AC652" s="6"/>
      <c r="AD652" s="6"/>
      <c r="AE652" s="6"/>
      <c r="AF652" s="6"/>
      <c r="AG652" s="6"/>
      <c r="AH652" s="6"/>
    </row>
    <row r="653">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c r="AA653" s="6"/>
      <c r="AB653" s="6"/>
      <c r="AC653" s="6"/>
      <c r="AD653" s="6"/>
      <c r="AE653" s="6"/>
      <c r="AF653" s="6"/>
      <c r="AG653" s="6"/>
      <c r="AH653" s="6"/>
    </row>
    <row r="654">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c r="AA654" s="6"/>
      <c r="AB654" s="6"/>
      <c r="AC654" s="6"/>
      <c r="AD654" s="6"/>
      <c r="AE654" s="6"/>
      <c r="AF654" s="6"/>
      <c r="AG654" s="6"/>
      <c r="AH654" s="6"/>
    </row>
    <row r="655">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c r="AA655" s="6"/>
      <c r="AB655" s="6"/>
      <c r="AC655" s="6"/>
      <c r="AD655" s="6"/>
      <c r="AE655" s="6"/>
      <c r="AF655" s="6"/>
      <c r="AG655" s="6"/>
      <c r="AH655" s="6"/>
    </row>
    <row r="656">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c r="AA656" s="6"/>
      <c r="AB656" s="6"/>
      <c r="AC656" s="6"/>
      <c r="AD656" s="6"/>
      <c r="AE656" s="6"/>
      <c r="AF656" s="6"/>
      <c r="AG656" s="6"/>
      <c r="AH656" s="6"/>
    </row>
    <row r="657">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c r="AA657" s="6"/>
      <c r="AB657" s="6"/>
      <c r="AC657" s="6"/>
      <c r="AD657" s="6"/>
      <c r="AE657" s="6"/>
      <c r="AF657" s="6"/>
      <c r="AG657" s="6"/>
      <c r="AH657" s="6"/>
    </row>
    <row r="658">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c r="AA658" s="6"/>
      <c r="AB658" s="6"/>
      <c r="AC658" s="6"/>
      <c r="AD658" s="6"/>
      <c r="AE658" s="6"/>
      <c r="AF658" s="6"/>
      <c r="AG658" s="6"/>
      <c r="AH658" s="6"/>
    </row>
    <row r="659">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c r="AA659" s="6"/>
      <c r="AB659" s="6"/>
      <c r="AC659" s="6"/>
      <c r="AD659" s="6"/>
      <c r="AE659" s="6"/>
      <c r="AF659" s="6"/>
      <c r="AG659" s="6"/>
      <c r="AH659" s="6"/>
    </row>
    <row r="660">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c r="AA660" s="6"/>
      <c r="AB660" s="6"/>
      <c r="AC660" s="6"/>
      <c r="AD660" s="6"/>
      <c r="AE660" s="6"/>
      <c r="AF660" s="6"/>
      <c r="AG660" s="6"/>
      <c r="AH660" s="6"/>
    </row>
    <row r="661">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c r="AA661" s="6"/>
      <c r="AB661" s="6"/>
      <c r="AC661" s="6"/>
      <c r="AD661" s="6"/>
      <c r="AE661" s="6"/>
      <c r="AF661" s="6"/>
      <c r="AG661" s="6"/>
      <c r="AH661" s="6"/>
    </row>
    <row r="662">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c r="AA662" s="6"/>
      <c r="AB662" s="6"/>
      <c r="AC662" s="6"/>
      <c r="AD662" s="6"/>
      <c r="AE662" s="6"/>
      <c r="AF662" s="6"/>
      <c r="AG662" s="6"/>
      <c r="AH662" s="6"/>
    </row>
    <row r="663">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c r="AA663" s="6"/>
      <c r="AB663" s="6"/>
      <c r="AC663" s="6"/>
      <c r="AD663" s="6"/>
      <c r="AE663" s="6"/>
      <c r="AF663" s="6"/>
      <c r="AG663" s="6"/>
      <c r="AH663" s="6"/>
    </row>
    <row r="664">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c r="AA664" s="6"/>
      <c r="AB664" s="6"/>
      <c r="AC664" s="6"/>
      <c r="AD664" s="6"/>
      <c r="AE664" s="6"/>
      <c r="AF664" s="6"/>
      <c r="AG664" s="6"/>
      <c r="AH664" s="6"/>
    </row>
    <row r="665">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c r="AA665" s="6"/>
      <c r="AB665" s="6"/>
      <c r="AC665" s="6"/>
      <c r="AD665" s="6"/>
      <c r="AE665" s="6"/>
      <c r="AF665" s="6"/>
      <c r="AG665" s="6"/>
      <c r="AH665" s="6"/>
    </row>
    <row r="666">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c r="AA666" s="6"/>
      <c r="AB666" s="6"/>
      <c r="AC666" s="6"/>
      <c r="AD666" s="6"/>
      <c r="AE666" s="6"/>
      <c r="AF666" s="6"/>
      <c r="AG666" s="6"/>
      <c r="AH666" s="6"/>
    </row>
    <row r="667">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c r="AA667" s="6"/>
      <c r="AB667" s="6"/>
      <c r="AC667" s="6"/>
      <c r="AD667" s="6"/>
      <c r="AE667" s="6"/>
      <c r="AF667" s="6"/>
      <c r="AG667" s="6"/>
      <c r="AH667" s="6"/>
    </row>
    <row r="668">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c r="AA668" s="6"/>
      <c r="AB668" s="6"/>
      <c r="AC668" s="6"/>
      <c r="AD668" s="6"/>
      <c r="AE668" s="6"/>
      <c r="AF668" s="6"/>
      <c r="AG668" s="6"/>
      <c r="AH668" s="6"/>
    </row>
    <row r="669">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c r="AA669" s="6"/>
      <c r="AB669" s="6"/>
      <c r="AC669" s="6"/>
      <c r="AD669" s="6"/>
      <c r="AE669" s="6"/>
      <c r="AF669" s="6"/>
      <c r="AG669" s="6"/>
      <c r="AH669" s="6"/>
    </row>
    <row r="670">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c r="AA670" s="6"/>
      <c r="AB670" s="6"/>
      <c r="AC670" s="6"/>
      <c r="AD670" s="6"/>
      <c r="AE670" s="6"/>
      <c r="AF670" s="6"/>
      <c r="AG670" s="6"/>
      <c r="AH670" s="6"/>
    </row>
    <row r="671">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c r="AA671" s="6"/>
      <c r="AB671" s="6"/>
      <c r="AC671" s="6"/>
      <c r="AD671" s="6"/>
      <c r="AE671" s="6"/>
      <c r="AF671" s="6"/>
      <c r="AG671" s="6"/>
      <c r="AH671" s="6"/>
    </row>
    <row r="672">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c r="AA672" s="6"/>
      <c r="AB672" s="6"/>
      <c r="AC672" s="6"/>
      <c r="AD672" s="6"/>
      <c r="AE672" s="6"/>
      <c r="AF672" s="6"/>
      <c r="AG672" s="6"/>
      <c r="AH672" s="6"/>
    </row>
    <row r="673">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c r="AA673" s="6"/>
      <c r="AB673" s="6"/>
      <c r="AC673" s="6"/>
      <c r="AD673" s="6"/>
      <c r="AE673" s="6"/>
      <c r="AF673" s="6"/>
      <c r="AG673" s="6"/>
      <c r="AH673" s="6"/>
    </row>
    <row r="674">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c r="AA674" s="6"/>
      <c r="AB674" s="6"/>
      <c r="AC674" s="6"/>
      <c r="AD674" s="6"/>
      <c r="AE674" s="6"/>
      <c r="AF674" s="6"/>
      <c r="AG674" s="6"/>
      <c r="AH674" s="6"/>
    </row>
    <row r="675">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c r="AA675" s="6"/>
      <c r="AB675" s="6"/>
      <c r="AC675" s="6"/>
      <c r="AD675" s="6"/>
      <c r="AE675" s="6"/>
      <c r="AF675" s="6"/>
      <c r="AG675" s="6"/>
      <c r="AH675" s="6"/>
    </row>
    <row r="676">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c r="AA676" s="6"/>
      <c r="AB676" s="6"/>
      <c r="AC676" s="6"/>
      <c r="AD676" s="6"/>
      <c r="AE676" s="6"/>
      <c r="AF676" s="6"/>
      <c r="AG676" s="6"/>
      <c r="AH676" s="6"/>
    </row>
    <row r="677">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c r="AA677" s="6"/>
      <c r="AB677" s="6"/>
      <c r="AC677" s="6"/>
      <c r="AD677" s="6"/>
      <c r="AE677" s="6"/>
      <c r="AF677" s="6"/>
      <c r="AG677" s="6"/>
      <c r="AH677" s="6"/>
    </row>
    <row r="678">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c r="AA678" s="6"/>
      <c r="AB678" s="6"/>
      <c r="AC678" s="6"/>
      <c r="AD678" s="6"/>
      <c r="AE678" s="6"/>
      <c r="AF678" s="6"/>
      <c r="AG678" s="6"/>
      <c r="AH678" s="6"/>
    </row>
    <row r="679">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c r="AA679" s="6"/>
      <c r="AB679" s="6"/>
      <c r="AC679" s="6"/>
      <c r="AD679" s="6"/>
      <c r="AE679" s="6"/>
      <c r="AF679" s="6"/>
      <c r="AG679" s="6"/>
      <c r="AH679" s="6"/>
    </row>
    <row r="680">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c r="AA680" s="6"/>
      <c r="AB680" s="6"/>
      <c r="AC680" s="6"/>
      <c r="AD680" s="6"/>
      <c r="AE680" s="6"/>
      <c r="AF680" s="6"/>
      <c r="AG680" s="6"/>
      <c r="AH680" s="6"/>
    </row>
    <row r="681">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c r="AA681" s="6"/>
      <c r="AB681" s="6"/>
      <c r="AC681" s="6"/>
      <c r="AD681" s="6"/>
      <c r="AE681" s="6"/>
      <c r="AF681" s="6"/>
      <c r="AG681" s="6"/>
      <c r="AH681" s="6"/>
    </row>
    <row r="682">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c r="AA682" s="6"/>
      <c r="AB682" s="6"/>
      <c r="AC682" s="6"/>
      <c r="AD682" s="6"/>
      <c r="AE682" s="6"/>
      <c r="AF682" s="6"/>
      <c r="AG682" s="6"/>
      <c r="AH682" s="6"/>
    </row>
    <row r="683">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c r="AA683" s="6"/>
      <c r="AB683" s="6"/>
      <c r="AC683" s="6"/>
      <c r="AD683" s="6"/>
      <c r="AE683" s="6"/>
      <c r="AF683" s="6"/>
      <c r="AG683" s="6"/>
      <c r="AH683" s="6"/>
    </row>
    <row r="684">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c r="AA684" s="6"/>
      <c r="AB684" s="6"/>
      <c r="AC684" s="6"/>
      <c r="AD684" s="6"/>
      <c r="AE684" s="6"/>
      <c r="AF684" s="6"/>
      <c r="AG684" s="6"/>
      <c r="AH684" s="6"/>
    </row>
    <row r="685">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c r="AA685" s="6"/>
      <c r="AB685" s="6"/>
      <c r="AC685" s="6"/>
      <c r="AD685" s="6"/>
      <c r="AE685" s="6"/>
      <c r="AF685" s="6"/>
      <c r="AG685" s="6"/>
      <c r="AH685" s="6"/>
    </row>
    <row r="686">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c r="AA686" s="6"/>
      <c r="AB686" s="6"/>
      <c r="AC686" s="6"/>
      <c r="AD686" s="6"/>
      <c r="AE686" s="6"/>
      <c r="AF686" s="6"/>
      <c r="AG686" s="6"/>
      <c r="AH686" s="6"/>
    </row>
    <row r="687">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c r="AA687" s="6"/>
      <c r="AB687" s="6"/>
      <c r="AC687" s="6"/>
      <c r="AD687" s="6"/>
      <c r="AE687" s="6"/>
      <c r="AF687" s="6"/>
      <c r="AG687" s="6"/>
      <c r="AH687" s="6"/>
    </row>
    <row r="688">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c r="AA688" s="6"/>
      <c r="AB688" s="6"/>
      <c r="AC688" s="6"/>
      <c r="AD688" s="6"/>
      <c r="AE688" s="6"/>
      <c r="AF688" s="6"/>
      <c r="AG688" s="6"/>
      <c r="AH688" s="6"/>
    </row>
    <row r="689">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c r="AA689" s="6"/>
      <c r="AB689" s="6"/>
      <c r="AC689" s="6"/>
      <c r="AD689" s="6"/>
      <c r="AE689" s="6"/>
      <c r="AF689" s="6"/>
      <c r="AG689" s="6"/>
      <c r="AH689" s="6"/>
    </row>
    <row r="690">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c r="AA690" s="6"/>
      <c r="AB690" s="6"/>
      <c r="AC690" s="6"/>
      <c r="AD690" s="6"/>
      <c r="AE690" s="6"/>
      <c r="AF690" s="6"/>
      <c r="AG690" s="6"/>
      <c r="AH690" s="6"/>
    </row>
    <row r="691">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c r="AA691" s="6"/>
      <c r="AB691" s="6"/>
      <c r="AC691" s="6"/>
      <c r="AD691" s="6"/>
      <c r="AE691" s="6"/>
      <c r="AF691" s="6"/>
      <c r="AG691" s="6"/>
      <c r="AH691" s="6"/>
    </row>
    <row r="692">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c r="AA692" s="6"/>
      <c r="AB692" s="6"/>
      <c r="AC692" s="6"/>
      <c r="AD692" s="6"/>
      <c r="AE692" s="6"/>
      <c r="AF692" s="6"/>
      <c r="AG692" s="6"/>
      <c r="AH692" s="6"/>
    </row>
    <row r="693">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c r="AA693" s="6"/>
      <c r="AB693" s="6"/>
      <c r="AC693" s="6"/>
      <c r="AD693" s="6"/>
      <c r="AE693" s="6"/>
      <c r="AF693" s="6"/>
      <c r="AG693" s="6"/>
      <c r="AH693" s="6"/>
    </row>
    <row r="694">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c r="AA694" s="6"/>
      <c r="AB694" s="6"/>
      <c r="AC694" s="6"/>
      <c r="AD694" s="6"/>
      <c r="AE694" s="6"/>
      <c r="AF694" s="6"/>
      <c r="AG694" s="6"/>
      <c r="AH694" s="6"/>
    </row>
    <row r="695">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c r="AA695" s="6"/>
      <c r="AB695" s="6"/>
      <c r="AC695" s="6"/>
      <c r="AD695" s="6"/>
      <c r="AE695" s="6"/>
      <c r="AF695" s="6"/>
      <c r="AG695" s="6"/>
      <c r="AH695" s="6"/>
    </row>
    <row r="696">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c r="AA696" s="6"/>
      <c r="AB696" s="6"/>
      <c r="AC696" s="6"/>
      <c r="AD696" s="6"/>
      <c r="AE696" s="6"/>
      <c r="AF696" s="6"/>
      <c r="AG696" s="6"/>
      <c r="AH696" s="6"/>
    </row>
    <row r="697">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c r="AA697" s="6"/>
      <c r="AB697" s="6"/>
      <c r="AC697" s="6"/>
      <c r="AD697" s="6"/>
      <c r="AE697" s="6"/>
      <c r="AF697" s="6"/>
      <c r="AG697" s="6"/>
      <c r="AH697" s="6"/>
    </row>
    <row r="698">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c r="AA698" s="6"/>
      <c r="AB698" s="6"/>
      <c r="AC698" s="6"/>
      <c r="AD698" s="6"/>
      <c r="AE698" s="6"/>
      <c r="AF698" s="6"/>
      <c r="AG698" s="6"/>
      <c r="AH698" s="6"/>
    </row>
    <row r="699">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c r="AA699" s="6"/>
      <c r="AB699" s="6"/>
      <c r="AC699" s="6"/>
      <c r="AD699" s="6"/>
      <c r="AE699" s="6"/>
      <c r="AF699" s="6"/>
      <c r="AG699" s="6"/>
      <c r="AH699" s="6"/>
    </row>
    <row r="700">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c r="AA700" s="6"/>
      <c r="AB700" s="6"/>
      <c r="AC700" s="6"/>
      <c r="AD700" s="6"/>
      <c r="AE700" s="6"/>
      <c r="AF700" s="6"/>
      <c r="AG700" s="6"/>
      <c r="AH700" s="6"/>
    </row>
    <row r="701">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c r="AA701" s="6"/>
      <c r="AB701" s="6"/>
      <c r="AC701" s="6"/>
      <c r="AD701" s="6"/>
      <c r="AE701" s="6"/>
      <c r="AF701" s="6"/>
      <c r="AG701" s="6"/>
      <c r="AH701" s="6"/>
    </row>
    <row r="702">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c r="AA702" s="6"/>
      <c r="AB702" s="6"/>
      <c r="AC702" s="6"/>
      <c r="AD702" s="6"/>
      <c r="AE702" s="6"/>
      <c r="AF702" s="6"/>
      <c r="AG702" s="6"/>
      <c r="AH702" s="6"/>
    </row>
    <row r="703">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c r="AA703" s="6"/>
      <c r="AB703" s="6"/>
      <c r="AC703" s="6"/>
      <c r="AD703" s="6"/>
      <c r="AE703" s="6"/>
      <c r="AF703" s="6"/>
      <c r="AG703" s="6"/>
      <c r="AH703" s="6"/>
    </row>
    <row r="704">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c r="AA704" s="6"/>
      <c r="AB704" s="6"/>
      <c r="AC704" s="6"/>
      <c r="AD704" s="6"/>
      <c r="AE704" s="6"/>
      <c r="AF704" s="6"/>
      <c r="AG704" s="6"/>
      <c r="AH704" s="6"/>
    </row>
    <row r="705">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c r="AA705" s="6"/>
      <c r="AB705" s="6"/>
      <c r="AC705" s="6"/>
      <c r="AD705" s="6"/>
      <c r="AE705" s="6"/>
      <c r="AF705" s="6"/>
      <c r="AG705" s="6"/>
      <c r="AH705" s="6"/>
    </row>
    <row r="706">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c r="AA706" s="6"/>
      <c r="AB706" s="6"/>
      <c r="AC706" s="6"/>
      <c r="AD706" s="6"/>
      <c r="AE706" s="6"/>
      <c r="AF706" s="6"/>
      <c r="AG706" s="6"/>
      <c r="AH706" s="6"/>
    </row>
    <row r="707">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c r="AA707" s="6"/>
      <c r="AB707" s="6"/>
      <c r="AC707" s="6"/>
      <c r="AD707" s="6"/>
      <c r="AE707" s="6"/>
      <c r="AF707" s="6"/>
      <c r="AG707" s="6"/>
      <c r="AH707" s="6"/>
    </row>
    <row r="708">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c r="AA708" s="6"/>
      <c r="AB708" s="6"/>
      <c r="AC708" s="6"/>
      <c r="AD708" s="6"/>
      <c r="AE708" s="6"/>
      <c r="AF708" s="6"/>
      <c r="AG708" s="6"/>
      <c r="AH708" s="6"/>
    </row>
    <row r="709">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c r="AA709" s="6"/>
      <c r="AB709" s="6"/>
      <c r="AC709" s="6"/>
      <c r="AD709" s="6"/>
      <c r="AE709" s="6"/>
      <c r="AF709" s="6"/>
      <c r="AG709" s="6"/>
      <c r="AH709" s="6"/>
    </row>
    <row r="710">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c r="AA710" s="6"/>
      <c r="AB710" s="6"/>
      <c r="AC710" s="6"/>
      <c r="AD710" s="6"/>
      <c r="AE710" s="6"/>
      <c r="AF710" s="6"/>
      <c r="AG710" s="6"/>
      <c r="AH710" s="6"/>
    </row>
    <row r="711">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c r="AA711" s="6"/>
      <c r="AB711" s="6"/>
      <c r="AC711" s="6"/>
      <c r="AD711" s="6"/>
      <c r="AE711" s="6"/>
      <c r="AF711" s="6"/>
      <c r="AG711" s="6"/>
      <c r="AH711" s="6"/>
    </row>
    <row r="712">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c r="AA712" s="6"/>
      <c r="AB712" s="6"/>
      <c r="AC712" s="6"/>
      <c r="AD712" s="6"/>
      <c r="AE712" s="6"/>
      <c r="AF712" s="6"/>
      <c r="AG712" s="6"/>
      <c r="AH712" s="6"/>
    </row>
    <row r="713">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c r="AA713" s="6"/>
      <c r="AB713" s="6"/>
      <c r="AC713" s="6"/>
      <c r="AD713" s="6"/>
      <c r="AE713" s="6"/>
      <c r="AF713" s="6"/>
      <c r="AG713" s="6"/>
      <c r="AH713" s="6"/>
    </row>
    <row r="714">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c r="AA714" s="6"/>
      <c r="AB714" s="6"/>
      <c r="AC714" s="6"/>
      <c r="AD714" s="6"/>
      <c r="AE714" s="6"/>
      <c r="AF714" s="6"/>
      <c r="AG714" s="6"/>
      <c r="AH714" s="6"/>
    </row>
    <row r="715">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c r="AA715" s="6"/>
      <c r="AB715" s="6"/>
      <c r="AC715" s="6"/>
      <c r="AD715" s="6"/>
      <c r="AE715" s="6"/>
      <c r="AF715" s="6"/>
      <c r="AG715" s="6"/>
      <c r="AH715" s="6"/>
    </row>
    <row r="716">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c r="AA716" s="6"/>
      <c r="AB716" s="6"/>
      <c r="AC716" s="6"/>
      <c r="AD716" s="6"/>
      <c r="AE716" s="6"/>
      <c r="AF716" s="6"/>
      <c r="AG716" s="6"/>
      <c r="AH716" s="6"/>
    </row>
    <row r="717">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c r="AA717" s="6"/>
      <c r="AB717" s="6"/>
      <c r="AC717" s="6"/>
      <c r="AD717" s="6"/>
      <c r="AE717" s="6"/>
      <c r="AF717" s="6"/>
      <c r="AG717" s="6"/>
      <c r="AH717" s="6"/>
    </row>
    <row r="718">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c r="AA718" s="6"/>
      <c r="AB718" s="6"/>
      <c r="AC718" s="6"/>
      <c r="AD718" s="6"/>
      <c r="AE718" s="6"/>
      <c r="AF718" s="6"/>
      <c r="AG718" s="6"/>
      <c r="AH718" s="6"/>
    </row>
    <row r="719">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c r="AA719" s="6"/>
      <c r="AB719" s="6"/>
      <c r="AC719" s="6"/>
      <c r="AD719" s="6"/>
      <c r="AE719" s="6"/>
      <c r="AF719" s="6"/>
      <c r="AG719" s="6"/>
      <c r="AH719" s="6"/>
    </row>
    <row r="720">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c r="AA720" s="6"/>
      <c r="AB720" s="6"/>
      <c r="AC720" s="6"/>
      <c r="AD720" s="6"/>
      <c r="AE720" s="6"/>
      <c r="AF720" s="6"/>
      <c r="AG720" s="6"/>
      <c r="AH720" s="6"/>
    </row>
    <row r="721">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c r="AA721" s="6"/>
      <c r="AB721" s="6"/>
      <c r="AC721" s="6"/>
      <c r="AD721" s="6"/>
      <c r="AE721" s="6"/>
      <c r="AF721" s="6"/>
      <c r="AG721" s="6"/>
      <c r="AH721" s="6"/>
    </row>
    <row r="722">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c r="AA722" s="6"/>
      <c r="AB722" s="6"/>
      <c r="AC722" s="6"/>
      <c r="AD722" s="6"/>
      <c r="AE722" s="6"/>
      <c r="AF722" s="6"/>
      <c r="AG722" s="6"/>
      <c r="AH722" s="6"/>
    </row>
    <row r="723">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c r="AA723" s="6"/>
      <c r="AB723" s="6"/>
      <c r="AC723" s="6"/>
      <c r="AD723" s="6"/>
      <c r="AE723" s="6"/>
      <c r="AF723" s="6"/>
      <c r="AG723" s="6"/>
      <c r="AH723" s="6"/>
    </row>
    <row r="724">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c r="AA724" s="6"/>
      <c r="AB724" s="6"/>
      <c r="AC724" s="6"/>
      <c r="AD724" s="6"/>
      <c r="AE724" s="6"/>
      <c r="AF724" s="6"/>
      <c r="AG724" s="6"/>
      <c r="AH724" s="6"/>
    </row>
    <row r="725">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c r="AA725" s="6"/>
      <c r="AB725" s="6"/>
      <c r="AC725" s="6"/>
      <c r="AD725" s="6"/>
      <c r="AE725" s="6"/>
      <c r="AF725" s="6"/>
      <c r="AG725" s="6"/>
      <c r="AH725" s="6"/>
    </row>
    <row r="726">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c r="AA726" s="6"/>
      <c r="AB726" s="6"/>
      <c r="AC726" s="6"/>
      <c r="AD726" s="6"/>
      <c r="AE726" s="6"/>
      <c r="AF726" s="6"/>
      <c r="AG726" s="6"/>
      <c r="AH726" s="6"/>
    </row>
    <row r="727">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c r="AA727" s="6"/>
      <c r="AB727" s="6"/>
      <c r="AC727" s="6"/>
      <c r="AD727" s="6"/>
      <c r="AE727" s="6"/>
      <c r="AF727" s="6"/>
      <c r="AG727" s="6"/>
      <c r="AH727" s="6"/>
    </row>
    <row r="728">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c r="AA728" s="6"/>
      <c r="AB728" s="6"/>
      <c r="AC728" s="6"/>
      <c r="AD728" s="6"/>
      <c r="AE728" s="6"/>
      <c r="AF728" s="6"/>
      <c r="AG728" s="6"/>
      <c r="AH728" s="6"/>
    </row>
    <row r="729">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c r="AA729" s="6"/>
      <c r="AB729" s="6"/>
      <c r="AC729" s="6"/>
      <c r="AD729" s="6"/>
      <c r="AE729" s="6"/>
      <c r="AF729" s="6"/>
      <c r="AG729" s="6"/>
      <c r="AH729" s="6"/>
    </row>
    <row r="730">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c r="AA730" s="6"/>
      <c r="AB730" s="6"/>
      <c r="AC730" s="6"/>
      <c r="AD730" s="6"/>
      <c r="AE730" s="6"/>
      <c r="AF730" s="6"/>
      <c r="AG730" s="6"/>
      <c r="AH730" s="6"/>
    </row>
    <row r="731">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c r="AA731" s="6"/>
      <c r="AB731" s="6"/>
      <c r="AC731" s="6"/>
      <c r="AD731" s="6"/>
      <c r="AE731" s="6"/>
      <c r="AF731" s="6"/>
      <c r="AG731" s="6"/>
      <c r="AH731" s="6"/>
    </row>
    <row r="732">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c r="AA732" s="6"/>
      <c r="AB732" s="6"/>
      <c r="AC732" s="6"/>
      <c r="AD732" s="6"/>
      <c r="AE732" s="6"/>
      <c r="AF732" s="6"/>
      <c r="AG732" s="6"/>
      <c r="AH732" s="6"/>
    </row>
    <row r="733">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c r="AA733" s="6"/>
      <c r="AB733" s="6"/>
      <c r="AC733" s="6"/>
      <c r="AD733" s="6"/>
      <c r="AE733" s="6"/>
      <c r="AF733" s="6"/>
      <c r="AG733" s="6"/>
      <c r="AH733" s="6"/>
    </row>
    <row r="734">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c r="AA734" s="6"/>
      <c r="AB734" s="6"/>
      <c r="AC734" s="6"/>
      <c r="AD734" s="6"/>
      <c r="AE734" s="6"/>
      <c r="AF734" s="6"/>
      <c r="AG734" s="6"/>
      <c r="AH734" s="6"/>
    </row>
    <row r="735">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c r="AA735" s="6"/>
      <c r="AB735" s="6"/>
      <c r="AC735" s="6"/>
      <c r="AD735" s="6"/>
      <c r="AE735" s="6"/>
      <c r="AF735" s="6"/>
      <c r="AG735" s="6"/>
      <c r="AH735" s="6"/>
    </row>
    <row r="736">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c r="AA736" s="6"/>
      <c r="AB736" s="6"/>
      <c r="AC736" s="6"/>
      <c r="AD736" s="6"/>
      <c r="AE736" s="6"/>
      <c r="AF736" s="6"/>
      <c r="AG736" s="6"/>
      <c r="AH736" s="6"/>
    </row>
    <row r="737">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c r="AA737" s="6"/>
      <c r="AB737" s="6"/>
      <c r="AC737" s="6"/>
      <c r="AD737" s="6"/>
      <c r="AE737" s="6"/>
      <c r="AF737" s="6"/>
      <c r="AG737" s="6"/>
      <c r="AH737" s="6"/>
    </row>
    <row r="738">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c r="AA738" s="6"/>
      <c r="AB738" s="6"/>
      <c r="AC738" s="6"/>
      <c r="AD738" s="6"/>
      <c r="AE738" s="6"/>
      <c r="AF738" s="6"/>
      <c r="AG738" s="6"/>
      <c r="AH738" s="6"/>
    </row>
    <row r="739">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c r="AA739" s="6"/>
      <c r="AB739" s="6"/>
      <c r="AC739" s="6"/>
      <c r="AD739" s="6"/>
      <c r="AE739" s="6"/>
      <c r="AF739" s="6"/>
      <c r="AG739" s="6"/>
      <c r="AH739" s="6"/>
    </row>
    <row r="740">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c r="AA740" s="6"/>
      <c r="AB740" s="6"/>
      <c r="AC740" s="6"/>
      <c r="AD740" s="6"/>
      <c r="AE740" s="6"/>
      <c r="AF740" s="6"/>
      <c r="AG740" s="6"/>
      <c r="AH740" s="6"/>
    </row>
    <row r="741">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c r="AA741" s="6"/>
      <c r="AB741" s="6"/>
      <c r="AC741" s="6"/>
      <c r="AD741" s="6"/>
      <c r="AE741" s="6"/>
      <c r="AF741" s="6"/>
      <c r="AG741" s="6"/>
      <c r="AH741" s="6"/>
    </row>
    <row r="742">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c r="AA742" s="6"/>
      <c r="AB742" s="6"/>
      <c r="AC742" s="6"/>
      <c r="AD742" s="6"/>
      <c r="AE742" s="6"/>
      <c r="AF742" s="6"/>
      <c r="AG742" s="6"/>
      <c r="AH742" s="6"/>
    </row>
    <row r="743">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c r="AA743" s="6"/>
      <c r="AB743" s="6"/>
      <c r="AC743" s="6"/>
      <c r="AD743" s="6"/>
      <c r="AE743" s="6"/>
      <c r="AF743" s="6"/>
      <c r="AG743" s="6"/>
      <c r="AH743" s="6"/>
    </row>
    <row r="744">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c r="AA744" s="6"/>
      <c r="AB744" s="6"/>
      <c r="AC744" s="6"/>
      <c r="AD744" s="6"/>
      <c r="AE744" s="6"/>
      <c r="AF744" s="6"/>
      <c r="AG744" s="6"/>
      <c r="AH744" s="6"/>
    </row>
    <row r="745">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c r="AA745" s="6"/>
      <c r="AB745" s="6"/>
      <c r="AC745" s="6"/>
      <c r="AD745" s="6"/>
      <c r="AE745" s="6"/>
      <c r="AF745" s="6"/>
      <c r="AG745" s="6"/>
      <c r="AH745" s="6"/>
    </row>
    <row r="746">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c r="AA746" s="6"/>
      <c r="AB746" s="6"/>
      <c r="AC746" s="6"/>
      <c r="AD746" s="6"/>
      <c r="AE746" s="6"/>
      <c r="AF746" s="6"/>
      <c r="AG746" s="6"/>
      <c r="AH746" s="6"/>
    </row>
    <row r="747">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c r="AA747" s="6"/>
      <c r="AB747" s="6"/>
      <c r="AC747" s="6"/>
      <c r="AD747" s="6"/>
      <c r="AE747" s="6"/>
      <c r="AF747" s="6"/>
      <c r="AG747" s="6"/>
      <c r="AH747" s="6"/>
    </row>
    <row r="748">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c r="AA748" s="6"/>
      <c r="AB748" s="6"/>
      <c r="AC748" s="6"/>
      <c r="AD748" s="6"/>
      <c r="AE748" s="6"/>
      <c r="AF748" s="6"/>
      <c r="AG748" s="6"/>
      <c r="AH748" s="6"/>
    </row>
    <row r="749">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c r="AA749" s="6"/>
      <c r="AB749" s="6"/>
      <c r="AC749" s="6"/>
      <c r="AD749" s="6"/>
      <c r="AE749" s="6"/>
      <c r="AF749" s="6"/>
      <c r="AG749" s="6"/>
      <c r="AH749" s="6"/>
    </row>
    <row r="750">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c r="AA750" s="6"/>
      <c r="AB750" s="6"/>
      <c r="AC750" s="6"/>
      <c r="AD750" s="6"/>
      <c r="AE750" s="6"/>
      <c r="AF750" s="6"/>
      <c r="AG750" s="6"/>
      <c r="AH750" s="6"/>
    </row>
    <row r="751">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c r="AA751" s="6"/>
      <c r="AB751" s="6"/>
      <c r="AC751" s="6"/>
      <c r="AD751" s="6"/>
      <c r="AE751" s="6"/>
      <c r="AF751" s="6"/>
      <c r="AG751" s="6"/>
      <c r="AH751" s="6"/>
    </row>
    <row r="752">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c r="AA752" s="6"/>
      <c r="AB752" s="6"/>
      <c r="AC752" s="6"/>
      <c r="AD752" s="6"/>
      <c r="AE752" s="6"/>
      <c r="AF752" s="6"/>
      <c r="AG752" s="6"/>
      <c r="AH752" s="6"/>
    </row>
    <row r="753">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c r="AA753" s="6"/>
      <c r="AB753" s="6"/>
      <c r="AC753" s="6"/>
      <c r="AD753" s="6"/>
      <c r="AE753" s="6"/>
      <c r="AF753" s="6"/>
      <c r="AG753" s="6"/>
      <c r="AH753" s="6"/>
    </row>
    <row r="754">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c r="AA754" s="6"/>
      <c r="AB754" s="6"/>
      <c r="AC754" s="6"/>
      <c r="AD754" s="6"/>
      <c r="AE754" s="6"/>
      <c r="AF754" s="6"/>
      <c r="AG754" s="6"/>
      <c r="AH754" s="6"/>
    </row>
    <row r="755">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c r="AA755" s="6"/>
      <c r="AB755" s="6"/>
      <c r="AC755" s="6"/>
      <c r="AD755" s="6"/>
      <c r="AE755" s="6"/>
      <c r="AF755" s="6"/>
      <c r="AG755" s="6"/>
      <c r="AH755" s="6"/>
    </row>
    <row r="756">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c r="AA756" s="6"/>
      <c r="AB756" s="6"/>
      <c r="AC756" s="6"/>
      <c r="AD756" s="6"/>
      <c r="AE756" s="6"/>
      <c r="AF756" s="6"/>
      <c r="AG756" s="6"/>
      <c r="AH756" s="6"/>
    </row>
    <row r="757">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c r="AA757" s="6"/>
      <c r="AB757" s="6"/>
      <c r="AC757" s="6"/>
      <c r="AD757" s="6"/>
      <c r="AE757" s="6"/>
      <c r="AF757" s="6"/>
      <c r="AG757" s="6"/>
      <c r="AH757" s="6"/>
    </row>
    <row r="758">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c r="AA758" s="6"/>
      <c r="AB758" s="6"/>
      <c r="AC758" s="6"/>
      <c r="AD758" s="6"/>
      <c r="AE758" s="6"/>
      <c r="AF758" s="6"/>
      <c r="AG758" s="6"/>
      <c r="AH758" s="6"/>
    </row>
    <row r="759">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c r="AA759" s="6"/>
      <c r="AB759" s="6"/>
      <c r="AC759" s="6"/>
      <c r="AD759" s="6"/>
      <c r="AE759" s="6"/>
      <c r="AF759" s="6"/>
      <c r="AG759" s="6"/>
      <c r="AH759" s="6"/>
    </row>
    <row r="760">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c r="AA760" s="6"/>
      <c r="AB760" s="6"/>
      <c r="AC760" s="6"/>
      <c r="AD760" s="6"/>
      <c r="AE760" s="6"/>
      <c r="AF760" s="6"/>
      <c r="AG760" s="6"/>
      <c r="AH760" s="6"/>
    </row>
    <row r="761">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c r="AA761" s="6"/>
      <c r="AB761" s="6"/>
      <c r="AC761" s="6"/>
      <c r="AD761" s="6"/>
      <c r="AE761" s="6"/>
      <c r="AF761" s="6"/>
      <c r="AG761" s="6"/>
      <c r="AH761" s="6"/>
    </row>
    <row r="762">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c r="AA762" s="6"/>
      <c r="AB762" s="6"/>
      <c r="AC762" s="6"/>
      <c r="AD762" s="6"/>
      <c r="AE762" s="6"/>
      <c r="AF762" s="6"/>
      <c r="AG762" s="6"/>
      <c r="AH762" s="6"/>
    </row>
    <row r="763">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c r="AA763" s="6"/>
      <c r="AB763" s="6"/>
      <c r="AC763" s="6"/>
      <c r="AD763" s="6"/>
      <c r="AE763" s="6"/>
      <c r="AF763" s="6"/>
      <c r="AG763" s="6"/>
      <c r="AH763" s="6"/>
    </row>
    <row r="764">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c r="AA764" s="6"/>
      <c r="AB764" s="6"/>
      <c r="AC764" s="6"/>
      <c r="AD764" s="6"/>
      <c r="AE764" s="6"/>
      <c r="AF764" s="6"/>
      <c r="AG764" s="6"/>
      <c r="AH764" s="6"/>
    </row>
    <row r="765">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c r="AA765" s="6"/>
      <c r="AB765" s="6"/>
      <c r="AC765" s="6"/>
      <c r="AD765" s="6"/>
      <c r="AE765" s="6"/>
      <c r="AF765" s="6"/>
      <c r="AG765" s="6"/>
      <c r="AH765" s="6"/>
    </row>
    <row r="766">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c r="AA766" s="6"/>
      <c r="AB766" s="6"/>
      <c r="AC766" s="6"/>
      <c r="AD766" s="6"/>
      <c r="AE766" s="6"/>
      <c r="AF766" s="6"/>
      <c r="AG766" s="6"/>
      <c r="AH766" s="6"/>
    </row>
    <row r="767">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c r="AA767" s="6"/>
      <c r="AB767" s="6"/>
      <c r="AC767" s="6"/>
      <c r="AD767" s="6"/>
      <c r="AE767" s="6"/>
      <c r="AF767" s="6"/>
      <c r="AG767" s="6"/>
      <c r="AH767" s="6"/>
    </row>
    <row r="768">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c r="AA768" s="6"/>
      <c r="AB768" s="6"/>
      <c r="AC768" s="6"/>
      <c r="AD768" s="6"/>
      <c r="AE768" s="6"/>
      <c r="AF768" s="6"/>
      <c r="AG768" s="6"/>
      <c r="AH768" s="6"/>
    </row>
    <row r="769">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c r="AA769" s="6"/>
      <c r="AB769" s="6"/>
      <c r="AC769" s="6"/>
      <c r="AD769" s="6"/>
      <c r="AE769" s="6"/>
      <c r="AF769" s="6"/>
      <c r="AG769" s="6"/>
      <c r="AH769" s="6"/>
    </row>
    <row r="770">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c r="AA770" s="6"/>
      <c r="AB770" s="6"/>
      <c r="AC770" s="6"/>
      <c r="AD770" s="6"/>
      <c r="AE770" s="6"/>
      <c r="AF770" s="6"/>
      <c r="AG770" s="6"/>
      <c r="AH770" s="6"/>
    </row>
    <row r="771">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c r="AA771" s="6"/>
      <c r="AB771" s="6"/>
      <c r="AC771" s="6"/>
      <c r="AD771" s="6"/>
      <c r="AE771" s="6"/>
      <c r="AF771" s="6"/>
      <c r="AG771" s="6"/>
      <c r="AH771" s="6"/>
    </row>
    <row r="772">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c r="AA772" s="6"/>
      <c r="AB772" s="6"/>
      <c r="AC772" s="6"/>
      <c r="AD772" s="6"/>
      <c r="AE772" s="6"/>
      <c r="AF772" s="6"/>
      <c r="AG772" s="6"/>
      <c r="AH772" s="6"/>
    </row>
    <row r="773">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c r="AA773" s="6"/>
      <c r="AB773" s="6"/>
      <c r="AC773" s="6"/>
      <c r="AD773" s="6"/>
      <c r="AE773" s="6"/>
      <c r="AF773" s="6"/>
      <c r="AG773" s="6"/>
      <c r="AH773" s="6"/>
    </row>
    <row r="774">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c r="AA774" s="6"/>
      <c r="AB774" s="6"/>
      <c r="AC774" s="6"/>
      <c r="AD774" s="6"/>
      <c r="AE774" s="6"/>
      <c r="AF774" s="6"/>
      <c r="AG774" s="6"/>
      <c r="AH774" s="6"/>
    </row>
    <row r="775">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c r="AA775" s="6"/>
      <c r="AB775" s="6"/>
      <c r="AC775" s="6"/>
      <c r="AD775" s="6"/>
      <c r="AE775" s="6"/>
      <c r="AF775" s="6"/>
      <c r="AG775" s="6"/>
      <c r="AH775" s="6"/>
    </row>
    <row r="776">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c r="AA776" s="6"/>
      <c r="AB776" s="6"/>
      <c r="AC776" s="6"/>
      <c r="AD776" s="6"/>
      <c r="AE776" s="6"/>
      <c r="AF776" s="6"/>
      <c r="AG776" s="6"/>
      <c r="AH776" s="6"/>
    </row>
    <row r="777">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c r="AA777" s="6"/>
      <c r="AB777" s="6"/>
      <c r="AC777" s="6"/>
      <c r="AD777" s="6"/>
      <c r="AE777" s="6"/>
      <c r="AF777" s="6"/>
      <c r="AG777" s="6"/>
      <c r="AH777" s="6"/>
    </row>
    <row r="778">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c r="AA778" s="6"/>
      <c r="AB778" s="6"/>
      <c r="AC778" s="6"/>
      <c r="AD778" s="6"/>
      <c r="AE778" s="6"/>
      <c r="AF778" s="6"/>
      <c r="AG778" s="6"/>
      <c r="AH778" s="6"/>
    </row>
    <row r="779">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c r="AA779" s="6"/>
      <c r="AB779" s="6"/>
      <c r="AC779" s="6"/>
      <c r="AD779" s="6"/>
      <c r="AE779" s="6"/>
      <c r="AF779" s="6"/>
      <c r="AG779" s="6"/>
      <c r="AH779" s="6"/>
    </row>
    <row r="780">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c r="AA780" s="6"/>
      <c r="AB780" s="6"/>
      <c r="AC780" s="6"/>
      <c r="AD780" s="6"/>
      <c r="AE780" s="6"/>
      <c r="AF780" s="6"/>
      <c r="AG780" s="6"/>
      <c r="AH780" s="6"/>
    </row>
    <row r="781">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c r="AA781" s="6"/>
      <c r="AB781" s="6"/>
      <c r="AC781" s="6"/>
      <c r="AD781" s="6"/>
      <c r="AE781" s="6"/>
      <c r="AF781" s="6"/>
      <c r="AG781" s="6"/>
      <c r="AH781" s="6"/>
    </row>
    <row r="782">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c r="AA782" s="6"/>
      <c r="AB782" s="6"/>
      <c r="AC782" s="6"/>
      <c r="AD782" s="6"/>
      <c r="AE782" s="6"/>
      <c r="AF782" s="6"/>
      <c r="AG782" s="6"/>
      <c r="AH782" s="6"/>
    </row>
    <row r="783">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c r="AA783" s="6"/>
      <c r="AB783" s="6"/>
      <c r="AC783" s="6"/>
      <c r="AD783" s="6"/>
      <c r="AE783" s="6"/>
      <c r="AF783" s="6"/>
      <c r="AG783" s="6"/>
      <c r="AH783" s="6"/>
    </row>
    <row r="784">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c r="AA784" s="6"/>
      <c r="AB784" s="6"/>
      <c r="AC784" s="6"/>
      <c r="AD784" s="6"/>
      <c r="AE784" s="6"/>
      <c r="AF784" s="6"/>
      <c r="AG784" s="6"/>
      <c r="AH784" s="6"/>
    </row>
    <row r="785">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c r="AA785" s="6"/>
      <c r="AB785" s="6"/>
      <c r="AC785" s="6"/>
      <c r="AD785" s="6"/>
      <c r="AE785" s="6"/>
      <c r="AF785" s="6"/>
      <c r="AG785" s="6"/>
      <c r="AH785" s="6"/>
    </row>
    <row r="786">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c r="AA786" s="6"/>
      <c r="AB786" s="6"/>
      <c r="AC786" s="6"/>
      <c r="AD786" s="6"/>
      <c r="AE786" s="6"/>
      <c r="AF786" s="6"/>
      <c r="AG786" s="6"/>
      <c r="AH786" s="6"/>
    </row>
    <row r="787">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c r="AA787" s="6"/>
      <c r="AB787" s="6"/>
      <c r="AC787" s="6"/>
      <c r="AD787" s="6"/>
      <c r="AE787" s="6"/>
      <c r="AF787" s="6"/>
      <c r="AG787" s="6"/>
      <c r="AH787" s="6"/>
    </row>
    <row r="788">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c r="AA788" s="6"/>
      <c r="AB788" s="6"/>
      <c r="AC788" s="6"/>
      <c r="AD788" s="6"/>
      <c r="AE788" s="6"/>
      <c r="AF788" s="6"/>
      <c r="AG788" s="6"/>
      <c r="AH788" s="6"/>
    </row>
    <row r="789">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c r="AA789" s="6"/>
      <c r="AB789" s="6"/>
      <c r="AC789" s="6"/>
      <c r="AD789" s="6"/>
      <c r="AE789" s="6"/>
      <c r="AF789" s="6"/>
      <c r="AG789" s="6"/>
      <c r="AH789" s="6"/>
    </row>
    <row r="790">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c r="AA790" s="6"/>
      <c r="AB790" s="6"/>
      <c r="AC790" s="6"/>
      <c r="AD790" s="6"/>
      <c r="AE790" s="6"/>
      <c r="AF790" s="6"/>
      <c r="AG790" s="6"/>
      <c r="AH790" s="6"/>
    </row>
    <row r="791">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c r="AA791" s="6"/>
      <c r="AB791" s="6"/>
      <c r="AC791" s="6"/>
      <c r="AD791" s="6"/>
      <c r="AE791" s="6"/>
      <c r="AF791" s="6"/>
      <c r="AG791" s="6"/>
      <c r="AH791" s="6"/>
    </row>
    <row r="792">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c r="AA792" s="6"/>
      <c r="AB792" s="6"/>
      <c r="AC792" s="6"/>
      <c r="AD792" s="6"/>
      <c r="AE792" s="6"/>
      <c r="AF792" s="6"/>
      <c r="AG792" s="6"/>
      <c r="AH792" s="6"/>
    </row>
    <row r="793">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c r="AA793" s="6"/>
      <c r="AB793" s="6"/>
      <c r="AC793" s="6"/>
      <c r="AD793" s="6"/>
      <c r="AE793" s="6"/>
      <c r="AF793" s="6"/>
      <c r="AG793" s="6"/>
      <c r="AH793" s="6"/>
    </row>
    <row r="794">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c r="AA794" s="6"/>
      <c r="AB794" s="6"/>
      <c r="AC794" s="6"/>
      <c r="AD794" s="6"/>
      <c r="AE794" s="6"/>
      <c r="AF794" s="6"/>
      <c r="AG794" s="6"/>
      <c r="AH794" s="6"/>
    </row>
    <row r="795">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c r="AA795" s="6"/>
      <c r="AB795" s="6"/>
      <c r="AC795" s="6"/>
      <c r="AD795" s="6"/>
      <c r="AE795" s="6"/>
      <c r="AF795" s="6"/>
      <c r="AG795" s="6"/>
      <c r="AH795" s="6"/>
    </row>
    <row r="796">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c r="AA796" s="6"/>
      <c r="AB796" s="6"/>
      <c r="AC796" s="6"/>
      <c r="AD796" s="6"/>
      <c r="AE796" s="6"/>
      <c r="AF796" s="6"/>
      <c r="AG796" s="6"/>
      <c r="AH796" s="6"/>
    </row>
    <row r="797">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c r="AA797" s="6"/>
      <c r="AB797" s="6"/>
      <c r="AC797" s="6"/>
      <c r="AD797" s="6"/>
      <c r="AE797" s="6"/>
      <c r="AF797" s="6"/>
      <c r="AG797" s="6"/>
      <c r="AH797" s="6"/>
    </row>
    <row r="798">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c r="AA798" s="6"/>
      <c r="AB798" s="6"/>
      <c r="AC798" s="6"/>
      <c r="AD798" s="6"/>
      <c r="AE798" s="6"/>
      <c r="AF798" s="6"/>
      <c r="AG798" s="6"/>
      <c r="AH798" s="6"/>
    </row>
    <row r="799">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c r="AA799" s="6"/>
      <c r="AB799" s="6"/>
      <c r="AC799" s="6"/>
      <c r="AD799" s="6"/>
      <c r="AE799" s="6"/>
      <c r="AF799" s="6"/>
      <c r="AG799" s="6"/>
      <c r="AH799" s="6"/>
    </row>
    <row r="800">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c r="AA800" s="6"/>
      <c r="AB800" s="6"/>
      <c r="AC800" s="6"/>
      <c r="AD800" s="6"/>
      <c r="AE800" s="6"/>
      <c r="AF800" s="6"/>
      <c r="AG800" s="6"/>
      <c r="AH800" s="6"/>
    </row>
    <row r="801">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c r="AA801" s="6"/>
      <c r="AB801" s="6"/>
      <c r="AC801" s="6"/>
      <c r="AD801" s="6"/>
      <c r="AE801" s="6"/>
      <c r="AF801" s="6"/>
      <c r="AG801" s="6"/>
      <c r="AH801" s="6"/>
    </row>
    <row r="802">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c r="AA802" s="6"/>
      <c r="AB802" s="6"/>
      <c r="AC802" s="6"/>
      <c r="AD802" s="6"/>
      <c r="AE802" s="6"/>
      <c r="AF802" s="6"/>
      <c r="AG802" s="6"/>
      <c r="AH802" s="6"/>
    </row>
    <row r="803">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c r="AA803" s="6"/>
      <c r="AB803" s="6"/>
      <c r="AC803" s="6"/>
      <c r="AD803" s="6"/>
      <c r="AE803" s="6"/>
      <c r="AF803" s="6"/>
      <c r="AG803" s="6"/>
      <c r="AH803" s="6"/>
    </row>
    <row r="804">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c r="AA804" s="6"/>
      <c r="AB804" s="6"/>
      <c r="AC804" s="6"/>
      <c r="AD804" s="6"/>
      <c r="AE804" s="6"/>
      <c r="AF804" s="6"/>
      <c r="AG804" s="6"/>
      <c r="AH804" s="6"/>
    </row>
    <row r="805">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c r="AA805" s="6"/>
      <c r="AB805" s="6"/>
      <c r="AC805" s="6"/>
      <c r="AD805" s="6"/>
      <c r="AE805" s="6"/>
      <c r="AF805" s="6"/>
      <c r="AG805" s="6"/>
      <c r="AH805" s="6"/>
    </row>
    <row r="806">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c r="AA806" s="6"/>
      <c r="AB806" s="6"/>
      <c r="AC806" s="6"/>
      <c r="AD806" s="6"/>
      <c r="AE806" s="6"/>
      <c r="AF806" s="6"/>
      <c r="AG806" s="6"/>
      <c r="AH806" s="6"/>
    </row>
    <row r="807">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c r="AA807" s="6"/>
      <c r="AB807" s="6"/>
      <c r="AC807" s="6"/>
      <c r="AD807" s="6"/>
      <c r="AE807" s="6"/>
      <c r="AF807" s="6"/>
      <c r="AG807" s="6"/>
      <c r="AH807" s="6"/>
    </row>
    <row r="808">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c r="AA808" s="6"/>
      <c r="AB808" s="6"/>
      <c r="AC808" s="6"/>
      <c r="AD808" s="6"/>
      <c r="AE808" s="6"/>
      <c r="AF808" s="6"/>
      <c r="AG808" s="6"/>
      <c r="AH808" s="6"/>
    </row>
    <row r="809">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c r="AA809" s="6"/>
      <c r="AB809" s="6"/>
      <c r="AC809" s="6"/>
      <c r="AD809" s="6"/>
      <c r="AE809" s="6"/>
      <c r="AF809" s="6"/>
      <c r="AG809" s="6"/>
      <c r="AH809" s="6"/>
    </row>
    <row r="810">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c r="AA810" s="6"/>
      <c r="AB810" s="6"/>
      <c r="AC810" s="6"/>
      <c r="AD810" s="6"/>
      <c r="AE810" s="6"/>
      <c r="AF810" s="6"/>
      <c r="AG810" s="6"/>
      <c r="AH810" s="6"/>
    </row>
    <row r="811">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c r="AA811" s="6"/>
      <c r="AB811" s="6"/>
      <c r="AC811" s="6"/>
      <c r="AD811" s="6"/>
      <c r="AE811" s="6"/>
      <c r="AF811" s="6"/>
      <c r="AG811" s="6"/>
      <c r="AH811" s="6"/>
    </row>
    <row r="812">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c r="AA812" s="6"/>
      <c r="AB812" s="6"/>
      <c r="AC812" s="6"/>
      <c r="AD812" s="6"/>
      <c r="AE812" s="6"/>
      <c r="AF812" s="6"/>
      <c r="AG812" s="6"/>
      <c r="AH812" s="6"/>
    </row>
    <row r="813">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c r="AA813" s="6"/>
      <c r="AB813" s="6"/>
      <c r="AC813" s="6"/>
      <c r="AD813" s="6"/>
      <c r="AE813" s="6"/>
      <c r="AF813" s="6"/>
      <c r="AG813" s="6"/>
      <c r="AH813" s="6"/>
    </row>
    <row r="814">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c r="AA814" s="6"/>
      <c r="AB814" s="6"/>
      <c r="AC814" s="6"/>
      <c r="AD814" s="6"/>
      <c r="AE814" s="6"/>
      <c r="AF814" s="6"/>
      <c r="AG814" s="6"/>
      <c r="AH814" s="6"/>
    </row>
    <row r="815">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c r="AA815" s="6"/>
      <c r="AB815" s="6"/>
      <c r="AC815" s="6"/>
      <c r="AD815" s="6"/>
      <c r="AE815" s="6"/>
      <c r="AF815" s="6"/>
      <c r="AG815" s="6"/>
      <c r="AH815" s="6"/>
    </row>
    <row r="816">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c r="AA816" s="6"/>
      <c r="AB816" s="6"/>
      <c r="AC816" s="6"/>
      <c r="AD816" s="6"/>
      <c r="AE816" s="6"/>
      <c r="AF816" s="6"/>
      <c r="AG816" s="6"/>
      <c r="AH816" s="6"/>
    </row>
    <row r="817">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c r="AA817" s="6"/>
      <c r="AB817" s="6"/>
      <c r="AC817" s="6"/>
      <c r="AD817" s="6"/>
      <c r="AE817" s="6"/>
      <c r="AF817" s="6"/>
      <c r="AG817" s="6"/>
      <c r="AH817" s="6"/>
    </row>
    <row r="818">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c r="AA818" s="6"/>
      <c r="AB818" s="6"/>
      <c r="AC818" s="6"/>
      <c r="AD818" s="6"/>
      <c r="AE818" s="6"/>
      <c r="AF818" s="6"/>
      <c r="AG818" s="6"/>
      <c r="AH818" s="6"/>
    </row>
    <row r="819">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c r="AA819" s="6"/>
      <c r="AB819" s="6"/>
      <c r="AC819" s="6"/>
      <c r="AD819" s="6"/>
      <c r="AE819" s="6"/>
      <c r="AF819" s="6"/>
      <c r="AG819" s="6"/>
      <c r="AH819" s="6"/>
    </row>
    <row r="820">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c r="AA820" s="6"/>
      <c r="AB820" s="6"/>
      <c r="AC820" s="6"/>
      <c r="AD820" s="6"/>
      <c r="AE820" s="6"/>
      <c r="AF820" s="6"/>
      <c r="AG820" s="6"/>
      <c r="AH820" s="6"/>
    </row>
    <row r="821">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c r="AA821" s="6"/>
      <c r="AB821" s="6"/>
      <c r="AC821" s="6"/>
      <c r="AD821" s="6"/>
      <c r="AE821" s="6"/>
      <c r="AF821" s="6"/>
      <c r="AG821" s="6"/>
      <c r="AH821" s="6"/>
    </row>
    <row r="822">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c r="AA822" s="6"/>
      <c r="AB822" s="6"/>
      <c r="AC822" s="6"/>
      <c r="AD822" s="6"/>
      <c r="AE822" s="6"/>
      <c r="AF822" s="6"/>
      <c r="AG822" s="6"/>
      <c r="AH822" s="6"/>
    </row>
    <row r="823">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c r="AA823" s="6"/>
      <c r="AB823" s="6"/>
      <c r="AC823" s="6"/>
      <c r="AD823" s="6"/>
      <c r="AE823" s="6"/>
      <c r="AF823" s="6"/>
      <c r="AG823" s="6"/>
      <c r="AH823" s="6"/>
    </row>
    <row r="824">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c r="AA824" s="6"/>
      <c r="AB824" s="6"/>
      <c r="AC824" s="6"/>
      <c r="AD824" s="6"/>
      <c r="AE824" s="6"/>
      <c r="AF824" s="6"/>
      <c r="AG824" s="6"/>
      <c r="AH824" s="6"/>
    </row>
    <row r="825">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c r="AA825" s="6"/>
      <c r="AB825" s="6"/>
      <c r="AC825" s="6"/>
      <c r="AD825" s="6"/>
      <c r="AE825" s="6"/>
      <c r="AF825" s="6"/>
      <c r="AG825" s="6"/>
      <c r="AH825" s="6"/>
    </row>
    <row r="826">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c r="AA826" s="6"/>
      <c r="AB826" s="6"/>
      <c r="AC826" s="6"/>
      <c r="AD826" s="6"/>
      <c r="AE826" s="6"/>
      <c r="AF826" s="6"/>
      <c r="AG826" s="6"/>
      <c r="AH826" s="6"/>
    </row>
    <row r="827">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c r="AA827" s="6"/>
      <c r="AB827" s="6"/>
      <c r="AC827" s="6"/>
      <c r="AD827" s="6"/>
      <c r="AE827" s="6"/>
      <c r="AF827" s="6"/>
      <c r="AG827" s="6"/>
      <c r="AH827" s="6"/>
    </row>
    <row r="828">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c r="AA828" s="6"/>
      <c r="AB828" s="6"/>
      <c r="AC828" s="6"/>
      <c r="AD828" s="6"/>
      <c r="AE828" s="6"/>
      <c r="AF828" s="6"/>
      <c r="AG828" s="6"/>
      <c r="AH828" s="6"/>
    </row>
    <row r="829">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c r="AA829" s="6"/>
      <c r="AB829" s="6"/>
      <c r="AC829" s="6"/>
      <c r="AD829" s="6"/>
      <c r="AE829" s="6"/>
      <c r="AF829" s="6"/>
      <c r="AG829" s="6"/>
      <c r="AH829" s="6"/>
    </row>
    <row r="830">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c r="AA830" s="6"/>
      <c r="AB830" s="6"/>
      <c r="AC830" s="6"/>
      <c r="AD830" s="6"/>
      <c r="AE830" s="6"/>
      <c r="AF830" s="6"/>
      <c r="AG830" s="6"/>
      <c r="AH830" s="6"/>
    </row>
    <row r="831">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c r="AA831" s="6"/>
      <c r="AB831" s="6"/>
      <c r="AC831" s="6"/>
      <c r="AD831" s="6"/>
      <c r="AE831" s="6"/>
      <c r="AF831" s="6"/>
      <c r="AG831" s="6"/>
      <c r="AH831" s="6"/>
    </row>
    <row r="832">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c r="AA832" s="6"/>
      <c r="AB832" s="6"/>
      <c r="AC832" s="6"/>
      <c r="AD832" s="6"/>
      <c r="AE832" s="6"/>
      <c r="AF832" s="6"/>
      <c r="AG832" s="6"/>
      <c r="AH832" s="6"/>
    </row>
    <row r="833">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c r="AA833" s="6"/>
      <c r="AB833" s="6"/>
      <c r="AC833" s="6"/>
      <c r="AD833" s="6"/>
      <c r="AE833" s="6"/>
      <c r="AF833" s="6"/>
      <c r="AG833" s="6"/>
      <c r="AH833" s="6"/>
    </row>
    <row r="834">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c r="AA834" s="6"/>
      <c r="AB834" s="6"/>
      <c r="AC834" s="6"/>
      <c r="AD834" s="6"/>
      <c r="AE834" s="6"/>
      <c r="AF834" s="6"/>
      <c r="AG834" s="6"/>
      <c r="AH834" s="6"/>
    </row>
    <row r="835">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c r="AA835" s="6"/>
      <c r="AB835" s="6"/>
      <c r="AC835" s="6"/>
      <c r="AD835" s="6"/>
      <c r="AE835" s="6"/>
      <c r="AF835" s="6"/>
      <c r="AG835" s="6"/>
      <c r="AH835" s="6"/>
    </row>
    <row r="836">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c r="AA836" s="6"/>
      <c r="AB836" s="6"/>
      <c r="AC836" s="6"/>
      <c r="AD836" s="6"/>
      <c r="AE836" s="6"/>
      <c r="AF836" s="6"/>
      <c r="AG836" s="6"/>
      <c r="AH836" s="6"/>
    </row>
    <row r="837">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c r="AA837" s="6"/>
      <c r="AB837" s="6"/>
      <c r="AC837" s="6"/>
      <c r="AD837" s="6"/>
      <c r="AE837" s="6"/>
      <c r="AF837" s="6"/>
      <c r="AG837" s="6"/>
      <c r="AH837" s="6"/>
    </row>
    <row r="838">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c r="AA838" s="6"/>
      <c r="AB838" s="6"/>
      <c r="AC838" s="6"/>
      <c r="AD838" s="6"/>
      <c r="AE838" s="6"/>
      <c r="AF838" s="6"/>
      <c r="AG838" s="6"/>
      <c r="AH838" s="6"/>
    </row>
    <row r="839">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c r="AA839" s="6"/>
      <c r="AB839" s="6"/>
      <c r="AC839" s="6"/>
      <c r="AD839" s="6"/>
      <c r="AE839" s="6"/>
      <c r="AF839" s="6"/>
      <c r="AG839" s="6"/>
      <c r="AH839" s="6"/>
    </row>
    <row r="840">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c r="AA840" s="6"/>
      <c r="AB840" s="6"/>
      <c r="AC840" s="6"/>
      <c r="AD840" s="6"/>
      <c r="AE840" s="6"/>
      <c r="AF840" s="6"/>
      <c r="AG840" s="6"/>
      <c r="AH840" s="6"/>
    </row>
    <row r="841">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c r="AA841" s="6"/>
      <c r="AB841" s="6"/>
      <c r="AC841" s="6"/>
      <c r="AD841" s="6"/>
      <c r="AE841" s="6"/>
      <c r="AF841" s="6"/>
      <c r="AG841" s="6"/>
      <c r="AH841" s="6"/>
    </row>
    <row r="842">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c r="AA842" s="6"/>
      <c r="AB842" s="6"/>
      <c r="AC842" s="6"/>
      <c r="AD842" s="6"/>
      <c r="AE842" s="6"/>
      <c r="AF842" s="6"/>
      <c r="AG842" s="6"/>
      <c r="AH842" s="6"/>
    </row>
    <row r="843">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c r="AA843" s="6"/>
      <c r="AB843" s="6"/>
      <c r="AC843" s="6"/>
      <c r="AD843" s="6"/>
      <c r="AE843" s="6"/>
      <c r="AF843" s="6"/>
      <c r="AG843" s="6"/>
      <c r="AH843" s="6"/>
    </row>
    <row r="844">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c r="AA844" s="6"/>
      <c r="AB844" s="6"/>
      <c r="AC844" s="6"/>
      <c r="AD844" s="6"/>
      <c r="AE844" s="6"/>
      <c r="AF844" s="6"/>
      <c r="AG844" s="6"/>
      <c r="AH844" s="6"/>
    </row>
    <row r="845">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c r="AA845" s="6"/>
      <c r="AB845" s="6"/>
      <c r="AC845" s="6"/>
      <c r="AD845" s="6"/>
      <c r="AE845" s="6"/>
      <c r="AF845" s="6"/>
      <c r="AG845" s="6"/>
      <c r="AH845" s="6"/>
    </row>
    <row r="846">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c r="AA846" s="6"/>
      <c r="AB846" s="6"/>
      <c r="AC846" s="6"/>
      <c r="AD846" s="6"/>
      <c r="AE846" s="6"/>
      <c r="AF846" s="6"/>
      <c r="AG846" s="6"/>
      <c r="AH846" s="6"/>
    </row>
    <row r="847">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c r="AA847" s="6"/>
      <c r="AB847" s="6"/>
      <c r="AC847" s="6"/>
      <c r="AD847" s="6"/>
      <c r="AE847" s="6"/>
      <c r="AF847" s="6"/>
      <c r="AG847" s="6"/>
      <c r="AH847" s="6"/>
    </row>
    <row r="848">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c r="AA848" s="6"/>
      <c r="AB848" s="6"/>
      <c r="AC848" s="6"/>
      <c r="AD848" s="6"/>
      <c r="AE848" s="6"/>
      <c r="AF848" s="6"/>
      <c r="AG848" s="6"/>
      <c r="AH848" s="6"/>
    </row>
    <row r="849">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c r="AA849" s="6"/>
      <c r="AB849" s="6"/>
      <c r="AC849" s="6"/>
      <c r="AD849" s="6"/>
      <c r="AE849" s="6"/>
      <c r="AF849" s="6"/>
      <c r="AG849" s="6"/>
      <c r="AH849" s="6"/>
    </row>
    <row r="850">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c r="AA850" s="6"/>
      <c r="AB850" s="6"/>
      <c r="AC850" s="6"/>
      <c r="AD850" s="6"/>
      <c r="AE850" s="6"/>
      <c r="AF850" s="6"/>
      <c r="AG850" s="6"/>
      <c r="AH850" s="6"/>
    </row>
    <row r="851">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c r="AA851" s="6"/>
      <c r="AB851" s="6"/>
      <c r="AC851" s="6"/>
      <c r="AD851" s="6"/>
      <c r="AE851" s="6"/>
      <c r="AF851" s="6"/>
      <c r="AG851" s="6"/>
      <c r="AH851" s="6"/>
    </row>
    <row r="852">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c r="AA852" s="6"/>
      <c r="AB852" s="6"/>
      <c r="AC852" s="6"/>
      <c r="AD852" s="6"/>
      <c r="AE852" s="6"/>
      <c r="AF852" s="6"/>
      <c r="AG852" s="6"/>
      <c r="AH852" s="6"/>
    </row>
    <row r="853">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c r="AA853" s="6"/>
      <c r="AB853" s="6"/>
      <c r="AC853" s="6"/>
      <c r="AD853" s="6"/>
      <c r="AE853" s="6"/>
      <c r="AF853" s="6"/>
      <c r="AG853" s="6"/>
      <c r="AH853" s="6"/>
    </row>
    <row r="854">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c r="AA854" s="6"/>
      <c r="AB854" s="6"/>
      <c r="AC854" s="6"/>
      <c r="AD854" s="6"/>
      <c r="AE854" s="6"/>
      <c r="AF854" s="6"/>
      <c r="AG854" s="6"/>
      <c r="AH854" s="6"/>
    </row>
    <row r="855">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c r="AA855" s="6"/>
      <c r="AB855" s="6"/>
      <c r="AC855" s="6"/>
      <c r="AD855" s="6"/>
      <c r="AE855" s="6"/>
      <c r="AF855" s="6"/>
      <c r="AG855" s="6"/>
      <c r="AH855" s="6"/>
    </row>
    <row r="856">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c r="AA856" s="6"/>
      <c r="AB856" s="6"/>
      <c r="AC856" s="6"/>
      <c r="AD856" s="6"/>
      <c r="AE856" s="6"/>
      <c r="AF856" s="6"/>
      <c r="AG856" s="6"/>
      <c r="AH856" s="6"/>
    </row>
    <row r="857">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c r="AA857" s="6"/>
      <c r="AB857" s="6"/>
      <c r="AC857" s="6"/>
      <c r="AD857" s="6"/>
      <c r="AE857" s="6"/>
      <c r="AF857" s="6"/>
      <c r="AG857" s="6"/>
      <c r="AH857" s="6"/>
    </row>
    <row r="858">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c r="AA858" s="6"/>
      <c r="AB858" s="6"/>
      <c r="AC858" s="6"/>
      <c r="AD858" s="6"/>
      <c r="AE858" s="6"/>
      <c r="AF858" s="6"/>
      <c r="AG858" s="6"/>
      <c r="AH858" s="6"/>
    </row>
    <row r="859">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c r="AA859" s="6"/>
      <c r="AB859" s="6"/>
      <c r="AC859" s="6"/>
      <c r="AD859" s="6"/>
      <c r="AE859" s="6"/>
      <c r="AF859" s="6"/>
      <c r="AG859" s="6"/>
      <c r="AH859" s="6"/>
    </row>
    <row r="860">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c r="AA860" s="6"/>
      <c r="AB860" s="6"/>
      <c r="AC860" s="6"/>
      <c r="AD860" s="6"/>
      <c r="AE860" s="6"/>
      <c r="AF860" s="6"/>
      <c r="AG860" s="6"/>
      <c r="AH860" s="6"/>
    </row>
    <row r="861">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c r="AA861" s="6"/>
      <c r="AB861" s="6"/>
      <c r="AC861" s="6"/>
      <c r="AD861" s="6"/>
      <c r="AE861" s="6"/>
      <c r="AF861" s="6"/>
      <c r="AG861" s="6"/>
      <c r="AH861" s="6"/>
    </row>
    <row r="862">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c r="AA862" s="6"/>
      <c r="AB862" s="6"/>
      <c r="AC862" s="6"/>
      <c r="AD862" s="6"/>
      <c r="AE862" s="6"/>
      <c r="AF862" s="6"/>
      <c r="AG862" s="6"/>
      <c r="AH862" s="6"/>
    </row>
    <row r="863">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c r="AA863" s="6"/>
      <c r="AB863" s="6"/>
      <c r="AC863" s="6"/>
      <c r="AD863" s="6"/>
      <c r="AE863" s="6"/>
      <c r="AF863" s="6"/>
      <c r="AG863" s="6"/>
      <c r="AH863" s="6"/>
    </row>
    <row r="864">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c r="AA864" s="6"/>
      <c r="AB864" s="6"/>
      <c r="AC864" s="6"/>
      <c r="AD864" s="6"/>
      <c r="AE864" s="6"/>
      <c r="AF864" s="6"/>
      <c r="AG864" s="6"/>
      <c r="AH864" s="6"/>
    </row>
    <row r="865">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c r="AA865" s="6"/>
      <c r="AB865" s="6"/>
      <c r="AC865" s="6"/>
      <c r="AD865" s="6"/>
      <c r="AE865" s="6"/>
      <c r="AF865" s="6"/>
      <c r="AG865" s="6"/>
      <c r="AH865" s="6"/>
    </row>
    <row r="866">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c r="AA866" s="6"/>
      <c r="AB866" s="6"/>
      <c r="AC866" s="6"/>
      <c r="AD866" s="6"/>
      <c r="AE866" s="6"/>
      <c r="AF866" s="6"/>
      <c r="AG866" s="6"/>
      <c r="AH866" s="6"/>
    </row>
    <row r="867">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c r="AA867" s="6"/>
      <c r="AB867" s="6"/>
      <c r="AC867" s="6"/>
      <c r="AD867" s="6"/>
      <c r="AE867" s="6"/>
      <c r="AF867" s="6"/>
      <c r="AG867" s="6"/>
      <c r="AH867" s="6"/>
    </row>
    <row r="868">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c r="AA868" s="6"/>
      <c r="AB868" s="6"/>
      <c r="AC868" s="6"/>
      <c r="AD868" s="6"/>
      <c r="AE868" s="6"/>
      <c r="AF868" s="6"/>
      <c r="AG868" s="6"/>
      <c r="AH868" s="6"/>
    </row>
    <row r="869">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c r="AA869" s="6"/>
      <c r="AB869" s="6"/>
      <c r="AC869" s="6"/>
      <c r="AD869" s="6"/>
      <c r="AE869" s="6"/>
      <c r="AF869" s="6"/>
      <c r="AG869" s="6"/>
      <c r="AH869" s="6"/>
    </row>
    <row r="870">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c r="AA870" s="6"/>
      <c r="AB870" s="6"/>
      <c r="AC870" s="6"/>
      <c r="AD870" s="6"/>
      <c r="AE870" s="6"/>
      <c r="AF870" s="6"/>
      <c r="AG870" s="6"/>
      <c r="AH870" s="6"/>
    </row>
    <row r="871">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c r="AA871" s="6"/>
      <c r="AB871" s="6"/>
      <c r="AC871" s="6"/>
      <c r="AD871" s="6"/>
      <c r="AE871" s="6"/>
      <c r="AF871" s="6"/>
      <c r="AG871" s="6"/>
      <c r="AH871" s="6"/>
    </row>
    <row r="872">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c r="AA872" s="6"/>
      <c r="AB872" s="6"/>
      <c r="AC872" s="6"/>
      <c r="AD872" s="6"/>
      <c r="AE872" s="6"/>
      <c r="AF872" s="6"/>
      <c r="AG872" s="6"/>
      <c r="AH872" s="6"/>
    </row>
    <row r="873">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c r="AA873" s="6"/>
      <c r="AB873" s="6"/>
      <c r="AC873" s="6"/>
      <c r="AD873" s="6"/>
      <c r="AE873" s="6"/>
      <c r="AF873" s="6"/>
      <c r="AG873" s="6"/>
      <c r="AH873" s="6"/>
    </row>
    <row r="874">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c r="AA874" s="6"/>
      <c r="AB874" s="6"/>
      <c r="AC874" s="6"/>
      <c r="AD874" s="6"/>
      <c r="AE874" s="6"/>
      <c r="AF874" s="6"/>
      <c r="AG874" s="6"/>
      <c r="AH874" s="6"/>
    </row>
    <row r="875">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c r="AA875" s="6"/>
      <c r="AB875" s="6"/>
      <c r="AC875" s="6"/>
      <c r="AD875" s="6"/>
      <c r="AE875" s="6"/>
      <c r="AF875" s="6"/>
      <c r="AG875" s="6"/>
      <c r="AH875" s="6"/>
    </row>
    <row r="876">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c r="AA876" s="6"/>
      <c r="AB876" s="6"/>
      <c r="AC876" s="6"/>
      <c r="AD876" s="6"/>
      <c r="AE876" s="6"/>
      <c r="AF876" s="6"/>
      <c r="AG876" s="6"/>
      <c r="AH876" s="6"/>
    </row>
    <row r="877">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c r="AA877" s="6"/>
      <c r="AB877" s="6"/>
      <c r="AC877" s="6"/>
      <c r="AD877" s="6"/>
      <c r="AE877" s="6"/>
      <c r="AF877" s="6"/>
      <c r="AG877" s="6"/>
      <c r="AH877" s="6"/>
    </row>
    <row r="878">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c r="AA878" s="6"/>
      <c r="AB878" s="6"/>
      <c r="AC878" s="6"/>
      <c r="AD878" s="6"/>
      <c r="AE878" s="6"/>
      <c r="AF878" s="6"/>
      <c r="AG878" s="6"/>
      <c r="AH878" s="6"/>
    </row>
    <row r="879">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c r="AA879" s="6"/>
      <c r="AB879" s="6"/>
      <c r="AC879" s="6"/>
      <c r="AD879" s="6"/>
      <c r="AE879" s="6"/>
      <c r="AF879" s="6"/>
      <c r="AG879" s="6"/>
      <c r="AH879" s="6"/>
    </row>
    <row r="880">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c r="AA880" s="6"/>
      <c r="AB880" s="6"/>
      <c r="AC880" s="6"/>
      <c r="AD880" s="6"/>
      <c r="AE880" s="6"/>
      <c r="AF880" s="6"/>
      <c r="AG880" s="6"/>
      <c r="AH880" s="6"/>
    </row>
    <row r="881">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c r="AA881" s="6"/>
      <c r="AB881" s="6"/>
      <c r="AC881" s="6"/>
      <c r="AD881" s="6"/>
      <c r="AE881" s="6"/>
      <c r="AF881" s="6"/>
      <c r="AG881" s="6"/>
      <c r="AH881" s="6"/>
    </row>
    <row r="882">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c r="AA882" s="6"/>
      <c r="AB882" s="6"/>
      <c r="AC882" s="6"/>
      <c r="AD882" s="6"/>
      <c r="AE882" s="6"/>
      <c r="AF882" s="6"/>
      <c r="AG882" s="6"/>
      <c r="AH882" s="6"/>
    </row>
    <row r="883">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c r="AA883" s="6"/>
      <c r="AB883" s="6"/>
      <c r="AC883" s="6"/>
      <c r="AD883" s="6"/>
      <c r="AE883" s="6"/>
      <c r="AF883" s="6"/>
      <c r="AG883" s="6"/>
      <c r="AH883" s="6"/>
    </row>
    <row r="884">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c r="AA884" s="6"/>
      <c r="AB884" s="6"/>
      <c r="AC884" s="6"/>
      <c r="AD884" s="6"/>
      <c r="AE884" s="6"/>
      <c r="AF884" s="6"/>
      <c r="AG884" s="6"/>
      <c r="AH884" s="6"/>
    </row>
    <row r="885">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c r="AA885" s="6"/>
      <c r="AB885" s="6"/>
      <c r="AC885" s="6"/>
      <c r="AD885" s="6"/>
      <c r="AE885" s="6"/>
      <c r="AF885" s="6"/>
      <c r="AG885" s="6"/>
      <c r="AH885" s="6"/>
    </row>
  </sheetData>
  <drawing r:id="rId1"/>
</worksheet>
</file>