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 2022/BUS115/W7/"/>
    </mc:Choice>
  </mc:AlternateContent>
  <xr:revisionPtr revIDLastSave="1" documentId="8_{A56E274D-D068-4083-B012-CE7A1159EC04}" xr6:coauthVersionLast="47" xr6:coauthVersionMax="47" xr10:uidLastSave="{F182B3C9-1EE6-4244-B3A7-7FC04FFCE4BF}"/>
  <bookViews>
    <workbookView xWindow="-108" yWindow="-108" windowWidth="23256" windowHeight="12456" activeTab="1" xr2:uid="{DD48EB59-D422-440A-B3D8-B7024E933AC0}"/>
  </bookViews>
  <sheets>
    <sheet name="Summary Report" sheetId="3" r:id="rId1"/>
    <sheet name="Data" sheetId="4" r:id="rId2"/>
  </sheets>
  <externalReferences>
    <externalReference r:id="rId3"/>
  </externalReferences>
  <definedNames>
    <definedName name="comm_pct">[1]Revised!$E$8:$E$13</definedName>
    <definedName name="incr">[1]Calculations!$B$3</definedName>
    <definedName name="_xlnm.Print_Area" localSheetId="0">'Summary Report'!$A$1:$O$31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4" l="1"/>
  <c r="C11" i="4" s="1"/>
  <c r="E9" i="4"/>
  <c r="D9" i="4"/>
  <c r="G14" i="3"/>
  <c r="F13" i="3"/>
  <c r="F10" i="3"/>
  <c r="F11" i="3"/>
  <c r="F12" i="3"/>
  <c r="F14" i="3"/>
  <c r="F9" i="3"/>
  <c r="C10" i="3"/>
  <c r="G10" i="3" s="1"/>
  <c r="C11" i="3"/>
  <c r="G11" i="3" s="1"/>
  <c r="C12" i="3"/>
  <c r="G12" i="3" s="1"/>
  <c r="C13" i="3"/>
  <c r="G13" i="3" s="1"/>
  <c r="C9" i="3"/>
  <c r="G9" i="3" s="1"/>
  <c r="C12" i="4" l="1"/>
  <c r="D11" i="4"/>
  <c r="E11" i="4" s="1"/>
  <c r="D10" i="4"/>
  <c r="E10" i="4" s="1"/>
  <c r="D12" i="4" l="1"/>
  <c r="E12" i="4" s="1"/>
  <c r="C13" i="4"/>
  <c r="D13" i="4" l="1"/>
  <c r="E13" i="4" s="1"/>
  <c r="C14" i="4"/>
  <c r="C15" i="4" l="1"/>
  <c r="D14" i="4"/>
  <c r="E14" i="4" s="1"/>
  <c r="C16" i="4" l="1"/>
  <c r="D15" i="4"/>
  <c r="E15" i="4" s="1"/>
  <c r="D16" i="4" l="1"/>
  <c r="E16" i="4" s="1"/>
  <c r="C17" i="4"/>
  <c r="D17" i="4" s="1"/>
  <c r="E17" i="4" s="1"/>
</calcChain>
</file>

<file path=xl/sharedStrings.xml><?xml version="1.0" encoding="utf-8"?>
<sst xmlns="http://schemas.openxmlformats.org/spreadsheetml/2006/main" count="16" uniqueCount="13">
  <si>
    <t>Commission Schedule</t>
  </si>
  <si>
    <t>sales</t>
  </si>
  <si>
    <t>%</t>
  </si>
  <si>
    <t>Commissions</t>
  </si>
  <si>
    <t>Annual Sales</t>
  </si>
  <si>
    <t>Combined Comission</t>
  </si>
  <si>
    <t>From</t>
  </si>
  <si>
    <t>To</t>
  </si>
  <si>
    <t>+</t>
  </si>
  <si>
    <t>Note: $ are in thousands (000)</t>
  </si>
  <si>
    <t>Increment</t>
  </si>
  <si>
    <t>Potential commision by sales bracket</t>
  </si>
  <si>
    <t>Goal: pay higher amounts for the sacrifice of sales reps moving to different regions for 2-3 yrs.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</si>
</sst>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0.0%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sz val="11"/>
      <name val="Abadi"/>
      <family val="2"/>
    </font>
    <font>
      <sz val="11"/>
      <color theme="1"/>
      <name val="Abadi"/>
      <family val="2"/>
    </font>
    <font>
      <b/>
      <sz val="15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1"/>
      <name val="Times New Roman"/>
      <family val="1"/>
    </font>
    <font>
      <sz val="14"/>
      <color rgb="FF000000"/>
      <name val="Arial"/>
      <family val="2"/>
      <scheme val="minor"/>
    </font>
    <font>
      <sz val="11"/>
      <color theme="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2" applyNumberFormat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43" fontId="0" fillId="0" borderId="0" xfId="1" applyFont="1" applyFill="1" applyBorder="1"/>
    <xf numFmtId="44" fontId="0" fillId="0" borderId="0" xfId="2" applyFont="1" applyFill="1" applyBorder="1"/>
    <xf numFmtId="9" fontId="3" fillId="0" borderId="0" xfId="0" applyNumberFormat="1" applyFont="1" applyFill="1" applyBorder="1"/>
    <xf numFmtId="0" fontId="0" fillId="0" borderId="0" xfId="0" applyFill="1" applyBorder="1"/>
    <xf numFmtId="164" fontId="0" fillId="0" borderId="0" xfId="2" applyNumberFormat="1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165" fontId="0" fillId="0" borderId="0" xfId="0" applyNumberFormat="1" applyFill="1" applyBorder="1"/>
    <xf numFmtId="0" fontId="6" fillId="0" borderId="0" xfId="0" applyFont="1" applyFill="1" applyBorder="1"/>
    <xf numFmtId="8" fontId="0" fillId="0" borderId="0" xfId="2" applyNumberFormat="1" applyFont="1" applyFill="1" applyBorder="1"/>
    <xf numFmtId="8" fontId="9" fillId="2" borderId="2" xfId="5" applyNumberFormat="1" applyAlignment="1">
      <alignment horizontal="right"/>
    </xf>
    <xf numFmtId="8" fontId="0" fillId="0" borderId="0" xfId="2" applyNumberFormat="1" applyFont="1" applyFill="1" applyBorder="1" applyAlignment="1">
      <alignment horizontal="right"/>
    </xf>
    <xf numFmtId="165" fontId="9" fillId="2" borderId="2" xfId="5" applyNumberFormat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8" fontId="0" fillId="0" borderId="0" xfId="0" applyNumberFormat="1" applyFill="1" applyBorder="1"/>
    <xf numFmtId="8" fontId="9" fillId="2" borderId="2" xfId="5" applyNumberFormat="1"/>
    <xf numFmtId="0" fontId="11" fillId="0" borderId="0" xfId="0" applyFont="1" applyFill="1" applyBorder="1" applyAlignment="1">
      <alignment horizontal="center"/>
    </xf>
    <xf numFmtId="164" fontId="11" fillId="0" borderId="0" xfId="2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left" vertical="center" readingOrder="1"/>
    </xf>
    <xf numFmtId="164" fontId="0" fillId="3" borderId="0" xfId="2" applyNumberFormat="1" applyFont="1" applyFill="1" applyBorder="1"/>
    <xf numFmtId="43" fontId="0" fillId="3" borderId="0" xfId="1" applyFont="1" applyFill="1" applyBorder="1"/>
    <xf numFmtId="0" fontId="0" fillId="3" borderId="0" xfId="0" applyFill="1" applyBorder="1"/>
    <xf numFmtId="0" fontId="7" fillId="0" borderId="1" xfId="3" applyFill="1"/>
    <xf numFmtId="164" fontId="7" fillId="0" borderId="1" xfId="3" applyNumberFormat="1" applyFill="1"/>
    <xf numFmtId="43" fontId="7" fillId="0" borderId="1" xfId="3" applyNumberFormat="1" applyFill="1"/>
    <xf numFmtId="0" fontId="13" fillId="0" borderId="0" xfId="4" applyFont="1" applyFill="1" applyBorder="1"/>
    <xf numFmtId="6" fontId="0" fillId="0" borderId="0" xfId="0" applyNumberFormat="1" applyFill="1" applyBorder="1"/>
    <xf numFmtId="6" fontId="0" fillId="0" borderId="0" xfId="2" applyNumberFormat="1" applyFont="1" applyFill="1" applyBorder="1"/>
    <xf numFmtId="0" fontId="10" fillId="0" borderId="0" xfId="6" applyFill="1" applyBorder="1" applyAlignment="1">
      <alignment horizontal="right"/>
    </xf>
  </cellXfs>
  <cellStyles count="7">
    <cellStyle name="Comma" xfId="1" builtinId="3"/>
    <cellStyle name="Currency" xfId="2" builtinId="4"/>
    <cellStyle name="Explanatory Text" xfId="6" builtinId="53"/>
    <cellStyle name="Heading 1" xfId="3" builtinId="16"/>
    <cellStyle name="Heading 4" xfId="4" builtinId="19"/>
    <cellStyle name="Input" xfId="5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Data!$E$8</c:f>
              <c:strCache>
                <c:ptCount val="1"/>
                <c:pt idx="0">
                  <c:v> Commissions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Data!$C$9:$C$17</c:f>
              <c:numCache>
                <c:formatCode>"$"#,##0_);[Red]\("$"#,##0\)</c:formatCode>
                <c:ptCount val="9"/>
                <c:pt idx="0" formatCode="&quot;$&quot;#,##0.00_);[Red]\(&quot;$&quot;#,##0.00\)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</c:numCache>
            </c:numRef>
          </c:cat>
          <c:val>
            <c:numRef>
              <c:f>Data!$E$9:$E$17</c:f>
              <c:numCache>
                <c:formatCode>"$"#,##0_);[Red]\("$"#,##0\)</c:formatCode>
                <c:ptCount val="9"/>
                <c:pt idx="0" formatCode="&quot;$&quot;#,##0.00_);[Red]\(&quot;$&quot;#,##0.00\)">
                  <c:v>0</c:v>
                </c:pt>
                <c:pt idx="1">
                  <c:v>2.5</c:v>
                </c:pt>
                <c:pt idx="2">
                  <c:v>7.5</c:v>
                </c:pt>
                <c:pt idx="3">
                  <c:v>15</c:v>
                </c:pt>
                <c:pt idx="4">
                  <c:v>30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2-4C0A-8A19-0F0AAD7D1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578767"/>
        <c:axId val="1606211391"/>
      </c:lineChart>
      <c:catAx>
        <c:axId val="151757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211391"/>
        <c:crosses val="autoZero"/>
        <c:auto val="1"/>
        <c:lblAlgn val="ctr"/>
        <c:lblOffset val="100"/>
        <c:noMultiLvlLbl val="0"/>
      </c:catAx>
      <c:valAx>
        <c:axId val="16062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57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19</xdr:row>
      <xdr:rowOff>0</xdr:rowOff>
    </xdr:from>
    <xdr:ext cx="267" cy="659178"/>
    <xdr:pic>
      <xdr:nvPicPr>
        <xdr:cNvPr id="2" name="Picture 1" descr="TJ_yellow_DV NEW.png">
          <a:extLst>
            <a:ext uri="{FF2B5EF4-FFF2-40B4-BE49-F238E27FC236}">
              <a16:creationId xmlns:a16="http://schemas.microsoft.com/office/drawing/2014/main" id="{0073E21A-1A78-4BCD-AA69-2476AD1BC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7925" y="0"/>
          <a:ext cx="267" cy="659178"/>
        </a:xfrm>
        <a:prstGeom prst="rect">
          <a:avLst/>
        </a:prstGeom>
      </xdr:spPr>
    </xdr:pic>
    <xdr:clientData/>
  </xdr:oneCellAnchor>
  <xdr:twoCellAnchor>
    <xdr:from>
      <xdr:col>8</xdr:col>
      <xdr:colOff>13982</xdr:colOff>
      <xdr:row>6</xdr:row>
      <xdr:rowOff>76898</xdr:rowOff>
    </xdr:from>
    <xdr:to>
      <xdr:col>13</xdr:col>
      <xdr:colOff>664128</xdr:colOff>
      <xdr:row>29</xdr:row>
      <xdr:rowOff>55927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B17661-62DB-4E82-AD3D-D72049BFD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41945</xdr:colOff>
      <xdr:row>16</xdr:row>
      <xdr:rowOff>65558</xdr:rowOff>
    </xdr:from>
    <xdr:to>
      <xdr:col>6</xdr:col>
      <xdr:colOff>571500</xdr:colOff>
      <xdr:row>28</xdr:row>
      <xdr:rowOff>60614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164C1B1-3958-A633-A04B-1EA6CF085A04}"/>
            </a:ext>
          </a:extLst>
        </xdr:cNvPr>
        <xdr:cNvSpPr/>
      </xdr:nvSpPr>
      <xdr:spPr>
        <a:xfrm>
          <a:off x="396968" y="2983672"/>
          <a:ext cx="5369987" cy="207323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en-US" sz="1200" b="1" i="0" u="none" strike="noStrike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200" b="0" i="0" u="none" strike="noStrike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After two years, this scehedule will be completely be re-assessed.</a:t>
          </a:r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sz="12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200" b="0" i="0" u="none" strike="noStrike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After two years, this scehedule will be completely re-assessed.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sz="12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200" b="0" i="0" u="none" strike="noStrike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Traveling Reps should expect possible reduced commissions after two yrs.</a:t>
          </a:r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sz="12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200" b="0" i="0" u="none" strike="noStrike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The annual sales start either 7/1 or 10/1.</a:t>
          </a:r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sz="12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200" b="0" i="0" u="none" strike="noStrike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This commission is split between the two traveling reps and is paid</a:t>
          </a:r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sz="1200" b="0" i="0" u="none" strike="noStrike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Based on attributable sales only (not total company sales)</a:t>
          </a:r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0.2509</cdr:x>
      <cdr:y>0.37212</cdr:y>
    </cdr:from>
    <cdr:to>
      <cdr:x>0.54516</cdr:x>
      <cdr:y>0.58867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4E056CC-893C-34AA-E222-155B5470A1BE}"/>
            </a:ext>
          </a:extLst>
        </cdr:cNvPr>
        <cdr:cNvSpPr txBox="1"/>
      </cdr:nvSpPr>
      <cdr:spPr>
        <a:xfrm xmlns:a="http://schemas.openxmlformats.org/drawingml/2006/main">
          <a:off x="1136955" y="1486789"/>
          <a:ext cx="1333500" cy="865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Commisions</a:t>
          </a:r>
          <a:r>
            <a:rPr lang="en-US" sz="1100" baseline="0"/>
            <a:t> are increased at a higher rate to account for greater sales targets</a:t>
          </a:r>
        </a:p>
      </cdr:txBody>
    </cdr:sp>
  </cdr:relSizeAnchor>
  <cdr:relSizeAnchor xmlns:cdr="http://schemas.openxmlformats.org/drawingml/2006/chartDrawing">
    <cdr:from>
      <cdr:x>0.80994</cdr:x>
      <cdr:y>0.07483</cdr:y>
    </cdr:from>
    <cdr:to>
      <cdr:x>0.85084</cdr:x>
      <cdr:y>0.33848</cdr:y>
    </cdr:to>
    <cdr:sp macro="" textlink="">
      <cdr:nvSpPr>
        <cdr:cNvPr id="4" name="Left Brace 3">
          <a:extLst xmlns:a="http://schemas.openxmlformats.org/drawingml/2006/main">
            <a:ext uri="{FF2B5EF4-FFF2-40B4-BE49-F238E27FC236}">
              <a16:creationId xmlns:a16="http://schemas.microsoft.com/office/drawing/2014/main" id="{D9F9C905-228D-0D4B-2545-D094CB2BCC1B}"/>
            </a:ext>
          </a:extLst>
        </cdr:cNvPr>
        <cdr:cNvSpPr/>
      </cdr:nvSpPr>
      <cdr:spPr>
        <a:xfrm xmlns:a="http://schemas.openxmlformats.org/drawingml/2006/main" rot="1904365">
          <a:off x="3670298" y="298960"/>
          <a:ext cx="185370" cy="1053419"/>
        </a:xfrm>
        <a:prstGeom xmlns:a="http://schemas.openxmlformats.org/drawingml/2006/main" prst="leftBrace">
          <a:avLst/>
        </a:prstGeom>
        <a:noFill xmlns:a="http://schemas.openxmlformats.org/drawingml/2006/main"/>
        <a:ln xmlns:a="http://schemas.openxmlformats.org/drawingml/2006/main" w="22225">
          <a:solidFill>
            <a:schemeClr val="accent5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>
            <a:solidFill>
              <a:schemeClr val="accent5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A9-0529-4BAF-A516-4D29DA45FB96}">
  <sheetPr codeName="Sheet17">
    <pageSetUpPr fitToPage="1"/>
  </sheetPr>
  <dimension ref="A2:N57"/>
  <sheetViews>
    <sheetView showGridLines="0" topLeftCell="A3" zoomScale="96" zoomScaleNormal="70" workbookViewId="0">
      <selection activeCell="G33" sqref="G33"/>
    </sheetView>
  </sheetViews>
  <sheetFormatPr defaultColWidth="0" defaultRowHeight="13.8" x14ac:dyDescent="0.25"/>
  <cols>
    <col min="1" max="1" width="4.69921875" style="4" customWidth="1"/>
    <col min="2" max="3" width="15.296875" style="4" customWidth="1"/>
    <col min="4" max="4" width="7.59765625" style="4" customWidth="1"/>
    <col min="5" max="5" width="16.5" style="4" customWidth="1"/>
    <col min="6" max="7" width="8.796875" style="4" customWidth="1"/>
    <col min="8" max="8" width="13.3984375" style="4" customWidth="1"/>
    <col min="9" max="9" width="11.69921875" style="4" bestFit="1" customWidth="1"/>
    <col min="10" max="10" width="13.19921875" style="5" customWidth="1"/>
    <col min="11" max="11" width="8.5" style="1" customWidth="1"/>
    <col min="12" max="14" width="8.796875" style="4" customWidth="1"/>
    <col min="15" max="15" width="4.69921875" style="4" customWidth="1"/>
    <col min="16" max="16384" width="8.796875" style="4" hidden="1"/>
  </cols>
  <sheetData>
    <row r="2" spans="2:14" x14ac:dyDescent="0.25">
      <c r="C2" s="5"/>
      <c r="D2" s="1"/>
      <c r="J2" s="4"/>
      <c r="K2" s="4"/>
    </row>
    <row r="3" spans="2:14" ht="19.8" thickBot="1" x14ac:dyDescent="0.4">
      <c r="B3" s="30" t="s">
        <v>0</v>
      </c>
      <c r="C3" s="30"/>
      <c r="D3" s="30"/>
      <c r="E3" s="30"/>
      <c r="F3" s="30"/>
      <c r="G3" s="30"/>
      <c r="H3" s="30"/>
      <c r="I3" s="30"/>
      <c r="J3" s="31"/>
      <c r="K3" s="32"/>
      <c r="L3" s="30"/>
      <c r="M3" s="30"/>
      <c r="N3" s="30"/>
    </row>
    <row r="4" spans="2:14" ht="15" thickTop="1" x14ac:dyDescent="0.3">
      <c r="B4" s="33" t="s">
        <v>12</v>
      </c>
      <c r="N4" s="36" t="s">
        <v>9</v>
      </c>
    </row>
    <row r="6" spans="2:14" ht="17.399999999999999" x14ac:dyDescent="0.25">
      <c r="B6" s="19" t="s">
        <v>4</v>
      </c>
      <c r="C6" s="20"/>
      <c r="E6" s="19" t="s">
        <v>5</v>
      </c>
      <c r="F6" s="21"/>
      <c r="G6" s="21"/>
      <c r="I6" s="26" t="s">
        <v>11</v>
      </c>
      <c r="J6" s="27"/>
      <c r="K6" s="28"/>
      <c r="L6" s="29"/>
      <c r="M6" s="29"/>
      <c r="N6" s="29"/>
    </row>
    <row r="7" spans="2:14" x14ac:dyDescent="0.25">
      <c r="C7" s="6"/>
      <c r="E7" s="18"/>
      <c r="F7" s="7"/>
      <c r="G7" s="7"/>
    </row>
    <row r="8" spans="2:14" x14ac:dyDescent="0.25">
      <c r="B8" s="8" t="s">
        <v>6</v>
      </c>
      <c r="C8" s="8" t="s">
        <v>7</v>
      </c>
      <c r="E8" s="9" t="s">
        <v>2</v>
      </c>
      <c r="F8" s="9" t="s">
        <v>6</v>
      </c>
      <c r="G8" s="8" t="s">
        <v>7</v>
      </c>
    </row>
    <row r="9" spans="2:14" x14ac:dyDescent="0.25">
      <c r="B9" s="15">
        <v>0</v>
      </c>
      <c r="C9" s="16">
        <f>B10-1</f>
        <v>299</v>
      </c>
      <c r="E9" s="17">
        <v>0.01</v>
      </c>
      <c r="F9" s="14">
        <f>B9*$E9</f>
        <v>0</v>
      </c>
      <c r="G9" s="14">
        <f>C9*$E9</f>
        <v>2.99</v>
      </c>
    </row>
    <row r="10" spans="2:14" x14ac:dyDescent="0.25">
      <c r="B10" s="15">
        <v>300</v>
      </c>
      <c r="C10" s="16">
        <f t="shared" ref="C10:C13" si="0">B11-1</f>
        <v>599</v>
      </c>
      <c r="E10" s="17">
        <v>1.4999999999999999E-2</v>
      </c>
      <c r="F10" s="14">
        <f>B10*$E10</f>
        <v>4.5</v>
      </c>
      <c r="G10" s="14">
        <f>C10*$E10</f>
        <v>8.9849999999999994</v>
      </c>
    </row>
    <row r="11" spans="2:14" x14ac:dyDescent="0.25">
      <c r="B11" s="15">
        <v>600</v>
      </c>
      <c r="C11" s="16">
        <f t="shared" si="0"/>
        <v>799</v>
      </c>
      <c r="E11" s="17">
        <v>0.02</v>
      </c>
      <c r="F11" s="14">
        <f>B11*$E11</f>
        <v>12</v>
      </c>
      <c r="G11" s="14">
        <f>C11*$E11</f>
        <v>15.98</v>
      </c>
    </row>
    <row r="12" spans="2:14" x14ac:dyDescent="0.25">
      <c r="B12" s="15">
        <v>800</v>
      </c>
      <c r="C12" s="16">
        <f t="shared" si="0"/>
        <v>1249</v>
      </c>
      <c r="E12" s="17">
        <v>0.03</v>
      </c>
      <c r="F12" s="14">
        <f>B12*$E12</f>
        <v>24</v>
      </c>
      <c r="G12" s="14">
        <f>C12*$E12</f>
        <v>37.47</v>
      </c>
    </row>
    <row r="13" spans="2:14" x14ac:dyDescent="0.25">
      <c r="B13" s="15">
        <v>1250</v>
      </c>
      <c r="C13" s="16">
        <f t="shared" si="0"/>
        <v>1999</v>
      </c>
      <c r="E13" s="17">
        <v>0.05</v>
      </c>
      <c r="F13" s="14">
        <f>B13*$E13</f>
        <v>62.5</v>
      </c>
      <c r="G13" s="14">
        <f>C13*$E13</f>
        <v>99.95</v>
      </c>
    </row>
    <row r="14" spans="2:14" x14ac:dyDescent="0.25">
      <c r="B14" s="15">
        <v>2000</v>
      </c>
      <c r="C14" s="16" t="s">
        <v>8</v>
      </c>
      <c r="E14" s="17">
        <v>0.06</v>
      </c>
      <c r="F14" s="14">
        <f>B14*$E14</f>
        <v>120</v>
      </c>
      <c r="G14" s="16" t="str">
        <f>C14</f>
        <v>+</v>
      </c>
    </row>
    <row r="20" spans="1:11" x14ac:dyDescent="0.25">
      <c r="E20" s="3">
        <v>0.01</v>
      </c>
    </row>
    <row r="21" spans="1:11" x14ac:dyDescent="0.25">
      <c r="C21" s="5"/>
      <c r="D21" s="1"/>
      <c r="K21" s="4"/>
    </row>
    <row r="22" spans="1:11" x14ac:dyDescent="0.25">
      <c r="A22" s="10"/>
    </row>
    <row r="23" spans="1:11" x14ac:dyDescent="0.25">
      <c r="B23" s="11"/>
      <c r="C23" s="11"/>
      <c r="D23" s="11"/>
      <c r="E23" s="11"/>
      <c r="F23" s="11"/>
    </row>
    <row r="24" spans="1:11" x14ac:dyDescent="0.25">
      <c r="B24" s="11"/>
      <c r="C24" s="11"/>
      <c r="D24" s="11"/>
      <c r="E24" s="11"/>
      <c r="F24" s="11"/>
    </row>
    <row r="25" spans="1:11" x14ac:dyDescent="0.25">
      <c r="B25" s="11"/>
      <c r="C25" s="11"/>
      <c r="D25" s="11"/>
      <c r="E25" s="11"/>
      <c r="F25" s="11"/>
    </row>
    <row r="26" spans="1:11" x14ac:dyDescent="0.25">
      <c r="B26" s="11"/>
      <c r="C26" s="11"/>
      <c r="D26" s="11"/>
      <c r="E26" s="11"/>
      <c r="F26" s="11"/>
    </row>
    <row r="27" spans="1:11" x14ac:dyDescent="0.25">
      <c r="B27" s="11"/>
      <c r="C27" s="11"/>
      <c r="D27" s="11"/>
      <c r="E27" s="11"/>
      <c r="F27" s="11"/>
    </row>
    <row r="28" spans="1:11" x14ac:dyDescent="0.25">
      <c r="B28" s="11"/>
      <c r="C28" s="11"/>
      <c r="D28" s="11"/>
      <c r="E28" s="11"/>
      <c r="F28" s="11"/>
    </row>
    <row r="29" spans="1:11" x14ac:dyDescent="0.25">
      <c r="B29" s="11"/>
      <c r="C29" s="11"/>
      <c r="D29" s="11"/>
      <c r="E29" s="11"/>
      <c r="F29" s="11"/>
    </row>
    <row r="30" spans="1:11" ht="14.4" customHeight="1" x14ac:dyDescent="0.25">
      <c r="F30" s="13"/>
    </row>
    <row r="33" spans="3:10" x14ac:dyDescent="0.25">
      <c r="C33" s="11"/>
      <c r="F33" s="13"/>
    </row>
    <row r="34" spans="3:10" x14ac:dyDescent="0.25">
      <c r="C34" s="11"/>
    </row>
    <row r="35" spans="3:10" x14ac:dyDescent="0.25">
      <c r="C35" s="11"/>
    </row>
    <row r="36" spans="3:10" x14ac:dyDescent="0.25">
      <c r="C36" s="11"/>
      <c r="H36" s="22"/>
      <c r="I36" s="12"/>
      <c r="J36" s="14"/>
    </row>
    <row r="37" spans="3:10" x14ac:dyDescent="0.25">
      <c r="C37" s="11"/>
    </row>
    <row r="38" spans="3:10" x14ac:dyDescent="0.25">
      <c r="C38" s="11"/>
    </row>
    <row r="39" spans="3:10" x14ac:dyDescent="0.25">
      <c r="C39" s="11"/>
      <c r="D39" s="2"/>
    </row>
    <row r="40" spans="3:10" ht="14.4" hidden="1" customHeight="1" x14ac:dyDescent="0.25"/>
    <row r="41" spans="3:10" ht="14.4" hidden="1" customHeight="1" x14ac:dyDescent="0.25"/>
    <row r="42" spans="3:10" ht="14.4" hidden="1" customHeight="1" x14ac:dyDescent="0.25"/>
    <row r="48" spans="3:10" ht="13.8" customHeight="1" x14ac:dyDescent="0.25"/>
    <row r="53" spans="8:10" x14ac:dyDescent="0.25">
      <c r="H53" s="22"/>
      <c r="I53" s="12"/>
      <c r="J53" s="14"/>
    </row>
    <row r="54" spans="8:10" x14ac:dyDescent="0.25">
      <c r="H54" s="22"/>
      <c r="I54" s="12"/>
      <c r="J54" s="14"/>
    </row>
    <row r="55" spans="8:10" x14ac:dyDescent="0.25">
      <c r="H55" s="22"/>
      <c r="I55" s="12"/>
      <c r="J55" s="14"/>
    </row>
    <row r="56" spans="8:10" x14ac:dyDescent="0.25">
      <c r="H56" s="22"/>
      <c r="I56" s="12"/>
      <c r="J56" s="14"/>
    </row>
    <row r="57" spans="8:10" x14ac:dyDescent="0.25">
      <c r="H57" s="22"/>
      <c r="I57" s="12"/>
      <c r="J57" s="14"/>
    </row>
  </sheetData>
  <pageMargins left="0.7" right="0.7" top="0.75" bottom="0.75" header="0.3" footer="0.3"/>
  <pageSetup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D916-DC1E-4AAF-A695-B9871037C4F8}">
  <dimension ref="B4:F19"/>
  <sheetViews>
    <sheetView tabSelected="1" workbookViewId="0">
      <selection activeCell="B6" sqref="B6"/>
    </sheetView>
  </sheetViews>
  <sheetFormatPr defaultRowHeight="13.8" x14ac:dyDescent="0.25"/>
  <cols>
    <col min="5" max="5" width="10.296875" customWidth="1"/>
  </cols>
  <sheetData>
    <row r="4" spans="2:6" x14ac:dyDescent="0.25">
      <c r="B4" s="4"/>
      <c r="C4" s="22"/>
      <c r="D4" s="12"/>
      <c r="E4" s="14"/>
      <c r="F4" s="1"/>
    </row>
    <row r="5" spans="2:6" x14ac:dyDescent="0.25">
      <c r="B5" s="4"/>
      <c r="C5" s="22"/>
      <c r="D5" s="12"/>
      <c r="E5" s="14"/>
      <c r="F5" s="1"/>
    </row>
    <row r="6" spans="2:6" x14ac:dyDescent="0.25">
      <c r="B6" s="4"/>
      <c r="C6" s="4" t="s">
        <v>10</v>
      </c>
      <c r="D6" s="23">
        <v>250</v>
      </c>
      <c r="E6" s="4"/>
      <c r="F6" s="1"/>
    </row>
    <row r="7" spans="2:6" x14ac:dyDescent="0.25">
      <c r="B7" s="4"/>
      <c r="C7" s="4"/>
      <c r="D7" s="4"/>
      <c r="E7" s="5"/>
      <c r="F7" s="1"/>
    </row>
    <row r="8" spans="2:6" x14ac:dyDescent="0.25">
      <c r="B8" s="4"/>
      <c r="C8" s="24" t="s">
        <v>1</v>
      </c>
      <c r="D8" s="24" t="s">
        <v>2</v>
      </c>
      <c r="E8" s="25" t="s">
        <v>3</v>
      </c>
      <c r="F8" s="1"/>
    </row>
    <row r="9" spans="2:6" x14ac:dyDescent="0.25">
      <c r="B9" s="4"/>
      <c r="C9" s="22">
        <v>0</v>
      </c>
      <c r="D9" s="12">
        <f>VLOOKUP(C9,'Summary Report'!$B$9:$E$14,4,TRUE)</f>
        <v>0.01</v>
      </c>
      <c r="E9" s="14">
        <f>D9*C9</f>
        <v>0</v>
      </c>
      <c r="F9" s="1"/>
    </row>
    <row r="10" spans="2:6" x14ac:dyDescent="0.25">
      <c r="B10" s="4"/>
      <c r="C10" s="34">
        <f>C9+$D$6</f>
        <v>250</v>
      </c>
      <c r="D10" s="12">
        <f>VLOOKUP(C10,'Summary Report'!$B$9:$E$14,4,TRUE)</f>
        <v>0.01</v>
      </c>
      <c r="E10" s="35">
        <f>D10*C10</f>
        <v>2.5</v>
      </c>
      <c r="F10" s="1"/>
    </row>
    <row r="11" spans="2:6" x14ac:dyDescent="0.25">
      <c r="B11" s="4"/>
      <c r="C11" s="34">
        <f>C10+$D$6</f>
        <v>500</v>
      </c>
      <c r="D11" s="12">
        <f>VLOOKUP(C11,'Summary Report'!$B$9:$E$14,4,TRUE)</f>
        <v>1.4999999999999999E-2</v>
      </c>
      <c r="E11" s="35">
        <f>D11*C11</f>
        <v>7.5</v>
      </c>
      <c r="F11" s="1"/>
    </row>
    <row r="12" spans="2:6" x14ac:dyDescent="0.25">
      <c r="B12" s="4"/>
      <c r="C12" s="34">
        <f>C11+$D$6</f>
        <v>750</v>
      </c>
      <c r="D12" s="12">
        <f>VLOOKUP(C12,'Summary Report'!$B$9:$E$14,4,TRUE)</f>
        <v>0.02</v>
      </c>
      <c r="E12" s="35">
        <f>D12*C12</f>
        <v>15</v>
      </c>
      <c r="F12" s="1"/>
    </row>
    <row r="13" spans="2:6" x14ac:dyDescent="0.25">
      <c r="B13" s="4"/>
      <c r="C13" s="34">
        <f>C12+$D$6</f>
        <v>1000</v>
      </c>
      <c r="D13" s="12">
        <f>VLOOKUP(C13,'Summary Report'!$B$9:$E$14,4,TRUE)</f>
        <v>0.03</v>
      </c>
      <c r="E13" s="35">
        <f>D13*C13</f>
        <v>30</v>
      </c>
      <c r="F13" s="1"/>
    </row>
    <row r="14" spans="2:6" x14ac:dyDescent="0.25">
      <c r="B14" s="4"/>
      <c r="C14" s="34">
        <f>C13+$D$6</f>
        <v>1250</v>
      </c>
      <c r="D14" s="12">
        <f>VLOOKUP(C14,'Summary Report'!$B$9:$E$14,4,TRUE)</f>
        <v>0.05</v>
      </c>
      <c r="E14" s="35">
        <f>D14*C14</f>
        <v>62.5</v>
      </c>
      <c r="F14" s="1"/>
    </row>
    <row r="15" spans="2:6" x14ac:dyDescent="0.25">
      <c r="B15" s="4"/>
      <c r="C15" s="34">
        <f>C14+$D$6</f>
        <v>1500</v>
      </c>
      <c r="D15" s="12">
        <f>VLOOKUP(C15,'Summary Report'!$B$9:$E$14,4,TRUE)</f>
        <v>0.05</v>
      </c>
      <c r="E15" s="35">
        <f>D15*C15</f>
        <v>75</v>
      </c>
      <c r="F15" s="1"/>
    </row>
    <row r="16" spans="2:6" x14ac:dyDescent="0.25">
      <c r="B16" s="4"/>
      <c r="C16" s="34">
        <f>C15+$D$6</f>
        <v>1750</v>
      </c>
      <c r="D16" s="12">
        <f>VLOOKUP(C16,'Summary Report'!$B$9:$E$14,4,TRUE)</f>
        <v>0.05</v>
      </c>
      <c r="E16" s="35">
        <f>D16*C16</f>
        <v>87.5</v>
      </c>
      <c r="F16" s="1"/>
    </row>
    <row r="17" spans="2:6" x14ac:dyDescent="0.25">
      <c r="B17" s="4"/>
      <c r="C17" s="34">
        <f>C16+$D$6</f>
        <v>2000</v>
      </c>
      <c r="D17" s="12">
        <f>VLOOKUP(C17,'Summary Report'!$B$9:$E$14,4,TRUE)</f>
        <v>0.06</v>
      </c>
      <c r="E17" s="35">
        <f>D17*C17</f>
        <v>120</v>
      </c>
      <c r="F17" s="1"/>
    </row>
    <row r="18" spans="2:6" x14ac:dyDescent="0.25">
      <c r="B18" s="4"/>
      <c r="C18" s="22"/>
      <c r="D18" s="12"/>
      <c r="E18" s="14"/>
      <c r="F18" s="1"/>
    </row>
    <row r="19" spans="2:6" x14ac:dyDescent="0.25">
      <c r="B19" s="4"/>
      <c r="C19" s="22"/>
      <c r="D19" s="12"/>
      <c r="E19" s="14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 Report</vt:lpstr>
      <vt:lpstr>Data</vt:lpstr>
      <vt:lpstr>'Summary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2022-10-26T22:42:52Z</dcterms:modified>
</cp:coreProperties>
</file>