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66b01a46faf3ffdc/Documents/byui/BUS115/"/>
    </mc:Choice>
  </mc:AlternateContent>
  <xr:revisionPtr revIDLastSave="0" documentId="8_{A1BCEC8E-9B66-4DA2-A558-6F64E7B546A5}" xr6:coauthVersionLast="47" xr6:coauthVersionMax="47" xr10:uidLastSave="{00000000-0000-0000-0000-000000000000}"/>
  <bookViews>
    <workbookView xWindow="-108" yWindow="-108" windowWidth="23256" windowHeight="12456" activeTab="2" xr2:uid="{DD48EB59-D422-440A-B3D8-B7024E933AC0}"/>
  </bookViews>
  <sheets>
    <sheet name="Named Ranges" sheetId="5" r:id="rId1"/>
    <sheet name="Ranking" sheetId="4" r:id="rId2"/>
    <sheet name="Rounding" sheetId="3" r:id="rId3"/>
    <sheet name="Sheet1" sheetId="6" r:id="rId4"/>
  </sheets>
  <externalReferences>
    <externalReference r:id="rId5"/>
  </externalReferences>
  <definedNames>
    <definedName name="Age">'Named Ranges'!$D$3:$D$17</definedName>
    <definedName name="alice">'Named Ranges'!$D$3</definedName>
    <definedName name="comm_pct">[1]Revised!$E$8:$E$13</definedName>
    <definedName name="GPA">'Named Ranges'!$E$3:$E$17</definedName>
    <definedName name="incr">[1]Calculations!$B$3</definedName>
    <definedName name="job">'Named Ranges'!$C$3:$C$17</definedName>
    <definedName name="name">'Named Ranges'!$B$5:$B$17</definedName>
    <definedName name="Salary">'Named Ranges'!$F$3:$F$17</definedName>
    <definedName name="sales_brackets">[1]Revised!$B$8:$B$13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3" l="1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3" i="3"/>
  <c r="J3" i="3"/>
  <c r="K3" i="3"/>
  <c r="L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3" i="3"/>
  <c r="J4" i="4"/>
  <c r="K4" i="4"/>
  <c r="L4" i="4"/>
  <c r="J5" i="4"/>
  <c r="K5" i="4"/>
  <c r="L5" i="4"/>
  <c r="J6" i="4"/>
  <c r="K6" i="4"/>
  <c r="L6" i="4"/>
  <c r="J7" i="4"/>
  <c r="K7" i="4"/>
  <c r="L7" i="4"/>
  <c r="J8" i="4"/>
  <c r="K8" i="4"/>
  <c r="L8" i="4"/>
  <c r="J9" i="4"/>
  <c r="K9" i="4"/>
  <c r="L9" i="4"/>
  <c r="J10" i="4"/>
  <c r="K10" i="4"/>
  <c r="L10" i="4"/>
  <c r="J11" i="4"/>
  <c r="K11" i="4"/>
  <c r="L11" i="4"/>
  <c r="J12" i="4"/>
  <c r="K12" i="4"/>
  <c r="L12" i="4"/>
  <c r="J13" i="4"/>
  <c r="K13" i="4"/>
  <c r="L13" i="4"/>
  <c r="J14" i="4"/>
  <c r="K14" i="4"/>
  <c r="L14" i="4"/>
  <c r="J15" i="4"/>
  <c r="K15" i="4"/>
  <c r="L15" i="4"/>
  <c r="J16" i="4"/>
  <c r="K16" i="4"/>
  <c r="L16" i="4"/>
  <c r="J17" i="4"/>
  <c r="K17" i="4"/>
  <c r="L17" i="4"/>
  <c r="K3" i="4"/>
  <c r="L3" i="4"/>
  <c r="J3" i="4"/>
  <c r="K2" i="4"/>
  <c r="L2" i="4"/>
  <c r="J2" i="4"/>
  <c r="H3" i="4"/>
  <c r="I3" i="4"/>
  <c r="H4" i="4"/>
  <c r="I4" i="4"/>
  <c r="H5" i="4"/>
  <c r="I5" i="4"/>
  <c r="H6" i="4"/>
  <c r="I6" i="4"/>
  <c r="H7" i="4"/>
  <c r="I7" i="4"/>
  <c r="H8" i="4"/>
  <c r="I8" i="4"/>
  <c r="H9" i="4"/>
  <c r="I9" i="4"/>
  <c r="H10" i="4"/>
  <c r="I10" i="4"/>
  <c r="H11" i="4"/>
  <c r="I11" i="4"/>
  <c r="H12" i="4"/>
  <c r="I12" i="4"/>
  <c r="H13" i="4"/>
  <c r="I13" i="4"/>
  <c r="H14" i="4"/>
  <c r="I14" i="4"/>
  <c r="H15" i="4"/>
  <c r="I15" i="4"/>
  <c r="H16" i="4"/>
  <c r="I16" i="4"/>
  <c r="H17" i="4"/>
  <c r="I17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3" i="4"/>
  <c r="H2" i="4"/>
  <c r="I2" i="4"/>
  <c r="G2" i="4"/>
  <c r="O13" i="4"/>
  <c r="P13" i="4"/>
  <c r="Q13" i="4"/>
  <c r="O14" i="4"/>
  <c r="P14" i="4"/>
  <c r="Q14" i="4"/>
  <c r="O15" i="4"/>
  <c r="P15" i="4"/>
  <c r="Q15" i="4"/>
  <c r="O16" i="4"/>
  <c r="P16" i="4"/>
  <c r="Q16" i="4"/>
  <c r="O17" i="4"/>
  <c r="P17" i="4"/>
  <c r="Q17" i="4"/>
  <c r="O18" i="4"/>
  <c r="P18" i="4"/>
  <c r="Q18" i="4"/>
  <c r="O19" i="4"/>
  <c r="P19" i="4"/>
  <c r="Q19" i="4"/>
  <c r="Q12" i="4"/>
  <c r="P12" i="4"/>
  <c r="O12" i="4"/>
  <c r="Q10" i="4"/>
  <c r="P10" i="4"/>
  <c r="O10" i="4"/>
  <c r="Q9" i="4"/>
  <c r="P9" i="4"/>
  <c r="O9" i="4"/>
  <c r="Q4" i="4"/>
  <c r="Q5" i="4"/>
  <c r="Q6" i="4"/>
  <c r="Q3" i="4"/>
  <c r="O4" i="4"/>
  <c r="P4" i="4"/>
  <c r="O5" i="4"/>
  <c r="P5" i="4"/>
  <c r="O6" i="4"/>
  <c r="P6" i="4"/>
  <c r="P3" i="4"/>
  <c r="O3" i="4"/>
  <c r="C3" i="6"/>
  <c r="I8" i="5"/>
  <c r="I6" i="5"/>
  <c r="I5" i="5"/>
  <c r="I3" i="5"/>
</calcChain>
</file>

<file path=xl/sharedStrings.xml><?xml version="1.0" encoding="utf-8"?>
<sst xmlns="http://schemas.openxmlformats.org/spreadsheetml/2006/main" count="111" uniqueCount="44">
  <si>
    <t>Employee</t>
  </si>
  <si>
    <t>Position</t>
  </si>
  <si>
    <t>Age</t>
  </si>
  <si>
    <t>College GPA</t>
  </si>
  <si>
    <t>Salary</t>
  </si>
  <si>
    <t>Alice</t>
  </si>
  <si>
    <t>Administrative Assistant</t>
  </si>
  <si>
    <t>Bill</t>
  </si>
  <si>
    <t>Marketing Manager</t>
  </si>
  <si>
    <t>Carl</t>
  </si>
  <si>
    <t>Plant Manager</t>
  </si>
  <si>
    <t>Denise</t>
  </si>
  <si>
    <t>Edward</t>
  </si>
  <si>
    <t>Finance Manager</t>
  </si>
  <si>
    <t>Frank</t>
  </si>
  <si>
    <t>Gary</t>
  </si>
  <si>
    <t>HR Manager</t>
  </si>
  <si>
    <t>Hallie</t>
  </si>
  <si>
    <t>Operations Manager</t>
  </si>
  <si>
    <t>Isaac</t>
  </si>
  <si>
    <t>Jacqueline</t>
  </si>
  <si>
    <t>Production Operator</t>
  </si>
  <si>
    <t>Kent</t>
  </si>
  <si>
    <t>Maintenance Supervisor</t>
  </si>
  <si>
    <t>Leah</t>
  </si>
  <si>
    <t>Matt</t>
  </si>
  <si>
    <t>Supply Chain Manager</t>
  </si>
  <si>
    <t>Natalie</t>
  </si>
  <si>
    <t>Quality Analyst</t>
  </si>
  <si>
    <t>Owen</t>
  </si>
  <si>
    <t>Buyer</t>
  </si>
  <si>
    <t>new hire</t>
  </si>
  <si>
    <t>Min</t>
  </si>
  <si>
    <t>3rd largest</t>
  </si>
  <si>
    <t>4th smallest</t>
  </si>
  <si>
    <t>max</t>
  </si>
  <si>
    <t>large</t>
  </si>
  <si>
    <t>ave</t>
  </si>
  <si>
    <t>eq</t>
  </si>
  <si>
    <t>Round</t>
  </si>
  <si>
    <t>Down</t>
  </si>
  <si>
    <t>up</t>
  </si>
  <si>
    <t>ceiling</t>
  </si>
  <si>
    <t>floor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</si>
</sst>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"/>
  </numFmts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1" fillId="0" borderId="0" xfId="0" applyFont="1" applyAlignment="1">
      <alignment vertical="top"/>
    </xf>
    <xf numFmtId="2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0" fontId="1" fillId="2" borderId="0" xfId="0" applyFont="1" applyFill="1" applyAlignment="1">
      <alignment vertical="top"/>
    </xf>
    <xf numFmtId="0" fontId="0" fillId="3" borderId="0" xfId="0" applyFill="1" applyAlignment="1">
      <alignment vertical="center"/>
    </xf>
    <xf numFmtId="0" fontId="1" fillId="3" borderId="0" xfId="0" applyFont="1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ebmailbyui-my.sharepoint.com/personal/kbp209_byui_edu/Documents/BA215/Commission%20Model%20-%20k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"/>
      <sheetName val="Revised"/>
      <sheetName val="Calculations"/>
      <sheetName val="Plan"/>
    </sheetNames>
    <sheetDataSet>
      <sheetData sheetId="0">
        <row r="4">
          <cell r="J4" t="str">
            <v>Commissions</v>
          </cell>
        </row>
      </sheetData>
      <sheetData sheetId="1">
        <row r="8">
          <cell r="B8">
            <v>0</v>
          </cell>
          <cell r="E8">
            <v>0.01</v>
          </cell>
        </row>
        <row r="9">
          <cell r="B9">
            <v>600000</v>
          </cell>
          <cell r="E9">
            <v>1.4999999999999999E-2</v>
          </cell>
        </row>
        <row r="10">
          <cell r="B10">
            <v>750000</v>
          </cell>
          <cell r="E10">
            <v>0.02</v>
          </cell>
        </row>
        <row r="11">
          <cell r="B11">
            <v>1000000</v>
          </cell>
          <cell r="E11">
            <v>2.5000000000000001E-2</v>
          </cell>
        </row>
        <row r="12">
          <cell r="B12">
            <v>1500000</v>
          </cell>
          <cell r="E12">
            <v>0.03</v>
          </cell>
        </row>
        <row r="13">
          <cell r="B13">
            <v>2000000</v>
          </cell>
          <cell r="E13">
            <v>0.05</v>
          </cell>
        </row>
      </sheetData>
      <sheetData sheetId="2">
        <row r="3">
          <cell r="B3">
            <v>500000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BYUI Colors">
      <a:dk1>
        <a:sysClr val="windowText" lastClr="000000"/>
      </a:dk1>
      <a:lt1>
        <a:sysClr val="window" lastClr="FFFFFF"/>
      </a:lt1>
      <a:dk2>
        <a:srgbClr val="006EB6"/>
      </a:dk2>
      <a:lt2>
        <a:srgbClr val="8DD3EE"/>
      </a:lt2>
      <a:accent1>
        <a:srgbClr val="80C140"/>
      </a:accent1>
      <a:accent2>
        <a:srgbClr val="A5216F"/>
      </a:accent2>
      <a:accent3>
        <a:srgbClr val="E42226"/>
      </a:accent3>
      <a:accent4>
        <a:srgbClr val="F7941D"/>
      </a:accent4>
      <a:accent5>
        <a:srgbClr val="FFE066"/>
      </a:accent5>
      <a:accent6>
        <a:srgbClr val="ADADAD"/>
      </a:accent6>
      <a:hlink>
        <a:srgbClr val="006EB6"/>
      </a:hlink>
      <a:folHlink>
        <a:srgbClr val="006EB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3A434-BFC1-4F5C-B4BA-2329AE188F8D}">
  <sheetPr codeName="Sheet13"/>
  <dimension ref="B2:I18"/>
  <sheetViews>
    <sheetView workbookViewId="0">
      <selection activeCell="B5" sqref="B5:B17"/>
    </sheetView>
  </sheetViews>
  <sheetFormatPr defaultColWidth="10.59765625" defaultRowHeight="20.100000000000001" customHeight="1" x14ac:dyDescent="0.25"/>
  <cols>
    <col min="1" max="16384" width="10.59765625" style="1"/>
  </cols>
  <sheetData>
    <row r="2" spans="2:9" ht="20.100000000000001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9" ht="20.100000000000001" customHeight="1" x14ac:dyDescent="0.25">
      <c r="B3" s="1" t="s">
        <v>5</v>
      </c>
      <c r="C3" s="1" t="s">
        <v>6</v>
      </c>
      <c r="D3" s="1">
        <v>49</v>
      </c>
      <c r="E3" s="1">
        <v>3.919</v>
      </c>
      <c r="F3" s="1">
        <v>36000</v>
      </c>
      <c r="I3" s="1">
        <f>AVERAGE(D3:D17)</f>
        <v>37.733333333333334</v>
      </c>
    </row>
    <row r="4" spans="2:9" ht="20.100000000000001" customHeight="1" x14ac:dyDescent="0.25">
      <c r="B4" s="1" t="s">
        <v>7</v>
      </c>
      <c r="C4" s="1" t="s">
        <v>8</v>
      </c>
      <c r="D4" s="1">
        <v>25</v>
      </c>
      <c r="E4" s="1">
        <v>2.5529999999999999</v>
      </c>
      <c r="F4" s="1">
        <v>52000</v>
      </c>
    </row>
    <row r="5" spans="2:9" ht="20.100000000000001" customHeight="1" x14ac:dyDescent="0.25">
      <c r="B5" s="1" t="s">
        <v>9</v>
      </c>
      <c r="C5" s="1" t="s">
        <v>10</v>
      </c>
      <c r="D5" s="1">
        <v>50</v>
      </c>
      <c r="E5" s="1">
        <v>3.5680000000000001</v>
      </c>
      <c r="F5" s="1">
        <v>74000</v>
      </c>
      <c r="I5" s="1" t="e">
        <f>Alice_age</f>
        <v>#NAME?</v>
      </c>
    </row>
    <row r="6" spans="2:9" ht="20.100000000000001" customHeight="1" x14ac:dyDescent="0.25">
      <c r="B6" s="1" t="s">
        <v>11</v>
      </c>
      <c r="D6" s="1">
        <v>36</v>
      </c>
      <c r="E6" s="1">
        <v>2.64</v>
      </c>
      <c r="F6" s="1">
        <v>48000</v>
      </c>
      <c r="I6" s="1" t="e">
        <f>Alice_age*5</f>
        <v>#NAME?</v>
      </c>
    </row>
    <row r="7" spans="2:9" ht="20.100000000000001" customHeight="1" x14ac:dyDescent="0.25">
      <c r="B7" s="1" t="s">
        <v>12</v>
      </c>
      <c r="C7" s="1" t="s">
        <v>13</v>
      </c>
      <c r="D7" s="1">
        <v>44</v>
      </c>
      <c r="E7" s="1">
        <v>3.621</v>
      </c>
      <c r="F7" s="1">
        <v>62000</v>
      </c>
    </row>
    <row r="8" spans="2:9" ht="20.100000000000001" customHeight="1" x14ac:dyDescent="0.25">
      <c r="B8" s="1" t="s">
        <v>14</v>
      </c>
      <c r="D8" s="1">
        <v>52</v>
      </c>
      <c r="E8" s="1">
        <v>3.3810000000000002</v>
      </c>
      <c r="F8" s="1">
        <v>59000</v>
      </c>
      <c r="I8" s="1">
        <f>AVERAGE(Age)</f>
        <v>37.733333333333334</v>
      </c>
    </row>
    <row r="9" spans="2:9" ht="20.100000000000001" customHeight="1" x14ac:dyDescent="0.25">
      <c r="B9" s="1" t="s">
        <v>15</v>
      </c>
      <c r="C9" s="1" t="s">
        <v>16</v>
      </c>
      <c r="D9" s="1">
        <v>24</v>
      </c>
      <c r="E9" s="1">
        <v>3.468</v>
      </c>
      <c r="F9" s="1">
        <v>48000</v>
      </c>
    </row>
    <row r="10" spans="2:9" ht="20.100000000000001" customHeight="1" x14ac:dyDescent="0.25">
      <c r="B10" s="1" t="s">
        <v>17</v>
      </c>
      <c r="C10" s="1" t="s">
        <v>18</v>
      </c>
      <c r="D10" s="1">
        <v>31</v>
      </c>
      <c r="E10" s="1">
        <v>2.8759999999999999</v>
      </c>
      <c r="F10" s="1">
        <v>51000</v>
      </c>
    </row>
    <row r="11" spans="2:9" ht="20.100000000000001" customHeight="1" x14ac:dyDescent="0.25">
      <c r="B11" s="1" t="s">
        <v>19</v>
      </c>
      <c r="D11" s="1">
        <v>45</v>
      </c>
      <c r="E11" s="1">
        <v>2.8780000000000001</v>
      </c>
      <c r="F11" s="1">
        <v>58000</v>
      </c>
    </row>
    <row r="12" spans="2:9" ht="20.100000000000001" customHeight="1" x14ac:dyDescent="0.25">
      <c r="B12" s="1" t="s">
        <v>20</v>
      </c>
      <c r="C12" s="1" t="s">
        <v>21</v>
      </c>
      <c r="D12" s="1">
        <v>30</v>
      </c>
      <c r="E12" s="1">
        <v>3.9319999999999999</v>
      </c>
      <c r="F12" s="1">
        <v>38000</v>
      </c>
    </row>
    <row r="13" spans="2:9" ht="20.100000000000001" customHeight="1" x14ac:dyDescent="0.25">
      <c r="B13" s="1" t="s">
        <v>22</v>
      </c>
      <c r="C13" s="1" t="s">
        <v>23</v>
      </c>
      <c r="D13" s="1">
        <v>37</v>
      </c>
      <c r="E13" s="1">
        <v>2.306</v>
      </c>
      <c r="F13" s="1">
        <v>55000</v>
      </c>
    </row>
    <row r="14" spans="2:9" ht="20.100000000000001" customHeight="1" x14ac:dyDescent="0.25">
      <c r="B14" s="1" t="s">
        <v>24</v>
      </c>
      <c r="D14" s="1">
        <v>24</v>
      </c>
      <c r="E14" s="1">
        <v>3.6640000000000001</v>
      </c>
      <c r="F14" s="1">
        <v>22000</v>
      </c>
    </row>
    <row r="15" spans="2:9" ht="20.100000000000001" customHeight="1" x14ac:dyDescent="0.25">
      <c r="B15" s="1" t="s">
        <v>25</v>
      </c>
      <c r="C15" s="1" t="s">
        <v>26</v>
      </c>
      <c r="D15" s="1">
        <v>31</v>
      </c>
      <c r="E15" s="1">
        <v>3.649</v>
      </c>
      <c r="F15" s="1">
        <v>60000</v>
      </c>
    </row>
    <row r="16" spans="2:9" ht="20.100000000000001" customHeight="1" x14ac:dyDescent="0.25">
      <c r="B16" s="1" t="s">
        <v>27</v>
      </c>
      <c r="C16" s="1" t="s">
        <v>28</v>
      </c>
      <c r="D16" s="1">
        <v>40</v>
      </c>
      <c r="E16" s="1">
        <v>2.335</v>
      </c>
      <c r="F16" s="1">
        <v>46000</v>
      </c>
    </row>
    <row r="17" spans="2:6" ht="20.100000000000001" customHeight="1" x14ac:dyDescent="0.25">
      <c r="B17" s="1" t="s">
        <v>29</v>
      </c>
      <c r="C17" s="1" t="s">
        <v>30</v>
      </c>
      <c r="D17" s="1">
        <v>48</v>
      </c>
      <c r="E17" s="1">
        <v>3.3319999999999999</v>
      </c>
      <c r="F17" s="1">
        <v>40000</v>
      </c>
    </row>
    <row r="18" spans="2:6" ht="20.100000000000001" customHeight="1" x14ac:dyDescent="0.25">
      <c r="B18" s="1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F0FCD-B6DE-45D4-8C81-4161EBE438C7}">
  <sheetPr codeName="Sheet12"/>
  <dimension ref="B1:Q19"/>
  <sheetViews>
    <sheetView topLeftCell="A4" workbookViewId="0">
      <selection activeCell="J17" sqref="J17"/>
    </sheetView>
  </sheetViews>
  <sheetFormatPr defaultColWidth="10.59765625" defaultRowHeight="20.100000000000001" customHeight="1" x14ac:dyDescent="0.25"/>
  <cols>
    <col min="1" max="4" width="10.59765625" style="1"/>
    <col min="5" max="5" width="11.19921875" style="1" bestFit="1" customWidth="1"/>
    <col min="6" max="7" width="10.59765625" style="1"/>
    <col min="8" max="8" width="13" style="1" customWidth="1"/>
    <col min="9" max="9" width="10.69921875" style="1" bestFit="1" customWidth="1"/>
    <col min="10" max="16384" width="10.59765625" style="1"/>
  </cols>
  <sheetData>
    <row r="1" spans="2:17" ht="20.100000000000001" customHeight="1" x14ac:dyDescent="0.25">
      <c r="G1" s="9" t="s">
        <v>37</v>
      </c>
      <c r="H1" s="9"/>
      <c r="I1" s="9"/>
      <c r="J1" s="7" t="s">
        <v>38</v>
      </c>
      <c r="K1" s="7"/>
      <c r="L1" s="7"/>
    </row>
    <row r="2" spans="2:17" s="3" customFormat="1" ht="37.799999999999997" customHeight="1" x14ac:dyDescent="0.25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10" t="str">
        <f>"Rank " &amp; D2</f>
        <v>Rank Age</v>
      </c>
      <c r="H2" s="10" t="str">
        <f t="shared" ref="H2:I2" si="0">"Rank " &amp; E2</f>
        <v>Rank College GPA</v>
      </c>
      <c r="I2" s="10" t="str">
        <f t="shared" si="0"/>
        <v>Rank Salary</v>
      </c>
      <c r="J2" s="8" t="str">
        <f>G2</f>
        <v>Rank Age</v>
      </c>
      <c r="K2" s="8" t="str">
        <f t="shared" ref="K2:L2" si="1">H2</f>
        <v>Rank College GPA</v>
      </c>
      <c r="L2" s="8" t="str">
        <f t="shared" si="1"/>
        <v>Rank Salary</v>
      </c>
      <c r="O2" s="3" t="s">
        <v>2</v>
      </c>
      <c r="P2" s="3" t="s">
        <v>3</v>
      </c>
      <c r="Q2" s="3" t="s">
        <v>4</v>
      </c>
    </row>
    <row r="3" spans="2:17" ht="20.100000000000001" customHeight="1" x14ac:dyDescent="0.25">
      <c r="B3" s="1" t="s">
        <v>5</v>
      </c>
      <c r="C3" s="1" t="s">
        <v>6</v>
      </c>
      <c r="D3" s="1">
        <v>49</v>
      </c>
      <c r="E3" s="1">
        <v>3.919</v>
      </c>
      <c r="F3" s="2">
        <v>36000</v>
      </c>
      <c r="G3" s="5">
        <f>_xlfn.RANK.AVG(D3,D$3:D$17,0)</f>
        <v>3</v>
      </c>
      <c r="H3" s="6">
        <f t="shared" ref="H3:I17" si="2">_xlfn.RANK.AVG(E3,E$3:E$17,0)</f>
        <v>2</v>
      </c>
      <c r="I3" s="6">
        <f t="shared" si="2"/>
        <v>14</v>
      </c>
      <c r="J3" s="4">
        <f>_xlfn.RANK.EQ(D3,D$3:D$17,0)</f>
        <v>3</v>
      </c>
      <c r="K3" s="4">
        <f t="shared" ref="K3:L3" si="3">_xlfn.RANK.EQ(E3,E$3:E$17,0)</f>
        <v>2</v>
      </c>
      <c r="L3" s="4">
        <f t="shared" si="3"/>
        <v>14</v>
      </c>
      <c r="N3" s="1" t="s">
        <v>35</v>
      </c>
      <c r="O3" s="1">
        <f>MAX(D3:D17)</f>
        <v>52</v>
      </c>
      <c r="P3" s="1">
        <f>MAX(E3:E17)</f>
        <v>3.9319999999999999</v>
      </c>
      <c r="Q3" s="2">
        <f>MAX(F3:F17)</f>
        <v>74000</v>
      </c>
    </row>
    <row r="4" spans="2:17" ht="20.100000000000001" customHeight="1" x14ac:dyDescent="0.25">
      <c r="B4" s="1" t="s">
        <v>7</v>
      </c>
      <c r="C4" s="1" t="s">
        <v>8</v>
      </c>
      <c r="D4" s="1">
        <v>25</v>
      </c>
      <c r="E4" s="1">
        <v>2.5529999999999999</v>
      </c>
      <c r="F4" s="2">
        <v>52000</v>
      </c>
      <c r="G4" s="5">
        <f t="shared" ref="G4:G17" si="4">_xlfn.RANK.AVG(D4,D$3:D$17,0)</f>
        <v>13</v>
      </c>
      <c r="H4" s="6">
        <f t="shared" si="2"/>
        <v>13</v>
      </c>
      <c r="I4" s="6">
        <f t="shared" si="2"/>
        <v>7</v>
      </c>
      <c r="J4" s="4">
        <f t="shared" ref="J4:J17" si="5">_xlfn.RANK.EQ(D4,D$3:D$17,0)</f>
        <v>13</v>
      </c>
      <c r="K4" s="4">
        <f t="shared" ref="K4:K17" si="6">_xlfn.RANK.EQ(E4,E$3:E$17,0)</f>
        <v>13</v>
      </c>
      <c r="L4" s="4">
        <f t="shared" ref="L4:L17" si="7">_xlfn.RANK.EQ(F4,F$3:F$17,0)</f>
        <v>7</v>
      </c>
      <c r="N4" s="1" t="s">
        <v>32</v>
      </c>
      <c r="O4" s="1">
        <f>MIN(D3:D17)</f>
        <v>24</v>
      </c>
      <c r="P4" s="1">
        <f t="shared" ref="P4:Q4" si="8">MIN(E3:E17)</f>
        <v>2.306</v>
      </c>
      <c r="Q4" s="2">
        <f t="shared" si="8"/>
        <v>22000</v>
      </c>
    </row>
    <row r="5" spans="2:17" ht="20.100000000000001" customHeight="1" x14ac:dyDescent="0.25">
      <c r="B5" s="1" t="s">
        <v>9</v>
      </c>
      <c r="C5" s="1" t="s">
        <v>10</v>
      </c>
      <c r="D5" s="1">
        <v>50</v>
      </c>
      <c r="E5" s="1">
        <v>3.5680000000000001</v>
      </c>
      <c r="F5" s="2">
        <v>74000</v>
      </c>
      <c r="G5" s="5">
        <f t="shared" si="4"/>
        <v>2</v>
      </c>
      <c r="H5" s="6">
        <f t="shared" si="2"/>
        <v>6</v>
      </c>
      <c r="I5" s="6">
        <f t="shared" si="2"/>
        <v>1</v>
      </c>
      <c r="J5" s="4">
        <f t="shared" si="5"/>
        <v>2</v>
      </c>
      <c r="K5" s="4">
        <f t="shared" si="6"/>
        <v>6</v>
      </c>
      <c r="L5" s="4">
        <f t="shared" si="7"/>
        <v>1</v>
      </c>
      <c r="N5" s="1" t="s">
        <v>33</v>
      </c>
      <c r="O5" s="1">
        <f>LARGE(D3:D17,3)</f>
        <v>49</v>
      </c>
      <c r="P5" s="1">
        <f t="shared" ref="P5:Q5" si="9">LARGE(E3:E17,3)</f>
        <v>3.6640000000000001</v>
      </c>
      <c r="Q5" s="2">
        <f t="shared" si="9"/>
        <v>60000</v>
      </c>
    </row>
    <row r="6" spans="2:17" ht="20.100000000000001" customHeight="1" x14ac:dyDescent="0.25">
      <c r="B6" s="1" t="s">
        <v>11</v>
      </c>
      <c r="D6" s="1">
        <v>36</v>
      </c>
      <c r="E6" s="1">
        <v>2.64</v>
      </c>
      <c r="F6" s="2">
        <v>48000</v>
      </c>
      <c r="G6" s="5">
        <f t="shared" si="4"/>
        <v>9</v>
      </c>
      <c r="H6" s="6">
        <f t="shared" si="2"/>
        <v>12</v>
      </c>
      <c r="I6" s="6">
        <f t="shared" si="2"/>
        <v>9.5</v>
      </c>
      <c r="J6" s="4">
        <f t="shared" si="5"/>
        <v>9</v>
      </c>
      <c r="K6" s="4">
        <f t="shared" si="6"/>
        <v>12</v>
      </c>
      <c r="L6" s="4">
        <f t="shared" si="7"/>
        <v>9</v>
      </c>
      <c r="N6" s="1" t="s">
        <v>34</v>
      </c>
      <c r="O6" s="1">
        <f>SMALL(D3:D17,4)</f>
        <v>30</v>
      </c>
      <c r="P6" s="1">
        <f t="shared" ref="P6:Q6" si="10">SMALL(E3:E17,4)</f>
        <v>2.64</v>
      </c>
      <c r="Q6" s="2">
        <f t="shared" si="10"/>
        <v>40000</v>
      </c>
    </row>
    <row r="7" spans="2:17" ht="20.100000000000001" customHeight="1" x14ac:dyDescent="0.25">
      <c r="B7" s="1" t="s">
        <v>12</v>
      </c>
      <c r="C7" s="1" t="s">
        <v>13</v>
      </c>
      <c r="D7" s="1">
        <v>44</v>
      </c>
      <c r="E7" s="1">
        <v>3.621</v>
      </c>
      <c r="F7" s="2">
        <v>62000</v>
      </c>
      <c r="G7" s="5">
        <f t="shared" si="4"/>
        <v>6</v>
      </c>
      <c r="H7" s="6">
        <f t="shared" si="2"/>
        <v>5</v>
      </c>
      <c r="I7" s="6">
        <f t="shared" si="2"/>
        <v>2</v>
      </c>
      <c r="J7" s="4">
        <f t="shared" si="5"/>
        <v>6</v>
      </c>
      <c r="K7" s="4">
        <f t="shared" si="6"/>
        <v>5</v>
      </c>
      <c r="L7" s="4">
        <f t="shared" si="7"/>
        <v>2</v>
      </c>
    </row>
    <row r="8" spans="2:17" ht="20.100000000000001" customHeight="1" x14ac:dyDescent="0.25">
      <c r="B8" s="1" t="s">
        <v>14</v>
      </c>
      <c r="D8" s="1">
        <v>52</v>
      </c>
      <c r="E8" s="1">
        <v>3.3810000000000002</v>
      </c>
      <c r="F8" s="2">
        <v>59000</v>
      </c>
      <c r="G8" s="5">
        <f t="shared" si="4"/>
        <v>1</v>
      </c>
      <c r="H8" s="6">
        <f t="shared" si="2"/>
        <v>8</v>
      </c>
      <c r="I8" s="6">
        <f t="shared" si="2"/>
        <v>4</v>
      </c>
      <c r="J8" s="4">
        <f t="shared" si="5"/>
        <v>1</v>
      </c>
      <c r="K8" s="4">
        <f t="shared" si="6"/>
        <v>8</v>
      </c>
      <c r="L8" s="4">
        <f t="shared" si="7"/>
        <v>4</v>
      </c>
    </row>
    <row r="9" spans="2:17" ht="20.100000000000001" customHeight="1" x14ac:dyDescent="0.25">
      <c r="B9" s="1" t="s">
        <v>15</v>
      </c>
      <c r="C9" s="1" t="s">
        <v>16</v>
      </c>
      <c r="D9" s="1">
        <v>24</v>
      </c>
      <c r="E9" s="1">
        <v>3.468</v>
      </c>
      <c r="F9" s="2">
        <v>48000</v>
      </c>
      <c r="G9" s="5">
        <f t="shared" si="4"/>
        <v>14.5</v>
      </c>
      <c r="H9" s="6">
        <f t="shared" si="2"/>
        <v>7</v>
      </c>
      <c r="I9" s="6">
        <f t="shared" si="2"/>
        <v>9.5</v>
      </c>
      <c r="J9" s="4">
        <f t="shared" si="5"/>
        <v>14</v>
      </c>
      <c r="K9" s="4">
        <f t="shared" si="6"/>
        <v>7</v>
      </c>
      <c r="L9" s="4">
        <f t="shared" si="7"/>
        <v>9</v>
      </c>
      <c r="M9" s="1">
        <v>3</v>
      </c>
      <c r="N9" s="1" t="s">
        <v>33</v>
      </c>
      <c r="O9" s="1">
        <f>LARGE(D3:D17,$M$9)</f>
        <v>49</v>
      </c>
      <c r="P9" s="1">
        <f>LARGE(E3:E17,$M$9)</f>
        <v>3.6640000000000001</v>
      </c>
      <c r="Q9" s="2">
        <f>LARGE(F3:F17,$M$9)</f>
        <v>60000</v>
      </c>
    </row>
    <row r="10" spans="2:17" ht="20.100000000000001" customHeight="1" x14ac:dyDescent="0.25">
      <c r="B10" s="1" t="s">
        <v>17</v>
      </c>
      <c r="C10" s="1" t="s">
        <v>18</v>
      </c>
      <c r="D10" s="1">
        <v>31</v>
      </c>
      <c r="E10" s="1">
        <v>2.8759999999999999</v>
      </c>
      <c r="F10" s="2">
        <v>51000</v>
      </c>
      <c r="G10" s="5">
        <f t="shared" si="4"/>
        <v>10.5</v>
      </c>
      <c r="H10" s="6">
        <f t="shared" si="2"/>
        <v>11</v>
      </c>
      <c r="I10" s="6">
        <f t="shared" si="2"/>
        <v>8</v>
      </c>
      <c r="J10" s="4">
        <f t="shared" si="5"/>
        <v>10</v>
      </c>
      <c r="K10" s="4">
        <f t="shared" si="6"/>
        <v>11</v>
      </c>
      <c r="L10" s="4">
        <f t="shared" si="7"/>
        <v>8</v>
      </c>
      <c r="M10" s="1">
        <v>4</v>
      </c>
      <c r="N10" s="1" t="s">
        <v>34</v>
      </c>
      <c r="O10" s="1">
        <f>SMALL(D3:D17,$M$10)</f>
        <v>30</v>
      </c>
      <c r="P10" s="1">
        <f>SMALL(E3:E17,$M$10)</f>
        <v>2.64</v>
      </c>
      <c r="Q10" s="2">
        <f>SMALL(F3:F17,$M$10)</f>
        <v>40000</v>
      </c>
    </row>
    <row r="11" spans="2:17" ht="20.100000000000001" customHeight="1" x14ac:dyDescent="0.25">
      <c r="B11" s="1" t="s">
        <v>19</v>
      </c>
      <c r="D11" s="1">
        <v>45</v>
      </c>
      <c r="E11" s="1">
        <v>2.8780000000000001</v>
      </c>
      <c r="F11" s="2">
        <v>58000</v>
      </c>
      <c r="G11" s="5">
        <f t="shared" si="4"/>
        <v>5</v>
      </c>
      <c r="H11" s="6">
        <f t="shared" si="2"/>
        <v>10</v>
      </c>
      <c r="I11" s="6">
        <f t="shared" si="2"/>
        <v>5</v>
      </c>
      <c r="J11" s="4">
        <f t="shared" si="5"/>
        <v>5</v>
      </c>
      <c r="K11" s="4">
        <f t="shared" si="6"/>
        <v>10</v>
      </c>
      <c r="L11" s="4">
        <f t="shared" si="7"/>
        <v>5</v>
      </c>
      <c r="N11" s="1" t="s">
        <v>36</v>
      </c>
    </row>
    <row r="12" spans="2:17" ht="20.100000000000001" customHeight="1" x14ac:dyDescent="0.25">
      <c r="B12" s="1" t="s">
        <v>20</v>
      </c>
      <c r="C12" s="1" t="s">
        <v>21</v>
      </c>
      <c r="D12" s="1">
        <v>30</v>
      </c>
      <c r="E12" s="1">
        <v>3.9319999999999999</v>
      </c>
      <c r="F12" s="2">
        <v>38000</v>
      </c>
      <c r="G12" s="5">
        <f t="shared" si="4"/>
        <v>12</v>
      </c>
      <c r="H12" s="6">
        <f t="shared" si="2"/>
        <v>1</v>
      </c>
      <c r="I12" s="6">
        <f t="shared" si="2"/>
        <v>13</v>
      </c>
      <c r="J12" s="4">
        <f t="shared" si="5"/>
        <v>12</v>
      </c>
      <c r="K12" s="4">
        <f t="shared" si="6"/>
        <v>1</v>
      </c>
      <c r="L12" s="4">
        <f t="shared" si="7"/>
        <v>13</v>
      </c>
      <c r="N12" s="1">
        <v>1</v>
      </c>
      <c r="O12" s="1">
        <f>LARGE(D$3:D$17,$N12)</f>
        <v>52</v>
      </c>
      <c r="P12" s="1">
        <f>LARGE(E$3:E$17,$N12)</f>
        <v>3.9319999999999999</v>
      </c>
      <c r="Q12" s="2">
        <f>LARGE(F$3:F$17,$N12)</f>
        <v>74000</v>
      </c>
    </row>
    <row r="13" spans="2:17" ht="20.100000000000001" customHeight="1" x14ac:dyDescent="0.25">
      <c r="B13" s="1" t="s">
        <v>22</v>
      </c>
      <c r="C13" s="1" t="s">
        <v>23</v>
      </c>
      <c r="D13" s="1">
        <v>37</v>
      </c>
      <c r="E13" s="1">
        <v>2.306</v>
      </c>
      <c r="F13" s="2">
        <v>55000</v>
      </c>
      <c r="G13" s="5">
        <f t="shared" si="4"/>
        <v>8</v>
      </c>
      <c r="H13" s="6">
        <f t="shared" si="2"/>
        <v>15</v>
      </c>
      <c r="I13" s="6">
        <f t="shared" si="2"/>
        <v>6</v>
      </c>
      <c r="J13" s="4">
        <f t="shared" si="5"/>
        <v>8</v>
      </c>
      <c r="K13" s="4">
        <f t="shared" si="6"/>
        <v>15</v>
      </c>
      <c r="L13" s="4">
        <f t="shared" si="7"/>
        <v>6</v>
      </c>
      <c r="N13" s="1">
        <v>2</v>
      </c>
      <c r="O13" s="1">
        <f t="shared" ref="O13:O19" si="11">LARGE(D$3:D$17,$N13)</f>
        <v>50</v>
      </c>
      <c r="P13" s="1">
        <f t="shared" ref="P13:P19" si="12">LARGE(E$3:E$17,$N13)</f>
        <v>3.919</v>
      </c>
      <c r="Q13" s="2">
        <f t="shared" ref="Q13:Q19" si="13">LARGE(F$3:F$17,$N13)</f>
        <v>62000</v>
      </c>
    </row>
    <row r="14" spans="2:17" ht="20.100000000000001" customHeight="1" x14ac:dyDescent="0.25">
      <c r="B14" s="1" t="s">
        <v>24</v>
      </c>
      <c r="D14" s="1">
        <v>24</v>
      </c>
      <c r="E14" s="1">
        <v>3.6640000000000001</v>
      </c>
      <c r="F14" s="2">
        <v>22000</v>
      </c>
      <c r="G14" s="5">
        <f t="shared" si="4"/>
        <v>14.5</v>
      </c>
      <c r="H14" s="6">
        <f t="shared" si="2"/>
        <v>3</v>
      </c>
      <c r="I14" s="6">
        <f t="shared" si="2"/>
        <v>15</v>
      </c>
      <c r="J14" s="4">
        <f t="shared" si="5"/>
        <v>14</v>
      </c>
      <c r="K14" s="4">
        <f t="shared" si="6"/>
        <v>3</v>
      </c>
      <c r="L14" s="4">
        <f t="shared" si="7"/>
        <v>15</v>
      </c>
      <c r="N14" s="1">
        <v>3</v>
      </c>
      <c r="O14" s="1">
        <f t="shared" si="11"/>
        <v>49</v>
      </c>
      <c r="P14" s="1">
        <f t="shared" si="12"/>
        <v>3.6640000000000001</v>
      </c>
      <c r="Q14" s="2">
        <f t="shared" si="13"/>
        <v>60000</v>
      </c>
    </row>
    <row r="15" spans="2:17" ht="20.100000000000001" customHeight="1" x14ac:dyDescent="0.25">
      <c r="B15" s="1" t="s">
        <v>25</v>
      </c>
      <c r="C15" s="1" t="s">
        <v>26</v>
      </c>
      <c r="D15" s="1">
        <v>31</v>
      </c>
      <c r="E15" s="1">
        <v>3.649</v>
      </c>
      <c r="F15" s="2">
        <v>60000</v>
      </c>
      <c r="G15" s="5">
        <f t="shared" si="4"/>
        <v>10.5</v>
      </c>
      <c r="H15" s="6">
        <f t="shared" si="2"/>
        <v>4</v>
      </c>
      <c r="I15" s="6">
        <f t="shared" si="2"/>
        <v>3</v>
      </c>
      <c r="J15" s="4">
        <f t="shared" si="5"/>
        <v>10</v>
      </c>
      <c r="K15" s="4">
        <f t="shared" si="6"/>
        <v>4</v>
      </c>
      <c r="L15" s="4">
        <f t="shared" si="7"/>
        <v>3</v>
      </c>
      <c r="N15" s="1">
        <v>4</v>
      </c>
      <c r="O15" s="1">
        <f t="shared" si="11"/>
        <v>48</v>
      </c>
      <c r="P15" s="1">
        <f t="shared" si="12"/>
        <v>3.649</v>
      </c>
      <c r="Q15" s="2">
        <f t="shared" si="13"/>
        <v>59000</v>
      </c>
    </row>
    <row r="16" spans="2:17" ht="20.100000000000001" customHeight="1" x14ac:dyDescent="0.25">
      <c r="B16" s="1" t="s">
        <v>27</v>
      </c>
      <c r="C16" s="1" t="s">
        <v>28</v>
      </c>
      <c r="D16" s="1">
        <v>40</v>
      </c>
      <c r="E16" s="1">
        <v>2.335</v>
      </c>
      <c r="F16" s="2">
        <v>46000</v>
      </c>
      <c r="G16" s="5">
        <f t="shared" si="4"/>
        <v>7</v>
      </c>
      <c r="H16" s="6">
        <f t="shared" si="2"/>
        <v>14</v>
      </c>
      <c r="I16" s="6">
        <f t="shared" si="2"/>
        <v>11</v>
      </c>
      <c r="J16" s="4">
        <f t="shared" si="5"/>
        <v>7</v>
      </c>
      <c r="K16" s="4">
        <f t="shared" si="6"/>
        <v>14</v>
      </c>
      <c r="L16" s="4">
        <f t="shared" si="7"/>
        <v>11</v>
      </c>
      <c r="N16" s="1">
        <v>5</v>
      </c>
      <c r="O16" s="1">
        <f t="shared" si="11"/>
        <v>45</v>
      </c>
      <c r="P16" s="1">
        <f t="shared" si="12"/>
        <v>3.621</v>
      </c>
      <c r="Q16" s="2">
        <f t="shared" si="13"/>
        <v>58000</v>
      </c>
    </row>
    <row r="17" spans="2:17" ht="20.100000000000001" customHeight="1" x14ac:dyDescent="0.25">
      <c r="B17" s="1" t="s">
        <v>29</v>
      </c>
      <c r="C17" s="1" t="s">
        <v>30</v>
      </c>
      <c r="D17" s="1">
        <v>48</v>
      </c>
      <c r="E17" s="1">
        <v>3.3319999999999999</v>
      </c>
      <c r="F17" s="2">
        <v>40000</v>
      </c>
      <c r="G17" s="5">
        <f t="shared" si="4"/>
        <v>4</v>
      </c>
      <c r="H17" s="6">
        <f t="shared" si="2"/>
        <v>9</v>
      </c>
      <c r="I17" s="6">
        <f t="shared" si="2"/>
        <v>12</v>
      </c>
      <c r="J17" s="4">
        <f t="shared" si="5"/>
        <v>4</v>
      </c>
      <c r="K17" s="4">
        <f t="shared" si="6"/>
        <v>9</v>
      </c>
      <c r="L17" s="4">
        <f t="shared" si="7"/>
        <v>12</v>
      </c>
      <c r="N17" s="1">
        <v>6</v>
      </c>
      <c r="O17" s="1">
        <f t="shared" si="11"/>
        <v>44</v>
      </c>
      <c r="P17" s="1">
        <f t="shared" si="12"/>
        <v>3.5680000000000001</v>
      </c>
      <c r="Q17" s="2">
        <f t="shared" si="13"/>
        <v>55000</v>
      </c>
    </row>
    <row r="18" spans="2:17" ht="20.100000000000001" customHeight="1" x14ac:dyDescent="0.25">
      <c r="J18" s="4"/>
      <c r="N18" s="1">
        <v>7</v>
      </c>
      <c r="O18" s="1">
        <f t="shared" si="11"/>
        <v>40</v>
      </c>
      <c r="P18" s="1">
        <f t="shared" si="12"/>
        <v>3.468</v>
      </c>
      <c r="Q18" s="2">
        <f t="shared" si="13"/>
        <v>52000</v>
      </c>
    </row>
    <row r="19" spans="2:17" ht="20.100000000000001" customHeight="1" x14ac:dyDescent="0.25">
      <c r="J19" s="4"/>
      <c r="N19" s="1">
        <v>8</v>
      </c>
      <c r="O19" s="1">
        <f t="shared" si="11"/>
        <v>37</v>
      </c>
      <c r="P19" s="1">
        <f t="shared" si="12"/>
        <v>3.3810000000000002</v>
      </c>
      <c r="Q19" s="2">
        <f t="shared" si="13"/>
        <v>51000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F90A0-F785-4494-B5C2-D0FA6E89A0E6}">
  <sheetPr codeName="Sheet11"/>
  <dimension ref="B2:L17"/>
  <sheetViews>
    <sheetView tabSelected="1" workbookViewId="0">
      <selection activeCell="L3" sqref="L3:L17"/>
    </sheetView>
  </sheetViews>
  <sheetFormatPr defaultColWidth="10.59765625" defaultRowHeight="20.100000000000001" customHeight="1" x14ac:dyDescent="0.25"/>
  <cols>
    <col min="1" max="16384" width="10.59765625" style="1"/>
  </cols>
  <sheetData>
    <row r="2" spans="2:12" ht="20.100000000000001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H2" s="1" t="s">
        <v>39</v>
      </c>
      <c r="I2" s="1" t="s">
        <v>40</v>
      </c>
      <c r="J2" s="1" t="s">
        <v>41</v>
      </c>
      <c r="K2" s="1" t="s">
        <v>42</v>
      </c>
      <c r="L2" s="1" t="s">
        <v>43</v>
      </c>
    </row>
    <row r="3" spans="2:12" ht="20.100000000000001" customHeight="1" x14ac:dyDescent="0.25">
      <c r="B3" s="1" t="s">
        <v>5</v>
      </c>
      <c r="C3" s="1" t="s">
        <v>6</v>
      </c>
      <c r="D3" s="1">
        <v>49</v>
      </c>
      <c r="E3" s="1">
        <v>3.919</v>
      </c>
      <c r="F3" s="1">
        <v>36000</v>
      </c>
      <c r="H3" s="1">
        <f>ROUND(E3,3)</f>
        <v>3.919</v>
      </c>
      <c r="I3" s="1">
        <f>ROUNDDOWN(E3,2)</f>
        <v>3.91</v>
      </c>
      <c r="J3" s="1">
        <f>ROUNDUP(E3,2)</f>
        <v>3.92</v>
      </c>
      <c r="K3" s="1">
        <f>_xlfn.CEILING.MATH(D3,2)</f>
        <v>50</v>
      </c>
      <c r="L3" s="1">
        <f>_xlfn.FLOOR.MATH(D3,5)</f>
        <v>45</v>
      </c>
    </row>
    <row r="4" spans="2:12" ht="20.100000000000001" customHeight="1" x14ac:dyDescent="0.25">
      <c r="B4" s="1" t="s">
        <v>7</v>
      </c>
      <c r="C4" s="1" t="s">
        <v>8</v>
      </c>
      <c r="D4" s="1">
        <v>25</v>
      </c>
      <c r="E4" s="1">
        <v>2.5529999999999999</v>
      </c>
      <c r="F4" s="1">
        <v>52000</v>
      </c>
      <c r="H4" s="1">
        <f t="shared" ref="H4:H17" si="0">ROUND(E4,3)</f>
        <v>2.5529999999999999</v>
      </c>
      <c r="I4" s="1">
        <f t="shared" ref="I4:I17" si="1">ROUNDDOWN(E4,2)</f>
        <v>2.5499999999999998</v>
      </c>
      <c r="J4" s="1">
        <f t="shared" ref="J4:J17" si="2">ROUNDUP(E4,2)</f>
        <v>2.5599999999999996</v>
      </c>
      <c r="K4" s="1">
        <f t="shared" ref="K4:K17" si="3">_xlfn.CEILING.MATH(D4,2)</f>
        <v>26</v>
      </c>
      <c r="L4" s="1">
        <f t="shared" ref="L4:L17" si="4">_xlfn.FLOOR.MATH(D4,5)</f>
        <v>25</v>
      </c>
    </row>
    <row r="5" spans="2:12" ht="20.100000000000001" customHeight="1" x14ac:dyDescent="0.25">
      <c r="B5" s="1" t="s">
        <v>9</v>
      </c>
      <c r="C5" s="1" t="s">
        <v>10</v>
      </c>
      <c r="D5" s="1">
        <v>50</v>
      </c>
      <c r="E5" s="1">
        <v>3.5680000000000001</v>
      </c>
      <c r="F5" s="1">
        <v>74000</v>
      </c>
      <c r="H5" s="1">
        <f t="shared" si="0"/>
        <v>3.5680000000000001</v>
      </c>
      <c r="I5" s="1">
        <f t="shared" si="1"/>
        <v>3.56</v>
      </c>
      <c r="J5" s="1">
        <f t="shared" si="2"/>
        <v>3.57</v>
      </c>
      <c r="K5" s="1">
        <f t="shared" si="3"/>
        <v>50</v>
      </c>
      <c r="L5" s="1">
        <f t="shared" si="4"/>
        <v>50</v>
      </c>
    </row>
    <row r="6" spans="2:12" ht="20.100000000000001" customHeight="1" x14ac:dyDescent="0.25">
      <c r="B6" s="1" t="s">
        <v>11</v>
      </c>
      <c r="D6" s="1">
        <v>36</v>
      </c>
      <c r="E6" s="1">
        <v>2.64</v>
      </c>
      <c r="F6" s="1">
        <v>48000</v>
      </c>
      <c r="H6" s="1">
        <f t="shared" si="0"/>
        <v>2.64</v>
      </c>
      <c r="I6" s="1">
        <f t="shared" si="1"/>
        <v>2.64</v>
      </c>
      <c r="J6" s="1">
        <f t="shared" si="2"/>
        <v>2.64</v>
      </c>
      <c r="K6" s="1">
        <f t="shared" si="3"/>
        <v>36</v>
      </c>
      <c r="L6" s="1">
        <f t="shared" si="4"/>
        <v>35</v>
      </c>
    </row>
    <row r="7" spans="2:12" ht="20.100000000000001" customHeight="1" x14ac:dyDescent="0.25">
      <c r="B7" s="1" t="s">
        <v>12</v>
      </c>
      <c r="C7" s="1" t="s">
        <v>13</v>
      </c>
      <c r="D7" s="1">
        <v>44</v>
      </c>
      <c r="E7" s="1">
        <v>3.621</v>
      </c>
      <c r="F7" s="1">
        <v>62000</v>
      </c>
      <c r="H7" s="1">
        <f t="shared" si="0"/>
        <v>3.621</v>
      </c>
      <c r="I7" s="1">
        <f t="shared" si="1"/>
        <v>3.62</v>
      </c>
      <c r="J7" s="1">
        <f t="shared" si="2"/>
        <v>3.63</v>
      </c>
      <c r="K7" s="1">
        <f t="shared" si="3"/>
        <v>44</v>
      </c>
      <c r="L7" s="1">
        <f t="shared" si="4"/>
        <v>40</v>
      </c>
    </row>
    <row r="8" spans="2:12" ht="20.100000000000001" customHeight="1" x14ac:dyDescent="0.25">
      <c r="B8" s="1" t="s">
        <v>14</v>
      </c>
      <c r="D8" s="1">
        <v>52</v>
      </c>
      <c r="E8" s="1">
        <v>3.3810000000000002</v>
      </c>
      <c r="F8" s="1">
        <v>59000</v>
      </c>
      <c r="H8" s="1">
        <f t="shared" si="0"/>
        <v>3.3809999999999998</v>
      </c>
      <c r="I8" s="1">
        <f t="shared" si="1"/>
        <v>3.38</v>
      </c>
      <c r="J8" s="1">
        <f t="shared" si="2"/>
        <v>3.3899999999999997</v>
      </c>
      <c r="K8" s="1">
        <f t="shared" si="3"/>
        <v>52</v>
      </c>
      <c r="L8" s="1">
        <f t="shared" si="4"/>
        <v>50</v>
      </c>
    </row>
    <row r="9" spans="2:12" ht="20.100000000000001" customHeight="1" x14ac:dyDescent="0.25">
      <c r="B9" s="1" t="s">
        <v>15</v>
      </c>
      <c r="C9" s="1" t="s">
        <v>16</v>
      </c>
      <c r="D9" s="1">
        <v>24</v>
      </c>
      <c r="E9" s="1">
        <v>3.468</v>
      </c>
      <c r="F9" s="1">
        <v>48000</v>
      </c>
      <c r="H9" s="1">
        <f t="shared" si="0"/>
        <v>3.468</v>
      </c>
      <c r="I9" s="1">
        <f t="shared" si="1"/>
        <v>3.46</v>
      </c>
      <c r="J9" s="1">
        <f t="shared" si="2"/>
        <v>3.4699999999999998</v>
      </c>
      <c r="K9" s="1">
        <f t="shared" si="3"/>
        <v>24</v>
      </c>
      <c r="L9" s="1">
        <f t="shared" si="4"/>
        <v>20</v>
      </c>
    </row>
    <row r="10" spans="2:12" ht="20.100000000000001" customHeight="1" x14ac:dyDescent="0.25">
      <c r="B10" s="1" t="s">
        <v>17</v>
      </c>
      <c r="C10" s="1" t="s">
        <v>18</v>
      </c>
      <c r="D10" s="1">
        <v>31</v>
      </c>
      <c r="E10" s="1">
        <v>2.8759999999999999</v>
      </c>
      <c r="F10" s="1">
        <v>51000</v>
      </c>
      <c r="H10" s="1">
        <f t="shared" si="0"/>
        <v>2.8759999999999999</v>
      </c>
      <c r="I10" s="1">
        <f t="shared" si="1"/>
        <v>2.87</v>
      </c>
      <c r="J10" s="1">
        <f t="shared" si="2"/>
        <v>2.88</v>
      </c>
      <c r="K10" s="1">
        <f t="shared" si="3"/>
        <v>32</v>
      </c>
      <c r="L10" s="1">
        <f t="shared" si="4"/>
        <v>30</v>
      </c>
    </row>
    <row r="11" spans="2:12" ht="20.100000000000001" customHeight="1" x14ac:dyDescent="0.25">
      <c r="B11" s="1" t="s">
        <v>19</v>
      </c>
      <c r="D11" s="1">
        <v>45</v>
      </c>
      <c r="E11" s="1">
        <v>2.8780000000000001</v>
      </c>
      <c r="F11" s="1">
        <v>58000</v>
      </c>
      <c r="H11" s="1">
        <f t="shared" si="0"/>
        <v>2.8780000000000001</v>
      </c>
      <c r="I11" s="1">
        <f t="shared" si="1"/>
        <v>2.87</v>
      </c>
      <c r="J11" s="1">
        <f t="shared" si="2"/>
        <v>2.88</v>
      </c>
      <c r="K11" s="1">
        <f t="shared" si="3"/>
        <v>46</v>
      </c>
      <c r="L11" s="1">
        <f t="shared" si="4"/>
        <v>45</v>
      </c>
    </row>
    <row r="12" spans="2:12" ht="20.100000000000001" customHeight="1" x14ac:dyDescent="0.25">
      <c r="B12" s="1" t="s">
        <v>20</v>
      </c>
      <c r="C12" s="1" t="s">
        <v>21</v>
      </c>
      <c r="D12" s="1">
        <v>30</v>
      </c>
      <c r="E12" s="1">
        <v>3.9319999999999999</v>
      </c>
      <c r="F12" s="1">
        <v>38000</v>
      </c>
      <c r="H12" s="1">
        <f t="shared" si="0"/>
        <v>3.9319999999999999</v>
      </c>
      <c r="I12" s="1">
        <f t="shared" si="1"/>
        <v>3.93</v>
      </c>
      <c r="J12" s="1">
        <f t="shared" si="2"/>
        <v>3.94</v>
      </c>
      <c r="K12" s="1">
        <f t="shared" si="3"/>
        <v>30</v>
      </c>
      <c r="L12" s="1">
        <f t="shared" si="4"/>
        <v>30</v>
      </c>
    </row>
    <row r="13" spans="2:12" ht="20.100000000000001" customHeight="1" x14ac:dyDescent="0.25">
      <c r="B13" s="1" t="s">
        <v>22</v>
      </c>
      <c r="C13" s="1" t="s">
        <v>23</v>
      </c>
      <c r="D13" s="1">
        <v>37</v>
      </c>
      <c r="E13" s="1">
        <v>2.306</v>
      </c>
      <c r="F13" s="1">
        <v>55000</v>
      </c>
      <c r="H13" s="1">
        <f t="shared" si="0"/>
        <v>2.306</v>
      </c>
      <c r="I13" s="1">
        <f t="shared" si="1"/>
        <v>2.2999999999999998</v>
      </c>
      <c r="J13" s="1">
        <f t="shared" si="2"/>
        <v>2.3099999999999996</v>
      </c>
      <c r="K13" s="1">
        <f t="shared" si="3"/>
        <v>38</v>
      </c>
      <c r="L13" s="1">
        <f t="shared" si="4"/>
        <v>35</v>
      </c>
    </row>
    <row r="14" spans="2:12" ht="20.100000000000001" customHeight="1" x14ac:dyDescent="0.25">
      <c r="B14" s="1" t="s">
        <v>24</v>
      </c>
      <c r="D14" s="1">
        <v>24</v>
      </c>
      <c r="E14" s="1">
        <v>3.6640000000000001</v>
      </c>
      <c r="F14" s="1">
        <v>22000</v>
      </c>
      <c r="H14" s="1">
        <f t="shared" si="0"/>
        <v>3.6640000000000001</v>
      </c>
      <c r="I14" s="1">
        <f t="shared" si="1"/>
        <v>3.66</v>
      </c>
      <c r="J14" s="1">
        <f t="shared" si="2"/>
        <v>3.67</v>
      </c>
      <c r="K14" s="1">
        <f t="shared" si="3"/>
        <v>24</v>
      </c>
      <c r="L14" s="1">
        <f t="shared" si="4"/>
        <v>20</v>
      </c>
    </row>
    <row r="15" spans="2:12" ht="20.100000000000001" customHeight="1" x14ac:dyDescent="0.25">
      <c r="B15" s="1" t="s">
        <v>25</v>
      </c>
      <c r="C15" s="1" t="s">
        <v>26</v>
      </c>
      <c r="D15" s="1">
        <v>31</v>
      </c>
      <c r="E15" s="1">
        <v>3.649</v>
      </c>
      <c r="F15" s="1">
        <v>60000</v>
      </c>
      <c r="H15" s="1">
        <f t="shared" si="0"/>
        <v>3.649</v>
      </c>
      <c r="I15" s="1">
        <f t="shared" si="1"/>
        <v>3.64</v>
      </c>
      <c r="J15" s="1">
        <f t="shared" si="2"/>
        <v>3.65</v>
      </c>
      <c r="K15" s="1">
        <f t="shared" si="3"/>
        <v>32</v>
      </c>
      <c r="L15" s="1">
        <f t="shared" si="4"/>
        <v>30</v>
      </c>
    </row>
    <row r="16" spans="2:12" ht="20.100000000000001" customHeight="1" x14ac:dyDescent="0.25">
      <c r="B16" s="1" t="s">
        <v>27</v>
      </c>
      <c r="C16" s="1" t="s">
        <v>28</v>
      </c>
      <c r="D16" s="1">
        <v>40</v>
      </c>
      <c r="E16" s="1">
        <v>2.335</v>
      </c>
      <c r="F16" s="1">
        <v>46000</v>
      </c>
      <c r="H16" s="1">
        <f t="shared" si="0"/>
        <v>2.335</v>
      </c>
      <c r="I16" s="1">
        <f t="shared" si="1"/>
        <v>2.33</v>
      </c>
      <c r="J16" s="1">
        <f t="shared" si="2"/>
        <v>2.34</v>
      </c>
      <c r="K16" s="1">
        <f t="shared" si="3"/>
        <v>40</v>
      </c>
      <c r="L16" s="1">
        <f t="shared" si="4"/>
        <v>40</v>
      </c>
    </row>
    <row r="17" spans="2:12" ht="20.100000000000001" customHeight="1" x14ac:dyDescent="0.25">
      <c r="B17" s="1" t="s">
        <v>29</v>
      </c>
      <c r="C17" s="1" t="s">
        <v>30</v>
      </c>
      <c r="D17" s="1">
        <v>48</v>
      </c>
      <c r="E17" s="1">
        <v>3.3319999999999999</v>
      </c>
      <c r="F17" s="1">
        <v>40000</v>
      </c>
      <c r="H17" s="1">
        <f t="shared" si="0"/>
        <v>3.3319999999999999</v>
      </c>
      <c r="I17" s="1">
        <f t="shared" si="1"/>
        <v>3.33</v>
      </c>
      <c r="J17" s="1">
        <f t="shared" si="2"/>
        <v>3.34</v>
      </c>
      <c r="K17" s="1">
        <f t="shared" si="3"/>
        <v>48</v>
      </c>
      <c r="L17" s="1">
        <f t="shared" si="4"/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5E493-3CFE-4A57-ACFF-30F8D08C4072}">
  <dimension ref="C3"/>
  <sheetViews>
    <sheetView workbookViewId="0">
      <selection activeCell="C4" sqref="C4"/>
    </sheetView>
  </sheetViews>
  <sheetFormatPr defaultRowHeight="13.8" x14ac:dyDescent="0.25"/>
  <sheetData>
    <row r="3" spans="3:3" x14ac:dyDescent="0.25">
      <c r="C3">
        <f>AVERAGE(Age)</f>
        <v>37.733333333333334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Named Ranges</vt:lpstr>
      <vt:lpstr>Ranking</vt:lpstr>
      <vt:lpstr>Rounding</vt:lpstr>
      <vt:lpstr>Sheet1</vt:lpstr>
      <vt:lpstr>Age</vt:lpstr>
      <vt:lpstr>alice</vt:lpstr>
      <vt:lpstr>GPA</vt:lpstr>
      <vt:lpstr>job</vt:lpstr>
      <vt:lpstr>name</vt:lpstr>
      <vt:lpstr>Salary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Poaletti</dc:creator>
  <cp:lastModifiedBy>Nicholas Hanks</cp:lastModifiedBy>
  <dcterms:created xsi:type="dcterms:W3CDTF">2021-09-16T13:34:01Z</dcterms:created>
  <dcterms:modified xsi:type="dcterms:W3CDTF">2022-09-27T22:31:56Z</dcterms:modified>
</cp:coreProperties>
</file>