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https://d.docs.live.net/66b01a46faf3ffdc/Documents/byui/fall2022/BUS115/w13_w14/"/>
    </mc:Choice>
  </mc:AlternateContent>
  <xr:revisionPtr revIDLastSave="192" documentId="8_{5E3E1565-4CFE-495D-A10F-830BA818A68A}" xr6:coauthVersionLast="47" xr6:coauthVersionMax="47" xr10:uidLastSave="{EEA55587-D782-48B5-8F7C-39CFFF6C900B}"/>
  <bookViews>
    <workbookView xWindow="-108" yWindow="-108" windowWidth="23256" windowHeight="13176" activeTab="1" xr2:uid="{DD48EB59-D422-440A-B3D8-B7024E933AC0}"/>
  </bookViews>
  <sheets>
    <sheet name="Dashboard" sheetId="3" r:id="rId1"/>
    <sheet name="Data" sheetId="4" r:id="rId2"/>
    <sheet name="BUS115_Coversheet" sheetId="2" r:id="rId3"/>
  </sheets>
  <definedNames>
    <definedName name="_xlnm._FilterDatabase" localSheetId="1" hidden="1">Data!$B$3:$F$55</definedName>
    <definedName name="BUS_115_CID" hidden="1">"FALL_2022"</definedName>
    <definedName name="Dates">Data!$B$4:$B$55</definedName>
    <definedName name="FA22_BUS_115_CID" hidden="1">"FALL_2022"</definedName>
    <definedName name="names">Data!$C$3:$F$3</definedName>
    <definedName name="Slicer_Months">#N/A</definedName>
    <definedName name="SP22_BUS_115_CID" hidden="1">"SPRING_2022"</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4" l="1"/>
  <c r="D63" i="4"/>
  <c r="E63" i="4"/>
  <c r="F63" i="4"/>
  <c r="C63" i="4"/>
  <c r="D62" i="4"/>
  <c r="E62" i="4"/>
  <c r="F62" i="4"/>
  <c r="C62" i="4"/>
  <c r="C59" i="4"/>
  <c r="C60" i="4"/>
  <c r="D58" i="4"/>
  <c r="E58" i="4"/>
  <c r="F58" i="4"/>
  <c r="C58" i="4"/>
  <c r="E11" i="3"/>
  <c r="E9" i="3"/>
  <c r="E7" i="3"/>
  <c r="B4" i="4"/>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E13" i="3" l="1"/>
</calcChain>
</file>

<file path=xl/sharedStrings.xml><?xml version="1.0" encoding="utf-8"?>
<sst xmlns="http://schemas.openxmlformats.org/spreadsheetml/2006/main" count="96" uniqueCount="41">
  <si>
    <t>Best wishes as you work to finish up the semester!</t>
  </si>
  <si>
    <r>
      <t xml:space="preserve">Because the work must be done in </t>
    </r>
    <r>
      <rPr>
        <b/>
        <sz val="11"/>
        <color theme="1"/>
        <rFont val="Arial"/>
        <family val="2"/>
        <scheme val="minor"/>
      </rPr>
      <t>this</t>
    </r>
    <r>
      <rPr>
        <sz val="11"/>
        <color theme="1"/>
        <rFont val="Arial"/>
        <family val="2"/>
        <scheme val="minor"/>
      </rPr>
      <t xml:space="preserve"> semester, please use and submit this file.</t>
    </r>
  </si>
  <si>
    <r>
      <rPr>
        <b/>
        <sz val="11"/>
        <color theme="1"/>
        <rFont val="Arial"/>
        <family val="2"/>
        <scheme val="minor"/>
      </rPr>
      <t>Do not alter this sheet</t>
    </r>
    <r>
      <rPr>
        <sz val="11"/>
        <color theme="1"/>
        <rFont val="Arial"/>
        <family val="2"/>
        <scheme val="minor"/>
      </rPr>
      <t>, just add other sheets and leave this one at the end.</t>
    </r>
  </si>
  <si>
    <t>This is a blank file to get you started on your final for fall 2022</t>
  </si>
  <si>
    <t>Jack</t>
  </si>
  <si>
    <t>Macayla</t>
  </si>
  <si>
    <t>Ethan</t>
  </si>
  <si>
    <t>Reed</t>
  </si>
  <si>
    <t xml:space="preserve">Find Date: </t>
  </si>
  <si>
    <t>Dates for 2023</t>
  </si>
  <si>
    <t>Family Members:</t>
  </si>
  <si>
    <t>x</t>
  </si>
  <si>
    <t xml:space="preserve">Jack: </t>
  </si>
  <si>
    <t xml:space="preserve">Macayla: </t>
  </si>
  <si>
    <t xml:space="preserve">Ethan: </t>
  </si>
  <si>
    <t xml:space="preserve">Reed: </t>
  </si>
  <si>
    <t>[x = who's teaching]</t>
  </si>
  <si>
    <t>Teacher Finder</t>
  </si>
  <si>
    <t>Grand Total</t>
  </si>
  <si>
    <t>Row Labels</t>
  </si>
  <si>
    <t>Jan</t>
  </si>
  <si>
    <t>Feb</t>
  </si>
  <si>
    <t>Mar</t>
  </si>
  <si>
    <t>Apr</t>
  </si>
  <si>
    <t>May</t>
  </si>
  <si>
    <t>Jun</t>
  </si>
  <si>
    <t>Jul</t>
  </si>
  <si>
    <t>Aug</t>
  </si>
  <si>
    <t>Sep</t>
  </si>
  <si>
    <t>Oct</t>
  </si>
  <si>
    <t>Nov</t>
  </si>
  <si>
    <t>Dec</t>
  </si>
  <si>
    <t>Count of Macayla</t>
  </si>
  <si>
    <t>Count of Jack</t>
  </si>
  <si>
    <t>Count of Ethan</t>
  </si>
  <si>
    <t>Count of Reed</t>
  </si>
  <si>
    <t>Number of times planned to teach:</t>
  </si>
  <si>
    <t>Average number of times taught:</t>
  </si>
  <si>
    <t>Total number of times taught:</t>
  </si>
  <si>
    <t>Sumifs:</t>
  </si>
  <si>
    <t>Average ifs: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</si>
</sst>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Arial"/>
      <family val="2"/>
      <scheme val="minor"/>
    </font>
    <font>
      <i/>
      <sz val="11"/>
      <color theme="1"/>
      <name val="Arial"/>
      <family val="2"/>
      <scheme val="minor"/>
    </font>
    <font>
      <b/>
      <sz val="11"/>
      <color theme="1"/>
      <name val="Arial"/>
      <family val="2"/>
      <scheme val="minor"/>
    </font>
    <font>
      <i/>
      <sz val="16"/>
      <color theme="1"/>
      <name val="Arial"/>
      <family val="2"/>
      <scheme val="minor"/>
    </font>
    <font>
      <b/>
      <sz val="15"/>
      <color theme="3"/>
      <name val="Arial"/>
      <family val="2"/>
      <scheme val="minor"/>
    </font>
    <font>
      <sz val="11"/>
      <color rgb="FF3F3F76"/>
      <name val="Arial"/>
      <family val="2"/>
      <scheme val="minor"/>
    </font>
    <font>
      <b/>
      <sz val="11"/>
      <color rgb="FF3F3F3F"/>
      <name val="Arial"/>
      <family val="2"/>
      <scheme val="minor"/>
    </font>
    <font>
      <b/>
      <sz val="14"/>
      <color theme="1"/>
      <name val="Arial"/>
      <family val="2"/>
      <scheme val="minor"/>
    </font>
    <font>
      <sz val="18"/>
      <color theme="3"/>
      <name val="Arial"/>
      <family val="2"/>
      <scheme val="maj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rgb="FF3F3F3F"/>
      </right>
      <top style="thin">
        <color indexed="64"/>
      </top>
      <bottom style="thin">
        <color indexed="64"/>
      </bottom>
      <diagonal/>
    </border>
    <border>
      <left style="thin">
        <color rgb="FF3F3F3F"/>
      </left>
      <right style="thin">
        <color indexed="64"/>
      </right>
      <top style="thin">
        <color indexed="64"/>
      </top>
      <bottom style="thin">
        <color indexed="64"/>
      </bottom>
      <diagonal/>
    </border>
  </borders>
  <cellStyleXfs count="5">
    <xf numFmtId="0" fontId="0" fillId="0" borderId="0"/>
    <xf numFmtId="0" fontId="4" fillId="0" borderId="1" applyNumberFormat="0" applyFill="0" applyAlignment="0" applyProtection="0"/>
    <xf numFmtId="0" fontId="5" fillId="2" borderId="11" applyNumberFormat="0" applyAlignment="0" applyProtection="0"/>
    <xf numFmtId="0" fontId="6" fillId="3" borderId="12" applyNumberFormat="0" applyAlignment="0" applyProtection="0"/>
    <xf numFmtId="0" fontId="8" fillId="0" borderId="0" applyNumberFormat="0" applyFill="0" applyBorder="0" applyAlignment="0" applyProtection="0"/>
  </cellStyleXfs>
  <cellXfs count="27">
    <xf numFmtId="0" fontId="0" fillId="0" borderId="0" xfId="0"/>
    <xf numFmtId="0" fontId="0" fillId="0" borderId="0" xfId="0" applyAlignment="1">
      <alignment vertical="center"/>
    </xf>
    <xf numFmtId="0" fontId="1" fillId="0" borderId="0" xfId="0" applyFont="1" applyAlignment="1">
      <alignment vertical="center"/>
    </xf>
    <xf numFmtId="0" fontId="3" fillId="0" borderId="0" xfId="0" applyFont="1" applyAlignment="1">
      <alignment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2" xfId="0" applyBorder="1"/>
    <xf numFmtId="164" fontId="0" fillId="0" borderId="0" xfId="0" applyNumberFormat="1"/>
    <xf numFmtId="0" fontId="7" fillId="0" borderId="0" xfId="0" applyFont="1" applyAlignment="1">
      <alignment horizontal="center" vertical="center"/>
    </xf>
    <xf numFmtId="0" fontId="0" fillId="0" borderId="0" xfId="0" applyAlignment="1">
      <alignment horizontal="center" vertical="center"/>
    </xf>
    <xf numFmtId="0" fontId="6" fillId="4" borderId="0" xfId="3" applyNumberFormat="1" applyFill="1" applyBorder="1" applyAlignment="1">
      <alignment horizontal="center"/>
    </xf>
    <xf numFmtId="0" fontId="4" fillId="0" borderId="1" xfId="1" applyAlignment="1">
      <alignment horizontal="center"/>
    </xf>
    <xf numFmtId="164" fontId="5" fillId="2" borderId="11" xfId="2" applyNumberFormat="1"/>
    <xf numFmtId="0" fontId="6" fillId="3" borderId="13" xfId="3" applyNumberFormat="1" applyBorder="1" applyAlignment="1">
      <alignment horizontal="center"/>
    </xf>
    <xf numFmtId="0" fontId="6" fillId="3" borderId="14" xfId="3" applyNumberFormat="1" applyBorder="1" applyAlignment="1">
      <alignment horizontal="center"/>
    </xf>
    <xf numFmtId="0" fontId="6" fillId="3" borderId="12" xfId="3"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0" fontId="8" fillId="0" borderId="0" xfId="4"/>
    <xf numFmtId="164" fontId="7" fillId="5" borderId="0" xfId="0" applyNumberFormat="1" applyFont="1" applyFill="1" applyAlignment="1">
      <alignment horizontal="center" vertical="center"/>
    </xf>
  </cellXfs>
  <cellStyles count="5">
    <cellStyle name="Heading 1" xfId="1" builtinId="16"/>
    <cellStyle name="Input" xfId="2" builtinId="20"/>
    <cellStyle name="Normal" xfId="0" builtinId="0"/>
    <cellStyle name="Output" xfId="3" builtinId="21"/>
    <cellStyle name="Title" xfId="4" builtinId="15"/>
  </cellStyles>
  <dxfs count="1">
    <dxf>
      <fill>
        <patternFill>
          <bgColor theme="2"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Data!$B$58</c:f>
              <c:strCache>
                <c:ptCount val="1"/>
                <c:pt idx="0">
                  <c:v>Number of times planned to teach:</c:v>
                </c:pt>
              </c:strCache>
            </c:strRef>
          </c:tx>
          <c:spPr>
            <a:solidFill>
              <a:schemeClr val="accent1"/>
            </a:solidFill>
            <a:ln>
              <a:noFill/>
            </a:ln>
            <a:effectLst/>
          </c:spPr>
          <c:invertIfNegative val="0"/>
          <c:cat>
            <c:strRef>
              <c:f>Data!$C$57:$F$57</c:f>
              <c:strCache>
                <c:ptCount val="4"/>
                <c:pt idx="0">
                  <c:v>Jack</c:v>
                </c:pt>
                <c:pt idx="1">
                  <c:v>Macayla</c:v>
                </c:pt>
                <c:pt idx="2">
                  <c:v>Ethan</c:v>
                </c:pt>
                <c:pt idx="3">
                  <c:v>Reed</c:v>
                </c:pt>
              </c:strCache>
            </c:strRef>
          </c:cat>
          <c:val>
            <c:numRef>
              <c:f>Data!$C$58:$F$58</c:f>
              <c:numCache>
                <c:formatCode>General</c:formatCode>
                <c:ptCount val="4"/>
                <c:pt idx="0">
                  <c:v>13</c:v>
                </c:pt>
                <c:pt idx="1">
                  <c:v>13</c:v>
                </c:pt>
                <c:pt idx="2">
                  <c:v>13</c:v>
                </c:pt>
                <c:pt idx="3">
                  <c:v>13</c:v>
                </c:pt>
              </c:numCache>
            </c:numRef>
          </c:val>
          <c:extLst>
            <c:ext xmlns:c16="http://schemas.microsoft.com/office/drawing/2014/chart" uri="{C3380CC4-5D6E-409C-BE32-E72D297353CC}">
              <c16:uniqueId val="{00000000-DAE6-44A1-B10A-FE87B1885F3A}"/>
            </c:ext>
          </c:extLst>
        </c:ser>
        <c:dLbls>
          <c:showLegendKey val="0"/>
          <c:showVal val="0"/>
          <c:showCatName val="0"/>
          <c:showSerName val="0"/>
          <c:showPercent val="0"/>
          <c:showBubbleSize val="0"/>
        </c:dLbls>
        <c:gapWidth val="219"/>
        <c:overlap val="-27"/>
        <c:axId val="357636559"/>
        <c:axId val="357640719"/>
      </c:barChart>
      <c:catAx>
        <c:axId val="35763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40719"/>
        <c:crosses val="autoZero"/>
        <c:auto val="1"/>
        <c:lblAlgn val="ctr"/>
        <c:lblOffset val="100"/>
        <c:noMultiLvlLbl val="0"/>
      </c:catAx>
      <c:valAx>
        <c:axId val="35764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36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17</xdr:row>
      <xdr:rowOff>0</xdr:rowOff>
    </xdr:from>
    <xdr:to>
      <xdr:col>12</xdr:col>
      <xdr:colOff>0</xdr:colOff>
      <xdr:row>33</xdr:row>
      <xdr:rowOff>0</xdr:rowOff>
    </xdr:to>
    <xdr:graphicFrame macro="">
      <xdr:nvGraphicFramePr>
        <xdr:cNvPr id="3" name="Chart 2">
          <a:extLst>
            <a:ext uri="{FF2B5EF4-FFF2-40B4-BE49-F238E27FC236}">
              <a16:creationId xmlns:a16="http://schemas.microsoft.com/office/drawing/2014/main" id="{85039FD6-B6CF-080B-5117-E0FB920B9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2</xdr:row>
      <xdr:rowOff>0</xdr:rowOff>
    </xdr:from>
    <xdr:to>
      <xdr:col>18</xdr:col>
      <xdr:colOff>289560</xdr:colOff>
      <xdr:row>22</xdr:row>
      <xdr:rowOff>0</xdr:rowOff>
    </xdr:to>
    <mc:AlternateContent xmlns:mc="http://schemas.openxmlformats.org/markup-compatibility/2006">
      <mc:Choice xmlns:a14="http://schemas.microsoft.com/office/drawing/2010/main" Requires="a14">
        <xdr:graphicFrame macro="">
          <xdr:nvGraphicFramePr>
            <xdr:cNvPr id="4" name="Months">
              <a:extLst>
                <a:ext uri="{FF2B5EF4-FFF2-40B4-BE49-F238E27FC236}">
                  <a16:creationId xmlns:a16="http://schemas.microsoft.com/office/drawing/2014/main" id="{BB49D9E6-6CBA-BFEC-984F-046946226BD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917680" y="571500"/>
              <a:ext cx="1828800" cy="3558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holas Hanks" refreshedDate="44907.595563194445" createdVersion="8" refreshedVersion="8" minRefreshableVersion="3" recordCount="52" xr:uid="{07C1A72A-385A-4068-9B08-DE008EFF19B6}">
  <cacheSource type="worksheet">
    <worksheetSource ref="B3:F55" sheet="Data"/>
  </cacheSource>
  <cacheFields count="6">
    <cacheField name="Dates for 2023" numFmtId="164">
      <sharedItems containsSemiMixedTypes="0" containsNonDate="0" containsDate="1" containsString="0" minDate="2023-01-02T00:00:00" maxDate="2023-12-26T00:00:00" count="52">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sharedItems>
      <fieldGroup par="5" base="0">
        <rangePr groupBy="days" startDate="2023-01-02T00:00:00" endDate="2023-12-26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3"/>
        </groupItems>
      </fieldGroup>
    </cacheField>
    <cacheField name="Jack" numFmtId="0">
      <sharedItems containsBlank="1" count="2">
        <s v="x"/>
        <m/>
      </sharedItems>
    </cacheField>
    <cacheField name="Macayla" numFmtId="0">
      <sharedItems containsBlank="1" count="2">
        <m/>
        <s v="x"/>
      </sharedItems>
    </cacheField>
    <cacheField name="Ethan" numFmtId="0">
      <sharedItems containsBlank="1" count="2">
        <m/>
        <s v="x"/>
      </sharedItems>
    </cacheField>
    <cacheField name="Reed" numFmtId="0">
      <sharedItems containsBlank="1" count="2">
        <m/>
        <s v="x"/>
      </sharedItems>
    </cacheField>
    <cacheField name="Months" numFmtId="0" databaseField="0">
      <fieldGroup base="0">
        <rangePr groupBy="months" startDate="2023-01-02T00:00:00" endDate="2023-12-26T00:00:00"/>
        <groupItems count="14">
          <s v="&lt;1/2/2023"/>
          <s v="Jan"/>
          <s v="Feb"/>
          <s v="Mar"/>
          <s v="Apr"/>
          <s v="May"/>
          <s v="Jun"/>
          <s v="Jul"/>
          <s v="Aug"/>
          <s v="Sep"/>
          <s v="Oct"/>
          <s v="Nov"/>
          <s v="Dec"/>
          <s v="&gt;12/26/2023"/>
        </groupItems>
      </fieldGroup>
    </cacheField>
  </cacheFields>
  <extLst>
    <ext xmlns:x14="http://schemas.microsoft.com/office/spreadsheetml/2009/9/main" uri="{725AE2AE-9491-48be-B2B4-4EB974FC3084}">
      <x14:pivotCacheDefinition pivotCacheId="123178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x v="0"/>
    <x v="0"/>
  </r>
  <r>
    <x v="1"/>
    <x v="1"/>
    <x v="1"/>
    <x v="0"/>
    <x v="0"/>
  </r>
  <r>
    <x v="2"/>
    <x v="1"/>
    <x v="0"/>
    <x v="1"/>
    <x v="0"/>
  </r>
  <r>
    <x v="3"/>
    <x v="1"/>
    <x v="0"/>
    <x v="0"/>
    <x v="1"/>
  </r>
  <r>
    <x v="4"/>
    <x v="0"/>
    <x v="0"/>
    <x v="0"/>
    <x v="0"/>
  </r>
  <r>
    <x v="5"/>
    <x v="1"/>
    <x v="1"/>
    <x v="0"/>
    <x v="0"/>
  </r>
  <r>
    <x v="6"/>
    <x v="1"/>
    <x v="0"/>
    <x v="1"/>
    <x v="0"/>
  </r>
  <r>
    <x v="7"/>
    <x v="1"/>
    <x v="0"/>
    <x v="0"/>
    <x v="1"/>
  </r>
  <r>
    <x v="8"/>
    <x v="0"/>
    <x v="0"/>
    <x v="0"/>
    <x v="0"/>
  </r>
  <r>
    <x v="9"/>
    <x v="1"/>
    <x v="1"/>
    <x v="0"/>
    <x v="0"/>
  </r>
  <r>
    <x v="10"/>
    <x v="1"/>
    <x v="0"/>
    <x v="1"/>
    <x v="0"/>
  </r>
  <r>
    <x v="11"/>
    <x v="1"/>
    <x v="0"/>
    <x v="0"/>
    <x v="1"/>
  </r>
  <r>
    <x v="12"/>
    <x v="0"/>
    <x v="0"/>
    <x v="0"/>
    <x v="0"/>
  </r>
  <r>
    <x v="13"/>
    <x v="1"/>
    <x v="1"/>
    <x v="0"/>
    <x v="0"/>
  </r>
  <r>
    <x v="14"/>
    <x v="1"/>
    <x v="0"/>
    <x v="1"/>
    <x v="0"/>
  </r>
  <r>
    <x v="15"/>
    <x v="1"/>
    <x v="0"/>
    <x v="0"/>
    <x v="1"/>
  </r>
  <r>
    <x v="16"/>
    <x v="0"/>
    <x v="0"/>
    <x v="0"/>
    <x v="0"/>
  </r>
  <r>
    <x v="17"/>
    <x v="1"/>
    <x v="1"/>
    <x v="0"/>
    <x v="0"/>
  </r>
  <r>
    <x v="18"/>
    <x v="1"/>
    <x v="0"/>
    <x v="1"/>
    <x v="0"/>
  </r>
  <r>
    <x v="19"/>
    <x v="1"/>
    <x v="0"/>
    <x v="0"/>
    <x v="1"/>
  </r>
  <r>
    <x v="20"/>
    <x v="0"/>
    <x v="0"/>
    <x v="0"/>
    <x v="0"/>
  </r>
  <r>
    <x v="21"/>
    <x v="1"/>
    <x v="1"/>
    <x v="0"/>
    <x v="0"/>
  </r>
  <r>
    <x v="22"/>
    <x v="1"/>
    <x v="0"/>
    <x v="1"/>
    <x v="0"/>
  </r>
  <r>
    <x v="23"/>
    <x v="1"/>
    <x v="0"/>
    <x v="0"/>
    <x v="1"/>
  </r>
  <r>
    <x v="24"/>
    <x v="0"/>
    <x v="0"/>
    <x v="0"/>
    <x v="0"/>
  </r>
  <r>
    <x v="25"/>
    <x v="1"/>
    <x v="1"/>
    <x v="0"/>
    <x v="0"/>
  </r>
  <r>
    <x v="26"/>
    <x v="1"/>
    <x v="0"/>
    <x v="1"/>
    <x v="0"/>
  </r>
  <r>
    <x v="27"/>
    <x v="1"/>
    <x v="0"/>
    <x v="0"/>
    <x v="1"/>
  </r>
  <r>
    <x v="28"/>
    <x v="0"/>
    <x v="0"/>
    <x v="0"/>
    <x v="0"/>
  </r>
  <r>
    <x v="29"/>
    <x v="1"/>
    <x v="1"/>
    <x v="0"/>
    <x v="0"/>
  </r>
  <r>
    <x v="30"/>
    <x v="1"/>
    <x v="0"/>
    <x v="1"/>
    <x v="0"/>
  </r>
  <r>
    <x v="31"/>
    <x v="1"/>
    <x v="0"/>
    <x v="0"/>
    <x v="1"/>
  </r>
  <r>
    <x v="32"/>
    <x v="0"/>
    <x v="0"/>
    <x v="0"/>
    <x v="0"/>
  </r>
  <r>
    <x v="33"/>
    <x v="1"/>
    <x v="1"/>
    <x v="0"/>
    <x v="0"/>
  </r>
  <r>
    <x v="34"/>
    <x v="1"/>
    <x v="0"/>
    <x v="1"/>
    <x v="0"/>
  </r>
  <r>
    <x v="35"/>
    <x v="1"/>
    <x v="0"/>
    <x v="0"/>
    <x v="1"/>
  </r>
  <r>
    <x v="36"/>
    <x v="0"/>
    <x v="0"/>
    <x v="0"/>
    <x v="0"/>
  </r>
  <r>
    <x v="37"/>
    <x v="1"/>
    <x v="1"/>
    <x v="0"/>
    <x v="0"/>
  </r>
  <r>
    <x v="38"/>
    <x v="1"/>
    <x v="0"/>
    <x v="1"/>
    <x v="0"/>
  </r>
  <r>
    <x v="39"/>
    <x v="1"/>
    <x v="0"/>
    <x v="0"/>
    <x v="1"/>
  </r>
  <r>
    <x v="40"/>
    <x v="0"/>
    <x v="0"/>
    <x v="0"/>
    <x v="0"/>
  </r>
  <r>
    <x v="41"/>
    <x v="1"/>
    <x v="1"/>
    <x v="0"/>
    <x v="0"/>
  </r>
  <r>
    <x v="42"/>
    <x v="1"/>
    <x v="0"/>
    <x v="1"/>
    <x v="0"/>
  </r>
  <r>
    <x v="43"/>
    <x v="1"/>
    <x v="0"/>
    <x v="0"/>
    <x v="1"/>
  </r>
  <r>
    <x v="44"/>
    <x v="0"/>
    <x v="0"/>
    <x v="0"/>
    <x v="0"/>
  </r>
  <r>
    <x v="45"/>
    <x v="1"/>
    <x v="1"/>
    <x v="0"/>
    <x v="0"/>
  </r>
  <r>
    <x v="46"/>
    <x v="1"/>
    <x v="0"/>
    <x v="1"/>
    <x v="0"/>
  </r>
  <r>
    <x v="47"/>
    <x v="1"/>
    <x v="0"/>
    <x v="0"/>
    <x v="1"/>
  </r>
  <r>
    <x v="48"/>
    <x v="0"/>
    <x v="0"/>
    <x v="0"/>
    <x v="0"/>
  </r>
  <r>
    <x v="49"/>
    <x v="1"/>
    <x v="1"/>
    <x v="0"/>
    <x v="0"/>
  </r>
  <r>
    <x v="50"/>
    <x v="1"/>
    <x v="0"/>
    <x v="1"/>
    <x v="0"/>
  </r>
  <r>
    <x v="51"/>
    <x v="1"/>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032F0-5B91-45BE-A949-AE4BB4B425C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L16" firstHeaderRow="0" firstDataRow="1" firstDataCol="1"/>
  <pivotFields count="6">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Jack" fld="1" subtotal="count" baseField="0" baseItem="0"/>
    <dataField name="Count of Macayla" fld="2" subtotal="count" baseField="0" baseItem="0"/>
    <dataField name="Count of Ethan" fld="3" subtotal="count" baseField="0" baseItem="0"/>
    <dataField name="Count of Ree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3ECACAE-4787-450F-B7CB-59E842BE69FA}" sourceName="Months">
  <pivotTables>
    <pivotTable tabId="4" name="PivotTable1"/>
  </pivotTables>
  <data>
    <tabular pivotCacheId="12317884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B8F604FF-3171-4B4D-AB82-77AE4AD6AD8D}" cache="Slicer_Months" caption="Months" rowHeight="234950"/>
</slicers>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263B-F20A-4DD3-BD52-4FAED75DB449}">
  <sheetPr>
    <tabColor rgb="FFFFFF00"/>
  </sheetPr>
  <dimension ref="B2:G16"/>
  <sheetViews>
    <sheetView showGridLines="0" workbookViewId="0">
      <selection activeCell="E5" sqref="E5:F5"/>
    </sheetView>
  </sheetViews>
  <sheetFormatPr defaultRowHeight="13.8" x14ac:dyDescent="0.25"/>
  <cols>
    <col min="1" max="1" width="3.69921875" customWidth="1"/>
    <col min="2" max="2" width="3.5" customWidth="1"/>
    <col min="3" max="3" width="16.5" bestFit="1" customWidth="1"/>
    <col min="4" max="4" width="3.59765625" customWidth="1"/>
    <col min="5" max="5" width="9.5" customWidth="1"/>
    <col min="6" max="6" width="35.09765625" customWidth="1"/>
    <col min="7" max="7" width="3.296875" customWidth="1"/>
  </cols>
  <sheetData>
    <row r="2" spans="2:7" x14ac:dyDescent="0.25">
      <c r="B2" s="4"/>
      <c r="C2" s="5"/>
      <c r="D2" s="5"/>
      <c r="E2" s="5"/>
      <c r="F2" s="5"/>
      <c r="G2" s="6"/>
    </row>
    <row r="3" spans="2:7" ht="19.8" thickBot="1" x14ac:dyDescent="0.4">
      <c r="B3" s="7"/>
      <c r="C3" s="17" t="s">
        <v>17</v>
      </c>
      <c r="D3" s="17"/>
      <c r="E3" s="17"/>
      <c r="F3" s="17"/>
      <c r="G3" s="8"/>
    </row>
    <row r="4" spans="2:7" ht="14.4" thickTop="1" x14ac:dyDescent="0.25">
      <c r="B4" s="7"/>
      <c r="G4" s="8"/>
    </row>
    <row r="5" spans="2:7" x14ac:dyDescent="0.25">
      <c r="B5" s="7"/>
      <c r="C5" s="12" t="s">
        <v>8</v>
      </c>
      <c r="E5" s="18">
        <v>45257</v>
      </c>
      <c r="F5" s="18"/>
      <c r="G5" s="8"/>
    </row>
    <row r="6" spans="2:7" x14ac:dyDescent="0.25">
      <c r="B6" s="7"/>
      <c r="G6" s="8"/>
    </row>
    <row r="7" spans="2:7" x14ac:dyDescent="0.25">
      <c r="B7" s="7"/>
      <c r="C7" s="12" t="s">
        <v>12</v>
      </c>
      <c r="E7" s="21">
        <f>_xlfn.XLOOKUP(E5,Data!B4:B55,Data!$C$4:$C$55)</f>
        <v>0</v>
      </c>
      <c r="F7" s="21"/>
      <c r="G7" s="8"/>
    </row>
    <row r="8" spans="2:7" x14ac:dyDescent="0.25">
      <c r="B8" s="7"/>
      <c r="G8" s="8"/>
    </row>
    <row r="9" spans="2:7" x14ac:dyDescent="0.25">
      <c r="B9" s="7"/>
      <c r="C9" s="12" t="s">
        <v>13</v>
      </c>
      <c r="E9" s="21">
        <f>_xlfn.XLOOKUP(E5,Data!B4:B55,Data!$D$4:$D$55)</f>
        <v>0</v>
      </c>
      <c r="F9" s="21"/>
      <c r="G9" s="8"/>
    </row>
    <row r="10" spans="2:7" x14ac:dyDescent="0.25">
      <c r="B10" s="7"/>
      <c r="G10" s="8"/>
    </row>
    <row r="11" spans="2:7" x14ac:dyDescent="0.25">
      <c r="B11" s="7"/>
      <c r="C11" s="12" t="s">
        <v>14</v>
      </c>
      <c r="E11" s="21">
        <f>_xlfn.XLOOKUP(E3,Data!B2:B53,Data!$E$4:$E$55, "")</f>
        <v>0</v>
      </c>
      <c r="F11" s="21"/>
      <c r="G11" s="8"/>
    </row>
    <row r="12" spans="2:7" x14ac:dyDescent="0.25">
      <c r="B12" s="7"/>
      <c r="G12" s="8"/>
    </row>
    <row r="13" spans="2:7" x14ac:dyDescent="0.25">
      <c r="B13" s="7"/>
      <c r="C13" s="12" t="s">
        <v>15</v>
      </c>
      <c r="E13" s="19" t="str">
        <f>_xlfn.XLOOKUP(E5,Data!B4:B55,Data!$F$4:$F$55)</f>
        <v>x</v>
      </c>
      <c r="F13" s="20"/>
      <c r="G13" s="8"/>
    </row>
    <row r="14" spans="2:7" x14ac:dyDescent="0.25">
      <c r="B14" s="7"/>
      <c r="E14" s="16"/>
      <c r="F14" s="16"/>
      <c r="G14" s="8"/>
    </row>
    <row r="15" spans="2:7" x14ac:dyDescent="0.25">
      <c r="B15" s="7"/>
      <c r="E15" s="16" t="s">
        <v>16</v>
      </c>
      <c r="F15" s="16"/>
      <c r="G15" s="8"/>
    </row>
    <row r="16" spans="2:7" x14ac:dyDescent="0.25">
      <c r="B16" s="9"/>
      <c r="C16" s="10"/>
      <c r="D16" s="10"/>
      <c r="E16" s="10"/>
      <c r="F16" s="10"/>
      <c r="G16" s="11"/>
    </row>
  </sheetData>
  <mergeCells count="6">
    <mergeCell ref="C3:F3"/>
    <mergeCell ref="E5:F5"/>
    <mergeCell ref="E13:F13"/>
    <mergeCell ref="E11:F11"/>
    <mergeCell ref="E9:F9"/>
    <mergeCell ref="E7:F7"/>
  </mergeCells>
  <dataValidations count="1">
    <dataValidation type="list" allowBlank="1" showInputMessage="1" showErrorMessage="1" sqref="E5:F5" xr:uid="{71114267-E00C-443E-B122-6CC98BFFB485}">
      <formula1>Dates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80E8-9460-48A9-9C4B-D0A81042C773}">
  <sheetPr>
    <tabColor theme="8"/>
  </sheetPr>
  <dimension ref="B2:BU63"/>
  <sheetViews>
    <sheetView tabSelected="1" workbookViewId="0">
      <selection activeCell="F15" sqref="F15"/>
    </sheetView>
  </sheetViews>
  <sheetFormatPr defaultRowHeight="13.8" x14ac:dyDescent="0.25"/>
  <cols>
    <col min="2" max="2" width="28.59765625" style="13" bestFit="1" customWidth="1"/>
    <col min="3" max="3" width="8.796875" style="15"/>
    <col min="4" max="4" width="10" style="15" bestFit="1" customWidth="1"/>
    <col min="5" max="6" width="8.796875" style="15"/>
    <col min="8" max="8" width="13.09765625" bestFit="1" customWidth="1"/>
    <col min="9" max="9" width="12.796875" bestFit="1" customWidth="1"/>
    <col min="10" max="10" width="16" bestFit="1" customWidth="1"/>
    <col min="11" max="11" width="13.8984375" bestFit="1" customWidth="1"/>
    <col min="12" max="12" width="13.5" bestFit="1" customWidth="1"/>
    <col min="13" max="13" width="4.5" bestFit="1" customWidth="1"/>
    <col min="14" max="14" width="4.09765625" bestFit="1" customWidth="1"/>
    <col min="15" max="15" width="3.5" bestFit="1" customWidth="1"/>
    <col min="16" max="16" width="4.3984375" bestFit="1" customWidth="1"/>
    <col min="17" max="17" width="4.296875" bestFit="1" customWidth="1"/>
    <col min="18" max="18" width="3.8984375" bestFit="1" customWidth="1"/>
    <col min="19" max="19" width="4.3984375" bestFit="1" customWidth="1"/>
    <col min="20" max="20" width="4.296875" bestFit="1" customWidth="1"/>
    <col min="21" max="21" width="11" bestFit="1" customWidth="1"/>
    <col min="22" max="23" width="6.69921875" bestFit="1" customWidth="1"/>
    <col min="24" max="24" width="8.8984375" bestFit="1" customWidth="1"/>
    <col min="25" max="25" width="5.69921875" bestFit="1" customWidth="1"/>
    <col min="26" max="28" width="6.59765625" bestFit="1" customWidth="1"/>
    <col min="29" max="29" width="8.796875" bestFit="1" customWidth="1"/>
    <col min="30" max="30" width="6.19921875" bestFit="1" customWidth="1"/>
    <col min="31" max="31" width="6.09765625" bestFit="1" customWidth="1"/>
    <col min="32" max="34" width="7.09765625" bestFit="1" customWidth="1"/>
    <col min="35" max="35" width="9.296875" bestFit="1" customWidth="1"/>
    <col min="36" max="36" width="5.796875" bestFit="1" customWidth="1"/>
    <col min="37" max="39" width="6.69921875" bestFit="1" customWidth="1"/>
    <col min="40" max="40" width="8.8984375" bestFit="1" customWidth="1"/>
    <col min="41" max="41" width="5.19921875" bestFit="1" customWidth="1"/>
    <col min="42" max="45" width="6.09765625" bestFit="1" customWidth="1"/>
    <col min="46" max="46" width="8.296875" bestFit="1" customWidth="1"/>
    <col min="47" max="47" width="6.09765625" bestFit="1" customWidth="1"/>
    <col min="48" max="50" width="7" bestFit="1" customWidth="1"/>
    <col min="51" max="51" width="9.19921875" bestFit="1" customWidth="1"/>
    <col min="52" max="52" width="6" bestFit="1" customWidth="1"/>
    <col min="53" max="55" width="6.8984375" bestFit="1" customWidth="1"/>
    <col min="56" max="56" width="9.09765625" bestFit="1" customWidth="1"/>
    <col min="57" max="57" width="5.59765625" bestFit="1" customWidth="1"/>
    <col min="58" max="58" width="5.5" bestFit="1" customWidth="1"/>
    <col min="59" max="61" width="6.5" bestFit="1" customWidth="1"/>
    <col min="62" max="62" width="8.69921875" bestFit="1" customWidth="1"/>
    <col min="63" max="63" width="6.09765625" bestFit="1" customWidth="1"/>
    <col min="64" max="66" width="7" bestFit="1" customWidth="1"/>
    <col min="67" max="67" width="9.19921875" bestFit="1" customWidth="1"/>
    <col min="68" max="68" width="6" bestFit="1" customWidth="1"/>
    <col min="69" max="71" width="6.8984375" bestFit="1" customWidth="1"/>
    <col min="72" max="72" width="9.09765625" bestFit="1" customWidth="1"/>
    <col min="73" max="73" width="11" bestFit="1" customWidth="1"/>
  </cols>
  <sheetData>
    <row r="2" spans="2:73" ht="31.2" customHeight="1" x14ac:dyDescent="0.4">
      <c r="B2"/>
      <c r="C2" s="25" t="s">
        <v>10</v>
      </c>
      <c r="D2" s="25"/>
      <c r="E2" s="25"/>
      <c r="F2" s="25"/>
    </row>
    <row r="3" spans="2:73" s="14" customFormat="1" ht="18" customHeight="1" x14ac:dyDescent="0.25">
      <c r="B3" s="26" t="s">
        <v>9</v>
      </c>
      <c r="C3" s="14" t="s">
        <v>4</v>
      </c>
      <c r="D3" s="14" t="s">
        <v>5</v>
      </c>
      <c r="E3" s="14" t="s">
        <v>6</v>
      </c>
      <c r="F3" s="14" t="s">
        <v>7</v>
      </c>
      <c r="H3" s="23" t="s">
        <v>19</v>
      </c>
      <c r="I3" t="s">
        <v>33</v>
      </c>
      <c r="J3" t="s">
        <v>32</v>
      </c>
      <c r="K3" t="s">
        <v>34</v>
      </c>
      <c r="L3" t="s">
        <v>35</v>
      </c>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row>
    <row r="4" spans="2:73" x14ac:dyDescent="0.25">
      <c r="B4" s="13">
        <f>DATE(2023,1,2)</f>
        <v>44928</v>
      </c>
      <c r="C4" s="15" t="s">
        <v>11</v>
      </c>
      <c r="H4" s="24" t="s">
        <v>20</v>
      </c>
      <c r="I4" s="22">
        <v>2</v>
      </c>
      <c r="J4" s="22">
        <v>1</v>
      </c>
      <c r="K4" s="22">
        <v>1</v>
      </c>
      <c r="L4" s="22">
        <v>1</v>
      </c>
    </row>
    <row r="5" spans="2:73" x14ac:dyDescent="0.25">
      <c r="B5" s="13">
        <f>DATE(YEAR(B4),MONTH(B4),DAY(B4)+7)</f>
        <v>44935</v>
      </c>
      <c r="D5" s="15" t="s">
        <v>11</v>
      </c>
      <c r="H5" s="24" t="s">
        <v>21</v>
      </c>
      <c r="I5" s="22">
        <v>1</v>
      </c>
      <c r="J5" s="22">
        <v>1</v>
      </c>
      <c r="K5" s="22">
        <v>1</v>
      </c>
      <c r="L5" s="22">
        <v>1</v>
      </c>
    </row>
    <row r="6" spans="2:73" x14ac:dyDescent="0.25">
      <c r="B6" s="13">
        <f t="shared" ref="B6:B55" si="0">DATE(YEAR(B5),MONTH(B5),DAY(B5)+7)</f>
        <v>44942</v>
      </c>
      <c r="E6" s="15" t="s">
        <v>11</v>
      </c>
      <c r="H6" s="24" t="s">
        <v>22</v>
      </c>
      <c r="I6" s="22">
        <v>1</v>
      </c>
      <c r="J6" s="22">
        <v>1</v>
      </c>
      <c r="K6" s="22">
        <v>1</v>
      </c>
      <c r="L6" s="22">
        <v>1</v>
      </c>
    </row>
    <row r="7" spans="2:73" x14ac:dyDescent="0.25">
      <c r="B7" s="13">
        <f t="shared" si="0"/>
        <v>44949</v>
      </c>
      <c r="F7" s="15" t="s">
        <v>11</v>
      </c>
      <c r="H7" s="24" t="s">
        <v>23</v>
      </c>
      <c r="I7" s="22">
        <v>1</v>
      </c>
      <c r="J7" s="22">
        <v>1</v>
      </c>
      <c r="K7" s="22">
        <v>1</v>
      </c>
      <c r="L7" s="22">
        <v>1</v>
      </c>
    </row>
    <row r="8" spans="2:73" x14ac:dyDescent="0.25">
      <c r="B8" s="13">
        <f t="shared" si="0"/>
        <v>44956</v>
      </c>
      <c r="C8" s="15" t="s">
        <v>11</v>
      </c>
      <c r="H8" s="24" t="s">
        <v>24</v>
      </c>
      <c r="I8" s="22">
        <v>1</v>
      </c>
      <c r="J8" s="22">
        <v>2</v>
      </c>
      <c r="K8" s="22">
        <v>1</v>
      </c>
      <c r="L8" s="22">
        <v>1</v>
      </c>
    </row>
    <row r="9" spans="2:73" x14ac:dyDescent="0.25">
      <c r="B9" s="13">
        <f t="shared" si="0"/>
        <v>44963</v>
      </c>
      <c r="D9" s="15" t="s">
        <v>11</v>
      </c>
      <c r="H9" s="24" t="s">
        <v>25</v>
      </c>
      <c r="I9" s="22">
        <v>1</v>
      </c>
      <c r="J9" s="22">
        <v>1</v>
      </c>
      <c r="K9" s="22">
        <v>1</v>
      </c>
      <c r="L9" s="22">
        <v>1</v>
      </c>
    </row>
    <row r="10" spans="2:73" x14ac:dyDescent="0.25">
      <c r="B10" s="13">
        <f t="shared" si="0"/>
        <v>44970</v>
      </c>
      <c r="E10" s="15" t="s">
        <v>11</v>
      </c>
      <c r="H10" s="24" t="s">
        <v>26</v>
      </c>
      <c r="I10" s="22">
        <v>1</v>
      </c>
      <c r="J10" s="22">
        <v>1</v>
      </c>
      <c r="K10" s="22">
        <v>2</v>
      </c>
      <c r="L10" s="22">
        <v>1</v>
      </c>
    </row>
    <row r="11" spans="2:73" x14ac:dyDescent="0.25">
      <c r="B11" s="13">
        <f t="shared" si="0"/>
        <v>44977</v>
      </c>
      <c r="F11" s="15" t="s">
        <v>11</v>
      </c>
      <c r="H11" s="24" t="s">
        <v>27</v>
      </c>
      <c r="I11" s="22">
        <v>1</v>
      </c>
      <c r="J11" s="22">
        <v>1</v>
      </c>
      <c r="K11" s="22">
        <v>1</v>
      </c>
      <c r="L11" s="22">
        <v>1</v>
      </c>
    </row>
    <row r="12" spans="2:73" x14ac:dyDescent="0.25">
      <c r="B12" s="13">
        <f t="shared" si="0"/>
        <v>44984</v>
      </c>
      <c r="C12" s="15" t="s">
        <v>11</v>
      </c>
      <c r="H12" s="24" t="s">
        <v>28</v>
      </c>
      <c r="I12" s="22">
        <v>1</v>
      </c>
      <c r="J12" s="22">
        <v>1</v>
      </c>
      <c r="K12" s="22">
        <v>1</v>
      </c>
      <c r="L12" s="22">
        <v>1</v>
      </c>
    </row>
    <row r="13" spans="2:73" x14ac:dyDescent="0.25">
      <c r="B13" s="13">
        <f t="shared" si="0"/>
        <v>44991</v>
      </c>
      <c r="D13" s="15" t="s">
        <v>11</v>
      </c>
      <c r="H13" s="24" t="s">
        <v>29</v>
      </c>
      <c r="I13" s="22">
        <v>1</v>
      </c>
      <c r="J13" s="22">
        <v>1</v>
      </c>
      <c r="K13" s="22">
        <v>1</v>
      </c>
      <c r="L13" s="22">
        <v>2</v>
      </c>
    </row>
    <row r="14" spans="2:73" x14ac:dyDescent="0.25">
      <c r="B14" s="13">
        <f t="shared" si="0"/>
        <v>44998</v>
      </c>
      <c r="E14" s="15" t="s">
        <v>11</v>
      </c>
      <c r="H14" s="24" t="s">
        <v>30</v>
      </c>
      <c r="I14" s="22">
        <v>1</v>
      </c>
      <c r="J14" s="22">
        <v>1</v>
      </c>
      <c r="K14" s="22">
        <v>1</v>
      </c>
      <c r="L14" s="22">
        <v>1</v>
      </c>
    </row>
    <row r="15" spans="2:73" x14ac:dyDescent="0.25">
      <c r="B15" s="13">
        <f t="shared" si="0"/>
        <v>45005</v>
      </c>
      <c r="F15" s="15" t="s">
        <v>11</v>
      </c>
      <c r="H15" s="24" t="s">
        <v>31</v>
      </c>
      <c r="I15" s="22">
        <v>1</v>
      </c>
      <c r="J15" s="22">
        <v>1</v>
      </c>
      <c r="K15" s="22">
        <v>1</v>
      </c>
      <c r="L15" s="22">
        <v>1</v>
      </c>
    </row>
    <row r="16" spans="2:73" x14ac:dyDescent="0.25">
      <c r="B16" s="13">
        <f t="shared" si="0"/>
        <v>45012</v>
      </c>
      <c r="C16" s="15" t="s">
        <v>11</v>
      </c>
      <c r="H16" s="24" t="s">
        <v>18</v>
      </c>
      <c r="I16" s="22">
        <v>13</v>
      </c>
      <c r="J16" s="22">
        <v>13</v>
      </c>
      <c r="K16" s="22">
        <v>13</v>
      </c>
      <c r="L16" s="22">
        <v>13</v>
      </c>
    </row>
    <row r="17" spans="2:6" x14ac:dyDescent="0.25">
      <c r="B17" s="13">
        <f t="shared" si="0"/>
        <v>45019</v>
      </c>
      <c r="D17" s="15" t="s">
        <v>11</v>
      </c>
    </row>
    <row r="18" spans="2:6" x14ac:dyDescent="0.25">
      <c r="B18" s="13">
        <f t="shared" si="0"/>
        <v>45026</v>
      </c>
      <c r="E18" s="15" t="s">
        <v>11</v>
      </c>
    </row>
    <row r="19" spans="2:6" x14ac:dyDescent="0.25">
      <c r="B19" s="13">
        <f t="shared" si="0"/>
        <v>45033</v>
      </c>
      <c r="F19" s="15" t="s">
        <v>11</v>
      </c>
    </row>
    <row r="20" spans="2:6" x14ac:dyDescent="0.25">
      <c r="B20" s="13">
        <f t="shared" si="0"/>
        <v>45040</v>
      </c>
      <c r="C20" s="15" t="s">
        <v>11</v>
      </c>
    </row>
    <row r="21" spans="2:6" x14ac:dyDescent="0.25">
      <c r="B21" s="13">
        <f t="shared" si="0"/>
        <v>45047</v>
      </c>
      <c r="D21" s="15" t="s">
        <v>11</v>
      </c>
    </row>
    <row r="22" spans="2:6" x14ac:dyDescent="0.25">
      <c r="B22" s="13">
        <f t="shared" si="0"/>
        <v>45054</v>
      </c>
      <c r="E22" s="15" t="s">
        <v>11</v>
      </c>
    </row>
    <row r="23" spans="2:6" x14ac:dyDescent="0.25">
      <c r="B23" s="13">
        <f t="shared" si="0"/>
        <v>45061</v>
      </c>
      <c r="F23" s="15" t="s">
        <v>11</v>
      </c>
    </row>
    <row r="24" spans="2:6" x14ac:dyDescent="0.25">
      <c r="B24" s="13">
        <f t="shared" si="0"/>
        <v>45068</v>
      </c>
      <c r="C24" s="15" t="s">
        <v>11</v>
      </c>
    </row>
    <row r="25" spans="2:6" x14ac:dyDescent="0.25">
      <c r="B25" s="13">
        <f t="shared" si="0"/>
        <v>45075</v>
      </c>
      <c r="D25" s="15" t="s">
        <v>11</v>
      </c>
    </row>
    <row r="26" spans="2:6" x14ac:dyDescent="0.25">
      <c r="B26" s="13">
        <f t="shared" si="0"/>
        <v>45082</v>
      </c>
      <c r="E26" s="15" t="s">
        <v>11</v>
      </c>
    </row>
    <row r="27" spans="2:6" x14ac:dyDescent="0.25">
      <c r="B27" s="13">
        <f t="shared" si="0"/>
        <v>45089</v>
      </c>
      <c r="F27" s="15" t="s">
        <v>11</v>
      </c>
    </row>
    <row r="28" spans="2:6" x14ac:dyDescent="0.25">
      <c r="B28" s="13">
        <f t="shared" si="0"/>
        <v>45096</v>
      </c>
      <c r="C28" s="15" t="s">
        <v>11</v>
      </c>
    </row>
    <row r="29" spans="2:6" x14ac:dyDescent="0.25">
      <c r="B29" s="13">
        <f t="shared" si="0"/>
        <v>45103</v>
      </c>
      <c r="D29" s="15" t="s">
        <v>11</v>
      </c>
    </row>
    <row r="30" spans="2:6" x14ac:dyDescent="0.25">
      <c r="B30" s="13">
        <f t="shared" si="0"/>
        <v>45110</v>
      </c>
      <c r="E30" s="15" t="s">
        <v>11</v>
      </c>
    </row>
    <row r="31" spans="2:6" x14ac:dyDescent="0.25">
      <c r="B31" s="13">
        <f t="shared" si="0"/>
        <v>45117</v>
      </c>
      <c r="F31" s="15" t="s">
        <v>11</v>
      </c>
    </row>
    <row r="32" spans="2:6" x14ac:dyDescent="0.25">
      <c r="B32" s="13">
        <f t="shared" si="0"/>
        <v>45124</v>
      </c>
      <c r="C32" s="15" t="s">
        <v>11</v>
      </c>
    </row>
    <row r="33" spans="2:6" x14ac:dyDescent="0.25">
      <c r="B33" s="13">
        <f>DATE(YEAR(B32),MONTH(B32),DAY(B32)+7)</f>
        <v>45131</v>
      </c>
      <c r="D33" s="15" t="s">
        <v>11</v>
      </c>
    </row>
    <row r="34" spans="2:6" x14ac:dyDescent="0.25">
      <c r="B34" s="13">
        <f t="shared" si="0"/>
        <v>45138</v>
      </c>
      <c r="E34" s="15" t="s">
        <v>11</v>
      </c>
    </row>
    <row r="35" spans="2:6" x14ac:dyDescent="0.25">
      <c r="B35" s="13">
        <f t="shared" si="0"/>
        <v>45145</v>
      </c>
      <c r="F35" s="15" t="s">
        <v>11</v>
      </c>
    </row>
    <row r="36" spans="2:6" x14ac:dyDescent="0.25">
      <c r="B36" s="13">
        <f t="shared" si="0"/>
        <v>45152</v>
      </c>
      <c r="C36" s="15" t="s">
        <v>11</v>
      </c>
    </row>
    <row r="37" spans="2:6" x14ac:dyDescent="0.25">
      <c r="B37" s="13">
        <f t="shared" si="0"/>
        <v>45159</v>
      </c>
      <c r="D37" s="15" t="s">
        <v>11</v>
      </c>
    </row>
    <row r="38" spans="2:6" x14ac:dyDescent="0.25">
      <c r="B38" s="13">
        <f t="shared" si="0"/>
        <v>45166</v>
      </c>
      <c r="E38" s="15" t="s">
        <v>11</v>
      </c>
    </row>
    <row r="39" spans="2:6" x14ac:dyDescent="0.25">
      <c r="B39" s="13">
        <f t="shared" si="0"/>
        <v>45173</v>
      </c>
      <c r="F39" s="15" t="s">
        <v>11</v>
      </c>
    </row>
    <row r="40" spans="2:6" x14ac:dyDescent="0.25">
      <c r="B40" s="13">
        <f t="shared" si="0"/>
        <v>45180</v>
      </c>
      <c r="C40" s="15" t="s">
        <v>11</v>
      </c>
    </row>
    <row r="41" spans="2:6" x14ac:dyDescent="0.25">
      <c r="B41" s="13">
        <f t="shared" si="0"/>
        <v>45187</v>
      </c>
      <c r="D41" s="15" t="s">
        <v>11</v>
      </c>
    </row>
    <row r="42" spans="2:6" x14ac:dyDescent="0.25">
      <c r="B42" s="13">
        <f t="shared" si="0"/>
        <v>45194</v>
      </c>
      <c r="E42" s="15" t="s">
        <v>11</v>
      </c>
    </row>
    <row r="43" spans="2:6" x14ac:dyDescent="0.25">
      <c r="B43" s="13">
        <f t="shared" si="0"/>
        <v>45201</v>
      </c>
      <c r="F43" s="15" t="s">
        <v>11</v>
      </c>
    </row>
    <row r="44" spans="2:6" x14ac:dyDescent="0.25">
      <c r="B44" s="13">
        <f t="shared" si="0"/>
        <v>45208</v>
      </c>
      <c r="C44" s="15" t="s">
        <v>11</v>
      </c>
    </row>
    <row r="45" spans="2:6" x14ac:dyDescent="0.25">
      <c r="B45" s="13">
        <f t="shared" si="0"/>
        <v>45215</v>
      </c>
      <c r="D45" s="15" t="s">
        <v>11</v>
      </c>
    </row>
    <row r="46" spans="2:6" x14ac:dyDescent="0.25">
      <c r="B46" s="13">
        <f t="shared" si="0"/>
        <v>45222</v>
      </c>
      <c r="E46" s="15" t="s">
        <v>11</v>
      </c>
    </row>
    <row r="47" spans="2:6" x14ac:dyDescent="0.25">
      <c r="B47" s="13">
        <f t="shared" si="0"/>
        <v>45229</v>
      </c>
      <c r="F47" s="15" t="s">
        <v>11</v>
      </c>
    </row>
    <row r="48" spans="2:6" x14ac:dyDescent="0.25">
      <c r="B48" s="13">
        <f t="shared" si="0"/>
        <v>45236</v>
      </c>
      <c r="C48" s="15" t="s">
        <v>11</v>
      </c>
    </row>
    <row r="49" spans="2:6" x14ac:dyDescent="0.25">
      <c r="B49" s="13">
        <f t="shared" si="0"/>
        <v>45243</v>
      </c>
      <c r="D49" s="15" t="s">
        <v>11</v>
      </c>
    </row>
    <row r="50" spans="2:6" x14ac:dyDescent="0.25">
      <c r="B50" s="13">
        <f t="shared" si="0"/>
        <v>45250</v>
      </c>
      <c r="E50" s="15" t="s">
        <v>11</v>
      </c>
    </row>
    <row r="51" spans="2:6" x14ac:dyDescent="0.25">
      <c r="B51" s="13">
        <f t="shared" si="0"/>
        <v>45257</v>
      </c>
      <c r="F51" s="15" t="s">
        <v>11</v>
      </c>
    </row>
    <row r="52" spans="2:6" x14ac:dyDescent="0.25">
      <c r="B52" s="13">
        <f t="shared" si="0"/>
        <v>45264</v>
      </c>
      <c r="C52" s="15" t="s">
        <v>11</v>
      </c>
    </row>
    <row r="53" spans="2:6" x14ac:dyDescent="0.25">
      <c r="B53" s="13">
        <f t="shared" si="0"/>
        <v>45271</v>
      </c>
      <c r="D53" s="15" t="s">
        <v>11</v>
      </c>
    </row>
    <row r="54" spans="2:6" x14ac:dyDescent="0.25">
      <c r="B54" s="13">
        <f t="shared" si="0"/>
        <v>45278</v>
      </c>
      <c r="E54" s="15" t="s">
        <v>11</v>
      </c>
    </row>
    <row r="55" spans="2:6" x14ac:dyDescent="0.25">
      <c r="B55" s="13">
        <f t="shared" si="0"/>
        <v>45285</v>
      </c>
      <c r="F55" s="15" t="s">
        <v>11</v>
      </c>
    </row>
    <row r="57" spans="2:6" x14ac:dyDescent="0.25">
      <c r="C57" s="15" t="s">
        <v>4</v>
      </c>
      <c r="D57" s="15" t="s">
        <v>5</v>
      </c>
      <c r="E57" s="15" t="s">
        <v>6</v>
      </c>
      <c r="F57" s="15" t="s">
        <v>7</v>
      </c>
    </row>
    <row r="58" spans="2:6" x14ac:dyDescent="0.25">
      <c r="B58" s="13" t="s">
        <v>36</v>
      </c>
      <c r="C58" s="15">
        <f>COUNTA(C4:C55)</f>
        <v>13</v>
      </c>
      <c r="D58" s="15">
        <f t="shared" ref="D58:F58" si="1">COUNTA(D4:D55)</f>
        <v>13</v>
      </c>
      <c r="E58" s="15">
        <f t="shared" si="1"/>
        <v>13</v>
      </c>
      <c r="F58" s="15">
        <f t="shared" si="1"/>
        <v>13</v>
      </c>
    </row>
    <row r="59" spans="2:6" x14ac:dyDescent="0.25">
      <c r="B59" s="13" t="s">
        <v>37</v>
      </c>
      <c r="C59" s="15">
        <f>AVERAGE(C58:F58)</f>
        <v>13</v>
      </c>
    </row>
    <row r="60" spans="2:6" x14ac:dyDescent="0.25">
      <c r="B60" s="13" t="s">
        <v>38</v>
      </c>
      <c r="C60" s="15">
        <f>SUM(C58:F58)</f>
        <v>52</v>
      </c>
    </row>
    <row r="62" spans="2:6" x14ac:dyDescent="0.25">
      <c r="B62" s="13" t="s">
        <v>39</v>
      </c>
      <c r="C62" s="15">
        <f>SUMIFS(C58:F58,C57:F57,C57)</f>
        <v>13</v>
      </c>
      <c r="D62" s="15">
        <f t="shared" ref="D62:F63" si="2">SUMIFS(D58:G58,D57:G57,D57)</f>
        <v>13</v>
      </c>
      <c r="E62" s="15">
        <f t="shared" si="2"/>
        <v>13</v>
      </c>
      <c r="F62" s="15">
        <f t="shared" si="2"/>
        <v>13</v>
      </c>
    </row>
    <row r="63" spans="2:6" x14ac:dyDescent="0.25">
      <c r="B63" s="13" t="s">
        <v>40</v>
      </c>
      <c r="C63" s="15">
        <f>AVERAGEIFS(C58:F58,C57:F57,C3)</f>
        <v>13</v>
      </c>
      <c r="D63" s="15">
        <f t="shared" ref="D63:F63" si="3">AVERAGEIFS(D58:G58,D57:G57,D3)</f>
        <v>13</v>
      </c>
      <c r="E63" s="15">
        <f t="shared" si="3"/>
        <v>13</v>
      </c>
      <c r="F63" s="15">
        <f t="shared" si="3"/>
        <v>13</v>
      </c>
    </row>
  </sheetData>
  <autoFilter ref="B3:F55" xr:uid="{D74980E8-9460-48A9-9C4B-D0A81042C773}"/>
  <conditionalFormatting sqref="D4:F4 C5:F56">
    <cfRule type="iconSet" priority="3">
      <iconSet iconSet="3Symbols">
        <cfvo type="percent" val="0"/>
        <cfvo type="percent" val="33"/>
        <cfvo type="percent" val="67"/>
      </iconSet>
    </cfRule>
  </conditionalFormatting>
  <conditionalFormatting sqref="C4:F55">
    <cfRule type="containsText" dxfId="0" priority="1" operator="containsText" text="x">
      <formula>NOT(ISERROR(SEARCH("x",C4)))</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90DA-F458-49B0-B562-EC036EEBA752}">
  <sheetPr codeName="Sheet1">
    <tabColor theme="7"/>
  </sheetPr>
  <dimension ref="A1:C10"/>
  <sheetViews>
    <sheetView showGridLines="0" workbookViewId="0"/>
  </sheetViews>
  <sheetFormatPr defaultColWidth="0" defaultRowHeight="19.95" customHeight="1" zeroHeight="1" x14ac:dyDescent="0.25"/>
  <cols>
    <col min="1" max="1" width="4.69921875" style="1" customWidth="1"/>
    <col min="2" max="2" width="70.69921875" style="1" customWidth="1"/>
    <col min="3" max="3" width="4.69921875" style="1" customWidth="1"/>
    <col min="4" max="16384" width="10.69921875" style="1" hidden="1"/>
  </cols>
  <sheetData>
    <row r="1" spans="1:2" ht="19.95" customHeight="1" x14ac:dyDescent="0.25">
      <c r="A1" s="2"/>
    </row>
    <row r="2" spans="1:2" ht="30" customHeight="1" x14ac:dyDescent="0.25">
      <c r="B2" s="3" t="s">
        <v>0</v>
      </c>
    </row>
    <row r="3" spans="1:2" ht="19.95" customHeight="1" x14ac:dyDescent="0.25"/>
    <row r="4" spans="1:2" ht="19.95" customHeight="1" x14ac:dyDescent="0.25">
      <c r="B4" s="1" t="s">
        <v>3</v>
      </c>
    </row>
    <row r="5" spans="1:2" ht="19.95" customHeight="1" x14ac:dyDescent="0.25"/>
    <row r="6" spans="1:2" ht="19.95" customHeight="1" x14ac:dyDescent="0.25">
      <c r="B6" s="1" t="s">
        <v>1</v>
      </c>
    </row>
    <row r="7" spans="1:2" ht="19.95" customHeight="1" x14ac:dyDescent="0.25"/>
    <row r="8" spans="1:2" ht="19.95" customHeight="1" x14ac:dyDescent="0.25">
      <c r="B8" s="1" t="s">
        <v>2</v>
      </c>
    </row>
    <row r="9" spans="1:2" ht="19.95" customHeight="1" x14ac:dyDescent="0.25"/>
    <row r="10" spans="1:2" ht="19.9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Data</vt:lpstr>
      <vt:lpstr>BUS115_Coversheet</vt:lpstr>
      <vt:lpstr>Dates</vt:lpstr>
      <vt:lpstr>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Poaletti</dc:creator>
  <cp:lastModifiedBy>Nicholas Hanks</cp:lastModifiedBy>
  <dcterms:created xsi:type="dcterms:W3CDTF">2021-09-16T13:34:01Z</dcterms:created>
  <dcterms:modified xsi:type="dcterms:W3CDTF">2022-12-12T22:47:55Z</dcterms:modified>
</cp:coreProperties>
</file>