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BUS115/w6/"/>
    </mc:Choice>
  </mc:AlternateContent>
  <xr:revisionPtr revIDLastSave="1" documentId="8_{A1A63045-8C71-4208-87B8-EFBCD47F53E6}" xr6:coauthVersionLast="47" xr6:coauthVersionMax="47" xr10:uidLastSave="{84EAC68B-E923-4064-B051-440F3AB94F63}"/>
  <bookViews>
    <workbookView xWindow="-108" yWindow="-108" windowWidth="23256" windowHeight="12456" xr2:uid="{DD48EB59-D422-440A-B3D8-B7024E933AC0}"/>
  </bookViews>
  <sheets>
    <sheet name="Date and Time" sheetId="3" r:id="rId1"/>
  </sheets>
  <externalReferences>
    <externalReference r:id="rId2"/>
  </externalReferences>
  <definedNames>
    <definedName name="comm_pct">[1]Revised!$E$8:$E$13</definedName>
    <definedName name="incr">[1]Calculations!$B$3</definedName>
    <definedName name="sales_brackets">[1]Revised!$B$8:$B$13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C20" i="3"/>
  <c r="C19" i="3"/>
  <c r="D23" i="3" s="1"/>
  <c r="G19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C3" i="3"/>
  <c r="D8" i="3" s="1"/>
  <c r="C2" i="3"/>
  <c r="C5" i="3" s="1"/>
  <c r="D22" i="3" l="1"/>
  <c r="D25" i="3"/>
  <c r="D24" i="3"/>
  <c r="C16" i="3"/>
  <c r="C15" i="3"/>
  <c r="E14" i="3"/>
  <c r="D14" i="3"/>
  <c r="C14" i="3"/>
  <c r="C8" i="3"/>
  <c r="C7" i="3"/>
  <c r="C6" i="3"/>
  <c r="F2" i="3"/>
  <c r="F5" i="3" s="1"/>
  <c r="D2" i="3"/>
  <c r="E2" i="3" s="1"/>
  <c r="C10" i="3" l="1"/>
  <c r="C11" i="3" l="1"/>
  <c r="D12" i="3" s="1"/>
  <c r="D11" i="3"/>
  <c r="E11" i="3" l="1"/>
  <c r="C12" i="3"/>
</calcChain>
</file>

<file path=xl/sharedStrings.xml><?xml version="1.0" encoding="utf-8"?>
<sst xmlns="http://schemas.openxmlformats.org/spreadsheetml/2006/main" count="16" uniqueCount="16">
  <si>
    <t>Blank sheet for you to start on</t>
  </si>
  <si>
    <t>Today</t>
  </si>
  <si>
    <t>Now</t>
  </si>
  <si>
    <t>year</t>
  </si>
  <si>
    <t xml:space="preserve">month </t>
  </si>
  <si>
    <t>day</t>
  </si>
  <si>
    <t>hour</t>
  </si>
  <si>
    <t>date</t>
  </si>
  <si>
    <t>edate</t>
  </si>
  <si>
    <t>eomonth</t>
  </si>
  <si>
    <t>weekday</t>
  </si>
  <si>
    <t>workday</t>
  </si>
  <si>
    <t>weeknum</t>
  </si>
  <si>
    <t>Sales</t>
  </si>
  <si>
    <t>New Years</t>
  </si>
  <si>
    <t>Christmas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</si>
</sst>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yyyy"/>
    <numFmt numFmtId="167" formatCode="m/d/yyyy\ hh:mm\ a/p"/>
    <numFmt numFmtId="168" formatCode="yyyy\ mmmm\ dd"/>
    <numFmt numFmtId="169" formatCode="[$-409]d\-mmm;@"/>
    <numFmt numFmtId="170" formatCode="dddd\ m/d/yyyy"/>
  </numFmts>
  <fonts count="2" x14ac:knownFonts="1"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bp209_byui_edu/Documents/BA215/Commission%20Model%20-%20k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Revised"/>
      <sheetName val="Calculations"/>
      <sheetName val="Plan"/>
    </sheetNames>
    <sheetDataSet>
      <sheetData sheetId="0">
        <row r="4">
          <cell r="J4" t="str">
            <v>Commissions</v>
          </cell>
        </row>
      </sheetData>
      <sheetData sheetId="1">
        <row r="8">
          <cell r="B8">
            <v>0</v>
          </cell>
          <cell r="E8">
            <v>0.01</v>
          </cell>
        </row>
        <row r="9">
          <cell r="B9">
            <v>600000</v>
          </cell>
          <cell r="E9">
            <v>1.4999999999999999E-2</v>
          </cell>
        </row>
        <row r="10">
          <cell r="B10">
            <v>750000</v>
          </cell>
          <cell r="E10">
            <v>0.02</v>
          </cell>
        </row>
        <row r="11">
          <cell r="B11">
            <v>1000000</v>
          </cell>
          <cell r="E11">
            <v>2.5000000000000001E-2</v>
          </cell>
        </row>
        <row r="12">
          <cell r="B12">
            <v>1500000</v>
          </cell>
          <cell r="E12">
            <v>0.03</v>
          </cell>
        </row>
        <row r="13">
          <cell r="B13">
            <v>2000000</v>
          </cell>
          <cell r="E13">
            <v>0.05</v>
          </cell>
        </row>
      </sheetData>
      <sheetData sheetId="2">
        <row r="3">
          <cell r="B3">
            <v>500000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4F12-923B-44EE-A376-A87B1EAF3FAE}">
  <sheetPr codeName="Sheet15"/>
  <dimension ref="A1:K26"/>
  <sheetViews>
    <sheetView tabSelected="1" workbookViewId="0">
      <selection activeCell="D22" sqref="D22"/>
    </sheetView>
  </sheetViews>
  <sheetFormatPr defaultColWidth="10.59765625" defaultRowHeight="20.100000000000001" customHeight="1" x14ac:dyDescent="0.25"/>
  <cols>
    <col min="1" max="2" width="10.59765625" style="1"/>
    <col min="3" max="3" width="16.5" style="1" bestFit="1" customWidth="1"/>
    <col min="4" max="10" width="10.59765625" style="1"/>
    <col min="11" max="11" width="20.09765625" style="1" bestFit="1" customWidth="1"/>
    <col min="12" max="16384" width="10.59765625" style="1"/>
  </cols>
  <sheetData>
    <row r="1" spans="1:11" ht="20.100000000000001" customHeight="1" x14ac:dyDescent="0.25">
      <c r="A1" s="2" t="s">
        <v>0</v>
      </c>
      <c r="I1" s="1" t="s">
        <v>13</v>
      </c>
    </row>
    <row r="2" spans="1:11" ht="20.100000000000001" customHeight="1" x14ac:dyDescent="0.25">
      <c r="B2" s="1" t="s">
        <v>1</v>
      </c>
      <c r="C2" s="7">
        <f ca="1">TODAY()</f>
        <v>44852</v>
      </c>
      <c r="D2" s="5">
        <f ca="1">C2</f>
        <v>44852</v>
      </c>
      <c r="E2" s="3">
        <f ca="1">D2+1</f>
        <v>44853</v>
      </c>
      <c r="F2" s="6">
        <f ca="1">C2</f>
        <v>44852</v>
      </c>
      <c r="H2" s="9">
        <v>44850</v>
      </c>
      <c r="I2" s="1">
        <f ca="1">RANDBETWEEN(100,1000)</f>
        <v>262</v>
      </c>
      <c r="K2" s="10">
        <f ca="1">DATE(YEAR(TODAY()), MONTH(TODAY()), 15)</f>
        <v>44849</v>
      </c>
    </row>
    <row r="3" spans="1:11" ht="20.100000000000001" customHeight="1" x14ac:dyDescent="0.25">
      <c r="B3" s="1" t="s">
        <v>2</v>
      </c>
      <c r="C3" s="4">
        <f ca="1">NOW()</f>
        <v>44852.603400231485</v>
      </c>
      <c r="H3" s="9">
        <f>H2+1</f>
        <v>44851</v>
      </c>
      <c r="I3" s="1">
        <f t="shared" ref="I3:I16" ca="1" si="0">RANDBETWEEN(100,1000)</f>
        <v>556</v>
      </c>
      <c r="K3" s="10">
        <f ca="1">EDATE(K2,1)</f>
        <v>44880</v>
      </c>
    </row>
    <row r="4" spans="1:11" ht="20.100000000000001" customHeight="1" x14ac:dyDescent="0.25">
      <c r="H4" s="9">
        <f>H3+1</f>
        <v>44852</v>
      </c>
      <c r="I4" s="1">
        <f t="shared" ca="1" si="0"/>
        <v>696</v>
      </c>
      <c r="K4" s="10">
        <f t="shared" ref="K4:K16" ca="1" si="1">EDATE(K3,1)</f>
        <v>44910</v>
      </c>
    </row>
    <row r="5" spans="1:11" ht="20.100000000000001" customHeight="1" x14ac:dyDescent="0.25">
      <c r="B5" s="1" t="s">
        <v>3</v>
      </c>
      <c r="C5" s="1">
        <f ca="1">YEAR(C2)</f>
        <v>2022</v>
      </c>
      <c r="F5" s="1" t="b">
        <f ca="1">C5=F2</f>
        <v>0</v>
      </c>
      <c r="H5" s="9">
        <f t="shared" ref="H4:H16" si="2">H4+1</f>
        <v>44853</v>
      </c>
      <c r="I5" s="1">
        <f t="shared" ca="1" si="0"/>
        <v>112</v>
      </c>
      <c r="K5" s="10">
        <f t="shared" ca="1" si="1"/>
        <v>44941</v>
      </c>
    </row>
    <row r="6" spans="1:11" ht="20.100000000000001" customHeight="1" x14ac:dyDescent="0.25">
      <c r="B6" s="1" t="s">
        <v>4</v>
      </c>
      <c r="C6" s="1">
        <f ca="1">MONTH(C2)</f>
        <v>10</v>
      </c>
      <c r="H6" s="9">
        <f t="shared" si="2"/>
        <v>44854</v>
      </c>
      <c r="I6" s="1">
        <f t="shared" ca="1" si="0"/>
        <v>925</v>
      </c>
      <c r="K6" s="10">
        <f t="shared" ca="1" si="1"/>
        <v>44972</v>
      </c>
    </row>
    <row r="7" spans="1:11" ht="20.100000000000001" customHeight="1" x14ac:dyDescent="0.25">
      <c r="B7" s="1" t="s">
        <v>5</v>
      </c>
      <c r="C7" s="1">
        <f ca="1">DAY(C2)</f>
        <v>18</v>
      </c>
      <c r="H7" s="9">
        <f t="shared" si="2"/>
        <v>44855</v>
      </c>
      <c r="I7" s="1">
        <f t="shared" ca="1" si="0"/>
        <v>987</v>
      </c>
      <c r="K7" s="10">
        <f t="shared" ca="1" si="1"/>
        <v>45000</v>
      </c>
    </row>
    <row r="8" spans="1:11" ht="20.100000000000001" customHeight="1" x14ac:dyDescent="0.25">
      <c r="B8" s="1" t="s">
        <v>6</v>
      </c>
      <c r="C8" s="1">
        <f ca="1">HOUR(C2)</f>
        <v>0</v>
      </c>
      <c r="D8" s="1">
        <f ca="1">HOUR(C3)</f>
        <v>14</v>
      </c>
      <c r="H8" s="9">
        <f t="shared" si="2"/>
        <v>44856</v>
      </c>
      <c r="I8" s="1">
        <f t="shared" ca="1" si="0"/>
        <v>910</v>
      </c>
      <c r="K8" s="10">
        <f t="shared" ca="1" si="1"/>
        <v>45031</v>
      </c>
    </row>
    <row r="9" spans="1:11" ht="20.100000000000001" customHeight="1" x14ac:dyDescent="0.25">
      <c r="H9" s="9">
        <f t="shared" si="2"/>
        <v>44857</v>
      </c>
      <c r="I9" s="1">
        <f t="shared" ca="1" si="0"/>
        <v>629</v>
      </c>
      <c r="K9" s="10">
        <f t="shared" ca="1" si="1"/>
        <v>45061</v>
      </c>
    </row>
    <row r="10" spans="1:11" ht="20.100000000000001" customHeight="1" x14ac:dyDescent="0.25">
      <c r="B10" s="1" t="s">
        <v>7</v>
      </c>
      <c r="C10" s="3">
        <f ca="1">DATE(C5,C6,C7)</f>
        <v>44852</v>
      </c>
      <c r="H10" s="9">
        <f t="shared" si="2"/>
        <v>44858</v>
      </c>
      <c r="I10" s="1">
        <f t="shared" ca="1" si="0"/>
        <v>248</v>
      </c>
      <c r="K10" s="10">
        <f t="shared" ca="1" si="1"/>
        <v>45092</v>
      </c>
    </row>
    <row r="11" spans="1:11" ht="20.100000000000001" customHeight="1" x14ac:dyDescent="0.25">
      <c r="B11" s="1" t="s">
        <v>8</v>
      </c>
      <c r="C11" s="3">
        <f ca="1">EDATE(C10,1)</f>
        <v>44883</v>
      </c>
      <c r="D11" s="3">
        <f ca="1">C10+30</f>
        <v>44882</v>
      </c>
      <c r="E11" s="3">
        <f ca="1">EDATE(C11, -3)</f>
        <v>44791</v>
      </c>
      <c r="H11" s="9">
        <f>H10+1</f>
        <v>44859</v>
      </c>
      <c r="I11" s="1">
        <f t="shared" ca="1" si="0"/>
        <v>131</v>
      </c>
      <c r="K11" s="10">
        <f t="shared" ca="1" si="1"/>
        <v>45122</v>
      </c>
    </row>
    <row r="12" spans="1:11" ht="20.100000000000001" customHeight="1" x14ac:dyDescent="0.25">
      <c r="B12" s="1" t="s">
        <v>9</v>
      </c>
      <c r="C12" s="8">
        <f ca="1">EOMONTH(C11, 0)</f>
        <v>44895</v>
      </c>
      <c r="D12" s="3">
        <f ca="1">EOMONTH(C11,1)</f>
        <v>44926</v>
      </c>
      <c r="H12" s="9">
        <f t="shared" si="2"/>
        <v>44860</v>
      </c>
      <c r="I12" s="1">
        <f t="shared" ca="1" si="0"/>
        <v>604</v>
      </c>
      <c r="K12" s="10">
        <f t="shared" ca="1" si="1"/>
        <v>45153</v>
      </c>
    </row>
    <row r="13" spans="1:11" ht="20.100000000000001" customHeight="1" x14ac:dyDescent="0.25">
      <c r="H13" s="9">
        <f t="shared" si="2"/>
        <v>44861</v>
      </c>
      <c r="I13" s="1">
        <f t="shared" ca="1" si="0"/>
        <v>312</v>
      </c>
      <c r="K13" s="10">
        <f t="shared" ca="1" si="1"/>
        <v>45184</v>
      </c>
    </row>
    <row r="14" spans="1:11" ht="20.100000000000001" customHeight="1" x14ac:dyDescent="0.25">
      <c r="B14" s="1" t="s">
        <v>10</v>
      </c>
      <c r="C14" s="1">
        <f ca="1">WEEKDAY(C2,1)</f>
        <v>3</v>
      </c>
      <c r="D14" s="1">
        <f ca="1">WEEKDAY(C2, 14)</f>
        <v>6</v>
      </c>
      <c r="E14" s="1">
        <f ca="1">WEEKDAY(C2)</f>
        <v>3</v>
      </c>
      <c r="H14" s="9">
        <f t="shared" si="2"/>
        <v>44862</v>
      </c>
      <c r="I14" s="1">
        <f t="shared" ca="1" si="0"/>
        <v>517</v>
      </c>
      <c r="K14" s="10">
        <f t="shared" ca="1" si="1"/>
        <v>45214</v>
      </c>
    </row>
    <row r="15" spans="1:11" ht="20.100000000000001" customHeight="1" x14ac:dyDescent="0.25">
      <c r="B15" s="1" t="s">
        <v>12</v>
      </c>
      <c r="C15" s="1">
        <f ca="1">WEEKNUM(C2)</f>
        <v>43</v>
      </c>
      <c r="H15" s="9">
        <f t="shared" si="2"/>
        <v>44863</v>
      </c>
      <c r="I15" s="1">
        <f t="shared" ca="1" si="0"/>
        <v>764</v>
      </c>
      <c r="K15" s="10">
        <f t="shared" ca="1" si="1"/>
        <v>45245</v>
      </c>
    </row>
    <row r="16" spans="1:11" ht="20.100000000000001" customHeight="1" x14ac:dyDescent="0.25">
      <c r="B16" s="1" t="s">
        <v>11</v>
      </c>
      <c r="C16" s="7">
        <f ca="1">WORKDAY.INTL(C2,10,1)</f>
        <v>44866</v>
      </c>
      <c r="H16" s="9">
        <f t="shared" si="2"/>
        <v>44864</v>
      </c>
      <c r="I16" s="1">
        <f t="shared" ca="1" si="0"/>
        <v>257</v>
      </c>
      <c r="K16" s="10">
        <f t="shared" ca="1" si="1"/>
        <v>45275</v>
      </c>
    </row>
    <row r="19" spans="2:7" ht="20.100000000000001" customHeight="1" x14ac:dyDescent="0.25">
      <c r="B19" s="1" t="s">
        <v>14</v>
      </c>
      <c r="C19" s="3">
        <f ca="1">DATE(YEAR(TODAY())+1,1,1)</f>
        <v>44927</v>
      </c>
      <c r="F19" s="11">
        <v>44852</v>
      </c>
      <c r="G19" s="11">
        <f>EOMONTH(F19,0)</f>
        <v>44865</v>
      </c>
    </row>
    <row r="20" spans="2:7" ht="20.100000000000001" customHeight="1" x14ac:dyDescent="0.25">
      <c r="B20" s="1" t="s">
        <v>15</v>
      </c>
      <c r="C20" s="3">
        <f ca="1">DATE(YEAR(TODAY()),12,25)</f>
        <v>44920</v>
      </c>
    </row>
    <row r="22" spans="2:7" ht="20.100000000000001" customHeight="1" x14ac:dyDescent="0.25">
      <c r="C22" s="1">
        <v>10</v>
      </c>
      <c r="D22" s="3">
        <f ca="1">WORKDAY.INTL(TODAY(),C22,1,$C$19:$C$20)</f>
        <v>44866</v>
      </c>
    </row>
    <row r="23" spans="2:7" ht="20.100000000000001" customHeight="1" x14ac:dyDescent="0.25">
      <c r="C23" s="1">
        <v>20</v>
      </c>
      <c r="D23" s="3">
        <f t="shared" ref="D23:D26" ca="1" si="3">WORKDAY.INTL(TODAY(),C23,1,$C$19:$C$20)</f>
        <v>44880</v>
      </c>
    </row>
    <row r="24" spans="2:7" ht="20.100000000000001" customHeight="1" x14ac:dyDescent="0.25">
      <c r="C24" s="1">
        <v>50</v>
      </c>
      <c r="D24" s="3">
        <f t="shared" ca="1" si="3"/>
        <v>44922</v>
      </c>
    </row>
    <row r="25" spans="2:7" ht="20.100000000000001" customHeight="1" x14ac:dyDescent="0.25">
      <c r="C25" s="1">
        <v>100</v>
      </c>
      <c r="D25" s="3">
        <f t="shared" ca="1" si="3"/>
        <v>44992</v>
      </c>
    </row>
    <row r="26" spans="2:7" ht="20.100000000000001" customHeight="1" x14ac:dyDescent="0.25">
      <c r="C26" s="1">
        <v>200</v>
      </c>
      <c r="D26" s="3">
        <f t="shared" ca="1" si="3"/>
        <v>45132</v>
      </c>
    </row>
  </sheetData>
  <conditionalFormatting sqref="I2:I16">
    <cfRule type="expression" dxfId="2" priority="2">
      <formula>$H2=TODAY()-1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and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2022-10-18T20:31:53Z</dcterms:modified>
</cp:coreProperties>
</file>