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FALL 2022/BUS115/w8/"/>
    </mc:Choice>
  </mc:AlternateContent>
  <xr:revisionPtr revIDLastSave="1" documentId="8_{6DFF9E4E-46CC-4457-ACBA-5205C38D08E7}" xr6:coauthVersionLast="47" xr6:coauthVersionMax="47" xr10:uidLastSave="{E7037B62-D1EA-409F-8FF2-B1F0908E23E3}"/>
  <bookViews>
    <workbookView xWindow="-108" yWindow="-108" windowWidth="23256" windowHeight="12456" xr2:uid="{DD48EB59-D422-440A-B3D8-B7024E933AC0}"/>
  </bookViews>
  <sheets>
    <sheet name="Dashboard" sheetId="4" r:id="rId1"/>
    <sheet name="Data" sheetId="3" r:id="rId2"/>
  </sheets>
  <externalReferences>
    <externalReference r:id="rId3"/>
  </externalReferences>
  <definedNames>
    <definedName name="comm_pct">[1]Revised!$E$8:$E$13</definedName>
    <definedName name="incr">[1]Calculations!$B$3</definedName>
    <definedName name="person">Data!$B$4:$B$14</definedName>
    <definedName name="sales_brackets">[1]Revised!$B$8:$B$13</definedName>
    <definedName name="selected">Dashboard!$B$4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22" i="4"/>
  <c r="D23" i="4"/>
  <c r="H7" i="4"/>
  <c r="I7" i="4"/>
  <c r="J7" i="4"/>
  <c r="K7" i="4"/>
  <c r="L7" i="4"/>
  <c r="D16" i="4"/>
  <c r="D10" i="4" l="1"/>
  <c r="D11" i="4"/>
  <c r="D8" i="4"/>
  <c r="D9" i="4"/>
</calcChain>
</file>

<file path=xl/sharedStrings.xml><?xml version="1.0" encoding="utf-8"?>
<sst xmlns="http://schemas.openxmlformats.org/spreadsheetml/2006/main" count="75" uniqueCount="56">
  <si>
    <t>Sales Generated for Company</t>
  </si>
  <si>
    <t>Sales Person</t>
  </si>
  <si>
    <t>Age</t>
  </si>
  <si>
    <t>Gender</t>
  </si>
  <si>
    <t>Residence</t>
  </si>
  <si>
    <t>Cell Phone</t>
  </si>
  <si>
    <t>Year 1</t>
  </si>
  <si>
    <t>Year 2</t>
  </si>
  <si>
    <t>Year 3</t>
  </si>
  <si>
    <t>Year 4</t>
  </si>
  <si>
    <t>Year 5</t>
  </si>
  <si>
    <t>Alice</t>
  </si>
  <si>
    <t>Female</t>
  </si>
  <si>
    <t>Massachusetts</t>
  </si>
  <si>
    <t>253-386-6626</t>
  </si>
  <si>
    <t>Bill</t>
  </si>
  <si>
    <t>Male</t>
  </si>
  <si>
    <t>Wyoming</t>
  </si>
  <si>
    <t>945-265-3437</t>
  </si>
  <si>
    <t>Carl</t>
  </si>
  <si>
    <t>Georgia</t>
  </si>
  <si>
    <t>467-340-1232</t>
  </si>
  <si>
    <t>Denise</t>
  </si>
  <si>
    <t>Oregon</t>
  </si>
  <si>
    <t>548-431-8748</t>
  </si>
  <si>
    <t>Edward</t>
  </si>
  <si>
    <t>Idaho</t>
  </si>
  <si>
    <t>918-135-6344</t>
  </si>
  <si>
    <t>Frank</t>
  </si>
  <si>
    <t>California</t>
  </si>
  <si>
    <t>514-674-9884</t>
  </si>
  <si>
    <t>Gary</t>
  </si>
  <si>
    <t>Montana</t>
  </si>
  <si>
    <t>295-126-6726</t>
  </si>
  <si>
    <t>Hallie</t>
  </si>
  <si>
    <t>Texas</t>
  </si>
  <si>
    <t>529-839-8703</t>
  </si>
  <si>
    <t>Isaac</t>
  </si>
  <si>
    <t>Colorado</t>
  </si>
  <si>
    <t>928-490-5160</t>
  </si>
  <si>
    <t>Jacqueline</t>
  </si>
  <si>
    <t>Florida</t>
  </si>
  <si>
    <t>642-862-8796</t>
  </si>
  <si>
    <t>Kent</t>
  </si>
  <si>
    <t>Arizona</t>
  </si>
  <si>
    <t>479-517-4605</t>
  </si>
  <si>
    <t>Personal Information</t>
  </si>
  <si>
    <t>Contact Information</t>
  </si>
  <si>
    <t>Sales contrabution</t>
  </si>
  <si>
    <t>Top Year</t>
  </si>
  <si>
    <t>Average</t>
  </si>
  <si>
    <t xml:space="preserve">St Dev. </t>
  </si>
  <si>
    <t>Worst Year</t>
  </si>
  <si>
    <t>Summary Sales Statistics</t>
  </si>
  <si>
    <t>Updated Novemeber 2022, contact personal@email with any questions.</t>
  </si>
  <si>
    <t>Company sales history by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</si>
</sst>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&quot;$&quot;#,##0.0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8"/>
      <color rgb="FF3F3F7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0" xfId="0" applyAlignment="1"/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3" fillId="0" borderId="2" xfId="3" applyBorder="1" applyAlignment="1"/>
    <xf numFmtId="0" fontId="0" fillId="0" borderId="10" xfId="0" applyBorder="1"/>
    <xf numFmtId="0" fontId="6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11" xfId="0" applyBorder="1"/>
    <xf numFmtId="0" fontId="6" fillId="0" borderId="12" xfId="0" applyFont="1" applyBorder="1" applyAlignment="1">
      <alignment vertical="center"/>
    </xf>
    <xf numFmtId="0" fontId="0" fillId="0" borderId="12" xfId="0" applyBorder="1" applyAlignment="1"/>
    <xf numFmtId="0" fontId="0" fillId="0" borderId="13" xfId="0" applyBorder="1"/>
    <xf numFmtId="0" fontId="0" fillId="0" borderId="0" xfId="0" applyBorder="1"/>
    <xf numFmtId="167" fontId="0" fillId="0" borderId="7" xfId="1" applyNumberFormat="1" applyFont="1" applyBorder="1"/>
    <xf numFmtId="44" fontId="0" fillId="0" borderId="7" xfId="1" applyFont="1" applyBorder="1"/>
    <xf numFmtId="44" fontId="0" fillId="0" borderId="8" xfId="1" applyFont="1" applyBorder="1"/>
    <xf numFmtId="0" fontId="3" fillId="0" borderId="2" xfId="3" applyBorder="1"/>
    <xf numFmtId="167" fontId="0" fillId="0" borderId="0" xfId="0" applyNumberFormat="1" applyBorder="1"/>
    <xf numFmtId="0" fontId="0" fillId="0" borderId="12" xfId="0" applyBorder="1"/>
    <xf numFmtId="0" fontId="0" fillId="0" borderId="7" xfId="0" applyBorder="1"/>
    <xf numFmtId="0" fontId="6" fillId="0" borderId="0" xfId="0" applyFont="1" applyBorder="1" applyAlignment="1">
      <alignment horizontal="center" vertical="center"/>
    </xf>
    <xf numFmtId="167" fontId="0" fillId="0" borderId="0" xfId="1" applyNumberFormat="1" applyFont="1" applyBorder="1"/>
    <xf numFmtId="44" fontId="0" fillId="0" borderId="0" xfId="1" applyFont="1" applyBorder="1"/>
    <xf numFmtId="0" fontId="5" fillId="0" borderId="0" xfId="5" applyBorder="1"/>
    <xf numFmtId="0" fontId="2" fillId="0" borderId="1" xfId="2"/>
    <xf numFmtId="0" fontId="2" fillId="0" borderId="1" xfId="2" applyAlignment="1"/>
    <xf numFmtId="0" fontId="7" fillId="3" borderId="14" xfId="4" applyFont="1" applyFill="1" applyBorder="1" applyAlignment="1">
      <alignment horizontal="center" vertical="center"/>
    </xf>
  </cellXfs>
  <cellStyles count="6">
    <cellStyle name="Currency" xfId="1" builtinId="4"/>
    <cellStyle name="Explanatory Text" xfId="5" builtinId="53"/>
    <cellStyle name="Heading 1" xfId="2" builtinId="16"/>
    <cellStyle name="Heading 3" xfId="3" builtinId="18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Year Sales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Dashboard!$H$6:$L$6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Dashboard!$H$7:$L$7</c:f>
              <c:numCache>
                <c:formatCode>_("$"* #,##0.00_);_("$"* \(#,##0.00\);_("$"* "-"??_);_(@_)</c:formatCode>
                <c:ptCount val="5"/>
                <c:pt idx="0" formatCode="&quot;$&quot;#,##0.00">
                  <c:v>43231.100000000006</c:v>
                </c:pt>
                <c:pt idx="1">
                  <c:v>112292.4</c:v>
                </c:pt>
                <c:pt idx="2">
                  <c:v>71367.400000000009</c:v>
                </c:pt>
                <c:pt idx="3">
                  <c:v>66840.2</c:v>
                </c:pt>
                <c:pt idx="4">
                  <c:v>129687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7-4FA1-9174-67DE7909C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061487"/>
        <c:axId val="2040065647"/>
      </c:lineChart>
      <c:catAx>
        <c:axId val="204006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65647"/>
        <c:crosses val="autoZero"/>
        <c:auto val="1"/>
        <c:lblAlgn val="ctr"/>
        <c:lblOffset val="100"/>
        <c:noMultiLvlLbl val="0"/>
      </c:catAx>
      <c:valAx>
        <c:axId val="2040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61487"/>
        <c:crosses val="autoZero"/>
        <c:crossBetween val="between"/>
      </c:valAx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902970</xdr:colOff>
      <xdr:row>8</xdr:row>
      <xdr:rowOff>99060</xdr:rowOff>
    </xdr:from>
    <xdr:to>
      <xdr:col>12</xdr:col>
      <xdr:colOff>22860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B9FD4-9716-4975-BF45-28765F85B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28B3-1595-4FF3-A58E-A12F832BA13B}">
  <dimension ref="A1:N28"/>
  <sheetViews>
    <sheetView showGridLines="0" tabSelected="1" workbookViewId="0">
      <selection activeCell="A38" sqref="A38:XFD38"/>
    </sheetView>
  </sheetViews>
  <sheetFormatPr defaultColWidth="0" defaultRowHeight="13.8" zeroHeight="1" x14ac:dyDescent="0.25"/>
  <cols>
    <col min="1" max="2" width="4.69921875" customWidth="1"/>
    <col min="3" max="4" width="13.5" style="5" customWidth="1"/>
    <col min="5" max="7" width="4.69921875" customWidth="1"/>
    <col min="8" max="8" width="11.09765625" bestFit="1" customWidth="1"/>
    <col min="9" max="10" width="12.09765625" bestFit="1" customWidth="1"/>
    <col min="11" max="11" width="11.09765625" bestFit="1" customWidth="1"/>
    <col min="12" max="12" width="12.09765625" bestFit="1" customWidth="1"/>
    <col min="13" max="14" width="4.69921875" customWidth="1"/>
    <col min="15" max="16384" width="8.796875" hidden="1"/>
  </cols>
  <sheetData>
    <row r="1" spans="2:13" x14ac:dyDescent="0.25"/>
    <row r="2" spans="2:13" ht="23.4" customHeight="1" thickBot="1" x14ac:dyDescent="0.4">
      <c r="B2" s="32" t="s">
        <v>55</v>
      </c>
      <c r="C2" s="33"/>
      <c r="D2" s="33"/>
      <c r="E2" s="32"/>
      <c r="F2" s="32"/>
      <c r="G2" s="32"/>
      <c r="H2" s="32"/>
      <c r="I2" s="32"/>
      <c r="J2" s="32"/>
      <c r="K2" s="32"/>
      <c r="L2" s="32"/>
      <c r="M2" s="32"/>
    </row>
    <row r="3" spans="2:13" ht="18.600000000000001" customHeight="1" thickTop="1" x14ac:dyDescent="0.25"/>
    <row r="4" spans="2:13" ht="22.8" x14ac:dyDescent="0.25">
      <c r="B4" s="6" t="s">
        <v>25</v>
      </c>
      <c r="C4" s="34"/>
      <c r="D4" s="34"/>
      <c r="E4" s="7"/>
      <c r="G4" s="8"/>
      <c r="H4" s="27"/>
      <c r="I4" s="27"/>
      <c r="J4" s="27"/>
      <c r="K4" s="27"/>
      <c r="L4" s="27"/>
      <c r="M4" s="10"/>
    </row>
    <row r="5" spans="2:13" ht="14.4" thickBot="1" x14ac:dyDescent="0.3">
      <c r="C5"/>
      <c r="D5"/>
      <c r="G5" s="11"/>
      <c r="H5" s="24" t="s">
        <v>48</v>
      </c>
      <c r="I5" s="24"/>
      <c r="J5" s="24"/>
      <c r="K5" s="24"/>
      <c r="L5" s="24"/>
      <c r="M5" s="13"/>
    </row>
    <row r="6" spans="2:13" x14ac:dyDescent="0.25">
      <c r="B6" s="8"/>
      <c r="C6" s="21"/>
      <c r="D6" s="22"/>
      <c r="E6" s="23"/>
      <c r="G6" s="11"/>
      <c r="H6" s="28" t="s">
        <v>6</v>
      </c>
      <c r="I6" s="28" t="s">
        <v>7</v>
      </c>
      <c r="J6" s="28" t="s">
        <v>8</v>
      </c>
      <c r="K6" s="28" t="s">
        <v>9</v>
      </c>
      <c r="L6" s="28" t="s">
        <v>10</v>
      </c>
      <c r="M6" s="13"/>
    </row>
    <row r="7" spans="2:13" ht="14.4" thickBot="1" x14ac:dyDescent="0.3">
      <c r="B7" s="11"/>
      <c r="C7" s="24" t="s">
        <v>53</v>
      </c>
      <c r="D7" s="24"/>
      <c r="E7" s="13"/>
      <c r="G7" s="11"/>
      <c r="H7" s="29">
        <f ca="1">OFFSET(Data!$B$3, MATCH(selected,person,0),MATCH(Dashboard!H6,Data!$C$3:$K$3,0))</f>
        <v>43231.100000000006</v>
      </c>
      <c r="I7" s="30">
        <f ca="1">OFFSET(Data!$B$3, MATCH(selected,person,0),MATCH(Dashboard!I6,Data!$C$3:$K$3,0))</f>
        <v>112292.4</v>
      </c>
      <c r="J7" s="30">
        <f ca="1">OFFSET(Data!$B$3, MATCH(selected,person,0),MATCH(Dashboard!J6,Data!$C$3:$K$3,0))</f>
        <v>71367.400000000009</v>
      </c>
      <c r="K7" s="30">
        <f ca="1">OFFSET(Data!$B$3, MATCH(selected,person,0),MATCH(Dashboard!K6,Data!$C$3:$K$3,0))</f>
        <v>66840.2</v>
      </c>
      <c r="L7" s="30">
        <f ca="1">OFFSET(Data!$B$3, MATCH(selected,person,0),MATCH(Dashboard!L6,Data!$C$3:$K$3,0))</f>
        <v>129687</v>
      </c>
      <c r="M7" s="13"/>
    </row>
    <row r="8" spans="2:13" x14ac:dyDescent="0.25">
      <c r="B8" s="11"/>
      <c r="C8" s="20" t="s">
        <v>49</v>
      </c>
      <c r="D8" s="25">
        <f ca="1">MAX(H7:L7)</f>
        <v>129687</v>
      </c>
      <c r="E8" s="13"/>
      <c r="G8" s="11"/>
      <c r="H8" s="29"/>
      <c r="I8" s="30"/>
      <c r="J8" s="30"/>
      <c r="K8" s="30"/>
      <c r="L8" s="30"/>
      <c r="M8" s="13"/>
    </row>
    <row r="9" spans="2:13" x14ac:dyDescent="0.25">
      <c r="B9" s="11"/>
      <c r="C9" s="20" t="s">
        <v>50</v>
      </c>
      <c r="D9" s="25">
        <f ca="1">AVERAGE(H7:L7)</f>
        <v>84683.62000000001</v>
      </c>
      <c r="E9" s="13"/>
      <c r="G9" s="11"/>
      <c r="H9" s="20"/>
      <c r="I9" s="20"/>
      <c r="J9" s="20"/>
      <c r="K9" s="30"/>
      <c r="L9" s="30"/>
      <c r="M9" s="13"/>
    </row>
    <row r="10" spans="2:13" x14ac:dyDescent="0.25">
      <c r="B10" s="11"/>
      <c r="C10" s="20" t="s">
        <v>51</v>
      </c>
      <c r="D10" s="25">
        <f ca="1">_xlfn.STDEV.S(H7:L7)</f>
        <v>35360.888391158958</v>
      </c>
      <c r="E10" s="13"/>
      <c r="G10" s="11"/>
      <c r="H10" s="20"/>
      <c r="I10" s="20"/>
      <c r="J10" s="20"/>
      <c r="K10" s="20"/>
      <c r="L10" s="20"/>
      <c r="M10" s="13"/>
    </row>
    <row r="11" spans="2:13" x14ac:dyDescent="0.25">
      <c r="B11" s="11"/>
      <c r="C11" s="20" t="s">
        <v>52</v>
      </c>
      <c r="D11" s="25">
        <f ca="1">MIN(H7:L7)</f>
        <v>43231.100000000006</v>
      </c>
      <c r="E11" s="13"/>
      <c r="G11" s="11"/>
      <c r="H11" s="20"/>
      <c r="I11" s="20"/>
      <c r="J11" s="20"/>
      <c r="K11" s="20"/>
      <c r="L11" s="20"/>
      <c r="M11" s="13"/>
    </row>
    <row r="12" spans="2:13" x14ac:dyDescent="0.25">
      <c r="B12" s="16"/>
      <c r="C12" s="26"/>
      <c r="D12" s="26"/>
      <c r="E12" s="19"/>
      <c r="G12" s="11"/>
      <c r="H12" s="20"/>
      <c r="I12" s="20"/>
      <c r="J12" s="20"/>
      <c r="K12" s="20"/>
      <c r="L12" s="20"/>
      <c r="M12" s="13"/>
    </row>
    <row r="13" spans="2:13" x14ac:dyDescent="0.25">
      <c r="G13" s="11"/>
      <c r="H13" s="20"/>
      <c r="I13" s="20"/>
      <c r="J13" s="20"/>
      <c r="K13" s="20"/>
      <c r="L13" s="20"/>
      <c r="M13" s="13"/>
    </row>
    <row r="14" spans="2:13" x14ac:dyDescent="0.25">
      <c r="B14" s="8"/>
      <c r="C14" s="9"/>
      <c r="D14" s="9"/>
      <c r="E14" s="10"/>
      <c r="G14" s="11"/>
      <c r="H14" s="20"/>
      <c r="I14" s="20"/>
      <c r="J14" s="20"/>
      <c r="K14" s="20"/>
      <c r="L14" s="20"/>
      <c r="M14" s="13"/>
    </row>
    <row r="15" spans="2:13" ht="14.4" thickBot="1" x14ac:dyDescent="0.3">
      <c r="B15" s="11"/>
      <c r="C15" s="12" t="s">
        <v>46</v>
      </c>
      <c r="D15" s="12"/>
      <c r="E15" s="13"/>
      <c r="G15" s="11"/>
      <c r="H15" s="20"/>
      <c r="I15" s="20"/>
      <c r="J15" s="20"/>
      <c r="K15" s="20"/>
      <c r="L15" s="20"/>
      <c r="M15" s="13"/>
    </row>
    <row r="16" spans="2:13" x14ac:dyDescent="0.25">
      <c r="B16" s="11"/>
      <c r="C16" s="14" t="s">
        <v>2</v>
      </c>
      <c r="D16" s="15">
        <f ca="1">OFFSET(Data!$B$3, MATCH(selected,person,0),MATCH(Dashboard!C16,Data!$C$3:$K$3,0))</f>
        <v>44</v>
      </c>
      <c r="E16" s="13"/>
      <c r="G16" s="11"/>
      <c r="H16" s="20"/>
      <c r="I16" s="20"/>
      <c r="J16" s="20"/>
      <c r="K16" s="20"/>
      <c r="L16" s="20"/>
      <c r="M16" s="13"/>
    </row>
    <row r="17" spans="2:13" x14ac:dyDescent="0.25">
      <c r="B17" s="11"/>
      <c r="C17" s="14" t="s">
        <v>3</v>
      </c>
      <c r="D17" s="15" t="str">
        <f ca="1">OFFSET(Data!$B$3, MATCH(selected,person,0),MATCH(Dashboard!C17,Data!$C$3:$K$3,0))</f>
        <v>Male</v>
      </c>
      <c r="E17" s="13"/>
      <c r="G17" s="11"/>
      <c r="H17" s="20"/>
      <c r="I17" s="20"/>
      <c r="J17" s="20"/>
      <c r="K17" s="20"/>
      <c r="L17" s="20"/>
      <c r="M17" s="13"/>
    </row>
    <row r="18" spans="2:13" x14ac:dyDescent="0.25">
      <c r="B18" s="16"/>
      <c r="C18" s="17"/>
      <c r="D18" s="18"/>
      <c r="E18" s="19"/>
      <c r="G18" s="11"/>
      <c r="H18" s="20"/>
      <c r="I18" s="20"/>
      <c r="J18" s="20"/>
      <c r="K18" s="20"/>
      <c r="L18" s="20"/>
      <c r="M18" s="13"/>
    </row>
    <row r="19" spans="2:13" x14ac:dyDescent="0.25">
      <c r="B19" s="20"/>
      <c r="C19" s="14"/>
      <c r="D19" s="15"/>
      <c r="E19" s="20"/>
      <c r="G19" s="11"/>
      <c r="H19" s="20"/>
      <c r="I19" s="20"/>
      <c r="J19" s="20"/>
      <c r="K19" s="20"/>
      <c r="L19" s="20"/>
      <c r="M19" s="13"/>
    </row>
    <row r="20" spans="2:13" x14ac:dyDescent="0.25">
      <c r="B20" s="8"/>
      <c r="C20" s="9"/>
      <c r="D20" s="9"/>
      <c r="E20" s="10"/>
      <c r="G20" s="11"/>
      <c r="H20" s="20"/>
      <c r="I20" s="20"/>
      <c r="J20" s="20"/>
      <c r="K20" s="20"/>
      <c r="L20" s="20"/>
      <c r="M20" s="13"/>
    </row>
    <row r="21" spans="2:13" ht="14.4" thickBot="1" x14ac:dyDescent="0.3">
      <c r="B21" s="11"/>
      <c r="C21" s="12" t="s">
        <v>47</v>
      </c>
      <c r="D21" s="12"/>
      <c r="E21" s="13"/>
      <c r="G21" s="11"/>
      <c r="H21" s="20"/>
      <c r="I21" s="20"/>
      <c r="J21" s="20"/>
      <c r="K21" s="20"/>
      <c r="L21" s="20"/>
      <c r="M21" s="13"/>
    </row>
    <row r="22" spans="2:13" x14ac:dyDescent="0.25">
      <c r="B22" s="11"/>
      <c r="C22" s="14" t="s">
        <v>4</v>
      </c>
      <c r="D22" s="15" t="str">
        <f ca="1">OFFSET(Data!$B$3, MATCH(selected,person,0),MATCH(Dashboard!C22,Data!$C$3:$K$3,0))</f>
        <v>Idaho</v>
      </c>
      <c r="E22" s="13"/>
      <c r="G22" s="11"/>
      <c r="H22" s="20"/>
      <c r="I22" s="20"/>
      <c r="J22" s="20"/>
      <c r="K22" s="20"/>
      <c r="L22" s="20"/>
      <c r="M22" s="13"/>
    </row>
    <row r="23" spans="2:13" x14ac:dyDescent="0.25">
      <c r="B23" s="11"/>
      <c r="C23" s="14" t="s">
        <v>5</v>
      </c>
      <c r="D23" s="15" t="str">
        <f ca="1">OFFSET(Data!$B$3, MATCH(selected,person,0),MATCH(Dashboard!C23,Data!$C$3:$K$3,0))</f>
        <v>918-135-6344</v>
      </c>
      <c r="E23" s="13"/>
      <c r="G23" s="11"/>
      <c r="H23" s="20"/>
      <c r="I23" s="20"/>
      <c r="J23" s="20"/>
      <c r="K23" s="20"/>
      <c r="L23" s="20"/>
      <c r="M23" s="13"/>
    </row>
    <row r="24" spans="2:13" x14ac:dyDescent="0.25">
      <c r="B24" s="16"/>
      <c r="C24" s="18"/>
      <c r="D24" s="18"/>
      <c r="E24" s="19"/>
      <c r="G24" s="11"/>
      <c r="H24" s="20"/>
      <c r="I24" s="20"/>
      <c r="J24" s="20"/>
      <c r="K24" s="20"/>
      <c r="L24" s="20"/>
      <c r="M24" s="13"/>
    </row>
    <row r="25" spans="2:13" x14ac:dyDescent="0.25">
      <c r="G25" s="16"/>
      <c r="H25" s="26"/>
      <c r="I25" s="26"/>
      <c r="J25" s="26"/>
      <c r="K25" s="26"/>
      <c r="L25" s="26"/>
      <c r="M25" s="19"/>
    </row>
    <row r="26" spans="2:13" x14ac:dyDescent="0.25">
      <c r="G26" s="20"/>
      <c r="H26" s="20"/>
      <c r="I26" s="20"/>
      <c r="J26" s="20"/>
      <c r="K26" s="20"/>
      <c r="L26" s="20"/>
      <c r="M26" s="20"/>
    </row>
    <row r="27" spans="2:13" ht="14.4" x14ac:dyDescent="0.3">
      <c r="G27" s="31" t="s">
        <v>54</v>
      </c>
      <c r="H27" s="20"/>
      <c r="I27" s="20"/>
      <c r="J27" s="20"/>
      <c r="K27" s="20"/>
      <c r="L27" s="20"/>
      <c r="M27" s="20"/>
    </row>
    <row r="28" spans="2:13" ht="24.6" customHeight="1" x14ac:dyDescent="0.25"/>
  </sheetData>
  <mergeCells count="1">
    <mergeCell ref="B4:E4"/>
  </mergeCells>
  <dataValidations count="1">
    <dataValidation type="list" allowBlank="1" showInputMessage="1" showErrorMessage="1" sqref="B4" xr:uid="{7FFE6155-BB39-48F8-8D9A-A286AD4DB8A0}">
      <formula1>person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F9D1-0D9C-4BE2-93DD-86D8607070C4}">
  <sheetPr codeName="Sheet28"/>
  <dimension ref="B2:K14"/>
  <sheetViews>
    <sheetView workbookViewId="0">
      <selection activeCell="G4" sqref="G4:K14"/>
    </sheetView>
  </sheetViews>
  <sheetFormatPr defaultColWidth="10.59765625" defaultRowHeight="20.100000000000001" customHeight="1" x14ac:dyDescent="0.25"/>
  <cols>
    <col min="1" max="1" width="10.59765625" style="1"/>
    <col min="2" max="2" width="12.3984375" style="1" bestFit="1" customWidth="1"/>
    <col min="3" max="6" width="10.59765625" style="1"/>
    <col min="7" max="11" width="12.09765625" style="1" bestFit="1" customWidth="1"/>
    <col min="12" max="16384" width="10.59765625" style="1"/>
  </cols>
  <sheetData>
    <row r="2" spans="2:11" ht="20.100000000000001" customHeight="1" x14ac:dyDescent="0.25">
      <c r="G2" s="1" t="s">
        <v>0</v>
      </c>
    </row>
    <row r="3" spans="2:11" s="3" customFormat="1" ht="20.100000000000001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2:11" ht="20.100000000000001" customHeight="1" x14ac:dyDescent="0.25">
      <c r="B4" s="1" t="s">
        <v>11</v>
      </c>
      <c r="C4" s="1">
        <v>49</v>
      </c>
      <c r="D4" s="1" t="s">
        <v>12</v>
      </c>
      <c r="E4" s="1" t="s">
        <v>13</v>
      </c>
      <c r="F4" s="1" t="s">
        <v>14</v>
      </c>
      <c r="G4" s="4">
        <v>87205.8</v>
      </c>
      <c r="H4" s="4">
        <v>61812</v>
      </c>
      <c r="I4" s="4">
        <v>119661.1</v>
      </c>
      <c r="J4" s="4">
        <v>83143.199999999997</v>
      </c>
      <c r="K4" s="4">
        <v>141315</v>
      </c>
    </row>
    <row r="5" spans="2:11" ht="20.100000000000001" customHeight="1" x14ac:dyDescent="0.25">
      <c r="B5" s="1" t="s">
        <v>15</v>
      </c>
      <c r="C5" s="1">
        <v>54</v>
      </c>
      <c r="D5" s="1" t="s">
        <v>16</v>
      </c>
      <c r="E5" s="1" t="s">
        <v>17</v>
      </c>
      <c r="F5" s="1" t="s">
        <v>18</v>
      </c>
      <c r="G5" s="4">
        <v>71034.700000000012</v>
      </c>
      <c r="H5" s="4">
        <v>47689.2</v>
      </c>
      <c r="I5" s="4">
        <v>205881</v>
      </c>
      <c r="J5" s="4">
        <v>138576.19999999998</v>
      </c>
      <c r="K5" s="4">
        <v>216103.5</v>
      </c>
    </row>
    <row r="6" spans="2:11" ht="20.100000000000001" customHeight="1" x14ac:dyDescent="0.25">
      <c r="B6" s="1" t="s">
        <v>19</v>
      </c>
      <c r="C6" s="1">
        <v>50</v>
      </c>
      <c r="D6" s="1" t="s">
        <v>16</v>
      </c>
      <c r="E6" s="1" t="s">
        <v>20</v>
      </c>
      <c r="F6" s="1" t="s">
        <v>21</v>
      </c>
      <c r="G6" s="4">
        <v>60146.9</v>
      </c>
      <c r="H6" s="4">
        <v>111870</v>
      </c>
      <c r="I6" s="4">
        <v>181408.5</v>
      </c>
      <c r="J6" s="4">
        <v>147554.4</v>
      </c>
      <c r="K6" s="4">
        <v>16588.5</v>
      </c>
    </row>
    <row r="7" spans="2:11" ht="20.100000000000001" customHeight="1" x14ac:dyDescent="0.25">
      <c r="B7" s="1" t="s">
        <v>22</v>
      </c>
      <c r="C7" s="1">
        <v>58</v>
      </c>
      <c r="D7" s="1" t="s">
        <v>12</v>
      </c>
      <c r="E7" s="1" t="s">
        <v>23</v>
      </c>
      <c r="F7" s="1" t="s">
        <v>24</v>
      </c>
      <c r="G7" s="4">
        <v>79736.800000000003</v>
      </c>
      <c r="H7" s="4">
        <v>106562.4</v>
      </c>
      <c r="I7" s="4">
        <v>161098.6</v>
      </c>
      <c r="J7" s="4">
        <v>185607.8</v>
      </c>
      <c r="K7" s="4">
        <v>177679.5</v>
      </c>
    </row>
    <row r="8" spans="2:11" ht="20.100000000000001" customHeight="1" x14ac:dyDescent="0.25">
      <c r="B8" s="1" t="s">
        <v>25</v>
      </c>
      <c r="C8" s="1">
        <v>44</v>
      </c>
      <c r="D8" s="1" t="s">
        <v>16</v>
      </c>
      <c r="E8" s="1" t="s">
        <v>26</v>
      </c>
      <c r="F8" s="1" t="s">
        <v>27</v>
      </c>
      <c r="G8" s="4">
        <v>43231.100000000006</v>
      </c>
      <c r="H8" s="4">
        <v>112292.4</v>
      </c>
      <c r="I8" s="4">
        <v>71367.400000000009</v>
      </c>
      <c r="J8" s="4">
        <v>66840.2</v>
      </c>
      <c r="K8" s="4">
        <v>129687</v>
      </c>
    </row>
    <row r="9" spans="2:11" ht="20.100000000000001" customHeight="1" x14ac:dyDescent="0.25">
      <c r="B9" s="1" t="s">
        <v>28</v>
      </c>
      <c r="C9" s="1">
        <v>25</v>
      </c>
      <c r="D9" s="1" t="s">
        <v>16</v>
      </c>
      <c r="E9" s="1" t="s">
        <v>29</v>
      </c>
      <c r="F9" s="1" t="s">
        <v>30</v>
      </c>
      <c r="G9" s="4">
        <v>19512.900000000001</v>
      </c>
      <c r="H9" s="4">
        <v>87390</v>
      </c>
      <c r="I9" s="4">
        <v>12654.2</v>
      </c>
      <c r="J9" s="4">
        <v>61045.599999999999</v>
      </c>
      <c r="K9" s="4">
        <v>18151.5</v>
      </c>
    </row>
    <row r="10" spans="2:11" ht="20.100000000000001" customHeight="1" x14ac:dyDescent="0.25">
      <c r="B10" s="1" t="s">
        <v>31</v>
      </c>
      <c r="C10" s="1">
        <v>24</v>
      </c>
      <c r="D10" s="1" t="s">
        <v>16</v>
      </c>
      <c r="E10" s="1" t="s">
        <v>32</v>
      </c>
      <c r="F10" s="1" t="s">
        <v>33</v>
      </c>
      <c r="G10" s="4">
        <v>54671.100000000006</v>
      </c>
      <c r="H10" s="4">
        <v>69344.399999999994</v>
      </c>
      <c r="I10" s="4">
        <v>70642</v>
      </c>
      <c r="J10" s="4">
        <v>64105.999999999993</v>
      </c>
      <c r="K10" s="4">
        <v>92079</v>
      </c>
    </row>
    <row r="11" spans="2:11" ht="20.100000000000001" customHeight="1" x14ac:dyDescent="0.25">
      <c r="B11" s="1" t="s">
        <v>34</v>
      </c>
      <c r="C11" s="1">
        <v>31</v>
      </c>
      <c r="D11" s="1" t="s">
        <v>12</v>
      </c>
      <c r="E11" s="1" t="s">
        <v>35</v>
      </c>
      <c r="F11" s="1" t="s">
        <v>36</v>
      </c>
      <c r="G11" s="4">
        <v>59053.500000000007</v>
      </c>
      <c r="H11" s="4">
        <v>55188</v>
      </c>
      <c r="I11" s="4">
        <v>61851.4</v>
      </c>
      <c r="J11" s="4">
        <v>51007.6</v>
      </c>
      <c r="K11" s="4">
        <v>96981</v>
      </c>
    </row>
    <row r="12" spans="2:11" ht="20.100000000000001" customHeight="1" x14ac:dyDescent="0.25">
      <c r="B12" s="1" t="s">
        <v>37</v>
      </c>
      <c r="C12" s="1">
        <v>45</v>
      </c>
      <c r="D12" s="1" t="s">
        <v>16</v>
      </c>
      <c r="E12" s="1" t="s">
        <v>38</v>
      </c>
      <c r="F12" s="1" t="s">
        <v>39</v>
      </c>
      <c r="G12" s="4">
        <v>57722.500000000007</v>
      </c>
      <c r="H12" s="4">
        <v>32750.399999999998</v>
      </c>
      <c r="I12" s="4">
        <v>63469.9</v>
      </c>
      <c r="J12" s="4">
        <v>92733.2</v>
      </c>
      <c r="K12" s="4">
        <v>74449.5</v>
      </c>
    </row>
    <row r="13" spans="2:11" ht="20.100000000000001" customHeight="1" x14ac:dyDescent="0.25">
      <c r="B13" s="1" t="s">
        <v>40</v>
      </c>
      <c r="C13" s="1">
        <v>30</v>
      </c>
      <c r="D13" s="1" t="s">
        <v>12</v>
      </c>
      <c r="E13" s="1" t="s">
        <v>41</v>
      </c>
      <c r="F13" s="1" t="s">
        <v>42</v>
      </c>
      <c r="G13" s="4">
        <v>132051.70000000001</v>
      </c>
      <c r="H13" s="4">
        <v>64200</v>
      </c>
      <c r="I13" s="4">
        <v>153544.30000000002</v>
      </c>
      <c r="J13" s="4">
        <v>120623.99999999999</v>
      </c>
      <c r="K13" s="4">
        <v>87589.5</v>
      </c>
    </row>
    <row r="14" spans="2:11" ht="20.100000000000001" customHeight="1" x14ac:dyDescent="0.25">
      <c r="B14" s="1" t="s">
        <v>43</v>
      </c>
      <c r="C14" s="1">
        <v>37</v>
      </c>
      <c r="D14" s="1" t="s">
        <v>16</v>
      </c>
      <c r="E14" s="1" t="s">
        <v>44</v>
      </c>
      <c r="F14" s="1" t="s">
        <v>45</v>
      </c>
      <c r="G14" s="4">
        <v>114529.8</v>
      </c>
      <c r="H14" s="4">
        <v>104925.59999999999</v>
      </c>
      <c r="I14" s="4">
        <v>78409.5</v>
      </c>
      <c r="J14" s="4">
        <v>125192.2</v>
      </c>
      <c r="K14" s="4">
        <v>121746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Dashboard</vt:lpstr>
      <vt:lpstr>Data</vt:lpstr>
      <vt:lpstr>person</vt:lpstr>
      <vt:lpstr>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2022-11-02T23:23:58Z</dcterms:modified>
</cp:coreProperties>
</file>