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4b1cd473031af1/Documents/"/>
    </mc:Choice>
  </mc:AlternateContent>
  <xr:revisionPtr revIDLastSave="2369" documentId="8_{CF966053-CA53-4288-A829-20F1B404A998}" xr6:coauthVersionLast="45" xr6:coauthVersionMax="45" xr10:uidLastSave="{7A6DD68C-B153-4510-968D-1CE129668A1D}"/>
  <bookViews>
    <workbookView xWindow="-108" yWindow="-108" windowWidth="23256" windowHeight="12576" xr2:uid="{CE681030-9D6B-4905-803E-5FB973EFC0A5}"/>
  </bookViews>
  <sheets>
    <sheet name="Analysis" sheetId="18" r:id="rId1"/>
    <sheet name="XSokoban" sheetId="19" r:id="rId2"/>
    <sheet name="Manhattan - easy2.txt" sheetId="1" r:id="rId3"/>
    <sheet name="Manhattan - easy4.txt" sheetId="2" r:id="rId4"/>
    <sheet name="Manhattan - mod1.txt" sheetId="3" r:id="rId5"/>
    <sheet name="Manhattan - mod3.txt" sheetId="4" r:id="rId6"/>
    <sheet name="Manhattan - hard1.txt" sheetId="5" r:id="rId7"/>
    <sheet name="Manhattan - hard2.txt" sheetId="6" r:id="rId8"/>
    <sheet name="BFS - easy2.txt" sheetId="7" r:id="rId9"/>
    <sheet name="BFS - easy4.txt" sheetId="15" r:id="rId10"/>
    <sheet name="BFS - mod1.txt" sheetId="14" r:id="rId11"/>
    <sheet name="BFS - mod3.txt" sheetId="13" r:id="rId12"/>
    <sheet name="BFS - hard1.txt" sheetId="16" r:id="rId13"/>
    <sheet name="BFS - hard2.tx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43" i="2"/>
  <c r="X51" i="6"/>
  <c r="X51" i="5"/>
  <c r="C25" i="17" l="1"/>
  <c r="O16" i="17"/>
  <c r="K16" i="17"/>
  <c r="G16" i="17"/>
  <c r="C16" i="17"/>
  <c r="S34" i="17"/>
  <c r="O34" i="17"/>
  <c r="K34" i="17"/>
  <c r="G34" i="17"/>
  <c r="C34" i="17"/>
  <c r="S43" i="17"/>
  <c r="O43" i="17"/>
  <c r="K43" i="17"/>
  <c r="G43" i="17"/>
  <c r="C43" i="17"/>
  <c r="S52" i="17"/>
  <c r="O52" i="17"/>
  <c r="K52" i="17"/>
  <c r="G52" i="17"/>
  <c r="C52" i="17"/>
  <c r="C25" i="16"/>
  <c r="V25" i="16" s="1"/>
  <c r="O16" i="16"/>
  <c r="K16" i="16"/>
  <c r="G16" i="16"/>
  <c r="C16" i="16"/>
  <c r="S34" i="16"/>
  <c r="O34" i="16"/>
  <c r="K34" i="16"/>
  <c r="G34" i="16"/>
  <c r="C34" i="16"/>
  <c r="S43" i="16"/>
  <c r="O43" i="16"/>
  <c r="K43" i="16"/>
  <c r="G43" i="16"/>
  <c r="C43" i="16"/>
  <c r="V43" i="16" s="1"/>
  <c r="S52" i="16"/>
  <c r="O52" i="16"/>
  <c r="K52" i="16"/>
  <c r="G52" i="16"/>
  <c r="C52" i="16"/>
  <c r="C25" i="13"/>
  <c r="V25" i="13" s="1"/>
  <c r="O16" i="13"/>
  <c r="K16" i="13"/>
  <c r="G16" i="13"/>
  <c r="C16" i="13"/>
  <c r="S34" i="13"/>
  <c r="O34" i="13"/>
  <c r="K34" i="13"/>
  <c r="G34" i="13"/>
  <c r="C34" i="13"/>
  <c r="S43" i="13"/>
  <c r="O43" i="13"/>
  <c r="K43" i="13"/>
  <c r="G43" i="13"/>
  <c r="C43" i="13"/>
  <c r="S52" i="13"/>
  <c r="O52" i="13"/>
  <c r="K52" i="13"/>
  <c r="G52" i="13"/>
  <c r="C52" i="13"/>
  <c r="V52" i="13" s="1"/>
  <c r="C25" i="14"/>
  <c r="V25" i="14" s="1"/>
  <c r="O16" i="14"/>
  <c r="K16" i="14"/>
  <c r="G16" i="14"/>
  <c r="C16" i="14"/>
  <c r="S34" i="14"/>
  <c r="O34" i="14"/>
  <c r="K34" i="14"/>
  <c r="G34" i="14"/>
  <c r="C34" i="14"/>
  <c r="S43" i="14"/>
  <c r="O43" i="14"/>
  <c r="K43" i="14"/>
  <c r="G43" i="14"/>
  <c r="C43" i="14"/>
  <c r="S52" i="14"/>
  <c r="O52" i="14"/>
  <c r="K52" i="14"/>
  <c r="G52" i="14"/>
  <c r="C52" i="14"/>
  <c r="S52" i="15"/>
  <c r="O52" i="15"/>
  <c r="K52" i="15"/>
  <c r="G52" i="15"/>
  <c r="C52" i="15"/>
  <c r="S43" i="15"/>
  <c r="O43" i="15"/>
  <c r="K43" i="15"/>
  <c r="G43" i="15"/>
  <c r="C43" i="15"/>
  <c r="S34" i="15"/>
  <c r="O34" i="15"/>
  <c r="K34" i="15"/>
  <c r="G34" i="15"/>
  <c r="C34" i="15"/>
  <c r="C25" i="15"/>
  <c r="V25" i="15" s="1"/>
  <c r="O16" i="15"/>
  <c r="K16" i="15"/>
  <c r="G16" i="15"/>
  <c r="C16" i="15"/>
  <c r="C25" i="7"/>
  <c r="V25" i="7" s="1"/>
  <c r="O16" i="7"/>
  <c r="K16" i="7"/>
  <c r="G16" i="7"/>
  <c r="C16" i="7"/>
  <c r="S34" i="7"/>
  <c r="O34" i="7"/>
  <c r="K34" i="7"/>
  <c r="G34" i="7"/>
  <c r="C34" i="7"/>
  <c r="S43" i="7"/>
  <c r="O43" i="7"/>
  <c r="K43" i="7"/>
  <c r="G43" i="7"/>
  <c r="C29" i="18" s="1"/>
  <c r="C43" i="7"/>
  <c r="S52" i="7"/>
  <c r="O52" i="7"/>
  <c r="K52" i="7"/>
  <c r="G52" i="7"/>
  <c r="C52" i="7"/>
  <c r="C25" i="6"/>
  <c r="V25" i="6" s="1"/>
  <c r="O16" i="6"/>
  <c r="K16" i="6"/>
  <c r="G16" i="6"/>
  <c r="C16" i="6"/>
  <c r="S34" i="6"/>
  <c r="O34" i="6"/>
  <c r="K34" i="6"/>
  <c r="G34" i="6"/>
  <c r="C34" i="6"/>
  <c r="V34" i="6" s="1"/>
  <c r="S43" i="6"/>
  <c r="O43" i="6"/>
  <c r="K43" i="6"/>
  <c r="G43" i="6"/>
  <c r="C43" i="6"/>
  <c r="S52" i="6"/>
  <c r="O52" i="6"/>
  <c r="K52" i="6"/>
  <c r="G52" i="6"/>
  <c r="C52" i="6"/>
  <c r="C25" i="5"/>
  <c r="V25" i="5" s="1"/>
  <c r="O16" i="5"/>
  <c r="K16" i="5"/>
  <c r="G16" i="5"/>
  <c r="C16" i="5"/>
  <c r="S34" i="5"/>
  <c r="O34" i="5"/>
  <c r="K34" i="5"/>
  <c r="G34" i="5"/>
  <c r="C34" i="5"/>
  <c r="S52" i="5"/>
  <c r="O52" i="5"/>
  <c r="K52" i="5"/>
  <c r="G52" i="5"/>
  <c r="C52" i="5"/>
  <c r="V52" i="5" s="1"/>
  <c r="C25" i="4"/>
  <c r="V25" i="4" s="1"/>
  <c r="O16" i="4"/>
  <c r="K16" i="4"/>
  <c r="G16" i="4"/>
  <c r="C16" i="4"/>
  <c r="S34" i="4"/>
  <c r="O34" i="4"/>
  <c r="K34" i="4"/>
  <c r="G34" i="4"/>
  <c r="C34" i="4"/>
  <c r="S43" i="4"/>
  <c r="O43" i="4"/>
  <c r="K43" i="4"/>
  <c r="G43" i="4"/>
  <c r="C43" i="4"/>
  <c r="V43" i="4" s="1"/>
  <c r="S52" i="4"/>
  <c r="O52" i="4"/>
  <c r="K52" i="4"/>
  <c r="G52" i="4"/>
  <c r="C52" i="4"/>
  <c r="C25" i="3"/>
  <c r="O16" i="3"/>
  <c r="K16" i="3"/>
  <c r="E18" i="18" s="1"/>
  <c r="G16" i="3"/>
  <c r="E17" i="18" s="1"/>
  <c r="C16" i="3"/>
  <c r="S34" i="3"/>
  <c r="O34" i="3"/>
  <c r="K34" i="3"/>
  <c r="G34" i="3"/>
  <c r="E22" i="18" s="1"/>
  <c r="C34" i="3"/>
  <c r="S43" i="3"/>
  <c r="O43" i="3"/>
  <c r="E31" i="18" s="1"/>
  <c r="K43" i="3"/>
  <c r="G43" i="3"/>
  <c r="C43" i="3"/>
  <c r="S52" i="3"/>
  <c r="O52" i="3"/>
  <c r="E39" i="18" s="1"/>
  <c r="K52" i="3"/>
  <c r="G52" i="3"/>
  <c r="C52" i="3"/>
  <c r="C25" i="2"/>
  <c r="O16" i="2"/>
  <c r="K16" i="2"/>
  <c r="G16" i="2"/>
  <c r="C16" i="2"/>
  <c r="S34" i="2"/>
  <c r="O34" i="2"/>
  <c r="K34" i="2"/>
  <c r="G34" i="2"/>
  <c r="C34" i="2"/>
  <c r="S43" i="2"/>
  <c r="O43" i="2"/>
  <c r="K43" i="2"/>
  <c r="C30" i="18" s="1"/>
  <c r="C43" i="2"/>
  <c r="S52" i="2"/>
  <c r="O52" i="2"/>
  <c r="C39" i="18" s="1"/>
  <c r="K52" i="2"/>
  <c r="G52" i="2"/>
  <c r="C52" i="2"/>
  <c r="S52" i="1"/>
  <c r="O52" i="1"/>
  <c r="K52" i="1"/>
  <c r="G52" i="1"/>
  <c r="C52" i="1"/>
  <c r="V52" i="1" s="1"/>
  <c r="S43" i="1"/>
  <c r="O43" i="1"/>
  <c r="K43" i="1"/>
  <c r="C43" i="1"/>
  <c r="V43" i="1" s="1"/>
  <c r="S34" i="1"/>
  <c r="O34" i="1"/>
  <c r="K34" i="1"/>
  <c r="G34" i="1"/>
  <c r="C22" i="18" s="1"/>
  <c r="C34" i="1"/>
  <c r="C25" i="1"/>
  <c r="O25" i="1"/>
  <c r="K16" i="1"/>
  <c r="G16" i="1"/>
  <c r="C16" i="1"/>
  <c r="C15" i="18" s="1"/>
  <c r="S43" i="5"/>
  <c r="O43" i="5"/>
  <c r="K43" i="5"/>
  <c r="G43" i="5"/>
  <c r="C43" i="5"/>
  <c r="C27" i="18" l="1"/>
  <c r="C23" i="18"/>
  <c r="C16" i="18"/>
  <c r="C37" i="18"/>
  <c r="V25" i="1"/>
  <c r="E29" i="18"/>
  <c r="V34" i="4"/>
  <c r="V34" i="1"/>
  <c r="C21" i="18"/>
  <c r="C32" i="18"/>
  <c r="C38" i="18"/>
  <c r="V34" i="2"/>
  <c r="V25" i="2"/>
  <c r="E30" i="18"/>
  <c r="V16" i="3"/>
  <c r="V53" i="3" s="1"/>
  <c r="E3" i="18" s="1"/>
  <c r="E5" i="18" s="1"/>
  <c r="E15" i="18"/>
  <c r="V52" i="6"/>
  <c r="V16" i="15"/>
  <c r="V16" i="13"/>
  <c r="V52" i="3"/>
  <c r="E35" i="18"/>
  <c r="V43" i="7"/>
  <c r="C28" i="18"/>
  <c r="V43" i="14"/>
  <c r="E28" i="18"/>
  <c r="E32" i="18"/>
  <c r="V34" i="3"/>
  <c r="E21" i="18"/>
  <c r="V16" i="5"/>
  <c r="V16" i="7"/>
  <c r="V53" i="7" s="1"/>
  <c r="C4" i="18" s="1"/>
  <c r="C6" i="18" s="1"/>
  <c r="V16" i="14"/>
  <c r="V53" i="14" s="1"/>
  <c r="E4" i="18" s="1"/>
  <c r="E6" i="18" s="1"/>
  <c r="V34" i="13"/>
  <c r="C17" i="18"/>
  <c r="V16" i="4"/>
  <c r="V52" i="7"/>
  <c r="V43" i="15"/>
  <c r="V52" i="14"/>
  <c r="V16" i="16"/>
  <c r="V53" i="16" s="1"/>
  <c r="G4" i="18" s="1"/>
  <c r="G6" i="18" s="1"/>
  <c r="E38" i="18"/>
  <c r="E37" i="18"/>
  <c r="E27" i="18"/>
  <c r="E23" i="18"/>
  <c r="V25" i="3"/>
  <c r="E16" i="18"/>
  <c r="C18" i="18"/>
  <c r="C31" i="18"/>
  <c r="E24" i="18"/>
  <c r="V52" i="4"/>
  <c r="V43" i="6"/>
  <c r="C36" i="18"/>
  <c r="V34" i="15"/>
  <c r="E36" i="18"/>
  <c r="V52" i="16"/>
  <c r="V43" i="5"/>
  <c r="C35" i="18"/>
  <c r="V43" i="3"/>
  <c r="V34" i="5"/>
  <c r="V34" i="7"/>
  <c r="V34" i="14"/>
  <c r="V43" i="13"/>
  <c r="C24" i="18"/>
  <c r="V16" i="6"/>
  <c r="V53" i="6" s="1"/>
  <c r="H3" i="18" s="1"/>
  <c r="H5" i="18" s="1"/>
  <c r="V52" i="15"/>
  <c r="V34" i="16"/>
  <c r="V52" i="17"/>
  <c r="V34" i="17"/>
  <c r="V16" i="17"/>
  <c r="V25" i="17"/>
  <c r="V16" i="2"/>
  <c r="V43" i="2"/>
  <c r="V53" i="2" s="1"/>
  <c r="V52" i="2"/>
  <c r="V43" i="17"/>
  <c r="V53" i="17" s="1"/>
  <c r="H4" i="18" s="1"/>
  <c r="H6" i="18" s="1"/>
  <c r="O51" i="17"/>
  <c r="K51" i="17"/>
  <c r="G51" i="17"/>
  <c r="C51" i="17"/>
  <c r="S42" i="17"/>
  <c r="O42" i="17"/>
  <c r="K42" i="17"/>
  <c r="G42" i="17"/>
  <c r="C42" i="17"/>
  <c r="K33" i="17"/>
  <c r="G33" i="17"/>
  <c r="C33" i="17"/>
  <c r="C24" i="17"/>
  <c r="X24" i="17" s="1"/>
  <c r="K15" i="17"/>
  <c r="G15" i="17"/>
  <c r="C15" i="17"/>
  <c r="O51" i="16"/>
  <c r="K51" i="16"/>
  <c r="G51" i="16"/>
  <c r="C51" i="16"/>
  <c r="X51" i="16" s="1"/>
  <c r="S42" i="16"/>
  <c r="O42" i="16"/>
  <c r="K42" i="16"/>
  <c r="G42" i="16"/>
  <c r="C42" i="16"/>
  <c r="K33" i="16"/>
  <c r="G33" i="16"/>
  <c r="C33" i="16"/>
  <c r="X33" i="16" s="1"/>
  <c r="C24" i="16"/>
  <c r="X24" i="16" s="1"/>
  <c r="K15" i="16"/>
  <c r="G15" i="16"/>
  <c r="C15" i="16"/>
  <c r="O51" i="15"/>
  <c r="K51" i="15"/>
  <c r="G51" i="15"/>
  <c r="C51" i="15"/>
  <c r="X51" i="15" s="1"/>
  <c r="S42" i="15"/>
  <c r="O42" i="15"/>
  <c r="K42" i="15"/>
  <c r="G42" i="15"/>
  <c r="C42" i="15"/>
  <c r="K33" i="15"/>
  <c r="G33" i="15"/>
  <c r="C33" i="15"/>
  <c r="X33" i="15" s="1"/>
  <c r="C24" i="15"/>
  <c r="X24" i="15" s="1"/>
  <c r="K15" i="15"/>
  <c r="G15" i="15"/>
  <c r="C15" i="15"/>
  <c r="O51" i="14"/>
  <c r="K51" i="14"/>
  <c r="G51" i="14"/>
  <c r="C51" i="14"/>
  <c r="X51" i="14" s="1"/>
  <c r="S42" i="14"/>
  <c r="O42" i="14"/>
  <c r="K42" i="14"/>
  <c r="G42" i="14"/>
  <c r="C42" i="14"/>
  <c r="K33" i="14"/>
  <c r="G33" i="14"/>
  <c r="C33" i="14"/>
  <c r="X33" i="14" s="1"/>
  <c r="C24" i="14"/>
  <c r="X24" i="14" s="1"/>
  <c r="K15" i="14"/>
  <c r="G15" i="14"/>
  <c r="C15" i="14"/>
  <c r="O51" i="13"/>
  <c r="K51" i="13"/>
  <c r="G51" i="13"/>
  <c r="C51" i="13"/>
  <c r="X51" i="13" s="1"/>
  <c r="S42" i="13"/>
  <c r="O42" i="13"/>
  <c r="K42" i="13"/>
  <c r="G42" i="13"/>
  <c r="C42" i="13"/>
  <c r="K33" i="13"/>
  <c r="G33" i="13"/>
  <c r="C33" i="13"/>
  <c r="X33" i="13" s="1"/>
  <c r="C24" i="13"/>
  <c r="X24" i="13" s="1"/>
  <c r="K15" i="13"/>
  <c r="G15" i="13"/>
  <c r="C15" i="13"/>
  <c r="V53" i="5" l="1"/>
  <c r="G3" i="18" s="1"/>
  <c r="G5" i="18" s="1"/>
  <c r="X42" i="13"/>
  <c r="X42" i="14"/>
  <c r="X42" i="15"/>
  <c r="X42" i="16"/>
  <c r="V53" i="4"/>
  <c r="F3" i="18" s="1"/>
  <c r="F5" i="18" s="1"/>
  <c r="V53" i="13"/>
  <c r="F4" i="18" s="1"/>
  <c r="F6" i="18" s="1"/>
  <c r="X15" i="13"/>
  <c r="X54" i="13" s="1"/>
  <c r="F12" i="18" s="1"/>
  <c r="X15" i="15"/>
  <c r="X15" i="17"/>
  <c r="V53" i="15"/>
  <c r="D4" i="18" s="1"/>
  <c r="D6" i="18" s="1"/>
  <c r="X15" i="14"/>
  <c r="X54" i="14" s="1"/>
  <c r="E12" i="18" s="1"/>
  <c r="X15" i="16"/>
  <c r="X54" i="16" s="1"/>
  <c r="G12" i="18" s="1"/>
  <c r="X33" i="17"/>
  <c r="X42" i="17"/>
  <c r="X54" i="17"/>
  <c r="H12" i="18" s="1"/>
  <c r="X51" i="17"/>
  <c r="D3" i="18"/>
  <c r="D5" i="18" s="1"/>
  <c r="O51" i="7"/>
  <c r="K51" i="7"/>
  <c r="G51" i="7"/>
  <c r="C51" i="7"/>
  <c r="X51" i="7" s="1"/>
  <c r="S42" i="7"/>
  <c r="O42" i="7"/>
  <c r="K42" i="7"/>
  <c r="G42" i="7"/>
  <c r="C42" i="7"/>
  <c r="K33" i="7"/>
  <c r="G33" i="7"/>
  <c r="C33" i="7"/>
  <c r="X33" i="7" s="1"/>
  <c r="C24" i="7"/>
  <c r="X24" i="7" s="1"/>
  <c r="K15" i="7"/>
  <c r="G15" i="7"/>
  <c r="C15" i="7"/>
  <c r="X15" i="7" s="1"/>
  <c r="X42" i="7" l="1"/>
  <c r="X54" i="7" s="1"/>
  <c r="C12" i="18" s="1"/>
  <c r="I12" i="18" s="1"/>
  <c r="I4" i="18"/>
  <c r="X54" i="15"/>
  <c r="D12" i="18" s="1"/>
  <c r="C24" i="6"/>
  <c r="X24" i="6" s="1"/>
  <c r="C24" i="5"/>
  <c r="X24" i="5" s="1"/>
  <c r="C24" i="4"/>
  <c r="X24" i="4" s="1"/>
  <c r="C24" i="3"/>
  <c r="C24" i="2"/>
  <c r="X24" i="2" s="1"/>
  <c r="C24" i="1"/>
  <c r="C15" i="4"/>
  <c r="S42" i="6"/>
  <c r="O42" i="6"/>
  <c r="K42" i="6"/>
  <c r="S42" i="5"/>
  <c r="O42" i="5"/>
  <c r="K42" i="5"/>
  <c r="G42" i="5"/>
  <c r="S42" i="1"/>
  <c r="O42" i="1"/>
  <c r="O51" i="1"/>
  <c r="K51" i="1"/>
  <c r="K42" i="1"/>
  <c r="G42" i="1"/>
  <c r="G51" i="1"/>
  <c r="C51" i="1"/>
  <c r="C42" i="1"/>
  <c r="D28" i="18" s="1"/>
  <c r="C42" i="2"/>
  <c r="X51" i="2" s="1"/>
  <c r="S42" i="2"/>
  <c r="D32" i="18" s="1"/>
  <c r="O42" i="2"/>
  <c r="K42" i="2"/>
  <c r="D30" i="18" s="1"/>
  <c r="G42" i="2"/>
  <c r="D29" i="18" s="1"/>
  <c r="O51" i="2"/>
  <c r="K51" i="2"/>
  <c r="G51" i="2"/>
  <c r="D36" i="18" s="1"/>
  <c r="C51" i="2"/>
  <c r="D35" i="18" s="1"/>
  <c r="S42" i="3"/>
  <c r="O42" i="3"/>
  <c r="K42" i="3"/>
  <c r="F30" i="18" s="1"/>
  <c r="G42" i="3"/>
  <c r="C42" i="3"/>
  <c r="C51" i="3"/>
  <c r="G51" i="3"/>
  <c r="F36" i="18" s="1"/>
  <c r="K51" i="3"/>
  <c r="F38" i="18" s="1"/>
  <c r="O51" i="3"/>
  <c r="F39" i="18" s="1"/>
  <c r="G42" i="4"/>
  <c r="C42" i="4"/>
  <c r="X42" i="4" s="1"/>
  <c r="C51" i="4"/>
  <c r="G51" i="4"/>
  <c r="K51" i="4"/>
  <c r="O51" i="4"/>
  <c r="S42" i="4"/>
  <c r="O42" i="4"/>
  <c r="K42" i="4"/>
  <c r="K33" i="6"/>
  <c r="G33" i="6"/>
  <c r="C33" i="6"/>
  <c r="K15" i="6"/>
  <c r="G15" i="6"/>
  <c r="C15" i="6"/>
  <c r="X15" i="6" s="1"/>
  <c r="K33" i="5"/>
  <c r="G33" i="5"/>
  <c r="C33" i="5"/>
  <c r="X33" i="5" s="1"/>
  <c r="K15" i="5"/>
  <c r="G15" i="5"/>
  <c r="C15" i="5"/>
  <c r="K33" i="4"/>
  <c r="G33" i="4"/>
  <c r="C33" i="4"/>
  <c r="K15" i="4"/>
  <c r="G15" i="4"/>
  <c r="K33" i="3"/>
  <c r="G33" i="3"/>
  <c r="C33" i="3"/>
  <c r="K15" i="3"/>
  <c r="F18" i="18" s="1"/>
  <c r="G15" i="3"/>
  <c r="C15" i="3"/>
  <c r="F15" i="18" s="1"/>
  <c r="K33" i="2"/>
  <c r="G33" i="2"/>
  <c r="X33" i="2" s="1"/>
  <c r="C33" i="2"/>
  <c r="K15" i="2"/>
  <c r="G15" i="2"/>
  <c r="C15" i="2"/>
  <c r="K15" i="1"/>
  <c r="D18" i="18" s="1"/>
  <c r="G15" i="1"/>
  <c r="D17" i="18" s="1"/>
  <c r="C15" i="1"/>
  <c r="C33" i="1"/>
  <c r="D21" i="18" s="1"/>
  <c r="G33" i="1"/>
  <c r="K33" i="1"/>
  <c r="X15" i="1" l="1"/>
  <c r="D15" i="18"/>
  <c r="F31" i="18"/>
  <c r="D31" i="18"/>
  <c r="X42" i="6"/>
  <c r="X33" i="4"/>
  <c r="F32" i="18"/>
  <c r="X15" i="4"/>
  <c r="F21" i="18"/>
  <c r="X33" i="3"/>
  <c r="X15" i="5"/>
  <c r="F35" i="18"/>
  <c r="X51" i="3"/>
  <c r="D38" i="18"/>
  <c r="X51" i="1"/>
  <c r="X42" i="5"/>
  <c r="X24" i="1"/>
  <c r="D37" i="18"/>
  <c r="D16" i="18"/>
  <c r="D27" i="18"/>
  <c r="D23" i="18"/>
  <c r="X15" i="3"/>
  <c r="X54" i="3" s="1"/>
  <c r="E11" i="18" s="1"/>
  <c r="F17" i="18"/>
  <c r="D24" i="18"/>
  <c r="F22" i="18"/>
  <c r="X33" i="6"/>
  <c r="X42" i="3"/>
  <c r="F28" i="18"/>
  <c r="D39" i="18"/>
  <c r="X54" i="6"/>
  <c r="H11" i="18" s="1"/>
  <c r="D22" i="18"/>
  <c r="F24" i="18"/>
  <c r="X51" i="4"/>
  <c r="F29" i="18"/>
  <c r="F23" i="18"/>
  <c r="X24" i="3"/>
  <c r="F27" i="18"/>
  <c r="F37" i="18"/>
  <c r="F16" i="18"/>
  <c r="V16" i="1"/>
  <c r="V53" i="1"/>
  <c r="C3" i="18" s="1"/>
  <c r="X42" i="2"/>
  <c r="X15" i="2"/>
  <c r="X54" i="2" s="1"/>
  <c r="D11" i="18" s="1"/>
  <c r="X42" i="1"/>
  <c r="X33" i="1"/>
  <c r="X54" i="4" l="1"/>
  <c r="F11" i="18" s="1"/>
  <c r="X54" i="5"/>
  <c r="G11" i="18" s="1"/>
  <c r="X54" i="1"/>
  <c r="C11" i="18" s="1"/>
  <c r="I11" i="18" s="1"/>
  <c r="C5" i="18"/>
  <c r="I3" i="18"/>
</calcChain>
</file>

<file path=xl/sharedStrings.xml><?xml version="1.0" encoding="utf-8"?>
<sst xmlns="http://schemas.openxmlformats.org/spreadsheetml/2006/main" count="2095" uniqueCount="142">
  <si>
    <t>Solution Length</t>
  </si>
  <si>
    <t>2x</t>
  </si>
  <si>
    <t>Trial 1</t>
  </si>
  <si>
    <t>Trial 2</t>
  </si>
  <si>
    <t>Trial 3</t>
  </si>
  <si>
    <t>Trial 4</t>
  </si>
  <si>
    <t>Trial 5</t>
  </si>
  <si>
    <t>Average</t>
  </si>
  <si>
    <t>Time to Run</t>
  </si>
  <si>
    <t>Score</t>
  </si>
  <si>
    <t>Mutation Rate</t>
  </si>
  <si>
    <t>Ball on Goal Reward</t>
  </si>
  <si>
    <t>Population Size</t>
  </si>
  <si>
    <t>CONSTANTS</t>
  </si>
  <si>
    <t>DEFAULT VALUES</t>
  </si>
  <si>
    <t>10x</t>
  </si>
  <si>
    <t>20x</t>
  </si>
  <si>
    <t>5x</t>
  </si>
  <si>
    <t>2x, 5x, 10x, 20x</t>
  </si>
  <si>
    <t>0.25, 0.50, 0.75, 1.00</t>
  </si>
  <si>
    <t>0, 1, 2, 5, 10, 20</t>
  </si>
  <si>
    <t>10, 50, 100, 500, 1000</t>
  </si>
  <si>
    <t>VARIED CONSTANTS</t>
  </si>
  <si>
    <t>Default Data</t>
  </si>
  <si>
    <t>Default Values</t>
  </si>
  <si>
    <t>Number of Successes</t>
  </si>
  <si>
    <t>Puzzle 1</t>
  </si>
  <si>
    <t>Puzzle 2</t>
  </si>
  <si>
    <t>Puzzle 3</t>
  </si>
  <si>
    <t>Puzzle 4</t>
  </si>
  <si>
    <t>Puzzle 5</t>
  </si>
  <si>
    <t>Puzzle 6</t>
  </si>
  <si>
    <t>Puzzle 7</t>
  </si>
  <si>
    <t>Puzzle 8</t>
  </si>
  <si>
    <t>Puzzle 9</t>
  </si>
  <si>
    <t>Puzzle 10</t>
  </si>
  <si>
    <t>Puzzle 11</t>
  </si>
  <si>
    <t>Puzzle 12</t>
  </si>
  <si>
    <t>Puzzle 13</t>
  </si>
  <si>
    <t>Puzzle 14</t>
  </si>
  <si>
    <t>Puzzle 15</t>
  </si>
  <si>
    <t>Puzzle 16</t>
  </si>
  <si>
    <t>Puzzle 17</t>
  </si>
  <si>
    <t>Puzzle 18</t>
  </si>
  <si>
    <t>Puzzle 19</t>
  </si>
  <si>
    <t>Puzzle 20</t>
  </si>
  <si>
    <t>Puzzle 21</t>
  </si>
  <si>
    <t>Puzzle 22</t>
  </si>
  <si>
    <t>Puzzle 23</t>
  </si>
  <si>
    <t>Puzzle 24</t>
  </si>
  <si>
    <t>Puzzle 25</t>
  </si>
  <si>
    <t>Puzzle 26</t>
  </si>
  <si>
    <t>Puzzle 27</t>
  </si>
  <si>
    <t>Puzzle 28</t>
  </si>
  <si>
    <t>Puzzle 29</t>
  </si>
  <si>
    <t>Puzzle 30</t>
  </si>
  <si>
    <t>Puzzle 31</t>
  </si>
  <si>
    <t>Puzzle 32</t>
  </si>
  <si>
    <t>Puzzle 33</t>
  </si>
  <si>
    <t>Puzzle 34</t>
  </si>
  <si>
    <t>Puzzle 35</t>
  </si>
  <si>
    <t>Puzzle 36</t>
  </si>
  <si>
    <t>Puzzle 37</t>
  </si>
  <si>
    <t>Puzzle 38</t>
  </si>
  <si>
    <t>Puzzle 39</t>
  </si>
  <si>
    <t>Puzzle 40</t>
  </si>
  <si>
    <t>Puzzle 41</t>
  </si>
  <si>
    <t>Puzzle 42</t>
  </si>
  <si>
    <t>Puzzle 43</t>
  </si>
  <si>
    <t>Puzzle 44</t>
  </si>
  <si>
    <t>Puzzle 45</t>
  </si>
  <si>
    <t>Puzzle 46</t>
  </si>
  <si>
    <t>Puzzle 47</t>
  </si>
  <si>
    <t>Puzzle 48</t>
  </si>
  <si>
    <t>Puzzle 49</t>
  </si>
  <si>
    <t>Puzzle 50</t>
  </si>
  <si>
    <t>Puzzle 51</t>
  </si>
  <si>
    <t>Puzzle 52</t>
  </si>
  <si>
    <t>Puzzle 53</t>
  </si>
  <si>
    <t>Puzzle 54</t>
  </si>
  <si>
    <t>Puzzle 55</t>
  </si>
  <si>
    <t>Puzzle 56</t>
  </si>
  <si>
    <t>Puzzle 57</t>
  </si>
  <si>
    <t>Puzzle 58</t>
  </si>
  <si>
    <t>Puzzle 59</t>
  </si>
  <si>
    <t>Puzzle 60</t>
  </si>
  <si>
    <t>Puzzle 61</t>
  </si>
  <si>
    <t>Puzzle 62</t>
  </si>
  <si>
    <t>Puzzle 63</t>
  </si>
  <si>
    <t>Puzzle 64</t>
  </si>
  <si>
    <t>Puzzle 65</t>
  </si>
  <si>
    <t>Puzzle 66</t>
  </si>
  <si>
    <t>Puzzle 67</t>
  </si>
  <si>
    <t>Puzzle 68</t>
  </si>
  <si>
    <t>Puzzle 69</t>
  </si>
  <si>
    <t>Puzzle 70</t>
  </si>
  <si>
    <t>Puzzle 71</t>
  </si>
  <si>
    <t>Puzzle 72</t>
  </si>
  <si>
    <t>Puzzle 73</t>
  </si>
  <si>
    <t>Puzzle 74</t>
  </si>
  <si>
    <t>Puzzle 75</t>
  </si>
  <si>
    <t>Puzzle 76</t>
  </si>
  <si>
    <t>Puzzle 77</t>
  </si>
  <si>
    <t>Puzzle 78</t>
  </si>
  <si>
    <t>Puzzle 79</t>
  </si>
  <si>
    <t>Puzzle 80</t>
  </si>
  <si>
    <t>Puzzle 81</t>
  </si>
  <si>
    <t>Puzzle 82</t>
  </si>
  <si>
    <t>Puzzle 83</t>
  </si>
  <si>
    <t>Puzzle 84</t>
  </si>
  <si>
    <t>Puzzle 85</t>
  </si>
  <si>
    <t>Puzzle 86</t>
  </si>
  <si>
    <t>Puzzle 87</t>
  </si>
  <si>
    <t>Puzzle 88</t>
  </si>
  <si>
    <t>Puzzle 89</t>
  </si>
  <si>
    <t>Puzzle 90</t>
  </si>
  <si>
    <t>Puzzle #</t>
  </si>
  <si>
    <t>Time to Solve</t>
  </si>
  <si>
    <t>easy2.txt</t>
  </si>
  <si>
    <t>easy4.txt</t>
  </si>
  <si>
    <t>mod1.txt</t>
  </si>
  <si>
    <t>mod3.txt</t>
  </si>
  <si>
    <t>hard1.txt</t>
  </si>
  <si>
    <t>hard2.txt</t>
  </si>
  <si>
    <t>Total</t>
  </si>
  <si>
    <t>Manhattan</t>
  </si>
  <si>
    <t>BFS</t>
  </si>
  <si>
    <t>Average Time to Solve</t>
  </si>
  <si>
    <t>Average Runtime</t>
  </si>
  <si>
    <t>Manhattan - Solved</t>
  </si>
  <si>
    <t>BFS - Solved</t>
  </si>
  <si>
    <t>Manhattan - Unsolved</t>
  </si>
  <si>
    <t>BFS - Unsolved</t>
  </si>
  <si>
    <t>MAX VALUE</t>
  </si>
  <si>
    <t>0.75 (Default)</t>
  </si>
  <si>
    <t>0 (Default)</t>
  </si>
  <si>
    <t>100 (Default)</t>
  </si>
  <si>
    <t>5x (Default)</t>
  </si>
  <si>
    <t>Easy Puzzles</t>
  </si>
  <si>
    <t>Moderate Puzzles</t>
  </si>
  <si>
    <t>Solves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</si>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</sst>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5" fillId="2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8" xfId="2" applyBorder="1" applyAlignment="1">
      <alignment horizontal="left" vertical="center"/>
    </xf>
    <xf numFmtId="0" fontId="2" fillId="0" borderId="0" xfId="2" applyBorder="1" applyAlignment="1">
      <alignment horizontal="left" vertical="center"/>
    </xf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1" fontId="5" fillId="2" borderId="3" xfId="1" applyNumberFormat="1" applyFont="1" applyBorder="1" applyAlignment="1">
      <alignment horizontal="left" vertical="center"/>
    </xf>
    <xf numFmtId="2" fontId="5" fillId="2" borderId="3" xfId="1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1" fillId="2" borderId="1" xfId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3"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Comparing Success Rate of Heuristic Functions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Analysis!$B$5</c:f>
              <c:strCache>
                <c:ptCount val="1"/>
                <c:pt idx="0">
                  <c:v>Manhattan - Unsolved</c:v>
                </c:pt>
              </c:strCache>
            </c:strRef>
          </c:tx>
          <c:spPr>
            <a:pattFill prst="dkUpDiag">
              <a:fgClr>
                <a:schemeClr val="accent1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8498927976161096E-2"/>
                </c:manualLayout>
              </c:layout>
              <c:tx>
                <c:rich>
                  <a:bodyPr/>
                  <a:lstStyle/>
                  <a:p>
                    <a:fld id="{7D8838C5-45B5-4BF6-8072-9AAF36B2E98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{7D8838C5-45B5-4BF6-8072-9AAF36B2E985}</c15:txfldGUID>
                      <c15:f>Analysis!$C$5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650-4B29-8079-9C40CC3A4726}"/>
                </c:ext>
              </c:extLst>
            </c:dLbl>
            <c:dLbl>
              <c:idx val="1"/>
              <c:layout>
                <c:manualLayout>
                  <c:x val="0"/>
                  <c:y val="5.8498927976161096E-2"/>
                </c:manualLayout>
              </c:layout>
              <c:tx>
                <c:rich>
                  <a:bodyPr/>
                  <a:lstStyle/>
                  <a:p>
                    <a:fld id="{2330FE19-267E-428E-9B57-DC7C249855E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{2330FE19-267E-428E-9B57-DC7C249855E6}</c15:txfldGUID>
                      <c15:f>Analysis!$D$5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650-4B29-8079-9C40CC3A4726}"/>
                </c:ext>
              </c:extLst>
            </c:dLbl>
            <c:dLbl>
              <c:idx val="2"/>
              <c:layout>
                <c:manualLayout>
                  <c:x val="0"/>
                  <c:y val="5.8498927976161096E-2"/>
                </c:manualLayout>
              </c:layout>
              <c:tx>
                <c:rich>
                  <a:bodyPr/>
                  <a:lstStyle/>
                  <a:p>
                    <a:fld id="{AD97861A-947D-49EC-93C6-040192A406E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{AD97861A-947D-49EC-93C6-040192A406E5}</c15:txfldGUID>
                      <c15:f>Analysis!$E$5</c15:f>
                      <c15:dlblFieldTableCache>
                        <c:ptCount val="1"/>
                        <c:pt idx="0">
                          <c:v>80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650-4B29-8079-9C40CC3A4726}"/>
                </c:ext>
              </c:extLst>
            </c:dLbl>
            <c:dLbl>
              <c:idx val="3"/>
              <c:layout>
                <c:manualLayout>
                  <c:x val="0"/>
                  <c:y val="5.8498927976161096E-2"/>
                </c:manualLayout>
              </c:layout>
              <c:tx>
                <c:rich>
                  <a:bodyPr/>
                  <a:lstStyle/>
                  <a:p>
                    <a:fld id="{6D0FFB1B-4160-40B0-99C1-31D8BC7463C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{6D0FFB1B-4160-40B0-99C1-31D8BC7463C2}</c15:txfldGUID>
                      <c15:f>Analysis!$F$5</c15:f>
                      <c15:dlblFieldTableCache>
                        <c:ptCount val="1"/>
                        <c:pt idx="0">
                          <c:v>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650-4B29-8079-9C40CC3A4726}"/>
                </c:ext>
              </c:extLst>
            </c:dLbl>
            <c:dLbl>
              <c:idx val="4"/>
              <c:layout>
                <c:manualLayout>
                  <c:x val="0"/>
                  <c:y val="5.84989279761610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0-4B29-8079-9C40CC3A4726}"/>
                </c:ext>
              </c:extLst>
            </c:dLbl>
            <c:dLbl>
              <c:idx val="5"/>
              <c:layout>
                <c:manualLayout>
                  <c:x val="0"/>
                  <c:y val="5.50547835911198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50-4B29-8079-9C40CC3A47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Analysis!$C$2:$H$2</c:f>
              <c:strCache>
                <c:ptCount val="6"/>
                <c:pt idx="0">
                  <c:v>easy2.txt</c:v>
                </c:pt>
                <c:pt idx="1">
                  <c:v>easy4.txt</c:v>
                </c:pt>
                <c:pt idx="2">
                  <c:v>mod1.txt</c:v>
                </c:pt>
                <c:pt idx="3">
                  <c:v>mod3.txt</c:v>
                </c:pt>
                <c:pt idx="4">
                  <c:v>hard1.txt</c:v>
                </c:pt>
                <c:pt idx="5">
                  <c:v>hard2.txt</c:v>
                </c:pt>
              </c:strCache>
            </c:strRef>
          </c:cat>
          <c:val>
            <c:numRef>
              <c:f>Analysis!$C$7:$H$7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0-4B29-8079-9C40CC3A4726}"/>
            </c:ext>
          </c:extLst>
        </c:ser>
        <c:ser>
          <c:idx val="3"/>
          <c:order val="3"/>
          <c:tx>
            <c:strRef>
              <c:f>Analysis!$B$6</c:f>
              <c:strCache>
                <c:ptCount val="1"/>
                <c:pt idx="0">
                  <c:v>BFS - Unsolved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8552081700528662E-2"/>
                </c:manualLayout>
              </c:layout>
              <c:tx>
                <c:rich>
                  <a:bodyPr/>
                  <a:lstStyle/>
                  <a:p>
                    <a:fld id="{396F82A1-A1FC-4928-B156-65BD65A30EA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{396F82A1-A1FC-4928-B156-65BD65A30EAB}</c15:txfldGUID>
                      <c15:f>Analysis!$C$6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650-4B29-8079-9C40CC3A4726}"/>
                </c:ext>
              </c:extLst>
            </c:dLbl>
            <c:dLbl>
              <c:idx val="1"/>
              <c:layout>
                <c:manualLayout>
                  <c:x val="0"/>
                  <c:y val="5.8552081700528662E-2"/>
                </c:manualLayout>
              </c:layout>
              <c:tx>
                <c:rich>
                  <a:bodyPr/>
                  <a:lstStyle/>
                  <a:p>
                    <a:fld id="{0FF62863-91BB-4012-BE40-3550665D669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{0FF62863-91BB-4012-BE40-3550665D669D}</c15:txfldGUID>
                      <c15:f>Analysis!$D$6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650-4B29-8079-9C40CC3A4726}"/>
                </c:ext>
              </c:extLst>
            </c:dLbl>
            <c:dLbl>
              <c:idx val="2"/>
              <c:layout>
                <c:manualLayout>
                  <c:x val="0"/>
                  <c:y val="5.8552081700528662E-2"/>
                </c:manualLayout>
              </c:layout>
              <c:tx>
                <c:rich>
                  <a:bodyPr/>
                  <a:lstStyle/>
                  <a:p>
                    <a:fld id="{88C58D44-3866-4BB2-BA61-299526A2611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{88C58D44-3866-4BB2-BA61-299526A26110}</c15:txfldGUID>
                      <c15:f>Analysis!$E$6</c15:f>
                      <c15:dlblFieldTableCache>
                        <c:ptCount val="1"/>
                        <c:pt idx="0">
                          <c:v>78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650-4B29-8079-9C40CC3A4726}"/>
                </c:ext>
              </c:extLst>
            </c:dLbl>
            <c:dLbl>
              <c:idx val="3"/>
              <c:layout>
                <c:manualLayout>
                  <c:x val="0"/>
                  <c:y val="5.8552081700528662E-2"/>
                </c:manualLayout>
              </c:layout>
              <c:tx>
                <c:rich>
                  <a:bodyPr/>
                  <a:lstStyle/>
                  <a:p>
                    <a:fld id="{FC768A89-CD07-494B-B942-5F259420F05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{FC768A89-CD07-494B-B942-5F259420F058}</c15:txfldGUID>
                      <c15:f>Analysis!$F$6</c15:f>
                      <c15:dlblFieldTableCache>
                        <c:ptCount val="1"/>
                        <c:pt idx="0">
                          <c:v>64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650-4B29-8079-9C40CC3A4726}"/>
                </c:ext>
              </c:extLst>
            </c:dLbl>
            <c:dLbl>
              <c:idx val="4"/>
              <c:layout>
                <c:manualLayout>
                  <c:x val="0"/>
                  <c:y val="5.85520817005286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0-4B29-8079-9C40CC3A4726}"/>
                </c:ext>
              </c:extLst>
            </c:dLbl>
            <c:dLbl>
              <c:idx val="5"/>
              <c:layout>
                <c:manualLayout>
                  <c:x val="0"/>
                  <c:y val="5.85520817005286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50-4B29-8079-9C40CC3A47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Analysis!$C$2:$H$2</c:f>
              <c:strCache>
                <c:ptCount val="6"/>
                <c:pt idx="0">
                  <c:v>easy2.txt</c:v>
                </c:pt>
                <c:pt idx="1">
                  <c:v>easy4.txt</c:v>
                </c:pt>
                <c:pt idx="2">
                  <c:v>mod1.txt</c:v>
                </c:pt>
                <c:pt idx="3">
                  <c:v>mod3.txt</c:v>
                </c:pt>
                <c:pt idx="4">
                  <c:v>hard1.txt</c:v>
                </c:pt>
                <c:pt idx="5">
                  <c:v>hard2.txt</c:v>
                </c:pt>
              </c:strCache>
            </c:strRef>
          </c:cat>
          <c:val>
            <c:numRef>
              <c:f>Analysis!$C$8:$H$8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0-4B29-8079-9C40CC3A4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56665664"/>
        <c:axId val="656665336"/>
      </c:barChart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Manhattan - Solved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cap="sq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Analysis!$C$2:$H$2</c:f>
              <c:strCache>
                <c:ptCount val="6"/>
                <c:pt idx="0">
                  <c:v>easy2.txt</c:v>
                </c:pt>
                <c:pt idx="1">
                  <c:v>easy4.txt</c:v>
                </c:pt>
                <c:pt idx="2">
                  <c:v>mod1.txt</c:v>
                </c:pt>
                <c:pt idx="3">
                  <c:v>mod3.txt</c:v>
                </c:pt>
                <c:pt idx="4">
                  <c:v>hard1.txt</c:v>
                </c:pt>
                <c:pt idx="5">
                  <c:v>hard2.txt</c:v>
                </c:pt>
              </c:strCache>
            </c:strRef>
          </c:cat>
          <c:val>
            <c:numRef>
              <c:f>Analysis!$C$3:$H$3</c:f>
              <c:numCache>
                <c:formatCode>General</c:formatCode>
                <c:ptCount val="6"/>
                <c:pt idx="0">
                  <c:v>71</c:v>
                </c:pt>
                <c:pt idx="1">
                  <c:v>71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0-4B29-8079-9C40CC3A4726}"/>
            </c:ext>
          </c:extLst>
        </c:ser>
        <c:ser>
          <c:idx val="1"/>
          <c:order val="2"/>
          <c:tx>
            <c:strRef>
              <c:f>Analysis!$B$4</c:f>
              <c:strCache>
                <c:ptCount val="1"/>
                <c:pt idx="0">
                  <c:v>BFS - Solved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Analysis!$C$2:$H$2</c:f>
              <c:strCache>
                <c:ptCount val="6"/>
                <c:pt idx="0">
                  <c:v>easy2.txt</c:v>
                </c:pt>
                <c:pt idx="1">
                  <c:v>easy4.txt</c:v>
                </c:pt>
                <c:pt idx="2">
                  <c:v>mod1.txt</c:v>
                </c:pt>
                <c:pt idx="3">
                  <c:v>mod3.txt</c:v>
                </c:pt>
                <c:pt idx="4">
                  <c:v>hard1.txt</c:v>
                </c:pt>
                <c:pt idx="5">
                  <c:v>hard2.txt</c:v>
                </c:pt>
              </c:strCache>
            </c:strRef>
          </c:cat>
          <c:val>
            <c:numRef>
              <c:f>Analysis!$C$4:$H$4</c:f>
              <c:numCache>
                <c:formatCode>General</c:formatCode>
                <c:ptCount val="6"/>
                <c:pt idx="0">
                  <c:v>74</c:v>
                </c:pt>
                <c:pt idx="1">
                  <c:v>69</c:v>
                </c:pt>
                <c:pt idx="2">
                  <c:v>2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0-4B29-8079-9C40CC3A4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3154840"/>
        <c:axId val="773153200"/>
      </c:barChart>
      <c:lineChart>
        <c:grouping val="standard"/>
        <c:varyColors val="0"/>
        <c:ser>
          <c:idx val="4"/>
          <c:order val="4"/>
          <c:tx>
            <c:strRef>
              <c:f>Analysis!$J$2</c:f>
              <c:strCache>
                <c:ptCount val="1"/>
                <c:pt idx="0">
                  <c:v>MAX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Analysis!$C$2:$H$2</c:f>
              <c:strCache>
                <c:ptCount val="6"/>
                <c:pt idx="0">
                  <c:v>easy2.txt</c:v>
                </c:pt>
                <c:pt idx="1">
                  <c:v>easy4.txt</c:v>
                </c:pt>
                <c:pt idx="2">
                  <c:v>mod1.txt</c:v>
                </c:pt>
                <c:pt idx="3">
                  <c:v>mod3.txt</c:v>
                </c:pt>
                <c:pt idx="4">
                  <c:v>hard1.txt</c:v>
                </c:pt>
                <c:pt idx="5">
                  <c:v>hard2.txt</c:v>
                </c:pt>
              </c:strCache>
            </c:strRef>
          </c:cat>
          <c:val>
            <c:numRef>
              <c:f>Analysis!$J$3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50-4B29-8079-9C40CC3A4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154840"/>
        <c:axId val="773153200"/>
      </c:lineChart>
      <c:catAx>
        <c:axId val="6566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Puzzle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6665336"/>
        <c:crosses val="autoZero"/>
        <c:auto val="1"/>
        <c:lblAlgn val="ctr"/>
        <c:lblOffset val="100"/>
        <c:noMultiLvlLbl val="0"/>
      </c:catAx>
      <c:valAx>
        <c:axId val="65666533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Successful 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6665664"/>
        <c:crosses val="autoZero"/>
        <c:crossBetween val="between"/>
      </c:valAx>
      <c:valAx>
        <c:axId val="773153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3154840"/>
        <c:crosses val="max"/>
        <c:crossBetween val="between"/>
      </c:valAx>
      <c:catAx>
        <c:axId val="773154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1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Average Runtime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Analysis!$A$11:$B$11</c:f>
              <c:strCache>
                <c:ptCount val="2"/>
                <c:pt idx="0">
                  <c:v>Average Runtime</c:v>
                </c:pt>
                <c:pt idx="1">
                  <c:v>Manhattan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Analysis!$C$10:$H$10</c:f>
              <c:strCache>
                <c:ptCount val="6"/>
                <c:pt idx="0">
                  <c:v>easy2.txt</c:v>
                </c:pt>
                <c:pt idx="1">
                  <c:v>easy4.txt</c:v>
                </c:pt>
                <c:pt idx="2">
                  <c:v>mod1.txt</c:v>
                </c:pt>
                <c:pt idx="3">
                  <c:v>mod3.txt</c:v>
                </c:pt>
                <c:pt idx="4">
                  <c:v>hard1.txt</c:v>
                </c:pt>
                <c:pt idx="5">
                  <c:v>hard2.txt</c:v>
                </c:pt>
              </c:strCache>
            </c:strRef>
          </c:cat>
          <c:val>
            <c:numRef>
              <c:f>Analysis!$C$11:$H$11</c:f>
              <c:numCache>
                <c:formatCode>General</c:formatCode>
                <c:ptCount val="6"/>
                <c:pt idx="0">
                  <c:v>34.469265666666672</c:v>
                </c:pt>
                <c:pt idx="1">
                  <c:v>89.919201333333348</c:v>
                </c:pt>
                <c:pt idx="2">
                  <c:v>300.01</c:v>
                </c:pt>
                <c:pt idx="3">
                  <c:v>263.84677466666665</c:v>
                </c:pt>
                <c:pt idx="4">
                  <c:v>300.14480000000003</c:v>
                </c:pt>
                <c:pt idx="5">
                  <c:v>300.202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7-4C76-AD58-E047EA97AC93}"/>
            </c:ext>
          </c:extLst>
        </c:ser>
        <c:ser>
          <c:idx val="1"/>
          <c:order val="1"/>
          <c:tx>
            <c:strRef>
              <c:f>Analysis!$A$12:$B$12</c:f>
              <c:strCache>
                <c:ptCount val="2"/>
                <c:pt idx="0">
                  <c:v>Average Runtime</c:v>
                </c:pt>
                <c:pt idx="1">
                  <c:v>BFS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Analysis!$C$10:$H$10</c:f>
              <c:strCache>
                <c:ptCount val="6"/>
                <c:pt idx="0">
                  <c:v>easy2.txt</c:v>
                </c:pt>
                <c:pt idx="1">
                  <c:v>easy4.txt</c:v>
                </c:pt>
                <c:pt idx="2">
                  <c:v>mod1.txt</c:v>
                </c:pt>
                <c:pt idx="3">
                  <c:v>mod3.txt</c:v>
                </c:pt>
                <c:pt idx="4">
                  <c:v>hard1.txt</c:v>
                </c:pt>
                <c:pt idx="5">
                  <c:v>hard2.txt</c:v>
                </c:pt>
              </c:strCache>
            </c:strRef>
          </c:cat>
          <c:val>
            <c:numRef>
              <c:f>Analysis!$C$12:$H$12</c:f>
              <c:numCache>
                <c:formatCode>General</c:formatCode>
                <c:ptCount val="6"/>
                <c:pt idx="0">
                  <c:v>28.420495999999996</c:v>
                </c:pt>
                <c:pt idx="1">
                  <c:v>83.413741333333334</c:v>
                </c:pt>
                <c:pt idx="2">
                  <c:v>297.06400799999994</c:v>
                </c:pt>
                <c:pt idx="3">
                  <c:v>269.05923466666667</c:v>
                </c:pt>
                <c:pt idx="4">
                  <c:v>300.23523</c:v>
                </c:pt>
                <c:pt idx="5">
                  <c:v>300.19330000000002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7-4C76-AD58-E047EA97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52632"/>
        <c:axId val="654248040"/>
      </c:barChart>
      <c:catAx>
        <c:axId val="65425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Puzzle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4248040"/>
        <c:crosses val="autoZero"/>
        <c:auto val="0"/>
        <c:lblAlgn val="ctr"/>
        <c:lblOffset val="100"/>
        <c:noMultiLvlLbl val="0"/>
      </c:catAx>
      <c:valAx>
        <c:axId val="6542480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to Solve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42526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358437</xdr:colOff>
      <xdr:row>3</xdr:row>
      <xdr:rowOff>32330</xdr:rowOff>
    </xdr:from>
    <xdr:to>
      <xdr:col>18</xdr:col>
      <xdr:colOff>264308</xdr:colOff>
      <xdr:row>22</xdr:row>
      <xdr:rowOff>70430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7CDA7-4BF7-4D53-AA09-9FE3866F0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439722</xdr:colOff>
      <xdr:row>2</xdr:row>
      <xdr:rowOff>161721</xdr:rowOff>
    </xdr:from>
    <xdr:to>
      <xdr:col>26</xdr:col>
      <xdr:colOff>478943</xdr:colOff>
      <xdr:row>22</xdr:row>
      <xdr:rowOff>9321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74643-4C87-468D-8FB2-B66956BF1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16F3-8F81-4903-858D-629A30165144}">
  <dimension ref="A2:J39"/>
  <sheetViews>
    <sheetView tabSelected="1" zoomScaleNormal="100" workbookViewId="0">
      <selection activeCell="J27" sqref="J27"/>
    </sheetView>
  </sheetViews>
  <sheetFormatPr defaultRowHeight="14.4" x14ac:dyDescent="0.3"/>
  <cols>
    <col min="1" max="1" width="9.5546875" customWidth="1"/>
    <col min="2" max="2" width="11.44140625" customWidth="1"/>
    <col min="3" max="4" width="12" bestFit="1" customWidth="1"/>
    <col min="5" max="5" width="11" bestFit="1" customWidth="1"/>
    <col min="6" max="6" width="16.5546875" customWidth="1"/>
    <col min="10" max="10" width="11.109375" customWidth="1"/>
  </cols>
  <sheetData>
    <row r="2" spans="1:10" x14ac:dyDescent="0.3">
      <c r="A2" s="19" t="s">
        <v>25</v>
      </c>
      <c r="B2" s="19"/>
      <c r="C2" t="s">
        <v>118</v>
      </c>
      <c r="D2" t="s">
        <v>119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  <c r="J2" t="s">
        <v>133</v>
      </c>
    </row>
    <row r="3" spans="1:10" x14ac:dyDescent="0.3">
      <c r="B3" t="s">
        <v>129</v>
      </c>
      <c r="C3">
        <f>'Manhattan - easy2.txt'!V53</f>
        <v>71</v>
      </c>
      <c r="D3">
        <f>'Manhattan - easy4.txt'!V53</f>
        <v>71</v>
      </c>
      <c r="E3">
        <f>'Manhattan - mod1.txt'!V53</f>
        <v>0</v>
      </c>
      <c r="F3">
        <f>'Manhattan - mod3.txt'!V53</f>
        <v>15</v>
      </c>
      <c r="G3">
        <f>'Manhattan - hard1.txt'!V53</f>
        <v>0</v>
      </c>
      <c r="H3">
        <f>'Manhattan - hard2.txt'!V53</f>
        <v>0</v>
      </c>
      <c r="I3">
        <f>SUM(C3:H3)</f>
        <v>157</v>
      </c>
      <c r="J3">
        <v>80</v>
      </c>
    </row>
    <row r="4" spans="1:10" x14ac:dyDescent="0.3">
      <c r="B4" t="s">
        <v>130</v>
      </c>
      <c r="C4">
        <f>'BFS - easy2.txt'!V53</f>
        <v>74</v>
      </c>
      <c r="D4">
        <f>'BFS - easy4.txt'!V53</f>
        <v>69</v>
      </c>
      <c r="E4">
        <f>'BFS - mod1.txt'!V53</f>
        <v>2</v>
      </c>
      <c r="F4">
        <f>'BFS - mod3.txt'!V53</f>
        <v>16</v>
      </c>
      <c r="G4">
        <f>'BFS - hard1.txt'!V53</f>
        <v>0</v>
      </c>
      <c r="H4">
        <f>'BFS - hard2.txt'!V53</f>
        <v>0</v>
      </c>
      <c r="I4">
        <f>SUM(C4:H4)</f>
        <v>161</v>
      </c>
    </row>
    <row r="5" spans="1:10" x14ac:dyDescent="0.3">
      <c r="B5" t="s">
        <v>131</v>
      </c>
      <c r="C5">
        <f>80-C3</f>
        <v>9</v>
      </c>
      <c r="D5">
        <f t="shared" ref="D5:H5" si="0">80-D3</f>
        <v>9</v>
      </c>
      <c r="E5">
        <f t="shared" si="0"/>
        <v>80</v>
      </c>
      <c r="F5">
        <f t="shared" si="0"/>
        <v>65</v>
      </c>
      <c r="G5">
        <f t="shared" si="0"/>
        <v>80</v>
      </c>
      <c r="H5">
        <f t="shared" si="0"/>
        <v>80</v>
      </c>
    </row>
    <row r="6" spans="1:10" x14ac:dyDescent="0.3">
      <c r="B6" t="s">
        <v>132</v>
      </c>
      <c r="C6">
        <f>80-C4</f>
        <v>6</v>
      </c>
      <c r="D6">
        <f t="shared" ref="D6:H6" si="1">80-D4</f>
        <v>11</v>
      </c>
      <c r="E6">
        <f t="shared" si="1"/>
        <v>78</v>
      </c>
      <c r="F6">
        <f t="shared" si="1"/>
        <v>64</v>
      </c>
      <c r="G6">
        <f t="shared" si="1"/>
        <v>80</v>
      </c>
      <c r="H6">
        <f t="shared" si="1"/>
        <v>80</v>
      </c>
    </row>
    <row r="7" spans="1:10" x14ac:dyDescent="0.3">
      <c r="C7">
        <v>80</v>
      </c>
      <c r="D7">
        <v>80</v>
      </c>
      <c r="E7">
        <v>80</v>
      </c>
      <c r="F7">
        <v>80</v>
      </c>
      <c r="G7">
        <v>80</v>
      </c>
      <c r="H7">
        <v>80</v>
      </c>
    </row>
    <row r="8" spans="1:10" x14ac:dyDescent="0.3">
      <c r="C8">
        <v>80</v>
      </c>
      <c r="D8">
        <v>80</v>
      </c>
      <c r="E8">
        <v>80</v>
      </c>
      <c r="F8">
        <v>80</v>
      </c>
      <c r="G8">
        <v>80</v>
      </c>
      <c r="H8">
        <v>80</v>
      </c>
    </row>
    <row r="10" spans="1:10" x14ac:dyDescent="0.3">
      <c r="A10" s="19" t="s">
        <v>128</v>
      </c>
      <c r="B10" s="19"/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H10" t="s">
        <v>123</v>
      </c>
    </row>
    <row r="11" spans="1:10" x14ac:dyDescent="0.3">
      <c r="B11" t="s">
        <v>125</v>
      </c>
      <c r="C11">
        <f>'Manhattan - easy2.txt'!X54</f>
        <v>34.469265666666672</v>
      </c>
      <c r="D11">
        <f>'Manhattan - easy4.txt'!X54</f>
        <v>89.919201333333348</v>
      </c>
      <c r="E11">
        <f>'Manhattan - mod1.txt'!X54</f>
        <v>300.01</v>
      </c>
      <c r="F11">
        <f>'Manhattan - mod3.txt'!X54</f>
        <v>263.84677466666665</v>
      </c>
      <c r="G11">
        <f>'Manhattan - hard1.txt'!X54</f>
        <v>300.14480000000003</v>
      </c>
      <c r="H11">
        <f>'Manhattan - hard2.txt'!X54</f>
        <v>300.202</v>
      </c>
      <c r="I11">
        <f>AVERAGE(C11:H11)</f>
        <v>214.7653402777778</v>
      </c>
    </row>
    <row r="12" spans="1:10" x14ac:dyDescent="0.3">
      <c r="B12" t="s">
        <v>126</v>
      </c>
      <c r="C12">
        <f>'BFS - easy2.txt'!X54</f>
        <v>28.420495999999996</v>
      </c>
      <c r="D12">
        <f>'BFS - easy4.txt'!X54</f>
        <v>83.413741333333334</v>
      </c>
      <c r="E12">
        <f>'BFS - mod1.txt'!X54</f>
        <v>297.06400799999994</v>
      </c>
      <c r="F12">
        <f>'BFS - mod3.txt'!X54</f>
        <v>269.05923466666667</v>
      </c>
      <c r="G12">
        <f>'BFS - hard1.txt'!X54</f>
        <v>300.23523</v>
      </c>
      <c r="H12">
        <f>'BFS - hard2.txt'!X54</f>
        <v>300.19330000000002</v>
      </c>
      <c r="I12">
        <f>AVERAGE(C12:H12)</f>
        <v>213.06433500000003</v>
      </c>
    </row>
    <row r="13" spans="1:10" x14ac:dyDescent="0.3">
      <c r="C13" s="19" t="s">
        <v>138</v>
      </c>
      <c r="D13" s="19"/>
      <c r="E13" s="19" t="s">
        <v>139</v>
      </c>
      <c r="F13" s="19"/>
    </row>
    <row r="14" spans="1:10" x14ac:dyDescent="0.3">
      <c r="B14" t="s">
        <v>0</v>
      </c>
      <c r="C14" t="s">
        <v>140</v>
      </c>
      <c r="D14" t="s">
        <v>141</v>
      </c>
      <c r="E14" t="s">
        <v>140</v>
      </c>
      <c r="F14" t="s">
        <v>141</v>
      </c>
    </row>
    <row r="15" spans="1:10" x14ac:dyDescent="0.3">
      <c r="B15" t="s">
        <v>1</v>
      </c>
      <c r="C15">
        <f>'Manhattan - easy2.txt'!$C$16+'BFS - easy2.txt'!$C$16+'BFS - easy4.txt'!$C$16+'Manhattan - easy4.txt'!$C$16</f>
        <v>5</v>
      </c>
      <c r="D15">
        <f>AVERAGE('Manhattan - easy2.txt'!$C$15,'BFS - easy2.txt'!$C$15,'BFS - easy4.txt'!$C$15,'Manhattan - easy4.txt'!$C$15)</f>
        <v>247.78805</v>
      </c>
      <c r="E15">
        <f>'Manhattan - mod1.txt'!$C$16+'BFS - mod1.txt'!$C$16+'BFS - mod3.txt'!$C$16+'Manhattan - mod3.txt'!$C$16</f>
        <v>0</v>
      </c>
      <c r="F15">
        <f>AVERAGE('Manhattan - mod1.txt'!$C$15,'BFS - mod1.txt'!$C$15,'BFS - mod3.txt'!$C$15,'Manhattan - mod3.txt'!$C$15)</f>
        <v>300</v>
      </c>
    </row>
    <row r="16" spans="1:10" x14ac:dyDescent="0.3">
      <c r="B16" t="s">
        <v>137</v>
      </c>
      <c r="C16">
        <f>'Manhattan - easy2.txt'!$C$25+'BFS - easy2.txt'!$C$25+'BFS - easy4.txt'!$C$25+'Manhattan - easy4.txt'!$C$25</f>
        <v>18</v>
      </c>
      <c r="D16">
        <f>AVERAGE('Manhattan - easy2.txt'!$C$24,'BFS - easy2.txt'!$C$24,'BFS - easy4.txt'!$C$24,'Manhattan - easy4.txt'!$C$24)</f>
        <v>36.300385000000006</v>
      </c>
      <c r="E16">
        <f>'Manhattan - mod1.txt'!$C$25+'BFS - mod1.txt'!$C$25+'BFS - mod3.txt'!$C$25+'Manhattan - mod3.txt'!$C$25</f>
        <v>2</v>
      </c>
      <c r="F16">
        <f>AVERAGE('Manhattan - mod1.txt'!$C$24,'BFS - mod1.txt'!$C$24,'BFS - mod3.txt'!$C$24,'Manhattan - mod3.txt'!$C$24)</f>
        <v>281.5</v>
      </c>
    </row>
    <row r="17" spans="2:6" x14ac:dyDescent="0.3">
      <c r="B17" t="s">
        <v>15</v>
      </c>
      <c r="C17">
        <f>'Manhattan - easy2.txt'!$G$16+'BFS - easy2.txt'!$G$16+'BFS - easy4.txt'!$G$16+'Manhattan - easy4.txt'!$G$16</f>
        <v>20</v>
      </c>
      <c r="D17">
        <f>AVERAGE('Manhattan - easy2.txt'!$G$15,'BFS - easy2.txt'!$G$15,'BFS - easy4.txt'!$G$15,'Manhattan - easy4.txt'!$G$15)</f>
        <v>8.9067149999999984</v>
      </c>
      <c r="E17">
        <f>'Manhattan - mod1.txt'!$G$16+'BFS - mod1.txt'!$G$16+'BFS - mod3.txt'!$G$16+'Manhattan - mod3.txt'!$G$16</f>
        <v>4</v>
      </c>
      <c r="F17">
        <f>AVERAGE('Manhattan - mod1.txt'!$G$15,'BFS - mod1.txt'!$G$15,'BFS - mod3.txt'!$G$15,'Manhattan - mod3.txt'!$G$15)</f>
        <v>272.54110000000003</v>
      </c>
    </row>
    <row r="18" spans="2:6" x14ac:dyDescent="0.3">
      <c r="B18" t="s">
        <v>16</v>
      </c>
      <c r="C18">
        <f>'Manhattan - easy2.txt'!$K$16+'BFS - easy2.txt'!$K$16+'BFS - easy4.txt'!$K$16+'Manhattan - easy4.txt'!$K$16</f>
        <v>20</v>
      </c>
      <c r="D18">
        <f>AVERAGE('Manhattan - easy2.txt'!$K$15,'BFS - easy2.txt'!$K$15,'BFS - easy4.txt'!$K$15,'Manhattan - easy4.txt'!$K$15)</f>
        <v>28.022710000000004</v>
      </c>
      <c r="E18">
        <f>'Manhattan - mod1.txt'!$K$16+'BFS - mod1.txt'!$K$16+'BFS - mod3.txt'!$K$16+'Manhattan - mod3.txt'!$K$16</f>
        <v>3</v>
      </c>
      <c r="F18">
        <f>AVERAGE('Manhattan - mod1.txt'!$K$15,'BFS - mod1.txt'!$K$15,'BFS - mod3.txt'!$K$15,'Manhattan - mod3.txt'!$K$15)</f>
        <v>272.95544999999998</v>
      </c>
    </row>
    <row r="19" spans="2:6" x14ac:dyDescent="0.3">
      <c r="C19" s="19" t="s">
        <v>138</v>
      </c>
      <c r="D19" s="19"/>
      <c r="E19" s="19" t="s">
        <v>139</v>
      </c>
      <c r="F19" s="19"/>
    </row>
    <row r="20" spans="2:6" x14ac:dyDescent="0.3">
      <c r="B20" t="s">
        <v>10</v>
      </c>
      <c r="C20" t="s">
        <v>140</v>
      </c>
      <c r="D20" t="s">
        <v>141</v>
      </c>
      <c r="E20" t="s">
        <v>140</v>
      </c>
      <c r="F20" t="s">
        <v>141</v>
      </c>
    </row>
    <row r="21" spans="2:6" x14ac:dyDescent="0.3">
      <c r="B21" s="17">
        <v>0.25</v>
      </c>
      <c r="C21">
        <f>'Manhattan - easy2.txt'!$C$34+'Manhattan - easy4.txt'!$C$34+'BFS - easy4.txt'!$C$34+'BFS - easy2.txt'!$C$34</f>
        <v>16</v>
      </c>
      <c r="D21">
        <f>AVERAGE('Manhattan - easy2.txt'!$C$33,'BFS - easy2.txt'!$C$33,'BFS - easy4.txt'!$C$33,'Manhattan - easy4.txt'!$C$33)</f>
        <v>82.745705000000001</v>
      </c>
      <c r="E21">
        <f>'Manhattan - mod1.txt'!$C$34+'Manhattan - mod3.txt'!$C$34+'BFS - mod1.txt'!$C$34+'BFS - mod3.txt'!$C$34</f>
        <v>0</v>
      </c>
      <c r="F21">
        <f>AVERAGE('Manhattan - mod1.txt'!$C$33,'BFS - mod1.txt'!$C$33,'BFS - mod3.txt'!$C$33,'Manhattan - mod3.txt'!$C$33)</f>
        <v>300</v>
      </c>
    </row>
    <row r="22" spans="2:6" x14ac:dyDescent="0.3">
      <c r="B22" s="17">
        <v>0.5</v>
      </c>
      <c r="C22">
        <f>'Manhattan - easy2.txt'!$G$34+'Manhattan - easy4.txt'!$G$34+'BFS - easy2.txt'!$G$34+'BFS - easy4.txt'!$G$34</f>
        <v>18</v>
      </c>
      <c r="D22">
        <f>AVERAGE('Manhattan - easy2.txt'!$G$33,'Manhattan - easy4.txt'!$G$33,'BFS - easy2.txt'!$G$33,'BFS - easy4.txt'!$G$33)</f>
        <v>63.233985000000004</v>
      </c>
      <c r="E22">
        <f>'Manhattan - mod1.txt'!$G$34+'Manhattan - mod3.txt'!$G$34+'BFS - mod1.txt'!$G$34+'BFS - mod3.txt'!$G$34</f>
        <v>2</v>
      </c>
      <c r="F22">
        <f>AVERAGE('Manhattan - mod1.txt'!$G$33,'Manhattan - mod3.txt'!$G$33,'BFS - mod1.txt'!$G$33,'BFS - mod3.txt'!$G$33)</f>
        <v>287.44990000000001</v>
      </c>
    </row>
    <row r="23" spans="2:6" x14ac:dyDescent="0.3">
      <c r="B23" s="17" t="s">
        <v>134</v>
      </c>
      <c r="C23">
        <f>'Manhattan - easy2.txt'!$C$25+'BFS - easy2.txt'!$C$25+'BFS - easy4.txt'!$C$25+'Manhattan - easy4.txt'!$C$25</f>
        <v>18</v>
      </c>
      <c r="D23">
        <f>AVERAGE('Manhattan - easy2.txt'!$C$24,'BFS - easy2.txt'!$C$24,'BFS - easy4.txt'!$C$24,'Manhattan - easy4.txt'!$C$24)</f>
        <v>36.300385000000006</v>
      </c>
      <c r="E23">
        <f>'Manhattan - mod1.txt'!$C$25+'BFS - mod1.txt'!$C$25+'BFS - mod3.txt'!$C$25+'Manhattan - mod3.txt'!$C$25</f>
        <v>2</v>
      </c>
      <c r="F23">
        <f>AVERAGE('Manhattan - mod1.txt'!$C$24,'BFS - mod1.txt'!$C$24,'BFS - mod3.txt'!$C$24,'Manhattan - mod3.txt'!$C$24)</f>
        <v>281.5</v>
      </c>
    </row>
    <row r="24" spans="2:6" x14ac:dyDescent="0.3">
      <c r="B24" s="17">
        <v>1</v>
      </c>
      <c r="C24">
        <f>'Manhattan - easy2.txt'!$K$34+'Manhattan - easy4.txt'!$K$34+'BFS - easy2.txt'!$K$34+'BFS - easy4.txt'!$K$34</f>
        <v>20</v>
      </c>
      <c r="D24">
        <f>AVERAGE('Manhattan - easy2.txt'!$K$33,'Manhattan - easy4.txt'!$K$33,'BFS - easy2.txt'!$K$33,'BFS - easy4.txt'!$K$33)</f>
        <v>24.117599999999996</v>
      </c>
      <c r="E24">
        <f>'Manhattan - mod1.txt'!$K$34+'Manhattan - mod3.txt'!$K$34+'BFS - mod1.txt'!$K$34+'BFS - mod3.txt'!$K$34</f>
        <v>1</v>
      </c>
      <c r="F24">
        <f>AVERAGE('Manhattan - mod1.txt'!$K$33,'Manhattan - mod3.txt'!$K$33,'BFS - mod1.txt'!$K$33,'BFS - mod3.txt'!$K$33)</f>
        <v>289.88580000000002</v>
      </c>
    </row>
    <row r="25" spans="2:6" x14ac:dyDescent="0.3">
      <c r="C25" s="19" t="s">
        <v>138</v>
      </c>
      <c r="D25" s="19"/>
      <c r="E25" s="19" t="s">
        <v>139</v>
      </c>
      <c r="F25" s="19"/>
    </row>
    <row r="26" spans="2:6" x14ac:dyDescent="0.3">
      <c r="B26" t="s">
        <v>11</v>
      </c>
      <c r="C26" t="s">
        <v>140</v>
      </c>
      <c r="D26" t="s">
        <v>141</v>
      </c>
      <c r="E26" t="s">
        <v>140</v>
      </c>
      <c r="F26" t="s">
        <v>141</v>
      </c>
    </row>
    <row r="27" spans="2:6" x14ac:dyDescent="0.3">
      <c r="B27" s="18" t="s">
        <v>135</v>
      </c>
      <c r="C27">
        <f>'Manhattan - easy2.txt'!$C$25+'BFS - easy2.txt'!$C$25+'BFS - easy4.txt'!$C$25+'Manhattan - easy4.txt'!$C$25</f>
        <v>18</v>
      </c>
      <c r="D27">
        <f>AVERAGE('Manhattan - easy2.txt'!$C$24,'BFS - easy2.txt'!$C$24,'BFS - easy4.txt'!$C$24,'Manhattan - easy4.txt'!$C$24)</f>
        <v>36.300385000000006</v>
      </c>
      <c r="E27">
        <f>'Manhattan - mod1.txt'!$C$25+'BFS - mod1.txt'!$C$25+'BFS - mod3.txt'!$C$25+'Manhattan - mod3.txt'!$C$25</f>
        <v>2</v>
      </c>
      <c r="F27">
        <f>AVERAGE('Manhattan - mod1.txt'!$C$24,'BFS - mod1.txt'!$C$24,'BFS - mod3.txt'!$C$24,'Manhattan - mod3.txt'!$C$24)</f>
        <v>281.5</v>
      </c>
    </row>
    <row r="28" spans="2:6" x14ac:dyDescent="0.3">
      <c r="B28" s="18">
        <v>1</v>
      </c>
      <c r="C28">
        <f>'BFS - easy2.txt'!$C$43+'BFS - easy4.txt'!$C$43+'Manhattan - easy2.txt'!$C$43+'Manhattan - easy4.txt'!$C$43</f>
        <v>20</v>
      </c>
      <c r="D28">
        <f>AVERAGE('BFS - easy2.txt'!$C$42,'BFS - easy4.txt'!$C$42,'Manhattan - easy2.txt'!$C$42,'Manhattan - easy4.txt'!$C$42)</f>
        <v>25.472499999999997</v>
      </c>
      <c r="E28">
        <f>'BFS - mod1.txt'!$C$43+'BFS - mod3.txt'!$C$43+'Manhattan - mod1.txt'!$C$43+'Manhattan - mod3.txt'!$C$43</f>
        <v>3</v>
      </c>
      <c r="F28">
        <f>AVERAGE('BFS - mod1.txt'!$C$42,'BFS - mod3.txt'!$C$42,'Manhattan - mod1.txt'!$C$42,'Manhattan - mod3.txt'!$C$42)</f>
        <v>286.69725</v>
      </c>
    </row>
    <row r="29" spans="2:6" x14ac:dyDescent="0.3">
      <c r="B29" s="18">
        <v>2</v>
      </c>
      <c r="C29">
        <f>'Manhattan - easy2.txt'!$G$43+'Manhattan - easy4.txt'!$G$43+'BFS - easy2.txt'!$G$43+'BFS - easy4.txt'!$G$43</f>
        <v>20</v>
      </c>
      <c r="D29">
        <f>AVERAGE('Manhattan - easy4.txt'!$G$42,'Manhattan - easy2.txt'!$G$42,'BFS - easy4.txt'!$G$42,'BFS - easy2.txt'!$G$42)</f>
        <v>28.388900000000003</v>
      </c>
      <c r="E29">
        <f>'Manhattan - mod1.txt'!$G$43+'Manhattan - mod3.txt'!$G$43+'BFS - mod1.txt'!$G$43+'BFS - mod3.txt'!$G$43</f>
        <v>5</v>
      </c>
      <c r="F29">
        <f>AVERAGE('Manhattan - mod1.txt'!$G$42,'Manhattan - mod3.txt'!$G$42,'BFS - mod1.txt'!$G$42,'BFS - mod3.txt'!$G$42)</f>
        <v>237.99599999999998</v>
      </c>
    </row>
    <row r="30" spans="2:6" x14ac:dyDescent="0.3">
      <c r="B30" s="18">
        <v>5</v>
      </c>
      <c r="C30">
        <f>'Manhattan - easy4.txt'!$K$43+'Manhattan - easy2.txt'!$K$43+'BFS - easy2.txt'!$K$43+'BFS - easy4.txt'!$K$43</f>
        <v>20</v>
      </c>
      <c r="D30">
        <f>AVERAGE('Manhattan - easy4.txt'!$K$42,'BFS - easy2.txt'!$K$42,'BFS - easy4.txt'!$K$42,'Manhattan - easy2.txt'!$K$42)</f>
        <v>18.525500000000001</v>
      </c>
      <c r="E30">
        <f>'Manhattan - mod1.txt'!$K$43+'Manhattan - mod3.txt'!$K$43+'BFS - mod1.txt'!$K$43+'BFS - mod3.txt'!$K$43</f>
        <v>5</v>
      </c>
      <c r="F30">
        <f>AVERAGE('Manhattan - mod1.txt'!$K$42,'BFS - mod1.txt'!$K$42,'BFS - mod3.txt'!$K$42,'Manhattan - mod3.txt'!$K$42)</f>
        <v>248.23160000000001</v>
      </c>
    </row>
    <row r="31" spans="2:6" x14ac:dyDescent="0.3">
      <c r="B31" s="18">
        <v>10</v>
      </c>
      <c r="C31">
        <f>'Manhattan - easy4.txt'!$O$43+'BFS - easy2.txt'!$O$43+'BFS - easy4.txt'!$O$43+'Manhattan - easy2.txt'!$O$43</f>
        <v>20</v>
      </c>
      <c r="D31">
        <f>AVERAGE('Manhattan - easy4.txt'!$O$42,'Manhattan - easy2.txt'!$O$42,'BFS - easy2.txt'!$O$42,'BFS - easy4.txt'!$O$42)</f>
        <v>15.23555</v>
      </c>
      <c r="E31">
        <f>'Manhattan - mod1.txt'!$O$43+'BFS - mod1.txt'!$O$43+'BFS - mod3.txt'!$O$43+'Manhattan - mod3.txt'!$O$43</f>
        <v>2</v>
      </c>
      <c r="F31">
        <f>AVERAGE('Manhattan - mod1.txt'!$O$42,'Manhattan - mod3.txt'!$O$42,'BFS - mod1.txt'!$O$42,'BFS - mod3.txt'!$O$42)</f>
        <v>276.41905000000003</v>
      </c>
    </row>
    <row r="32" spans="2:6" x14ac:dyDescent="0.3">
      <c r="B32" s="18">
        <v>20</v>
      </c>
      <c r="C32">
        <f>'Manhattan - easy2.txt'!$S$43+'Manhattan - easy4.txt'!$S$43+'BFS - easy2.txt'!$S$43+'BFS - easy4.txt'!$S$43</f>
        <v>20</v>
      </c>
      <c r="D32">
        <f>AVERAGE('Manhattan - easy4.txt'!$S$42,'BFS - easy2.txt'!$S$42,'BFS - easy4.txt'!$S$42,'Manhattan - easy2.txt'!$S$42)</f>
        <v>13.297800000000001</v>
      </c>
      <c r="E32">
        <f>'Manhattan - mod1.txt'!$S$43+'Manhattan - mod3.txt'!$S$43+'BFS - mod1.txt'!$S$43+'BFS - mod3.txt'!$S$43</f>
        <v>1</v>
      </c>
      <c r="F32">
        <f>AVERAGE('Manhattan - mod1.txt'!$S$42,'BFS - mod1.txt'!$S$42,'BFS - mod3.txt'!$S$42,'Manhattan - mod3.txt'!$S$42)</f>
        <v>290.64999999999998</v>
      </c>
    </row>
    <row r="33" spans="2:6" x14ac:dyDescent="0.3">
      <c r="C33" s="19" t="s">
        <v>138</v>
      </c>
      <c r="D33" s="19"/>
      <c r="E33" s="19" t="s">
        <v>139</v>
      </c>
      <c r="F33" s="19"/>
    </row>
    <row r="34" spans="2:6" x14ac:dyDescent="0.3">
      <c r="B34" t="s">
        <v>12</v>
      </c>
      <c r="C34" t="s">
        <v>140</v>
      </c>
      <c r="D34" t="s">
        <v>141</v>
      </c>
      <c r="E34" t="s">
        <v>140</v>
      </c>
      <c r="F34" t="s">
        <v>141</v>
      </c>
    </row>
    <row r="35" spans="2:6" x14ac:dyDescent="0.3">
      <c r="B35" s="18">
        <v>10</v>
      </c>
      <c r="C35">
        <f>'Manhattan - easy4.txt'!$C$52+'Manhattan - easy2.txt'!$C$52+'BFS - easy2.txt'!$C$52+'BFS - easy4.txt'!$C$52</f>
        <v>18</v>
      </c>
      <c r="D35">
        <f>AVERAGE('Manhattan - easy4.txt'!$C$51,'BFS - easy4.txt'!$C$51,'BFS - easy2.txt'!$C$51,'Manhattan - easy2.txt'!$C$51)</f>
        <v>62.463774999999991</v>
      </c>
      <c r="E35">
        <f>'Manhattan - mod1.txt'!$C$52+'Manhattan - mod3.txt'!$C$52+'BFS - mod1.txt'!$C$52+'BFS - mod3.txt'!$C$52</f>
        <v>1</v>
      </c>
      <c r="F35">
        <f>AVERAGE('Manhattan - mod1.txt'!$C$51,'BFS - mod1.txt'!$C$51,'BFS - mod3.txt'!$C$51,'Manhattan - mod3.txt'!$C$51)</f>
        <v>288.56830000000002</v>
      </c>
    </row>
    <row r="36" spans="2:6" x14ac:dyDescent="0.3">
      <c r="B36" s="18">
        <v>50</v>
      </c>
      <c r="C36">
        <f>'BFS - easy2.txt'!$G$52+'BFS - easy4.txt'!$G$52+'Manhattan - easy2.txt'!$G$52+'Manhattan - easy4.txt'!$G$52</f>
        <v>18</v>
      </c>
      <c r="D36">
        <f>AVERAGE('Manhattan - easy4.txt'!$G$51,'Manhattan - easy2.txt'!$G$51,'BFS - easy2.txt'!$G$51,'BFS - easy4.txt'!$G$51)</f>
        <v>38.456189999999999</v>
      </c>
      <c r="E36">
        <f>'BFS - mod1.txt'!$G$52+'BFS - mod3.txt'!$G$52+'Manhattan - mod1.txt'!$G$52+'Manhattan - mod3.txt'!$G$52</f>
        <v>2</v>
      </c>
      <c r="F36">
        <f>AVERAGE('Manhattan - mod1.txt'!$G$51,'Manhattan - mod3.txt'!$G$51,'BFS - mod1.txt'!$G$51,'BFS - mod3.txt'!$G$51)</f>
        <v>285.96350000000001</v>
      </c>
    </row>
    <row r="37" spans="2:6" x14ac:dyDescent="0.3">
      <c r="B37" s="18" t="s">
        <v>136</v>
      </c>
      <c r="C37">
        <f>'Manhattan - easy2.txt'!$C$25+'BFS - easy2.txt'!$C$25+'BFS - easy4.txt'!$C$25+'Manhattan - easy4.txt'!$C$25</f>
        <v>18</v>
      </c>
      <c r="D37">
        <f>AVERAGE('Manhattan - easy2.txt'!$C$24,'BFS - easy2.txt'!$C$24,'BFS - easy4.txt'!$C$24,'Manhattan - easy4.txt'!$C$24)</f>
        <v>36.300385000000006</v>
      </c>
      <c r="E37">
        <f>'Manhattan - mod1.txt'!$C$25+'BFS - mod1.txt'!$C$25+'BFS - mod3.txt'!$C$25+'Manhattan - mod3.txt'!$C$25</f>
        <v>2</v>
      </c>
      <c r="F37">
        <f>AVERAGE('Manhattan - mod1.txt'!$C$24,'BFS - mod1.txt'!$C$24,'BFS - mod3.txt'!$C$24,'Manhattan - mod3.txt'!$C$24)</f>
        <v>281.5</v>
      </c>
    </row>
    <row r="38" spans="2:6" x14ac:dyDescent="0.3">
      <c r="B38" s="18">
        <v>500</v>
      </c>
      <c r="C38">
        <f>'Manhattan - easy4.txt'!$K$52+'Manhattan - easy2.txt'!$K$52+'BFS - easy2.txt'!$K$52+'BFS - easy4.txt'!$K$52</f>
        <v>18</v>
      </c>
      <c r="D38">
        <f>AVERAGE('Manhattan - easy4.txt'!$K$51,'Manhattan - easy2.txt'!$K$51,'BFS - easy2.txt'!$K$51,'BFS - easy4.txt'!$K$51)</f>
        <v>77.616880000000009</v>
      </c>
      <c r="E38">
        <f>'Manhattan - mod1.txt'!$K$52+'Manhattan - mod3.txt'!$K$52+'BFS - mod1.txt'!$K$52+'BFS - mod3.txt'!$K$52</f>
        <v>1</v>
      </c>
      <c r="F38">
        <f>AVERAGE('Manhattan - mod1.txt'!$K$51,'Manhattan - mod3.txt'!$K$51,'BFS - mod1.txt'!$K$51,'BFS - mod3.txt'!$K$51)</f>
        <v>292.7885</v>
      </c>
    </row>
    <row r="39" spans="2:6" x14ac:dyDescent="0.3">
      <c r="B39" s="18">
        <v>1000</v>
      </c>
      <c r="C39">
        <f>'Manhattan - easy4.txt'!$O$52+'BFS - easy4.txt'!$O$52+'BFS - easy2.txt'!$O$52+'Manhattan - easy2.txt'!$O$52</f>
        <v>14</v>
      </c>
      <c r="D39">
        <f>AVERAGE('Manhattan - easy4.txt'!$O$51,'BFS - easy2.txt'!$O$51,'BFS - easy4.txt'!$O$51,'Manhattan - easy2.txt'!$O$51)</f>
        <v>170.21924999999999</v>
      </c>
      <c r="E39">
        <f>'Manhattan - mod1.txt'!$O$52+'BFS - mod1.txt'!$O$52+'BFS - mod3.txt'!$O$52+'Manhattan - mod3.txt'!$O$52</f>
        <v>1</v>
      </c>
      <c r="F39">
        <f>AVERAGE('Manhattan - mod1.txt'!$O$51,'BFS - mod1.txt'!$O$51,'BFS - mod3.txt'!$O$51,'Manhattan - mod3.txt'!$O$51)</f>
        <v>287.47500000000002</v>
      </c>
    </row>
  </sheetData>
  <mergeCells count="10">
    <mergeCell ref="C25:D25"/>
    <mergeCell ref="E25:F25"/>
    <mergeCell ref="C33:D33"/>
    <mergeCell ref="E33:F33"/>
    <mergeCell ref="A2:B2"/>
    <mergeCell ref="A10:B10"/>
    <mergeCell ref="C13:D13"/>
    <mergeCell ref="E13:F13"/>
    <mergeCell ref="C19:D19"/>
    <mergeCell ref="E19:F1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AAC5-35AC-4DAE-B558-2D8E32B68013}"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278.19499999999999</v>
      </c>
      <c r="D10" s="1">
        <v>13</v>
      </c>
      <c r="F10" s="1" t="s">
        <v>2</v>
      </c>
      <c r="G10" s="1">
        <v>2.2919999999999998</v>
      </c>
      <c r="H10" s="1">
        <v>94</v>
      </c>
      <c r="J10" s="1" t="s">
        <v>2</v>
      </c>
      <c r="K10" s="1">
        <v>48.26</v>
      </c>
      <c r="L10" s="1">
        <v>92</v>
      </c>
    </row>
    <row r="11" spans="2:24" x14ac:dyDescent="0.3">
      <c r="B11" s="1" t="s">
        <v>3</v>
      </c>
      <c r="C11" s="1">
        <v>31.872</v>
      </c>
      <c r="D11" s="1">
        <v>10</v>
      </c>
      <c r="F11" s="1" t="s">
        <v>3</v>
      </c>
      <c r="G11" s="1">
        <v>5.8470000000000004</v>
      </c>
      <c r="H11" s="1">
        <v>98</v>
      </c>
      <c r="J11" s="1" t="s">
        <v>3</v>
      </c>
      <c r="K11" s="1">
        <v>4.327</v>
      </c>
      <c r="L11" s="1">
        <v>97</v>
      </c>
    </row>
    <row r="12" spans="2:24" x14ac:dyDescent="0.3">
      <c r="B12" s="1" t="s">
        <v>4</v>
      </c>
      <c r="C12" s="1">
        <v>300</v>
      </c>
      <c r="D12" s="1">
        <v>8</v>
      </c>
      <c r="F12" s="1" t="s">
        <v>4</v>
      </c>
      <c r="G12" s="1">
        <v>12.303000000000001</v>
      </c>
      <c r="H12" s="1">
        <v>109</v>
      </c>
      <c r="J12" s="1" t="s">
        <v>4</v>
      </c>
      <c r="K12" s="1">
        <v>16.468</v>
      </c>
      <c r="L12" s="1">
        <v>25</v>
      </c>
    </row>
    <row r="13" spans="2:24" x14ac:dyDescent="0.3">
      <c r="B13" s="1" t="s">
        <v>5</v>
      </c>
      <c r="C13" s="1">
        <v>27.699000000000002</v>
      </c>
      <c r="D13" s="1">
        <v>15</v>
      </c>
      <c r="F13" s="1" t="s">
        <v>5</v>
      </c>
      <c r="G13" s="1">
        <v>21.186</v>
      </c>
      <c r="H13" s="1">
        <v>22</v>
      </c>
      <c r="J13" s="1" t="s">
        <v>5</v>
      </c>
      <c r="K13" s="1">
        <v>65.932000000000002</v>
      </c>
      <c r="L13" s="1">
        <v>107</v>
      </c>
    </row>
    <row r="14" spans="2:24" x14ac:dyDescent="0.3">
      <c r="B14" s="1" t="s">
        <v>6</v>
      </c>
      <c r="C14" s="1">
        <v>300</v>
      </c>
      <c r="D14" s="1">
        <v>8</v>
      </c>
      <c r="F14" s="1" t="s">
        <v>6</v>
      </c>
      <c r="G14" s="1">
        <v>48.176000000000002</v>
      </c>
      <c r="H14" s="1">
        <v>110</v>
      </c>
      <c r="J14" s="1" t="s">
        <v>6</v>
      </c>
      <c r="K14" s="1">
        <v>90.853999999999999</v>
      </c>
      <c r="L14" s="1">
        <v>95</v>
      </c>
    </row>
    <row r="15" spans="2:24" x14ac:dyDescent="0.3">
      <c r="B15" s="1" t="s">
        <v>7</v>
      </c>
      <c r="C15" s="1">
        <f>AVERAGE(C10:C14)</f>
        <v>187.5532</v>
      </c>
      <c r="F15" s="1" t="s">
        <v>7</v>
      </c>
      <c r="G15" s="1">
        <f>AVERAGE(G10:G14)</f>
        <v>17.960799999999999</v>
      </c>
      <c r="J15" s="1" t="s">
        <v>7</v>
      </c>
      <c r="K15" s="1">
        <f>AVERAGE(K10:K14)</f>
        <v>45.168199999999999</v>
      </c>
      <c r="X15" s="1">
        <f>AVERAGE(C15:V15)</f>
        <v>83.560733333333346</v>
      </c>
    </row>
    <row r="16" spans="2:24" x14ac:dyDescent="0.3">
      <c r="C16" s="1">
        <f>COUNTIF(C10:C14, "&lt; 300")</f>
        <v>3</v>
      </c>
      <c r="G16" s="1">
        <f>COUNTIF(G10:G14, "&lt; 300")</f>
        <v>5</v>
      </c>
      <c r="K16" s="1">
        <f>COUNTIF(K10:K14, "&lt; 300")</f>
        <v>5</v>
      </c>
      <c r="O16" s="1">
        <f>COUNTIF(O10:O14, "&lt; 300")</f>
        <v>0</v>
      </c>
      <c r="V16" s="1">
        <f>SUM(A16:S16)</f>
        <v>13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8</v>
      </c>
    </row>
    <row r="20" spans="2:24" x14ac:dyDescent="0.3">
      <c r="B20" s="1" t="s">
        <v>3</v>
      </c>
      <c r="C20" s="1">
        <v>6.06</v>
      </c>
      <c r="D20" s="1">
        <v>31</v>
      </c>
    </row>
    <row r="21" spans="2:24" x14ac:dyDescent="0.3">
      <c r="B21" s="1" t="s">
        <v>4</v>
      </c>
      <c r="C21" s="1">
        <v>1.3260000000000001</v>
      </c>
      <c r="D21" s="1">
        <v>58</v>
      </c>
    </row>
    <row r="22" spans="2:24" x14ac:dyDescent="0.3">
      <c r="B22" s="1" t="s">
        <v>5</v>
      </c>
      <c r="C22" s="1">
        <v>3.1360000000000001</v>
      </c>
      <c r="D22" s="1">
        <v>13</v>
      </c>
    </row>
    <row r="23" spans="2:24" x14ac:dyDescent="0.3">
      <c r="B23" s="1" t="s">
        <v>6</v>
      </c>
      <c r="C23" s="1">
        <v>8.8059999999999992</v>
      </c>
      <c r="D23" s="1">
        <v>16</v>
      </c>
    </row>
    <row r="24" spans="2:24" x14ac:dyDescent="0.3">
      <c r="B24" s="1" t="s">
        <v>7</v>
      </c>
      <c r="C24" s="1">
        <f>AVERAGE(C19:C23)</f>
        <v>63.865600000000008</v>
      </c>
      <c r="X24" s="1">
        <f t="shared" ref="X24" si="0">AVERAGE(C24:V24)</f>
        <v>63.865600000000008</v>
      </c>
    </row>
    <row r="25" spans="2:24" x14ac:dyDescent="0.3">
      <c r="C25" s="1">
        <f>COUNTIF(C19:C23, "&lt; 300")</f>
        <v>4</v>
      </c>
      <c r="V25" s="1">
        <f t="shared" ref="V25" si="1">SUM(A25:S25)</f>
        <v>4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8</v>
      </c>
      <c r="F28" s="1" t="s">
        <v>2</v>
      </c>
      <c r="G28" s="1">
        <v>186.24700000000001</v>
      </c>
      <c r="H28" s="1">
        <v>42</v>
      </c>
      <c r="J28" s="1" t="s">
        <v>2</v>
      </c>
      <c r="K28" s="1">
        <v>24.629000000000001</v>
      </c>
      <c r="L28" s="1">
        <v>11</v>
      </c>
    </row>
    <row r="29" spans="2:24" x14ac:dyDescent="0.3">
      <c r="B29" s="1" t="s">
        <v>3</v>
      </c>
      <c r="C29" s="1">
        <v>20.359000000000002</v>
      </c>
      <c r="D29" s="1">
        <v>15</v>
      </c>
      <c r="F29" s="1" t="s">
        <v>3</v>
      </c>
      <c r="G29" s="1">
        <v>11.433999999999999</v>
      </c>
      <c r="H29" s="1">
        <v>18</v>
      </c>
      <c r="J29" s="1" t="s">
        <v>3</v>
      </c>
      <c r="K29" s="1">
        <v>7.71</v>
      </c>
      <c r="L29" s="1">
        <v>13</v>
      </c>
    </row>
    <row r="30" spans="2:24" x14ac:dyDescent="0.3">
      <c r="B30" s="1" t="s">
        <v>4</v>
      </c>
      <c r="C30" s="1">
        <v>300</v>
      </c>
      <c r="D30" s="1">
        <v>8</v>
      </c>
      <c r="F30" s="1" t="s">
        <v>4</v>
      </c>
      <c r="G30" s="1">
        <v>38.290999999999997</v>
      </c>
      <c r="H30" s="1">
        <v>11</v>
      </c>
      <c r="J30" s="1" t="s">
        <v>4</v>
      </c>
      <c r="K30" s="1">
        <v>21.064</v>
      </c>
      <c r="L30" s="1">
        <v>26</v>
      </c>
    </row>
    <row r="31" spans="2:24" x14ac:dyDescent="0.3">
      <c r="B31" s="1" t="s">
        <v>5</v>
      </c>
      <c r="C31" s="1">
        <v>4.8099999999999996</v>
      </c>
      <c r="D31" s="1">
        <v>39</v>
      </c>
      <c r="F31" s="1" t="s">
        <v>5</v>
      </c>
      <c r="G31" s="1">
        <v>41.908000000000001</v>
      </c>
      <c r="H31" s="1">
        <v>47</v>
      </c>
      <c r="J31" s="1" t="s">
        <v>5</v>
      </c>
      <c r="K31" s="1">
        <v>27.530999999999999</v>
      </c>
      <c r="L31" s="1">
        <v>46</v>
      </c>
    </row>
    <row r="32" spans="2:24" x14ac:dyDescent="0.3">
      <c r="B32" s="1" t="s">
        <v>6</v>
      </c>
      <c r="C32" s="1">
        <v>300</v>
      </c>
      <c r="D32" s="1">
        <v>8</v>
      </c>
      <c r="F32" s="1" t="s">
        <v>6</v>
      </c>
      <c r="G32" s="1">
        <v>141.04900000000001</v>
      </c>
      <c r="H32" s="1">
        <v>39</v>
      </c>
      <c r="J32" s="1" t="s">
        <v>6</v>
      </c>
      <c r="K32" s="1">
        <v>23.064</v>
      </c>
      <c r="L32" s="1">
        <v>28</v>
      </c>
    </row>
    <row r="33" spans="2:24" x14ac:dyDescent="0.3">
      <c r="B33" s="1" t="s">
        <v>7</v>
      </c>
      <c r="C33" s="1">
        <f>AVERAGE(C28:C32)</f>
        <v>185.03379999999999</v>
      </c>
      <c r="F33" s="1" t="s">
        <v>7</v>
      </c>
      <c r="G33" s="1">
        <f>AVERAGE(G28:G32)</f>
        <v>83.785799999999995</v>
      </c>
      <c r="J33" s="1" t="s">
        <v>7</v>
      </c>
      <c r="K33" s="1">
        <f>AVERAGE(K28:K32)</f>
        <v>20.799599999999998</v>
      </c>
      <c r="X33" s="1">
        <f>AVERAGE(C33:V33)</f>
        <v>96.539733333333331</v>
      </c>
    </row>
    <row r="34" spans="2:24" x14ac:dyDescent="0.3">
      <c r="C34" s="1">
        <f>COUNTIF(C28:C32, "&lt; 300")</f>
        <v>2</v>
      </c>
      <c r="G34" s="1">
        <f>COUNTIF(G28:G32, "&lt; 300")</f>
        <v>5</v>
      </c>
      <c r="K34" s="1">
        <f>COUNTIF(K28:K32, "&lt; 300")</f>
        <v>5</v>
      </c>
      <c r="O34" s="1">
        <f>COUNTIF(O28:O32, "&lt; 300")</f>
        <v>0</v>
      </c>
      <c r="S34" s="1">
        <f>COUNTIF(S28:S32, "&lt; 300")</f>
        <v>0</v>
      </c>
      <c r="V34" s="1">
        <f>SUM(A34:S34)</f>
        <v>12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6.1379999999999999</v>
      </c>
      <c r="D37" s="1">
        <v>18</v>
      </c>
      <c r="F37" s="1" t="s">
        <v>2</v>
      </c>
      <c r="G37" s="1">
        <v>45.542999999999999</v>
      </c>
      <c r="H37" s="1">
        <v>17</v>
      </c>
      <c r="J37" s="1" t="s">
        <v>2</v>
      </c>
      <c r="K37" s="1">
        <v>94.444999999999993</v>
      </c>
      <c r="L37" s="1">
        <v>47</v>
      </c>
      <c r="N37" s="1" t="s">
        <v>2</v>
      </c>
      <c r="O37" s="1">
        <v>46.134999999999998</v>
      </c>
      <c r="P37" s="1">
        <v>50</v>
      </c>
      <c r="R37" s="1" t="s">
        <v>2</v>
      </c>
      <c r="S37" s="1">
        <v>2.9220000000000002</v>
      </c>
      <c r="T37" s="1">
        <v>50</v>
      </c>
    </row>
    <row r="38" spans="2:24" x14ac:dyDescent="0.3">
      <c r="B38" s="1" t="s">
        <v>3</v>
      </c>
      <c r="C38" s="1">
        <v>49.116</v>
      </c>
      <c r="D38" s="1">
        <v>12</v>
      </c>
      <c r="F38" s="1" t="s">
        <v>3</v>
      </c>
      <c r="G38" s="1">
        <v>12.016</v>
      </c>
      <c r="H38" s="1">
        <v>39</v>
      </c>
      <c r="J38" s="1" t="s">
        <v>3</v>
      </c>
      <c r="K38" s="1">
        <v>3.4940000000000002</v>
      </c>
      <c r="L38" s="1">
        <v>20</v>
      </c>
      <c r="N38" s="1" t="s">
        <v>3</v>
      </c>
      <c r="O38" s="1">
        <v>0.70299999999999996</v>
      </c>
      <c r="P38" s="1">
        <v>32</v>
      </c>
      <c r="R38" s="1" t="s">
        <v>3</v>
      </c>
      <c r="S38" s="1">
        <v>6.2050000000000001</v>
      </c>
      <c r="T38" s="1">
        <v>54</v>
      </c>
    </row>
    <row r="39" spans="2:24" x14ac:dyDescent="0.3">
      <c r="B39" s="1" t="s">
        <v>4</v>
      </c>
      <c r="C39" s="1">
        <v>54.031999999999996</v>
      </c>
      <c r="D39" s="1">
        <v>56</v>
      </c>
      <c r="F39" s="1" t="s">
        <v>4</v>
      </c>
      <c r="G39" s="1">
        <v>16.023</v>
      </c>
      <c r="H39" s="1">
        <v>40</v>
      </c>
      <c r="J39" s="1" t="s">
        <v>4</v>
      </c>
      <c r="K39" s="1">
        <v>3.9990000000000001</v>
      </c>
      <c r="L39" s="1">
        <v>40</v>
      </c>
      <c r="N39" s="1" t="s">
        <v>4</v>
      </c>
      <c r="O39" s="1">
        <v>15.74</v>
      </c>
      <c r="P39" s="1">
        <v>33</v>
      </c>
      <c r="R39" s="1" t="s">
        <v>4</v>
      </c>
      <c r="S39" s="1">
        <v>15.128</v>
      </c>
      <c r="T39" s="1">
        <v>68</v>
      </c>
    </row>
    <row r="40" spans="2:24" x14ac:dyDescent="0.3">
      <c r="B40" s="1" t="s">
        <v>5</v>
      </c>
      <c r="C40" s="1">
        <v>8.7129999999999992</v>
      </c>
      <c r="D40" s="1">
        <v>45</v>
      </c>
      <c r="F40" s="1" t="s">
        <v>5</v>
      </c>
      <c r="G40" s="1">
        <v>15.359</v>
      </c>
      <c r="H40" s="1">
        <v>48</v>
      </c>
      <c r="J40" s="1" t="s">
        <v>5</v>
      </c>
      <c r="K40" s="1">
        <v>34.213000000000001</v>
      </c>
      <c r="L40" s="1">
        <v>31</v>
      </c>
      <c r="N40" s="1" t="s">
        <v>5</v>
      </c>
      <c r="O40" s="1">
        <v>1.927</v>
      </c>
      <c r="P40" s="1">
        <v>87</v>
      </c>
      <c r="R40" s="1" t="s">
        <v>5</v>
      </c>
      <c r="S40" s="1">
        <v>8.7929999999999993</v>
      </c>
      <c r="T40" s="1">
        <v>56</v>
      </c>
    </row>
    <row r="41" spans="2:24" x14ac:dyDescent="0.3">
      <c r="B41" s="1" t="s">
        <v>6</v>
      </c>
      <c r="C41" s="1">
        <v>20.523</v>
      </c>
      <c r="D41" s="1">
        <v>28</v>
      </c>
      <c r="F41" s="1" t="s">
        <v>6</v>
      </c>
      <c r="G41" s="1">
        <v>9.0570000000000004</v>
      </c>
      <c r="H41" s="1">
        <v>22</v>
      </c>
      <c r="J41" s="1" t="s">
        <v>6</v>
      </c>
      <c r="K41" s="1">
        <v>3.411</v>
      </c>
      <c r="L41" s="1">
        <v>29</v>
      </c>
      <c r="N41" s="1" t="s">
        <v>6</v>
      </c>
      <c r="O41" s="1">
        <v>12.537000000000001</v>
      </c>
      <c r="P41" s="1">
        <v>31</v>
      </c>
      <c r="R41" s="1" t="s">
        <v>6</v>
      </c>
      <c r="S41" s="1">
        <v>46.429000000000002</v>
      </c>
      <c r="T41" s="1">
        <v>50</v>
      </c>
    </row>
    <row r="42" spans="2:24" x14ac:dyDescent="0.3">
      <c r="B42" s="1" t="s">
        <v>7</v>
      </c>
      <c r="C42" s="1">
        <f>AVERAGE(C37:C41)</f>
        <v>27.7044</v>
      </c>
      <c r="F42" s="1" t="s">
        <v>7</v>
      </c>
      <c r="G42" s="1">
        <f>AVERAGE(G37:G41)</f>
        <v>19.599599999999999</v>
      </c>
      <c r="J42" s="1" t="s">
        <v>7</v>
      </c>
      <c r="K42" s="1">
        <f>AVERAGE(K37:K41)</f>
        <v>27.912399999999998</v>
      </c>
      <c r="N42" s="1" t="s">
        <v>7</v>
      </c>
      <c r="O42" s="1">
        <f>AVERAGE(O37:O41)</f>
        <v>15.408400000000004</v>
      </c>
      <c r="R42" s="1" t="s">
        <v>7</v>
      </c>
      <c r="S42" s="1">
        <f>AVERAGE(S37:S41)</f>
        <v>15.8954</v>
      </c>
      <c r="X42" s="1">
        <f>AVERAGE(C42:V42)</f>
        <v>21.304039999999997</v>
      </c>
    </row>
    <row r="43" spans="2:24" x14ac:dyDescent="0.3">
      <c r="C43" s="1">
        <f>COUNTIF(C37:C41, "&lt; 300")</f>
        <v>5</v>
      </c>
      <c r="G43" s="1">
        <f>COUNTIF(G37:G41, "&lt; 300")</f>
        <v>5</v>
      </c>
      <c r="K43" s="1">
        <f>COUNTIF(K37:K41, "&lt; 300")</f>
        <v>5</v>
      </c>
      <c r="O43" s="1">
        <f>COUNTIF(O37:O41, "&lt; 300")</f>
        <v>5</v>
      </c>
      <c r="S43" s="1">
        <f>COUNTIF(S37:S41, "&lt; 300")</f>
        <v>5</v>
      </c>
      <c r="V43" s="1">
        <f>SUM(A43:S43)</f>
        <v>25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9</v>
      </c>
      <c r="F46" s="1" t="s">
        <v>2</v>
      </c>
      <c r="G46" s="1">
        <v>39.049999999999997</v>
      </c>
      <c r="H46" s="1">
        <v>10</v>
      </c>
      <c r="J46" s="1" t="s">
        <v>2</v>
      </c>
      <c r="K46" s="1">
        <v>258.95699999999999</v>
      </c>
      <c r="L46" s="1">
        <v>24</v>
      </c>
      <c r="N46" s="1" t="s">
        <v>2</v>
      </c>
      <c r="O46" s="1">
        <v>187.48</v>
      </c>
      <c r="P46" s="1">
        <v>43</v>
      </c>
    </row>
    <row r="47" spans="2:24" x14ac:dyDescent="0.3">
      <c r="B47" s="1" t="s">
        <v>3</v>
      </c>
      <c r="C47" s="1">
        <v>136.61000000000001</v>
      </c>
      <c r="D47" s="1">
        <v>29</v>
      </c>
      <c r="F47" s="1" t="s">
        <v>3</v>
      </c>
      <c r="G47" s="1">
        <v>300</v>
      </c>
      <c r="H47" s="1">
        <v>8</v>
      </c>
      <c r="J47" s="1" t="s">
        <v>3</v>
      </c>
      <c r="K47" s="1">
        <v>300</v>
      </c>
      <c r="L47" s="1">
        <v>8</v>
      </c>
      <c r="N47" s="1" t="s">
        <v>3</v>
      </c>
      <c r="O47" s="1">
        <v>174.10499999999999</v>
      </c>
      <c r="P47" s="1">
        <v>26</v>
      </c>
    </row>
    <row r="48" spans="2:24" x14ac:dyDescent="0.3">
      <c r="B48" s="1" t="s">
        <v>4</v>
      </c>
      <c r="C48" s="1">
        <v>217.46899999999999</v>
      </c>
      <c r="D48" s="1">
        <v>12</v>
      </c>
      <c r="F48" s="1" t="s">
        <v>4</v>
      </c>
      <c r="G48" s="1">
        <v>0.84899999999999998</v>
      </c>
      <c r="H48" s="1">
        <v>11</v>
      </c>
      <c r="J48" s="1" t="s">
        <v>4</v>
      </c>
      <c r="K48" s="1">
        <v>29.411000000000001</v>
      </c>
      <c r="L48" s="1">
        <v>25</v>
      </c>
      <c r="N48" s="1" t="s">
        <v>4</v>
      </c>
      <c r="O48" s="1">
        <v>101</v>
      </c>
      <c r="P48" s="1">
        <v>19</v>
      </c>
    </row>
    <row r="49" spans="2:24" x14ac:dyDescent="0.3">
      <c r="B49" s="1" t="s">
        <v>5</v>
      </c>
      <c r="C49" s="1">
        <v>300</v>
      </c>
      <c r="D49" s="1">
        <v>8</v>
      </c>
      <c r="F49" s="1" t="s">
        <v>5</v>
      </c>
      <c r="G49" s="1">
        <v>300</v>
      </c>
      <c r="H49" s="1">
        <v>8</v>
      </c>
      <c r="J49" s="1" t="s">
        <v>5</v>
      </c>
      <c r="K49" s="1">
        <v>15.672000000000001</v>
      </c>
      <c r="L49" s="1">
        <v>23</v>
      </c>
      <c r="N49" s="1" t="s">
        <v>5</v>
      </c>
      <c r="O49" s="1">
        <v>129.80000000000001</v>
      </c>
      <c r="P49" s="1">
        <v>14</v>
      </c>
    </row>
    <row r="50" spans="2:24" x14ac:dyDescent="0.3">
      <c r="B50" s="1" t="s">
        <v>6</v>
      </c>
      <c r="C50" s="1">
        <v>86.29</v>
      </c>
      <c r="D50" s="1">
        <v>61</v>
      </c>
      <c r="F50" s="1" t="s">
        <v>6</v>
      </c>
      <c r="G50" s="1">
        <v>7.2</v>
      </c>
      <c r="H50" s="1">
        <v>10</v>
      </c>
      <c r="J50" s="1" t="s">
        <v>6</v>
      </c>
      <c r="K50" s="1">
        <v>137.07900000000001</v>
      </c>
      <c r="L50" s="1">
        <v>12</v>
      </c>
      <c r="N50" s="1" t="s">
        <v>6</v>
      </c>
      <c r="O50" s="1">
        <v>15</v>
      </c>
      <c r="P50" s="1">
        <v>15</v>
      </c>
    </row>
    <row r="51" spans="2:24" x14ac:dyDescent="0.3">
      <c r="B51" s="1" t="s">
        <v>7</v>
      </c>
      <c r="C51" s="1">
        <f>AVERAGE(C46:C50)</f>
        <v>208.07379999999998</v>
      </c>
      <c r="F51" s="1" t="s">
        <v>7</v>
      </c>
      <c r="G51" s="1">
        <f>AVERAGE(G46:G50)</f>
        <v>129.41980000000001</v>
      </c>
      <c r="J51" s="1" t="s">
        <v>7</v>
      </c>
      <c r="K51" s="1">
        <f>AVERAGE(K46:K50)</f>
        <v>148.22379999999998</v>
      </c>
      <c r="N51" s="1" t="s">
        <v>7</v>
      </c>
      <c r="O51" s="1">
        <f>AVERAGE(O46:O50)</f>
        <v>121.477</v>
      </c>
      <c r="X51" s="1">
        <f>AVERAGE(C51:V51)</f>
        <v>151.79859999999999</v>
      </c>
    </row>
    <row r="52" spans="2:24" x14ac:dyDescent="0.3">
      <c r="C52" s="1">
        <f>COUNTIF(C46:C50, "&lt; 300")</f>
        <v>3</v>
      </c>
      <c r="G52" s="1">
        <f>COUNTIF(G46:G50, "&lt; 300")</f>
        <v>3</v>
      </c>
      <c r="K52" s="1">
        <f>COUNTIF(K46:K50, "&lt; 300")</f>
        <v>4</v>
      </c>
      <c r="O52" s="1">
        <f>COUNTIF(O46:O50, "&lt; 300")</f>
        <v>5</v>
      </c>
      <c r="S52" s="1">
        <f>COUNTIF(S46:S50, "&lt; 300")</f>
        <v>0</v>
      </c>
      <c r="V52" s="1">
        <f>SUM(A52:S52)</f>
        <v>15</v>
      </c>
    </row>
    <row r="53" spans="2:24" x14ac:dyDescent="0.3">
      <c r="S53" s="1" t="s">
        <v>25</v>
      </c>
      <c r="V53" s="1">
        <f>SUM(V16:V52)</f>
        <v>69</v>
      </c>
    </row>
    <row r="54" spans="2:24" x14ac:dyDescent="0.3">
      <c r="W54" s="1" t="s">
        <v>127</v>
      </c>
      <c r="X54" s="1">
        <f>AVERAGE(X15:X51)</f>
        <v>83.413741333333334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B069-3B3A-43F6-B5E0-7A66BB30CAE4}">
  <dimension ref="B1:X54"/>
  <sheetViews>
    <sheetView workbookViewId="0">
      <selection activeCell="H27" sqref="H27"/>
    </sheetView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1</v>
      </c>
      <c r="F10" s="1" t="s">
        <v>2</v>
      </c>
      <c r="G10" s="1">
        <v>300</v>
      </c>
      <c r="H10" s="1">
        <v>3</v>
      </c>
      <c r="J10" s="1" t="s">
        <v>2</v>
      </c>
      <c r="K10" s="1">
        <v>300</v>
      </c>
      <c r="L10" s="1">
        <v>3</v>
      </c>
    </row>
    <row r="11" spans="2:24" x14ac:dyDescent="0.3">
      <c r="B11" s="1" t="s">
        <v>3</v>
      </c>
      <c r="C11" s="1">
        <v>300</v>
      </c>
      <c r="D11" s="1">
        <v>1</v>
      </c>
      <c r="F11" s="1" t="s">
        <v>3</v>
      </c>
      <c r="G11" s="1">
        <v>300</v>
      </c>
      <c r="H11" s="1">
        <v>3</v>
      </c>
      <c r="J11" s="1" t="s">
        <v>3</v>
      </c>
      <c r="K11" s="1">
        <v>300</v>
      </c>
      <c r="L11" s="1">
        <v>2</v>
      </c>
    </row>
    <row r="12" spans="2:24" x14ac:dyDescent="0.3">
      <c r="B12" s="1" t="s">
        <v>4</v>
      </c>
      <c r="C12" s="1">
        <v>300</v>
      </c>
      <c r="D12" s="1">
        <v>3</v>
      </c>
      <c r="F12" s="1" t="s">
        <v>4</v>
      </c>
      <c r="G12" s="1">
        <v>300</v>
      </c>
      <c r="H12" s="1">
        <v>3</v>
      </c>
      <c r="J12" s="1" t="s">
        <v>4</v>
      </c>
      <c r="K12" s="1">
        <v>300</v>
      </c>
      <c r="L12" s="1">
        <v>3</v>
      </c>
    </row>
    <row r="13" spans="2:24" x14ac:dyDescent="0.3">
      <c r="B13" s="1" t="s">
        <v>5</v>
      </c>
      <c r="C13" s="1">
        <v>300</v>
      </c>
      <c r="D13" s="1">
        <v>2</v>
      </c>
      <c r="F13" s="1" t="s">
        <v>5</v>
      </c>
      <c r="G13" s="1">
        <v>300</v>
      </c>
      <c r="H13" s="1">
        <v>3</v>
      </c>
      <c r="J13" s="1" t="s">
        <v>5</v>
      </c>
      <c r="K13" s="1">
        <v>300</v>
      </c>
      <c r="L13" s="1">
        <v>3</v>
      </c>
    </row>
    <row r="14" spans="2:24" x14ac:dyDescent="0.3">
      <c r="B14" s="1" t="s">
        <v>6</v>
      </c>
      <c r="C14" s="1">
        <v>300</v>
      </c>
      <c r="D14" s="1">
        <v>2</v>
      </c>
      <c r="F14" s="1" t="s">
        <v>6</v>
      </c>
      <c r="G14" s="1">
        <v>300</v>
      </c>
      <c r="H14" s="1">
        <v>3</v>
      </c>
      <c r="J14" s="1" t="s">
        <v>6</v>
      </c>
      <c r="K14" s="1">
        <v>300</v>
      </c>
      <c r="L14" s="1">
        <v>3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300</v>
      </c>
      <c r="J15" s="1" t="s">
        <v>7</v>
      </c>
      <c r="K15" s="1">
        <f>AVERAGE(K10:K14)</f>
        <v>300</v>
      </c>
      <c r="X15" s="1">
        <f>AVERAGE(C15:V15)</f>
        <v>300</v>
      </c>
    </row>
    <row r="16" spans="2:24" x14ac:dyDescent="0.3">
      <c r="C16" s="1">
        <f>COUNTIF(C10:C14, "&lt; 300")</f>
        <v>0</v>
      </c>
      <c r="G16" s="1">
        <f>COUNTIF(G10:G14, "&lt; 300")</f>
        <v>0</v>
      </c>
      <c r="K16" s="1">
        <f>COUNTIF(K10:K14, "&lt; 300")</f>
        <v>0</v>
      </c>
      <c r="O16" s="1">
        <f>COUNTIF(O10:O14, "&lt; 300")</f>
        <v>0</v>
      </c>
      <c r="V16" s="1">
        <f>SUM(A16:S16)</f>
        <v>0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3</v>
      </c>
    </row>
    <row r="20" spans="2:24" x14ac:dyDescent="0.3">
      <c r="B20" s="1" t="s">
        <v>3</v>
      </c>
      <c r="C20" s="1">
        <v>300</v>
      </c>
      <c r="D20" s="1">
        <v>3</v>
      </c>
    </row>
    <row r="21" spans="2:24" x14ac:dyDescent="0.3">
      <c r="B21" s="1" t="s">
        <v>4</v>
      </c>
      <c r="C21" s="1">
        <v>300</v>
      </c>
      <c r="D21" s="1">
        <v>3</v>
      </c>
    </row>
    <row r="22" spans="2:24" x14ac:dyDescent="0.3">
      <c r="B22" s="1" t="s">
        <v>5</v>
      </c>
      <c r="C22" s="1">
        <v>300</v>
      </c>
      <c r="D22" s="1">
        <v>3</v>
      </c>
    </row>
    <row r="23" spans="2:24" x14ac:dyDescent="0.3">
      <c r="B23" s="1" t="s">
        <v>6</v>
      </c>
      <c r="C23" s="1">
        <v>300</v>
      </c>
      <c r="D23" s="1">
        <v>3</v>
      </c>
    </row>
    <row r="24" spans="2:24" x14ac:dyDescent="0.3">
      <c r="B24" s="1" t="s">
        <v>7</v>
      </c>
      <c r="C24" s="1">
        <f>AVERAGE(C19:C23)</f>
        <v>300</v>
      </c>
      <c r="X24" s="1">
        <f t="shared" ref="X24" si="0">AVERAGE(C24:V24)</f>
        <v>300</v>
      </c>
    </row>
    <row r="25" spans="2:24" x14ac:dyDescent="0.3">
      <c r="C25" s="1">
        <f>COUNTIF(C19:C23, "&lt; 300")</f>
        <v>0</v>
      </c>
      <c r="V25" s="1">
        <f t="shared" ref="V25" si="1">SUM(A25:S25)</f>
        <v>0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3</v>
      </c>
      <c r="F28" s="1" t="s">
        <v>2</v>
      </c>
      <c r="G28" s="1">
        <v>300</v>
      </c>
      <c r="H28" s="1">
        <v>3</v>
      </c>
      <c r="J28" s="1" t="s">
        <v>2</v>
      </c>
      <c r="K28" s="1">
        <v>300</v>
      </c>
      <c r="L28" s="1">
        <v>3</v>
      </c>
    </row>
    <row r="29" spans="2:24" x14ac:dyDescent="0.3">
      <c r="B29" s="1" t="s">
        <v>3</v>
      </c>
      <c r="C29" s="1">
        <v>300</v>
      </c>
      <c r="D29" s="1">
        <v>3</v>
      </c>
      <c r="F29" s="1" t="s">
        <v>3</v>
      </c>
      <c r="G29" s="1">
        <v>300</v>
      </c>
      <c r="H29" s="1">
        <v>3</v>
      </c>
      <c r="J29" s="1" t="s">
        <v>3</v>
      </c>
      <c r="K29" s="1">
        <v>300</v>
      </c>
      <c r="L29" s="1">
        <v>2</v>
      </c>
    </row>
    <row r="30" spans="2:24" x14ac:dyDescent="0.3">
      <c r="B30" s="1" t="s">
        <v>4</v>
      </c>
      <c r="C30" s="1">
        <v>300</v>
      </c>
      <c r="D30" s="1">
        <v>3</v>
      </c>
      <c r="F30" s="1" t="s">
        <v>4</v>
      </c>
      <c r="G30" s="1">
        <v>300</v>
      </c>
      <c r="H30" s="1">
        <v>3</v>
      </c>
      <c r="J30" s="1" t="s">
        <v>4</v>
      </c>
      <c r="K30" s="1">
        <v>300</v>
      </c>
      <c r="L30" s="1">
        <v>3</v>
      </c>
    </row>
    <row r="31" spans="2:24" x14ac:dyDescent="0.3">
      <c r="B31" s="1" t="s">
        <v>5</v>
      </c>
      <c r="C31" s="1">
        <v>300</v>
      </c>
      <c r="D31" s="1">
        <v>3</v>
      </c>
      <c r="F31" s="1" t="s">
        <v>5</v>
      </c>
      <c r="G31" s="1">
        <v>300</v>
      </c>
      <c r="H31" s="1">
        <v>3</v>
      </c>
      <c r="J31" s="1" t="s">
        <v>5</v>
      </c>
      <c r="K31" s="1">
        <v>300</v>
      </c>
      <c r="L31" s="1">
        <v>3</v>
      </c>
    </row>
    <row r="32" spans="2:24" x14ac:dyDescent="0.3">
      <c r="B32" s="1" t="s">
        <v>6</v>
      </c>
      <c r="C32" s="1">
        <v>300</v>
      </c>
      <c r="D32" s="1">
        <v>3</v>
      </c>
      <c r="F32" s="1" t="s">
        <v>6</v>
      </c>
      <c r="G32" s="1">
        <v>300</v>
      </c>
      <c r="H32" s="1">
        <v>3</v>
      </c>
      <c r="J32" s="1" t="s">
        <v>6</v>
      </c>
      <c r="K32" s="1">
        <v>300</v>
      </c>
      <c r="L32" s="1">
        <v>3</v>
      </c>
    </row>
    <row r="33" spans="2:24" x14ac:dyDescent="0.3">
      <c r="B33" s="1" t="s">
        <v>7</v>
      </c>
      <c r="C33" s="1">
        <f>AVERAGE(C28:C32)</f>
        <v>300</v>
      </c>
      <c r="F33" s="1" t="s">
        <v>7</v>
      </c>
      <c r="G33" s="1">
        <f>AVERAGE(G28:G32)</f>
        <v>300</v>
      </c>
      <c r="J33" s="1" t="s">
        <v>7</v>
      </c>
      <c r="K33" s="1">
        <f>AVERAGE(K28:K32)</f>
        <v>300</v>
      </c>
      <c r="X33" s="1">
        <f>AVERAGE(C33:V33)</f>
        <v>300</v>
      </c>
    </row>
    <row r="34" spans="2:24" x14ac:dyDescent="0.3">
      <c r="C34" s="1">
        <f>COUNTIF(C28:C32, "&lt; 300")</f>
        <v>0</v>
      </c>
      <c r="G34" s="1">
        <f>COUNTIF(G28:G32, "&lt; 300")</f>
        <v>0</v>
      </c>
      <c r="K34" s="1">
        <f>COUNTIF(K28:K32, "&lt; 300")</f>
        <v>0</v>
      </c>
      <c r="O34" s="1">
        <f>COUNTIF(O28:O32, "&lt; 300")</f>
        <v>0</v>
      </c>
      <c r="S34" s="1">
        <f>COUNTIF(S28:S32, "&lt; 300")</f>
        <v>0</v>
      </c>
      <c r="V34" s="1">
        <f>SUM(A34:S34)</f>
        <v>0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4</v>
      </c>
      <c r="F37" s="1" t="s">
        <v>2</v>
      </c>
      <c r="G37" s="1">
        <v>300</v>
      </c>
      <c r="H37" s="1">
        <v>5</v>
      </c>
      <c r="J37" s="1" t="s">
        <v>2</v>
      </c>
      <c r="K37" s="1">
        <v>171.89699999999999</v>
      </c>
      <c r="L37" s="1">
        <v>41</v>
      </c>
      <c r="N37" s="1" t="s">
        <v>2</v>
      </c>
      <c r="O37" s="1">
        <v>300</v>
      </c>
      <c r="P37" s="1">
        <v>13</v>
      </c>
      <c r="R37" s="1" t="s">
        <v>2</v>
      </c>
      <c r="S37" s="1">
        <v>300</v>
      </c>
      <c r="T37" s="1">
        <v>23</v>
      </c>
    </row>
    <row r="38" spans="2:24" x14ac:dyDescent="0.3">
      <c r="B38" s="1" t="s">
        <v>3</v>
      </c>
      <c r="C38" s="1">
        <v>300</v>
      </c>
      <c r="D38" s="1">
        <v>4</v>
      </c>
      <c r="F38" s="1" t="s">
        <v>3</v>
      </c>
      <c r="G38" s="1">
        <v>300</v>
      </c>
      <c r="H38" s="1">
        <v>5</v>
      </c>
      <c r="J38" s="1" t="s">
        <v>3</v>
      </c>
      <c r="K38" s="1">
        <v>300</v>
      </c>
      <c r="L38" s="1">
        <v>8</v>
      </c>
      <c r="N38" s="1" t="s">
        <v>3</v>
      </c>
      <c r="O38" s="1">
        <v>300</v>
      </c>
      <c r="P38" s="1">
        <v>13</v>
      </c>
      <c r="R38" s="1" t="s">
        <v>3</v>
      </c>
      <c r="S38" s="1">
        <v>300</v>
      </c>
      <c r="T38" s="1">
        <v>23</v>
      </c>
    </row>
    <row r="39" spans="2:24" x14ac:dyDescent="0.3">
      <c r="B39" s="1" t="s">
        <v>4</v>
      </c>
      <c r="C39" s="1">
        <v>300</v>
      </c>
      <c r="D39" s="1">
        <v>4</v>
      </c>
      <c r="F39" s="1" t="s">
        <v>4</v>
      </c>
      <c r="G39" s="1">
        <v>300</v>
      </c>
      <c r="H39" s="1">
        <v>5</v>
      </c>
      <c r="J39" s="1" t="s">
        <v>4</v>
      </c>
      <c r="K39" s="1">
        <v>300</v>
      </c>
      <c r="L39" s="1">
        <v>5</v>
      </c>
      <c r="N39" s="1" t="s">
        <v>4</v>
      </c>
      <c r="O39" s="1">
        <v>56.728999999999999</v>
      </c>
      <c r="P39" s="1">
        <v>10</v>
      </c>
      <c r="R39" s="1" t="s">
        <v>4</v>
      </c>
      <c r="S39" s="1">
        <v>300</v>
      </c>
      <c r="T39" s="1">
        <v>23</v>
      </c>
    </row>
    <row r="40" spans="2:24" x14ac:dyDescent="0.3">
      <c r="B40" s="1" t="s">
        <v>5</v>
      </c>
      <c r="C40" s="1">
        <v>300</v>
      </c>
      <c r="D40" s="1">
        <v>4</v>
      </c>
      <c r="F40" s="1" t="s">
        <v>5</v>
      </c>
      <c r="G40" s="1">
        <v>300</v>
      </c>
      <c r="H40" s="1">
        <v>3</v>
      </c>
      <c r="J40" s="1" t="s">
        <v>5</v>
      </c>
      <c r="K40" s="1">
        <v>300</v>
      </c>
      <c r="L40" s="1">
        <v>8</v>
      </c>
      <c r="N40" s="1" t="s">
        <v>5</v>
      </c>
      <c r="O40" s="1">
        <v>300</v>
      </c>
      <c r="P40" s="1">
        <v>12</v>
      </c>
      <c r="R40" s="1" t="s">
        <v>5</v>
      </c>
      <c r="S40" s="1">
        <v>300</v>
      </c>
      <c r="T40" s="1">
        <v>22</v>
      </c>
    </row>
    <row r="41" spans="2:24" x14ac:dyDescent="0.3">
      <c r="B41" s="1" t="s">
        <v>6</v>
      </c>
      <c r="C41" s="1">
        <v>300</v>
      </c>
      <c r="D41" s="1">
        <v>4</v>
      </c>
      <c r="F41" s="1" t="s">
        <v>6</v>
      </c>
      <c r="G41" s="1">
        <v>300</v>
      </c>
      <c r="H41" s="1">
        <v>5</v>
      </c>
      <c r="J41" s="1" t="s">
        <v>6</v>
      </c>
      <c r="K41" s="1">
        <v>300</v>
      </c>
      <c r="L41" s="1">
        <v>8</v>
      </c>
      <c r="N41" s="1" t="s">
        <v>6</v>
      </c>
      <c r="O41" s="1">
        <v>300</v>
      </c>
      <c r="P41" s="1">
        <v>13</v>
      </c>
      <c r="R41" s="1" t="s">
        <v>6</v>
      </c>
      <c r="S41" s="1">
        <v>300</v>
      </c>
      <c r="T41" s="1">
        <v>20</v>
      </c>
    </row>
    <row r="42" spans="2:24" x14ac:dyDescent="0.3">
      <c r="B42" s="1" t="s">
        <v>7</v>
      </c>
      <c r="C42" s="1">
        <f>AVERAGE(C37:C41)</f>
        <v>300</v>
      </c>
      <c r="F42" s="1" t="s">
        <v>7</v>
      </c>
      <c r="G42" s="1">
        <f>AVERAGE(G37:G41)</f>
        <v>300</v>
      </c>
      <c r="J42" s="1" t="s">
        <v>7</v>
      </c>
      <c r="K42" s="1">
        <f>AVERAGE(K37:K41)</f>
        <v>274.37939999999998</v>
      </c>
      <c r="N42" s="1" t="s">
        <v>7</v>
      </c>
      <c r="O42" s="1">
        <f>AVERAGE(O37:O41)</f>
        <v>251.3458</v>
      </c>
      <c r="R42" s="1" t="s">
        <v>7</v>
      </c>
      <c r="S42" s="1">
        <f>AVERAGE(S37:S41)</f>
        <v>300</v>
      </c>
      <c r="X42" s="1">
        <f>AVERAGE(C42:V42)</f>
        <v>285.14503999999999</v>
      </c>
    </row>
    <row r="43" spans="2:24" x14ac:dyDescent="0.3">
      <c r="C43" s="1">
        <f>COUNTIF(C37:C41, "&lt; 300")</f>
        <v>0</v>
      </c>
      <c r="G43" s="1">
        <f>COUNTIF(G37:G41, "&lt; 300")</f>
        <v>0</v>
      </c>
      <c r="K43" s="1">
        <f>COUNTIF(K37:K41, "&lt; 300")</f>
        <v>1</v>
      </c>
      <c r="O43" s="1">
        <f>COUNTIF(O37:O41, "&lt; 300")</f>
        <v>1</v>
      </c>
      <c r="S43" s="1">
        <f>COUNTIF(S37:S41, "&lt; 300")</f>
        <v>0</v>
      </c>
      <c r="V43" s="1">
        <f>SUM(A43:S43)</f>
        <v>2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3</v>
      </c>
      <c r="F46" s="1" t="s">
        <v>2</v>
      </c>
      <c r="G46" s="1">
        <v>300</v>
      </c>
      <c r="H46" s="1">
        <v>3</v>
      </c>
      <c r="J46" s="1" t="s">
        <v>2</v>
      </c>
      <c r="K46" s="1">
        <v>300</v>
      </c>
      <c r="L46" s="1">
        <v>3</v>
      </c>
      <c r="N46" s="1" t="s">
        <v>2</v>
      </c>
      <c r="O46" s="1">
        <v>301</v>
      </c>
      <c r="P46" s="1">
        <v>3</v>
      </c>
    </row>
    <row r="47" spans="2:24" x14ac:dyDescent="0.3">
      <c r="B47" s="1" t="s">
        <v>3</v>
      </c>
      <c r="C47" s="1">
        <v>300</v>
      </c>
      <c r="D47" s="1">
        <v>3</v>
      </c>
      <c r="F47" s="1" t="s">
        <v>3</v>
      </c>
      <c r="G47" s="1">
        <v>300</v>
      </c>
      <c r="H47" s="1">
        <v>3</v>
      </c>
      <c r="J47" s="1" t="s">
        <v>3</v>
      </c>
      <c r="K47" s="1">
        <v>300</v>
      </c>
      <c r="L47" s="1">
        <v>3</v>
      </c>
      <c r="N47" s="1" t="s">
        <v>3</v>
      </c>
      <c r="O47" s="1">
        <v>300</v>
      </c>
      <c r="P47" s="1">
        <v>3</v>
      </c>
    </row>
    <row r="48" spans="2:24" x14ac:dyDescent="0.3">
      <c r="B48" s="1" t="s">
        <v>4</v>
      </c>
      <c r="C48" s="1">
        <v>300</v>
      </c>
      <c r="D48" s="1">
        <v>3</v>
      </c>
      <c r="F48" s="1" t="s">
        <v>4</v>
      </c>
      <c r="G48" s="1">
        <v>300</v>
      </c>
      <c r="H48" s="1">
        <v>3</v>
      </c>
      <c r="J48" s="1" t="s">
        <v>4</v>
      </c>
      <c r="K48" s="1">
        <v>300</v>
      </c>
      <c r="L48" s="1">
        <v>3</v>
      </c>
      <c r="N48" s="1" t="s">
        <v>4</v>
      </c>
      <c r="O48" s="1">
        <v>301</v>
      </c>
      <c r="P48" s="1">
        <v>3</v>
      </c>
    </row>
    <row r="49" spans="2:24" x14ac:dyDescent="0.3">
      <c r="B49" s="1" t="s">
        <v>5</v>
      </c>
      <c r="C49" s="1">
        <v>300</v>
      </c>
      <c r="D49" s="1">
        <v>3</v>
      </c>
      <c r="F49" s="1" t="s">
        <v>5</v>
      </c>
      <c r="G49" s="1">
        <v>300</v>
      </c>
      <c r="H49" s="1">
        <v>3</v>
      </c>
      <c r="J49" s="1" t="s">
        <v>5</v>
      </c>
      <c r="K49" s="1">
        <v>300</v>
      </c>
      <c r="L49" s="1">
        <v>3</v>
      </c>
      <c r="N49" s="1" t="s">
        <v>5</v>
      </c>
      <c r="O49" s="1">
        <v>301.5</v>
      </c>
      <c r="P49" s="1">
        <v>3</v>
      </c>
    </row>
    <row r="50" spans="2:24" x14ac:dyDescent="0.3">
      <c r="B50" s="1" t="s">
        <v>6</v>
      </c>
      <c r="C50" s="1">
        <v>300</v>
      </c>
      <c r="D50" s="1">
        <v>3</v>
      </c>
      <c r="F50" s="1" t="s">
        <v>6</v>
      </c>
      <c r="G50" s="1">
        <v>300</v>
      </c>
      <c r="H50" s="1">
        <v>3</v>
      </c>
      <c r="J50" s="1" t="s">
        <v>6</v>
      </c>
      <c r="K50" s="1">
        <v>300</v>
      </c>
      <c r="L50" s="1">
        <v>3</v>
      </c>
      <c r="N50" s="1" t="s">
        <v>6</v>
      </c>
      <c r="O50" s="1">
        <v>300</v>
      </c>
      <c r="P50" s="1">
        <v>3</v>
      </c>
    </row>
    <row r="51" spans="2:24" x14ac:dyDescent="0.3">
      <c r="B51" s="1" t="s">
        <v>7</v>
      </c>
      <c r="C51" s="1">
        <f>AVERAGE(C46:C50)</f>
        <v>300</v>
      </c>
      <c r="F51" s="1" t="s">
        <v>7</v>
      </c>
      <c r="G51" s="1">
        <f>AVERAGE(G46:G50)</f>
        <v>300</v>
      </c>
      <c r="J51" s="1" t="s">
        <v>7</v>
      </c>
      <c r="K51" s="1">
        <f>AVERAGE(K46:K50)</f>
        <v>300</v>
      </c>
      <c r="N51" s="1" t="s">
        <v>7</v>
      </c>
      <c r="O51" s="1">
        <f>AVERAGE(O46:O50)</f>
        <v>300.7</v>
      </c>
      <c r="X51" s="1">
        <f>AVERAGE(C51:V51)</f>
        <v>300.17500000000001</v>
      </c>
    </row>
    <row r="52" spans="2:24" x14ac:dyDescent="0.3">
      <c r="C52" s="1">
        <f>COUNTIF(C46:C50, "&lt; 300")</f>
        <v>0</v>
      </c>
      <c r="G52" s="1">
        <f>COUNTIF(G46:G50, "&lt; 300")</f>
        <v>0</v>
      </c>
      <c r="K52" s="1">
        <f>COUNTIF(K46:K50, "&lt; 300")</f>
        <v>0</v>
      </c>
      <c r="O52" s="1">
        <f>COUNTIF(O46:O50, "&lt; 300")</f>
        <v>0</v>
      </c>
      <c r="S52" s="1">
        <f>COUNTIF(S46:S50, "&lt; 300")</f>
        <v>0</v>
      </c>
      <c r="V52" s="1">
        <f>SUM(A52:S52)</f>
        <v>0</v>
      </c>
    </row>
    <row r="53" spans="2:24" x14ac:dyDescent="0.3">
      <c r="S53" s="1" t="s">
        <v>25</v>
      </c>
      <c r="V53" s="1">
        <f>SUM(V16:V52)</f>
        <v>2</v>
      </c>
    </row>
    <row r="54" spans="2:24" x14ac:dyDescent="0.3">
      <c r="W54" s="1" t="s">
        <v>127</v>
      </c>
      <c r="X54" s="1">
        <f>AVERAGE(X15:X51)</f>
        <v>297.06400799999994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B00B-6E1F-417A-B23C-57DD29C95DE5}"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4</v>
      </c>
      <c r="F10" s="1" t="s">
        <v>2</v>
      </c>
      <c r="G10" s="1">
        <v>111.453</v>
      </c>
      <c r="H10" s="1">
        <v>32</v>
      </c>
      <c r="J10" s="1" t="s">
        <v>2</v>
      </c>
      <c r="K10" s="1">
        <v>300</v>
      </c>
      <c r="L10" s="1">
        <v>4</v>
      </c>
    </row>
    <row r="11" spans="2:24" x14ac:dyDescent="0.3">
      <c r="B11" s="1" t="s">
        <v>3</v>
      </c>
      <c r="C11" s="1">
        <v>300</v>
      </c>
      <c r="D11" s="1">
        <v>4</v>
      </c>
      <c r="F11" s="1" t="s">
        <v>3</v>
      </c>
      <c r="G11" s="1">
        <v>300</v>
      </c>
      <c r="H11" s="1">
        <v>4</v>
      </c>
      <c r="J11" s="1" t="s">
        <v>3</v>
      </c>
      <c r="K11" s="1">
        <v>49.862000000000002</v>
      </c>
      <c r="L11" s="1">
        <v>50</v>
      </c>
    </row>
    <row r="12" spans="2:24" x14ac:dyDescent="0.3">
      <c r="B12" s="1" t="s">
        <v>4</v>
      </c>
      <c r="C12" s="1">
        <v>300</v>
      </c>
      <c r="D12" s="1">
        <v>4</v>
      </c>
      <c r="F12" s="1" t="s">
        <v>4</v>
      </c>
      <c r="G12" s="1">
        <v>45.746000000000002</v>
      </c>
      <c r="H12" s="1">
        <v>104</v>
      </c>
      <c r="J12" s="1" t="s">
        <v>4</v>
      </c>
      <c r="K12" s="1">
        <v>300</v>
      </c>
      <c r="L12" s="1">
        <v>4</v>
      </c>
    </row>
    <row r="13" spans="2:24" x14ac:dyDescent="0.3">
      <c r="B13" s="1" t="s">
        <v>5</v>
      </c>
      <c r="C13" s="1">
        <v>300</v>
      </c>
      <c r="D13" s="1">
        <v>4</v>
      </c>
      <c r="F13" s="1" t="s">
        <v>5</v>
      </c>
      <c r="G13" s="1">
        <v>300</v>
      </c>
      <c r="H13" s="1">
        <v>4</v>
      </c>
      <c r="J13" s="1" t="s">
        <v>5</v>
      </c>
      <c r="K13" s="1">
        <v>300</v>
      </c>
      <c r="L13" s="1">
        <v>4</v>
      </c>
    </row>
    <row r="14" spans="2:24" x14ac:dyDescent="0.3">
      <c r="B14" s="1" t="s">
        <v>6</v>
      </c>
      <c r="C14" s="1">
        <v>300</v>
      </c>
      <c r="D14" s="1">
        <v>4</v>
      </c>
      <c r="F14" s="1" t="s">
        <v>6</v>
      </c>
      <c r="G14" s="1">
        <v>207.22900000000001</v>
      </c>
      <c r="H14" s="1">
        <v>20</v>
      </c>
      <c r="J14" s="1" t="s">
        <v>6</v>
      </c>
      <c r="K14" s="1">
        <v>132.142</v>
      </c>
      <c r="L14" s="1">
        <v>66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192.88560000000001</v>
      </c>
      <c r="J15" s="1" t="s">
        <v>7</v>
      </c>
      <c r="K15" s="1">
        <f>AVERAGE(K10:K14)</f>
        <v>216.40080000000003</v>
      </c>
      <c r="X15" s="1">
        <f>AVERAGE(C15:V15)</f>
        <v>236.42880000000002</v>
      </c>
    </row>
    <row r="16" spans="2:24" x14ac:dyDescent="0.3">
      <c r="C16" s="1">
        <f>COUNTIF(C10:C14, "&lt; 300")</f>
        <v>0</v>
      </c>
      <c r="G16" s="1">
        <f>COUNTIF(G10:G14, "&lt; 300")</f>
        <v>3</v>
      </c>
      <c r="K16" s="1">
        <f>COUNTIF(K10:K14, "&lt; 300")</f>
        <v>2</v>
      </c>
      <c r="O16" s="1">
        <f>COUNTIF(O10:O14, "&lt; 300")</f>
        <v>0</v>
      </c>
      <c r="V16" s="1">
        <f>SUM(A16:S16)</f>
        <v>5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4</v>
      </c>
    </row>
    <row r="20" spans="2:24" x14ac:dyDescent="0.3">
      <c r="B20" s="1" t="s">
        <v>3</v>
      </c>
      <c r="C20" s="1">
        <v>300</v>
      </c>
      <c r="D20" s="1">
        <v>4</v>
      </c>
    </row>
    <row r="21" spans="2:24" x14ac:dyDescent="0.3">
      <c r="B21" s="1" t="s">
        <v>4</v>
      </c>
      <c r="C21" s="1">
        <v>300</v>
      </c>
      <c r="D21" s="1">
        <v>4</v>
      </c>
    </row>
    <row r="22" spans="2:24" x14ac:dyDescent="0.3">
      <c r="B22" s="1" t="s">
        <v>5</v>
      </c>
      <c r="C22" s="1">
        <v>300</v>
      </c>
      <c r="D22" s="1">
        <v>4</v>
      </c>
    </row>
    <row r="23" spans="2:24" x14ac:dyDescent="0.3">
      <c r="B23" s="1" t="s">
        <v>6</v>
      </c>
      <c r="C23" s="1">
        <v>300</v>
      </c>
      <c r="D23" s="1">
        <v>4</v>
      </c>
    </row>
    <row r="24" spans="2:24" x14ac:dyDescent="0.3">
      <c r="B24" s="1" t="s">
        <v>7</v>
      </c>
      <c r="C24" s="1">
        <f>AVERAGE(C19:C23)</f>
        <v>300</v>
      </c>
      <c r="X24" s="1">
        <f t="shared" ref="X24" si="0">AVERAGE(C24:V24)</f>
        <v>300</v>
      </c>
    </row>
    <row r="25" spans="2:24" x14ac:dyDescent="0.3">
      <c r="C25" s="1">
        <f>COUNTIF(C19:C23, "&lt; 300")</f>
        <v>0</v>
      </c>
      <c r="V25" s="1">
        <f t="shared" ref="V25" si="1">SUM(A25:S25)</f>
        <v>0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4</v>
      </c>
      <c r="F28" s="1" t="s">
        <v>2</v>
      </c>
      <c r="G28" s="1">
        <v>300</v>
      </c>
      <c r="H28" s="1">
        <v>4</v>
      </c>
      <c r="J28" s="1" t="s">
        <v>2</v>
      </c>
      <c r="K28" s="1">
        <v>97.715999999999994</v>
      </c>
      <c r="L28" s="1">
        <v>36</v>
      </c>
    </row>
    <row r="29" spans="2:24" x14ac:dyDescent="0.3">
      <c r="B29" s="1" t="s">
        <v>3</v>
      </c>
      <c r="C29" s="1">
        <v>300</v>
      </c>
      <c r="D29" s="1">
        <v>4</v>
      </c>
      <c r="F29" s="1" t="s">
        <v>3</v>
      </c>
      <c r="G29" s="1">
        <v>256.61799999999999</v>
      </c>
      <c r="H29" s="1">
        <v>23</v>
      </c>
      <c r="J29" s="1" t="s">
        <v>3</v>
      </c>
      <c r="K29" s="1">
        <v>300</v>
      </c>
      <c r="L29" s="1">
        <v>4</v>
      </c>
    </row>
    <row r="30" spans="2:24" x14ac:dyDescent="0.3">
      <c r="B30" s="1" t="s">
        <v>4</v>
      </c>
      <c r="C30" s="1">
        <v>300</v>
      </c>
      <c r="D30" s="1">
        <v>4</v>
      </c>
      <c r="F30" s="1" t="s">
        <v>4</v>
      </c>
      <c r="G30" s="1">
        <v>92.38</v>
      </c>
      <c r="H30" s="1">
        <v>6</v>
      </c>
      <c r="J30" s="1" t="s">
        <v>4</v>
      </c>
      <c r="K30" s="1">
        <v>300</v>
      </c>
      <c r="L30" s="1">
        <v>4</v>
      </c>
    </row>
    <row r="31" spans="2:24" x14ac:dyDescent="0.3">
      <c r="B31" s="1" t="s">
        <v>5</v>
      </c>
      <c r="C31" s="1">
        <v>300</v>
      </c>
      <c r="D31" s="1">
        <v>4</v>
      </c>
      <c r="F31" s="1" t="s">
        <v>5</v>
      </c>
      <c r="G31" s="1">
        <v>300</v>
      </c>
      <c r="H31" s="1">
        <v>4</v>
      </c>
      <c r="J31" s="1" t="s">
        <v>5</v>
      </c>
      <c r="K31" s="1">
        <v>300</v>
      </c>
      <c r="L31" s="1">
        <v>4</v>
      </c>
    </row>
    <row r="32" spans="2:24" x14ac:dyDescent="0.3">
      <c r="B32" s="1" t="s">
        <v>6</v>
      </c>
      <c r="C32" s="1">
        <v>300</v>
      </c>
      <c r="D32" s="1">
        <v>4</v>
      </c>
      <c r="F32" s="1" t="s">
        <v>6</v>
      </c>
      <c r="G32" s="1">
        <v>300</v>
      </c>
      <c r="H32" s="1">
        <v>4</v>
      </c>
      <c r="J32" s="1" t="s">
        <v>6</v>
      </c>
      <c r="K32" s="1">
        <v>300</v>
      </c>
      <c r="L32" s="1">
        <v>4</v>
      </c>
    </row>
    <row r="33" spans="2:24" x14ac:dyDescent="0.3">
      <c r="B33" s="1" t="s">
        <v>7</v>
      </c>
      <c r="C33" s="1">
        <f>AVERAGE(C28:C32)</f>
        <v>300</v>
      </c>
      <c r="F33" s="1" t="s">
        <v>7</v>
      </c>
      <c r="G33" s="1">
        <f>AVERAGE(G28:G32)</f>
        <v>249.7996</v>
      </c>
      <c r="J33" s="1" t="s">
        <v>7</v>
      </c>
      <c r="K33" s="1">
        <f>AVERAGE(K28:K32)</f>
        <v>259.54319999999996</v>
      </c>
      <c r="X33" s="1">
        <f>AVERAGE(C33:V33)</f>
        <v>269.78093333333334</v>
      </c>
    </row>
    <row r="34" spans="2:24" x14ac:dyDescent="0.3">
      <c r="C34" s="1">
        <f>COUNTIF(C28:C32, "&lt; 300")</f>
        <v>0</v>
      </c>
      <c r="G34" s="1">
        <f>COUNTIF(G28:G32, "&lt; 300")</f>
        <v>2</v>
      </c>
      <c r="K34" s="1">
        <f>COUNTIF(K28:K32, "&lt; 300")</f>
        <v>1</v>
      </c>
      <c r="O34" s="1">
        <f>COUNTIF(O28:O32, "&lt; 300")</f>
        <v>0</v>
      </c>
      <c r="S34" s="1">
        <f>COUNTIF(S28:S32, "&lt; 300")</f>
        <v>0</v>
      </c>
      <c r="V34" s="1">
        <f>SUM(A34:S34)</f>
        <v>3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5</v>
      </c>
      <c r="F37" s="1" t="s">
        <v>2</v>
      </c>
      <c r="G37" s="1">
        <v>149.42400000000001</v>
      </c>
      <c r="H37" s="1">
        <v>25</v>
      </c>
      <c r="J37" s="1" t="s">
        <v>2</v>
      </c>
      <c r="K37" s="1">
        <v>300</v>
      </c>
      <c r="L37" s="1">
        <v>9</v>
      </c>
      <c r="N37" s="1" t="s">
        <v>2</v>
      </c>
      <c r="O37" s="1">
        <v>71.652000000000001</v>
      </c>
      <c r="P37" s="1">
        <v>30</v>
      </c>
      <c r="R37" s="1" t="s">
        <v>2</v>
      </c>
      <c r="S37" s="1">
        <v>300</v>
      </c>
      <c r="T37" s="1">
        <v>24</v>
      </c>
    </row>
    <row r="38" spans="2:24" x14ac:dyDescent="0.3">
      <c r="B38" s="1" t="s">
        <v>3</v>
      </c>
      <c r="C38" s="1">
        <v>300</v>
      </c>
      <c r="D38" s="1">
        <v>5</v>
      </c>
      <c r="F38" s="1" t="s">
        <v>3</v>
      </c>
      <c r="G38" s="1">
        <v>25.875</v>
      </c>
      <c r="H38" s="1">
        <v>12</v>
      </c>
      <c r="J38" s="1" t="s">
        <v>3</v>
      </c>
      <c r="K38" s="1">
        <v>300</v>
      </c>
      <c r="L38" s="1">
        <v>15</v>
      </c>
      <c r="N38" s="1" t="s">
        <v>3</v>
      </c>
      <c r="O38" s="1">
        <v>300</v>
      </c>
      <c r="P38" s="1">
        <v>14</v>
      </c>
      <c r="R38" s="1" t="s">
        <v>3</v>
      </c>
      <c r="S38" s="1">
        <v>113</v>
      </c>
      <c r="T38" s="1">
        <v>72</v>
      </c>
    </row>
    <row r="39" spans="2:24" x14ac:dyDescent="0.3">
      <c r="B39" s="1" t="s">
        <v>4</v>
      </c>
      <c r="C39" s="1">
        <v>300</v>
      </c>
      <c r="D39" s="1">
        <v>5</v>
      </c>
      <c r="F39" s="1" t="s">
        <v>4</v>
      </c>
      <c r="G39" s="1">
        <v>300</v>
      </c>
      <c r="H39" s="1">
        <v>6</v>
      </c>
      <c r="J39" s="1" t="s">
        <v>4</v>
      </c>
      <c r="K39" s="1">
        <v>56.728999999999999</v>
      </c>
      <c r="L39" s="1">
        <v>21</v>
      </c>
      <c r="N39" s="1" t="s">
        <v>4</v>
      </c>
      <c r="O39" s="1">
        <v>300</v>
      </c>
      <c r="P39" s="1">
        <v>14</v>
      </c>
      <c r="R39" s="1" t="s">
        <v>4</v>
      </c>
      <c r="S39" s="1">
        <v>300</v>
      </c>
      <c r="T39" s="1">
        <v>24</v>
      </c>
    </row>
    <row r="40" spans="2:24" x14ac:dyDescent="0.3">
      <c r="B40" s="1" t="s">
        <v>5</v>
      </c>
      <c r="C40" s="1">
        <v>142.91999999999999</v>
      </c>
      <c r="D40" s="1">
        <v>30</v>
      </c>
      <c r="F40" s="1" t="s">
        <v>5</v>
      </c>
      <c r="G40" s="1">
        <v>300</v>
      </c>
      <c r="H40" s="1">
        <v>6</v>
      </c>
      <c r="J40" s="1" t="s">
        <v>5</v>
      </c>
      <c r="K40" s="1">
        <v>300</v>
      </c>
      <c r="L40" s="1">
        <v>9</v>
      </c>
      <c r="N40" s="1" t="s">
        <v>5</v>
      </c>
      <c r="O40" s="1">
        <v>300</v>
      </c>
      <c r="P40" s="1">
        <v>14</v>
      </c>
      <c r="R40" s="1" t="s">
        <v>5</v>
      </c>
      <c r="S40" s="1">
        <v>300</v>
      </c>
      <c r="T40" s="1">
        <v>24</v>
      </c>
    </row>
    <row r="41" spans="2:24" x14ac:dyDescent="0.3">
      <c r="B41" s="1" t="s">
        <v>6</v>
      </c>
      <c r="C41" s="1">
        <v>279.02499999999998</v>
      </c>
      <c r="D41" s="1">
        <v>14</v>
      </c>
      <c r="F41" s="1" t="s">
        <v>6</v>
      </c>
      <c r="G41" s="1">
        <v>33.536000000000001</v>
      </c>
      <c r="H41" s="1">
        <v>37</v>
      </c>
      <c r="J41" s="1" t="s">
        <v>6</v>
      </c>
      <c r="K41" s="1">
        <v>300</v>
      </c>
      <c r="L41" s="1">
        <v>9</v>
      </c>
      <c r="N41" s="1" t="s">
        <v>6</v>
      </c>
      <c r="O41" s="1">
        <v>300</v>
      </c>
      <c r="P41" s="1">
        <v>14</v>
      </c>
      <c r="R41" s="1" t="s">
        <v>6</v>
      </c>
      <c r="S41" s="1">
        <v>300</v>
      </c>
      <c r="T41" s="1">
        <v>24</v>
      </c>
    </row>
    <row r="42" spans="2:24" x14ac:dyDescent="0.3">
      <c r="B42" s="1" t="s">
        <v>7</v>
      </c>
      <c r="C42" s="1">
        <f>AVERAGE(C37:C41)</f>
        <v>264.38900000000001</v>
      </c>
      <c r="F42" s="1" t="s">
        <v>7</v>
      </c>
      <c r="G42" s="1">
        <f>AVERAGE(G37:G41)</f>
        <v>161.767</v>
      </c>
      <c r="J42" s="1" t="s">
        <v>7</v>
      </c>
      <c r="K42" s="1">
        <f>AVERAGE(K37:K41)</f>
        <v>251.3458</v>
      </c>
      <c r="N42" s="1" t="s">
        <v>7</v>
      </c>
      <c r="O42" s="1">
        <f>AVERAGE(O37:O41)</f>
        <v>254.3304</v>
      </c>
      <c r="R42" s="1" t="s">
        <v>7</v>
      </c>
      <c r="S42" s="1">
        <f>AVERAGE(S37:S41)</f>
        <v>262.60000000000002</v>
      </c>
      <c r="X42" s="1">
        <f>AVERAGE(C42:V42)</f>
        <v>238.88644000000005</v>
      </c>
    </row>
    <row r="43" spans="2:24" x14ac:dyDescent="0.3">
      <c r="C43" s="1">
        <f>COUNTIF(C37:C41, "&lt; 300")</f>
        <v>2</v>
      </c>
      <c r="G43" s="1">
        <f>COUNTIF(G37:G41, "&lt; 300")</f>
        <v>3</v>
      </c>
      <c r="K43" s="1">
        <f>COUNTIF(K37:K41, "&lt; 300")</f>
        <v>1</v>
      </c>
      <c r="O43" s="1">
        <f>COUNTIF(O37:O41, "&lt; 300")</f>
        <v>1</v>
      </c>
      <c r="S43" s="1">
        <f>COUNTIF(S37:S41, "&lt; 300")</f>
        <v>1</v>
      </c>
      <c r="V43" s="1">
        <f>SUM(A43:S43)</f>
        <v>8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4</v>
      </c>
      <c r="F46" s="1" t="s">
        <v>2</v>
      </c>
      <c r="G46" s="1">
        <v>300</v>
      </c>
      <c r="H46" s="1">
        <v>4</v>
      </c>
      <c r="J46" s="1" t="s">
        <v>2</v>
      </c>
      <c r="K46" s="1">
        <v>300</v>
      </c>
      <c r="L46" s="1">
        <v>4</v>
      </c>
      <c r="N46" s="1" t="s">
        <v>2</v>
      </c>
      <c r="O46" s="1">
        <v>301</v>
      </c>
      <c r="P46" s="1">
        <v>4</v>
      </c>
    </row>
    <row r="47" spans="2:24" x14ac:dyDescent="0.3">
      <c r="B47" s="1" t="s">
        <v>3</v>
      </c>
      <c r="C47" s="1">
        <v>300</v>
      </c>
      <c r="D47" s="1">
        <v>4</v>
      </c>
      <c r="F47" s="1" t="s">
        <v>3</v>
      </c>
      <c r="G47" s="1">
        <v>300</v>
      </c>
      <c r="H47" s="1">
        <v>4</v>
      </c>
      <c r="J47" s="1" t="s">
        <v>3</v>
      </c>
      <c r="K47" s="1">
        <v>300</v>
      </c>
      <c r="L47" s="1">
        <v>4</v>
      </c>
      <c r="N47" s="1" t="s">
        <v>3</v>
      </c>
      <c r="O47" s="1">
        <v>301</v>
      </c>
      <c r="P47" s="1">
        <v>4</v>
      </c>
    </row>
    <row r="48" spans="2:24" x14ac:dyDescent="0.3">
      <c r="B48" s="1" t="s">
        <v>4</v>
      </c>
      <c r="C48" s="1">
        <v>300</v>
      </c>
      <c r="D48" s="1">
        <v>4</v>
      </c>
      <c r="F48" s="1" t="s">
        <v>4</v>
      </c>
      <c r="G48" s="1">
        <v>300</v>
      </c>
      <c r="H48" s="1">
        <v>4</v>
      </c>
      <c r="J48" s="1" t="s">
        <v>4</v>
      </c>
      <c r="K48" s="1">
        <v>300</v>
      </c>
      <c r="L48" s="1">
        <v>4</v>
      </c>
      <c r="N48" s="1" t="s">
        <v>4</v>
      </c>
      <c r="O48" s="1">
        <v>301</v>
      </c>
      <c r="P48" s="1">
        <v>4</v>
      </c>
    </row>
    <row r="49" spans="2:24" x14ac:dyDescent="0.3">
      <c r="B49" s="1" t="s">
        <v>5</v>
      </c>
      <c r="C49" s="1">
        <v>300</v>
      </c>
      <c r="D49" s="1">
        <v>4</v>
      </c>
      <c r="F49" s="1" t="s">
        <v>5</v>
      </c>
      <c r="G49" s="1">
        <v>300</v>
      </c>
      <c r="H49" s="1">
        <v>4</v>
      </c>
      <c r="J49" s="1" t="s">
        <v>5</v>
      </c>
      <c r="K49" s="1">
        <v>300</v>
      </c>
      <c r="L49" s="1">
        <v>4</v>
      </c>
      <c r="N49" s="1" t="s">
        <v>5</v>
      </c>
      <c r="O49" s="1">
        <v>300</v>
      </c>
      <c r="P49" s="1">
        <v>4</v>
      </c>
    </row>
    <row r="50" spans="2:24" x14ac:dyDescent="0.3">
      <c r="B50" s="1" t="s">
        <v>6</v>
      </c>
      <c r="C50" s="1">
        <v>300</v>
      </c>
      <c r="D50" s="1">
        <v>4</v>
      </c>
      <c r="F50" s="1" t="s">
        <v>6</v>
      </c>
      <c r="G50" s="1">
        <v>300</v>
      </c>
      <c r="H50" s="1">
        <v>4</v>
      </c>
      <c r="J50" s="1" t="s">
        <v>6</v>
      </c>
      <c r="K50" s="1">
        <v>300</v>
      </c>
      <c r="L50" s="1">
        <v>4</v>
      </c>
      <c r="N50" s="1" t="s">
        <v>6</v>
      </c>
      <c r="O50" s="1">
        <v>301</v>
      </c>
      <c r="P50" s="1">
        <v>4</v>
      </c>
    </row>
    <row r="51" spans="2:24" x14ac:dyDescent="0.3">
      <c r="B51" s="1" t="s">
        <v>7</v>
      </c>
      <c r="C51" s="1">
        <f>AVERAGE(C46:C50)</f>
        <v>300</v>
      </c>
      <c r="F51" s="1" t="s">
        <v>7</v>
      </c>
      <c r="G51" s="1">
        <f>AVERAGE(G46:G50)</f>
        <v>300</v>
      </c>
      <c r="J51" s="1" t="s">
        <v>7</v>
      </c>
      <c r="K51" s="1">
        <f>AVERAGE(K46:K50)</f>
        <v>300</v>
      </c>
      <c r="N51" s="1" t="s">
        <v>7</v>
      </c>
      <c r="O51" s="1">
        <f>AVERAGE(O46:O50)</f>
        <v>300.8</v>
      </c>
      <c r="X51" s="1">
        <f>AVERAGE(C51:V51)</f>
        <v>300.2</v>
      </c>
    </row>
    <row r="52" spans="2:24" x14ac:dyDescent="0.3">
      <c r="C52" s="1">
        <f>COUNTIF(C46:C50, "&lt; 300")</f>
        <v>0</v>
      </c>
      <c r="G52" s="1">
        <f>COUNTIF(G46:G50, "&lt; 300")</f>
        <v>0</v>
      </c>
      <c r="K52" s="1">
        <f>COUNTIF(K46:K50, "&lt; 300")</f>
        <v>0</v>
      </c>
      <c r="O52" s="1">
        <f>COUNTIF(O46:O50, "&lt; 300")</f>
        <v>0</v>
      </c>
      <c r="S52" s="1">
        <f>COUNTIF(S46:S50, "&lt; 300")</f>
        <v>0</v>
      </c>
      <c r="V52" s="1">
        <f>SUM(A52:S52)</f>
        <v>0</v>
      </c>
    </row>
    <row r="53" spans="2:24" x14ac:dyDescent="0.3">
      <c r="S53" s="1" t="s">
        <v>25</v>
      </c>
      <c r="V53" s="1">
        <f>SUM(V16:V52)</f>
        <v>16</v>
      </c>
    </row>
    <row r="54" spans="2:24" x14ac:dyDescent="0.3">
      <c r="W54" s="1" t="s">
        <v>127</v>
      </c>
      <c r="X54" s="1">
        <f>AVERAGE(X15:X51)</f>
        <v>269.05923466666667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ED94-C73B-486C-A066-575E4C1FB113}"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0</v>
      </c>
      <c r="F10" s="1" t="s">
        <v>2</v>
      </c>
      <c r="G10" s="1">
        <v>300</v>
      </c>
      <c r="H10" s="1">
        <v>0</v>
      </c>
      <c r="J10" s="1" t="s">
        <v>2</v>
      </c>
      <c r="K10" s="1">
        <v>300</v>
      </c>
      <c r="L10" s="1">
        <v>0</v>
      </c>
    </row>
    <row r="11" spans="2:24" x14ac:dyDescent="0.3">
      <c r="B11" s="1" t="s">
        <v>3</v>
      </c>
      <c r="C11" s="1">
        <v>300</v>
      </c>
      <c r="D11" s="1">
        <v>0</v>
      </c>
      <c r="F11" s="1" t="s">
        <v>3</v>
      </c>
      <c r="G11" s="1">
        <v>300</v>
      </c>
      <c r="H11" s="1">
        <v>0</v>
      </c>
      <c r="J11" s="1" t="s">
        <v>3</v>
      </c>
      <c r="K11" s="1">
        <v>300</v>
      </c>
      <c r="L11" s="1">
        <v>0</v>
      </c>
    </row>
    <row r="12" spans="2:24" x14ac:dyDescent="0.3">
      <c r="B12" s="1" t="s">
        <v>4</v>
      </c>
      <c r="C12" s="1">
        <v>300</v>
      </c>
      <c r="D12" s="1">
        <v>0</v>
      </c>
      <c r="F12" s="1" t="s">
        <v>4</v>
      </c>
      <c r="G12" s="1">
        <v>300</v>
      </c>
      <c r="H12" s="1">
        <v>0</v>
      </c>
      <c r="J12" s="1" t="s">
        <v>4</v>
      </c>
      <c r="K12" s="1">
        <v>300</v>
      </c>
      <c r="L12" s="1">
        <v>0</v>
      </c>
    </row>
    <row r="13" spans="2:24" x14ac:dyDescent="0.3">
      <c r="B13" s="1" t="s">
        <v>5</v>
      </c>
      <c r="C13" s="1">
        <v>300</v>
      </c>
      <c r="D13" s="1">
        <v>0</v>
      </c>
      <c r="F13" s="1" t="s">
        <v>5</v>
      </c>
      <c r="G13" s="1">
        <v>300</v>
      </c>
      <c r="H13" s="1">
        <v>0</v>
      </c>
      <c r="J13" s="1" t="s">
        <v>5</v>
      </c>
      <c r="K13" s="1">
        <v>300</v>
      </c>
      <c r="L13" s="1">
        <v>0</v>
      </c>
    </row>
    <row r="14" spans="2:24" x14ac:dyDescent="0.3">
      <c r="B14" s="1" t="s">
        <v>6</v>
      </c>
      <c r="C14" s="1">
        <v>300</v>
      </c>
      <c r="D14" s="1">
        <v>0</v>
      </c>
      <c r="F14" s="1" t="s">
        <v>6</v>
      </c>
      <c r="G14" s="1">
        <v>300</v>
      </c>
      <c r="H14" s="1">
        <v>0</v>
      </c>
      <c r="J14" s="1" t="s">
        <v>6</v>
      </c>
      <c r="K14" s="1">
        <v>300</v>
      </c>
      <c r="L14" s="1">
        <v>0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300</v>
      </c>
      <c r="J15" s="1" t="s">
        <v>7</v>
      </c>
      <c r="K15" s="1">
        <f>AVERAGE(K10:K14)</f>
        <v>300</v>
      </c>
      <c r="X15" s="1">
        <f>AVERAGE(C15:V15)</f>
        <v>300</v>
      </c>
    </row>
    <row r="16" spans="2:24" x14ac:dyDescent="0.3">
      <c r="C16" s="1">
        <f>COUNTIF(C10:C14, "&lt; 300")</f>
        <v>0</v>
      </c>
      <c r="G16" s="1">
        <f>COUNTIF(G10:G14, "&lt; 300")</f>
        <v>0</v>
      </c>
      <c r="K16" s="1">
        <f>COUNTIF(K10:K14, "&lt; 300")</f>
        <v>0</v>
      </c>
      <c r="O16" s="1">
        <f>COUNTIF(O10:O14, "&lt; 300")</f>
        <v>0</v>
      </c>
      <c r="V16" s="1">
        <f>SUM(A16:S16)</f>
        <v>0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0</v>
      </c>
    </row>
    <row r="20" spans="2:24" x14ac:dyDescent="0.3">
      <c r="B20" s="1" t="s">
        <v>3</v>
      </c>
      <c r="C20" s="1">
        <v>300</v>
      </c>
      <c r="D20" s="1">
        <v>0</v>
      </c>
    </row>
    <row r="21" spans="2:24" x14ac:dyDescent="0.3">
      <c r="B21" s="1" t="s">
        <v>4</v>
      </c>
      <c r="C21" s="1">
        <v>300</v>
      </c>
      <c r="D21" s="1">
        <v>0</v>
      </c>
    </row>
    <row r="22" spans="2:24" x14ac:dyDescent="0.3">
      <c r="B22" s="1" t="s">
        <v>5</v>
      </c>
      <c r="C22" s="1">
        <v>300</v>
      </c>
      <c r="D22" s="1">
        <v>0</v>
      </c>
    </row>
    <row r="23" spans="2:24" x14ac:dyDescent="0.3">
      <c r="B23" s="1" t="s">
        <v>6</v>
      </c>
      <c r="C23" s="1">
        <v>300</v>
      </c>
      <c r="D23" s="1">
        <v>0</v>
      </c>
    </row>
    <row r="24" spans="2:24" x14ac:dyDescent="0.3">
      <c r="B24" s="1" t="s">
        <v>7</v>
      </c>
      <c r="C24" s="1">
        <f>AVERAGE(C19:C23)</f>
        <v>300</v>
      </c>
      <c r="X24" s="1">
        <f t="shared" ref="X24" si="0">AVERAGE(C24:V24)</f>
        <v>300</v>
      </c>
    </row>
    <row r="25" spans="2:24" x14ac:dyDescent="0.3">
      <c r="C25" s="1">
        <f>COUNTIF(C19:C23, "&lt; 300")</f>
        <v>0</v>
      </c>
      <c r="V25" s="1">
        <f t="shared" ref="V25" si="1">SUM(A25:S25)</f>
        <v>0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0</v>
      </c>
      <c r="F28" s="1" t="s">
        <v>2</v>
      </c>
      <c r="G28" s="1">
        <v>300</v>
      </c>
      <c r="H28" s="1">
        <v>0</v>
      </c>
      <c r="J28" s="1" t="s">
        <v>2</v>
      </c>
      <c r="K28" s="1">
        <v>300</v>
      </c>
      <c r="L28" s="1">
        <v>0</v>
      </c>
    </row>
    <row r="29" spans="2:24" x14ac:dyDescent="0.3">
      <c r="B29" s="1" t="s">
        <v>3</v>
      </c>
      <c r="C29" s="1">
        <v>300</v>
      </c>
      <c r="D29" s="1">
        <v>0</v>
      </c>
      <c r="F29" s="1" t="s">
        <v>3</v>
      </c>
      <c r="G29" s="1">
        <v>300</v>
      </c>
      <c r="H29" s="1">
        <v>0</v>
      </c>
      <c r="J29" s="1" t="s">
        <v>3</v>
      </c>
      <c r="K29" s="1">
        <v>300</v>
      </c>
      <c r="L29" s="1">
        <v>0</v>
      </c>
    </row>
    <row r="30" spans="2:24" x14ac:dyDescent="0.3">
      <c r="B30" s="1" t="s">
        <v>4</v>
      </c>
      <c r="C30" s="1">
        <v>300</v>
      </c>
      <c r="D30" s="1">
        <v>0</v>
      </c>
      <c r="F30" s="1" t="s">
        <v>4</v>
      </c>
      <c r="G30" s="1">
        <v>300</v>
      </c>
      <c r="H30" s="1">
        <v>0</v>
      </c>
      <c r="J30" s="1" t="s">
        <v>4</v>
      </c>
      <c r="K30" s="1">
        <v>300</v>
      </c>
      <c r="L30" s="1">
        <v>0</v>
      </c>
    </row>
    <row r="31" spans="2:24" x14ac:dyDescent="0.3">
      <c r="B31" s="1" t="s">
        <v>5</v>
      </c>
      <c r="C31" s="1">
        <v>300</v>
      </c>
      <c r="D31" s="1">
        <v>0</v>
      </c>
      <c r="F31" s="1" t="s">
        <v>5</v>
      </c>
      <c r="G31" s="1">
        <v>300</v>
      </c>
      <c r="H31" s="1">
        <v>0</v>
      </c>
      <c r="J31" s="1" t="s">
        <v>5</v>
      </c>
      <c r="K31" s="1">
        <v>300</v>
      </c>
      <c r="L31" s="1">
        <v>0</v>
      </c>
    </row>
    <row r="32" spans="2:24" x14ac:dyDescent="0.3">
      <c r="B32" s="1" t="s">
        <v>6</v>
      </c>
      <c r="C32" s="1">
        <v>300</v>
      </c>
      <c r="D32" s="1">
        <v>0</v>
      </c>
      <c r="F32" s="1" t="s">
        <v>6</v>
      </c>
      <c r="G32" s="1">
        <v>300</v>
      </c>
      <c r="H32" s="1">
        <v>0</v>
      </c>
      <c r="J32" s="1" t="s">
        <v>6</v>
      </c>
      <c r="K32" s="1">
        <v>300</v>
      </c>
      <c r="L32" s="1">
        <v>0</v>
      </c>
    </row>
    <row r="33" spans="2:24" x14ac:dyDescent="0.3">
      <c r="B33" s="1" t="s">
        <v>7</v>
      </c>
      <c r="C33" s="1">
        <f>AVERAGE(C28:C32)</f>
        <v>300</v>
      </c>
      <c r="F33" s="1" t="s">
        <v>7</v>
      </c>
      <c r="G33" s="1">
        <f>AVERAGE(G28:G32)</f>
        <v>300</v>
      </c>
      <c r="J33" s="1" t="s">
        <v>7</v>
      </c>
      <c r="K33" s="1">
        <f>AVERAGE(K28:K32)</f>
        <v>300</v>
      </c>
      <c r="X33" s="1">
        <f>AVERAGE(C33:V33)</f>
        <v>300</v>
      </c>
    </row>
    <row r="34" spans="2:24" x14ac:dyDescent="0.3">
      <c r="C34" s="1">
        <f>COUNTIF(C28:C32, "&lt; 300")</f>
        <v>0</v>
      </c>
      <c r="G34" s="1">
        <f>COUNTIF(G28:G32, "&lt; 300")</f>
        <v>0</v>
      </c>
      <c r="K34" s="1">
        <f>COUNTIF(K28:K32, "&lt; 300")</f>
        <v>0</v>
      </c>
      <c r="O34" s="1">
        <f>COUNTIF(O28:O32, "&lt; 300")</f>
        <v>0</v>
      </c>
      <c r="S34" s="1">
        <f>COUNTIF(S28:S32, "&lt; 300")</f>
        <v>0</v>
      </c>
      <c r="V34" s="1">
        <f>SUM(A34:S34)</f>
        <v>0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0</v>
      </c>
      <c r="F37" s="1" t="s">
        <v>2</v>
      </c>
      <c r="G37" s="1">
        <v>300</v>
      </c>
      <c r="H37" s="1">
        <v>0</v>
      </c>
      <c r="J37" s="1" t="s">
        <v>2</v>
      </c>
      <c r="K37" s="1">
        <v>300</v>
      </c>
      <c r="L37" s="1">
        <v>9</v>
      </c>
      <c r="N37" s="1" t="s">
        <v>2</v>
      </c>
      <c r="O37" s="1">
        <v>300</v>
      </c>
      <c r="P37" s="1">
        <v>35</v>
      </c>
      <c r="R37" s="1" t="s">
        <v>2</v>
      </c>
      <c r="S37" s="1">
        <v>300</v>
      </c>
      <c r="T37" s="1">
        <v>56</v>
      </c>
    </row>
    <row r="38" spans="2:24" x14ac:dyDescent="0.3">
      <c r="B38" s="1" t="s">
        <v>3</v>
      </c>
      <c r="C38" s="1">
        <v>300</v>
      </c>
      <c r="D38" s="1">
        <v>0</v>
      </c>
      <c r="F38" s="1" t="s">
        <v>3</v>
      </c>
      <c r="G38" s="1">
        <v>300</v>
      </c>
      <c r="H38" s="1">
        <v>2</v>
      </c>
      <c r="J38" s="1" t="s">
        <v>3</v>
      </c>
      <c r="K38" s="1">
        <v>300</v>
      </c>
      <c r="L38" s="1">
        <v>9</v>
      </c>
      <c r="N38" s="1" t="s">
        <v>3</v>
      </c>
      <c r="O38" s="1">
        <v>300</v>
      </c>
      <c r="P38" s="1">
        <v>36</v>
      </c>
      <c r="R38" s="1" t="s">
        <v>3</v>
      </c>
      <c r="S38" s="1">
        <v>300</v>
      </c>
      <c r="T38" s="1">
        <v>76</v>
      </c>
    </row>
    <row r="39" spans="2:24" x14ac:dyDescent="0.3">
      <c r="B39" s="1" t="s">
        <v>4</v>
      </c>
      <c r="C39" s="1">
        <v>300</v>
      </c>
      <c r="D39" s="1">
        <v>0</v>
      </c>
      <c r="F39" s="1" t="s">
        <v>4</v>
      </c>
      <c r="G39" s="1">
        <v>300</v>
      </c>
      <c r="H39" s="1">
        <v>2</v>
      </c>
      <c r="J39" s="1" t="s">
        <v>4</v>
      </c>
      <c r="K39" s="1">
        <v>300</v>
      </c>
      <c r="L39" s="1">
        <v>11</v>
      </c>
      <c r="N39" s="1" t="s">
        <v>4</v>
      </c>
      <c r="O39" s="1">
        <v>300</v>
      </c>
      <c r="P39" s="1">
        <v>36</v>
      </c>
      <c r="R39" s="1" t="s">
        <v>4</v>
      </c>
      <c r="S39" s="1">
        <v>300</v>
      </c>
      <c r="T39" s="1">
        <v>78</v>
      </c>
    </row>
    <row r="40" spans="2:24" x14ac:dyDescent="0.3">
      <c r="B40" s="1" t="s">
        <v>5</v>
      </c>
      <c r="C40" s="1">
        <v>300</v>
      </c>
      <c r="D40" s="1">
        <v>0</v>
      </c>
      <c r="F40" s="1" t="s">
        <v>5</v>
      </c>
      <c r="G40" s="1">
        <v>300</v>
      </c>
      <c r="H40" s="1">
        <v>2</v>
      </c>
      <c r="J40" s="1" t="s">
        <v>5</v>
      </c>
      <c r="K40" s="1">
        <v>300</v>
      </c>
      <c r="L40" s="1">
        <v>11</v>
      </c>
      <c r="N40" s="1" t="s">
        <v>5</v>
      </c>
      <c r="O40" s="1">
        <v>300</v>
      </c>
      <c r="P40" s="1">
        <v>35</v>
      </c>
      <c r="R40" s="1" t="s">
        <v>5</v>
      </c>
      <c r="S40" s="1">
        <v>300</v>
      </c>
      <c r="T40" s="1">
        <v>73</v>
      </c>
    </row>
    <row r="41" spans="2:24" x14ac:dyDescent="0.3">
      <c r="B41" s="1" t="s">
        <v>6</v>
      </c>
      <c r="C41" s="1">
        <v>300</v>
      </c>
      <c r="D41" s="1">
        <v>0</v>
      </c>
      <c r="F41" s="1" t="s">
        <v>6</v>
      </c>
      <c r="G41" s="1">
        <v>300</v>
      </c>
      <c r="H41" s="1">
        <v>0</v>
      </c>
      <c r="J41" s="1" t="s">
        <v>6</v>
      </c>
      <c r="K41" s="1">
        <v>300</v>
      </c>
      <c r="L41" s="1">
        <v>10</v>
      </c>
      <c r="N41" s="1" t="s">
        <v>6</v>
      </c>
      <c r="O41" s="1">
        <v>300</v>
      </c>
      <c r="P41" s="1">
        <v>35</v>
      </c>
      <c r="R41" s="1" t="s">
        <v>6</v>
      </c>
      <c r="S41" s="1">
        <v>300</v>
      </c>
      <c r="T41" s="1">
        <v>58</v>
      </c>
    </row>
    <row r="42" spans="2:24" x14ac:dyDescent="0.3">
      <c r="B42" s="1" t="s">
        <v>7</v>
      </c>
      <c r="C42" s="1">
        <f>AVERAGE(C37:C41)</f>
        <v>300</v>
      </c>
      <c r="F42" s="1" t="s">
        <v>7</v>
      </c>
      <c r="G42" s="1">
        <f>AVERAGE(G37:G41)</f>
        <v>300</v>
      </c>
      <c r="J42" s="1" t="s">
        <v>7</v>
      </c>
      <c r="K42" s="1">
        <f>AVERAGE(K37:K41)</f>
        <v>300</v>
      </c>
      <c r="N42" s="1" t="s">
        <v>7</v>
      </c>
      <c r="O42" s="1">
        <f>AVERAGE(O37:O41)</f>
        <v>300</v>
      </c>
      <c r="R42" s="1" t="s">
        <v>7</v>
      </c>
      <c r="S42" s="1">
        <f>AVERAGE(S37:S41)</f>
        <v>300</v>
      </c>
      <c r="X42" s="1">
        <f>AVERAGE(C42:V42)</f>
        <v>300</v>
      </c>
    </row>
    <row r="43" spans="2:24" x14ac:dyDescent="0.3">
      <c r="C43" s="1">
        <f>COUNTIF(C37:C41, "&lt; 300")</f>
        <v>0</v>
      </c>
      <c r="G43" s="1">
        <f>COUNTIF(G37:G41, "&lt; 300")</f>
        <v>0</v>
      </c>
      <c r="K43" s="1">
        <f>COUNTIF(K37:K41, "&lt; 300")</f>
        <v>0</v>
      </c>
      <c r="O43" s="1">
        <f>COUNTIF(O37:O41, "&lt; 300")</f>
        <v>0</v>
      </c>
      <c r="S43" s="1">
        <f>COUNTIF(S37:S41, "&lt; 300")</f>
        <v>0</v>
      </c>
      <c r="V43" s="1">
        <f>SUM(A43:S43)</f>
        <v>0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-7</v>
      </c>
      <c r="F46" s="1" t="s">
        <v>2</v>
      </c>
      <c r="G46" s="1">
        <v>300</v>
      </c>
      <c r="H46" s="1">
        <v>0</v>
      </c>
      <c r="J46" s="1" t="s">
        <v>2</v>
      </c>
      <c r="K46" s="1">
        <v>301.8</v>
      </c>
      <c r="L46" s="1">
        <v>0</v>
      </c>
      <c r="N46" s="1" t="s">
        <v>2</v>
      </c>
      <c r="O46" s="1">
        <v>302</v>
      </c>
      <c r="P46" s="1">
        <v>0</v>
      </c>
    </row>
    <row r="47" spans="2:24" x14ac:dyDescent="0.3">
      <c r="B47" s="1" t="s">
        <v>3</v>
      </c>
      <c r="C47" s="1">
        <v>300</v>
      </c>
      <c r="D47" s="1">
        <v>-7</v>
      </c>
      <c r="F47" s="1" t="s">
        <v>3</v>
      </c>
      <c r="G47" s="1">
        <v>300</v>
      </c>
      <c r="H47" s="1">
        <v>0</v>
      </c>
      <c r="J47" s="1" t="s">
        <v>3</v>
      </c>
      <c r="K47" s="1">
        <v>303.14999999999998</v>
      </c>
      <c r="L47" s="1">
        <v>0</v>
      </c>
      <c r="N47" s="1" t="s">
        <v>3</v>
      </c>
      <c r="O47" s="1">
        <v>302.60000000000002</v>
      </c>
      <c r="P47" s="1">
        <v>0</v>
      </c>
    </row>
    <row r="48" spans="2:24" x14ac:dyDescent="0.3">
      <c r="B48" s="1" t="s">
        <v>4</v>
      </c>
      <c r="C48" s="1">
        <v>300</v>
      </c>
      <c r="D48" s="1">
        <v>0</v>
      </c>
      <c r="F48" s="1" t="s">
        <v>4</v>
      </c>
      <c r="G48" s="1">
        <v>300</v>
      </c>
      <c r="H48" s="1">
        <v>0</v>
      </c>
      <c r="J48" s="1" t="s">
        <v>4</v>
      </c>
      <c r="K48" s="1">
        <v>303.233</v>
      </c>
      <c r="L48" s="1">
        <v>0</v>
      </c>
      <c r="N48" s="1" t="s">
        <v>4</v>
      </c>
      <c r="O48" s="1">
        <v>301.5</v>
      </c>
      <c r="P48" s="1">
        <v>0</v>
      </c>
    </row>
    <row r="49" spans="2:24" x14ac:dyDescent="0.3">
      <c r="B49" s="1" t="s">
        <v>5</v>
      </c>
      <c r="C49" s="1">
        <v>300</v>
      </c>
      <c r="D49" s="1">
        <v>-6</v>
      </c>
      <c r="F49" s="1" t="s">
        <v>5</v>
      </c>
      <c r="G49" s="1">
        <v>300</v>
      </c>
      <c r="H49" s="1">
        <v>0</v>
      </c>
      <c r="J49" s="1" t="s">
        <v>5</v>
      </c>
      <c r="K49" s="1">
        <v>301.36</v>
      </c>
      <c r="L49" s="1">
        <v>0</v>
      </c>
      <c r="N49" s="1" t="s">
        <v>5</v>
      </c>
      <c r="O49" s="1">
        <v>303.2</v>
      </c>
      <c r="P49" s="1">
        <v>0</v>
      </c>
    </row>
    <row r="50" spans="2:24" x14ac:dyDescent="0.3">
      <c r="B50" s="1" t="s">
        <v>6</v>
      </c>
      <c r="C50" s="1">
        <v>300</v>
      </c>
      <c r="D50" s="1">
        <v>0</v>
      </c>
      <c r="F50" s="1" t="s">
        <v>6</v>
      </c>
      <c r="G50" s="1">
        <v>300</v>
      </c>
      <c r="H50" s="1">
        <v>0</v>
      </c>
      <c r="J50" s="1" t="s">
        <v>6</v>
      </c>
      <c r="K50" s="1">
        <v>300.5</v>
      </c>
      <c r="L50" s="1">
        <v>0</v>
      </c>
      <c r="N50" s="1" t="s">
        <v>6</v>
      </c>
      <c r="O50" s="1">
        <v>304.18</v>
      </c>
      <c r="P50" s="1">
        <v>0</v>
      </c>
    </row>
    <row r="51" spans="2:24" x14ac:dyDescent="0.3">
      <c r="B51" s="1" t="s">
        <v>7</v>
      </c>
      <c r="C51" s="1">
        <f>AVERAGE(C46:C50)</f>
        <v>300</v>
      </c>
      <c r="F51" s="1" t="s">
        <v>7</v>
      </c>
      <c r="G51" s="1">
        <f>AVERAGE(G46:G50)</f>
        <v>300</v>
      </c>
      <c r="J51" s="1" t="s">
        <v>7</v>
      </c>
      <c r="K51" s="1">
        <f>AVERAGE(K46:K50)</f>
        <v>302.0086</v>
      </c>
      <c r="N51" s="1" t="s">
        <v>7</v>
      </c>
      <c r="O51" s="1">
        <f>AVERAGE(O46:O50)</f>
        <v>302.69600000000003</v>
      </c>
      <c r="X51" s="1">
        <f>AVERAGE(C51:V51)</f>
        <v>301.17615000000001</v>
      </c>
    </row>
    <row r="52" spans="2:24" x14ac:dyDescent="0.3">
      <c r="C52" s="1">
        <f>COUNTIF(C46:C50, "&lt; 300")</f>
        <v>0</v>
      </c>
      <c r="G52" s="1">
        <f>COUNTIF(G46:G50, "&lt; 300")</f>
        <v>0</v>
      </c>
      <c r="K52" s="1">
        <f>COUNTIF(K46:K50, "&lt; 300")</f>
        <v>0</v>
      </c>
      <c r="O52" s="1">
        <f>COUNTIF(O46:O50, "&lt; 300")</f>
        <v>0</v>
      </c>
      <c r="S52" s="1">
        <f>COUNTIF(S46:S50, "&lt; 300")</f>
        <v>0</v>
      </c>
      <c r="V52" s="1">
        <f>SUM(A52:S52)</f>
        <v>0</v>
      </c>
    </row>
    <row r="53" spans="2:24" x14ac:dyDescent="0.3">
      <c r="S53" s="1" t="s">
        <v>25</v>
      </c>
      <c r="V53" s="1">
        <f>SUM(V16:V52)</f>
        <v>0</v>
      </c>
    </row>
    <row r="54" spans="2:24" x14ac:dyDescent="0.3">
      <c r="W54" s="1" t="s">
        <v>127</v>
      </c>
      <c r="X54" s="1">
        <f>AVERAGE(X15:X51)</f>
        <v>300.23523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50B1-8FA8-4B45-80EA-6DBD6E5FD3A5}"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3</v>
      </c>
      <c r="F10" s="1" t="s">
        <v>2</v>
      </c>
      <c r="G10" s="1">
        <v>300</v>
      </c>
      <c r="H10" s="1">
        <v>0</v>
      </c>
      <c r="J10" s="1" t="s">
        <v>2</v>
      </c>
      <c r="K10" s="1">
        <v>300</v>
      </c>
      <c r="L10" s="1">
        <v>0</v>
      </c>
    </row>
    <row r="11" spans="2:24" x14ac:dyDescent="0.3">
      <c r="B11" s="1" t="s">
        <v>3</v>
      </c>
      <c r="C11" s="1">
        <v>300</v>
      </c>
      <c r="D11" s="1">
        <v>2</v>
      </c>
      <c r="F11" s="1" t="s">
        <v>3</v>
      </c>
      <c r="G11" s="1">
        <v>300</v>
      </c>
      <c r="H11" s="1">
        <v>0</v>
      </c>
      <c r="J11" s="1" t="s">
        <v>3</v>
      </c>
      <c r="K11" s="1">
        <v>300</v>
      </c>
      <c r="L11" s="1">
        <v>0</v>
      </c>
    </row>
    <row r="12" spans="2:24" x14ac:dyDescent="0.3">
      <c r="B12" s="1" t="s">
        <v>4</v>
      </c>
      <c r="C12" s="1">
        <v>300</v>
      </c>
      <c r="D12" s="1">
        <v>3</v>
      </c>
      <c r="F12" s="1" t="s">
        <v>4</v>
      </c>
      <c r="G12" s="1">
        <v>300</v>
      </c>
      <c r="H12" s="1">
        <v>0</v>
      </c>
      <c r="J12" s="1" t="s">
        <v>4</v>
      </c>
      <c r="K12" s="1">
        <v>300</v>
      </c>
      <c r="L12" s="1">
        <v>0</v>
      </c>
    </row>
    <row r="13" spans="2:24" x14ac:dyDescent="0.3">
      <c r="B13" s="1" t="s">
        <v>5</v>
      </c>
      <c r="C13" s="1">
        <v>300</v>
      </c>
      <c r="D13" s="1">
        <v>3</v>
      </c>
      <c r="F13" s="1" t="s">
        <v>5</v>
      </c>
      <c r="G13" s="1">
        <v>300</v>
      </c>
      <c r="H13" s="1">
        <v>0</v>
      </c>
      <c r="J13" s="1" t="s">
        <v>5</v>
      </c>
      <c r="K13" s="1">
        <v>300</v>
      </c>
      <c r="L13" s="1">
        <v>0</v>
      </c>
    </row>
    <row r="14" spans="2:24" x14ac:dyDescent="0.3">
      <c r="B14" s="1" t="s">
        <v>6</v>
      </c>
      <c r="C14" s="1">
        <v>300</v>
      </c>
      <c r="D14" s="1">
        <v>2</v>
      </c>
      <c r="F14" s="1" t="s">
        <v>6</v>
      </c>
      <c r="G14" s="1">
        <v>300</v>
      </c>
      <c r="H14" s="1">
        <v>0</v>
      </c>
      <c r="J14" s="1" t="s">
        <v>6</v>
      </c>
      <c r="K14" s="1">
        <v>300</v>
      </c>
      <c r="L14" s="1">
        <v>1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300</v>
      </c>
      <c r="J15" s="1" t="s">
        <v>7</v>
      </c>
      <c r="K15" s="1">
        <f>AVERAGE(K10:K14)</f>
        <v>300</v>
      </c>
      <c r="X15" s="1">
        <f>AVERAGE(C15:V15)</f>
        <v>300</v>
      </c>
    </row>
    <row r="16" spans="2:24" x14ac:dyDescent="0.3">
      <c r="C16" s="1">
        <f>COUNTIF(C10:C14, "&lt; 300")</f>
        <v>0</v>
      </c>
      <c r="G16" s="1">
        <f>COUNTIF(G10:G14, "&lt; 300")</f>
        <v>0</v>
      </c>
      <c r="K16" s="1">
        <f>COUNTIF(K10:K14, "&lt; 300")</f>
        <v>0</v>
      </c>
      <c r="O16" s="1">
        <f>COUNTIF(O10:O14, "&lt; 300")</f>
        <v>0</v>
      </c>
      <c r="V16" s="1">
        <f>SUM(A16:S16)</f>
        <v>0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0</v>
      </c>
    </row>
    <row r="20" spans="2:24" x14ac:dyDescent="0.3">
      <c r="B20" s="1" t="s">
        <v>3</v>
      </c>
      <c r="C20" s="1">
        <v>300</v>
      </c>
      <c r="D20" s="1">
        <v>0</v>
      </c>
    </row>
    <row r="21" spans="2:24" x14ac:dyDescent="0.3">
      <c r="B21" s="1" t="s">
        <v>4</v>
      </c>
      <c r="C21" s="1">
        <v>300</v>
      </c>
      <c r="D21" s="1">
        <v>0</v>
      </c>
    </row>
    <row r="22" spans="2:24" x14ac:dyDescent="0.3">
      <c r="B22" s="1" t="s">
        <v>5</v>
      </c>
      <c r="C22" s="1">
        <v>300</v>
      </c>
      <c r="D22" s="1">
        <v>0</v>
      </c>
    </row>
    <row r="23" spans="2:24" x14ac:dyDescent="0.3">
      <c r="B23" s="1" t="s">
        <v>6</v>
      </c>
      <c r="C23" s="1">
        <v>300</v>
      </c>
      <c r="D23" s="1">
        <v>0</v>
      </c>
    </row>
    <row r="24" spans="2:24" x14ac:dyDescent="0.3">
      <c r="B24" s="1" t="s">
        <v>7</v>
      </c>
      <c r="C24" s="1">
        <f>AVERAGE(C19:C23)</f>
        <v>300</v>
      </c>
      <c r="X24" s="1">
        <f>AVERAGE(C24:V24)</f>
        <v>300</v>
      </c>
    </row>
    <row r="25" spans="2:24" x14ac:dyDescent="0.3">
      <c r="C25" s="1">
        <f>COUNTIF(C19:C23, "&lt; 300")</f>
        <v>0</v>
      </c>
      <c r="V25" s="1">
        <f t="shared" ref="V25" si="0">SUM(A25:S25)</f>
        <v>0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0</v>
      </c>
      <c r="F28" s="1" t="s">
        <v>2</v>
      </c>
      <c r="G28" s="1">
        <v>300</v>
      </c>
      <c r="H28" s="1">
        <v>0</v>
      </c>
      <c r="J28" s="1" t="s">
        <v>2</v>
      </c>
      <c r="K28" s="1">
        <v>300</v>
      </c>
      <c r="L28" s="1">
        <v>0</v>
      </c>
    </row>
    <row r="29" spans="2:24" x14ac:dyDescent="0.3">
      <c r="B29" s="1" t="s">
        <v>3</v>
      </c>
      <c r="C29" s="1">
        <v>300</v>
      </c>
      <c r="D29" s="1">
        <v>0</v>
      </c>
      <c r="F29" s="1" t="s">
        <v>3</v>
      </c>
      <c r="G29" s="1">
        <v>300</v>
      </c>
      <c r="H29" s="1">
        <v>0</v>
      </c>
      <c r="J29" s="1" t="s">
        <v>3</v>
      </c>
      <c r="K29" s="1">
        <v>300</v>
      </c>
      <c r="L29" s="1">
        <v>1</v>
      </c>
    </row>
    <row r="30" spans="2:24" x14ac:dyDescent="0.3">
      <c r="B30" s="1" t="s">
        <v>4</v>
      </c>
      <c r="C30" s="1">
        <v>300</v>
      </c>
      <c r="D30" s="1">
        <v>0</v>
      </c>
      <c r="F30" s="1" t="s">
        <v>4</v>
      </c>
      <c r="G30" s="1">
        <v>300</v>
      </c>
      <c r="H30" s="1">
        <v>0</v>
      </c>
      <c r="J30" s="1" t="s">
        <v>4</v>
      </c>
      <c r="K30" s="1">
        <v>300</v>
      </c>
      <c r="L30" s="1">
        <v>0</v>
      </c>
    </row>
    <row r="31" spans="2:24" x14ac:dyDescent="0.3">
      <c r="B31" s="1" t="s">
        <v>5</v>
      </c>
      <c r="C31" s="1">
        <v>300</v>
      </c>
      <c r="D31" s="1">
        <v>0</v>
      </c>
      <c r="F31" s="1" t="s">
        <v>5</v>
      </c>
      <c r="G31" s="1">
        <v>300</v>
      </c>
      <c r="H31" s="1">
        <v>0</v>
      </c>
      <c r="J31" s="1" t="s">
        <v>5</v>
      </c>
      <c r="K31" s="1">
        <v>300</v>
      </c>
      <c r="L31" s="1">
        <v>1</v>
      </c>
    </row>
    <row r="32" spans="2:24" x14ac:dyDescent="0.3">
      <c r="B32" s="1" t="s">
        <v>6</v>
      </c>
      <c r="C32" s="1">
        <v>300</v>
      </c>
      <c r="D32" s="1">
        <v>0</v>
      </c>
      <c r="F32" s="1" t="s">
        <v>6</v>
      </c>
      <c r="G32" s="1">
        <v>300</v>
      </c>
      <c r="H32" s="1">
        <v>0</v>
      </c>
      <c r="J32" s="1" t="s">
        <v>6</v>
      </c>
      <c r="K32" s="1">
        <v>300</v>
      </c>
      <c r="L32" s="1">
        <v>0</v>
      </c>
    </row>
    <row r="33" spans="2:24" x14ac:dyDescent="0.3">
      <c r="B33" s="1" t="s">
        <v>7</v>
      </c>
      <c r="C33" s="1">
        <f>AVERAGE(C28:C32)</f>
        <v>300</v>
      </c>
      <c r="F33" s="1" t="s">
        <v>7</v>
      </c>
      <c r="G33" s="1">
        <f>AVERAGE(G28:G32)</f>
        <v>300</v>
      </c>
      <c r="J33" s="1" t="s">
        <v>7</v>
      </c>
      <c r="K33" s="1">
        <f>AVERAGE(K28:K32)</f>
        <v>300</v>
      </c>
      <c r="X33" s="1">
        <f>AVERAGE(C33:V33)</f>
        <v>300</v>
      </c>
    </row>
    <row r="34" spans="2:24" x14ac:dyDescent="0.3">
      <c r="C34" s="1">
        <f>COUNTIF(C28:C32, "&lt; 300")</f>
        <v>0</v>
      </c>
      <c r="G34" s="1">
        <f>COUNTIF(G28:G32, "&lt; 300")</f>
        <v>0</v>
      </c>
      <c r="K34" s="1">
        <f>COUNTIF(K28:K32, "&lt; 300")</f>
        <v>0</v>
      </c>
      <c r="O34" s="1">
        <f>COUNTIF(O28:O32, "&lt; 300")</f>
        <v>0</v>
      </c>
      <c r="S34" s="1">
        <f>COUNTIF(S28:S32, "&lt; 300")</f>
        <v>0</v>
      </c>
      <c r="V34" s="1">
        <f>SUM(A34:S34)</f>
        <v>0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1</v>
      </c>
      <c r="F37" s="1" t="s">
        <v>2</v>
      </c>
      <c r="G37" s="1">
        <v>300</v>
      </c>
      <c r="H37" s="1">
        <v>4</v>
      </c>
      <c r="J37" s="1" t="s">
        <v>2</v>
      </c>
      <c r="K37" s="1">
        <v>300</v>
      </c>
      <c r="L37" s="1">
        <v>31</v>
      </c>
      <c r="N37" s="1" t="s">
        <v>2</v>
      </c>
      <c r="O37" s="1">
        <v>300</v>
      </c>
      <c r="P37" s="1">
        <v>60</v>
      </c>
      <c r="R37" s="1" t="s">
        <v>2</v>
      </c>
      <c r="S37" s="1">
        <v>300</v>
      </c>
      <c r="T37" s="1">
        <v>97</v>
      </c>
    </row>
    <row r="38" spans="2:24" x14ac:dyDescent="0.3">
      <c r="B38" s="1" t="s">
        <v>3</v>
      </c>
      <c r="C38" s="1">
        <v>300</v>
      </c>
      <c r="D38" s="1">
        <v>2</v>
      </c>
      <c r="F38" s="1" t="s">
        <v>3</v>
      </c>
      <c r="G38" s="1">
        <v>300</v>
      </c>
      <c r="H38" s="1">
        <v>9</v>
      </c>
      <c r="J38" s="1" t="s">
        <v>3</v>
      </c>
      <c r="K38" s="1">
        <v>300</v>
      </c>
      <c r="L38" s="1">
        <v>49</v>
      </c>
      <c r="N38" s="1" t="s">
        <v>3</v>
      </c>
      <c r="O38" s="1">
        <v>300</v>
      </c>
      <c r="P38" s="1">
        <v>73</v>
      </c>
      <c r="R38" s="1" t="s">
        <v>3</v>
      </c>
      <c r="S38" s="1">
        <v>300</v>
      </c>
      <c r="T38" s="1">
        <v>98</v>
      </c>
    </row>
    <row r="39" spans="2:24" x14ac:dyDescent="0.3">
      <c r="B39" s="1" t="s">
        <v>4</v>
      </c>
      <c r="C39" s="1">
        <v>300</v>
      </c>
      <c r="D39" s="1">
        <v>2</v>
      </c>
      <c r="F39" s="1" t="s">
        <v>4</v>
      </c>
      <c r="G39" s="1">
        <v>300</v>
      </c>
      <c r="H39" s="1">
        <v>5</v>
      </c>
      <c r="J39" s="1" t="s">
        <v>4</v>
      </c>
      <c r="K39" s="1">
        <v>300</v>
      </c>
      <c r="L39" s="1">
        <v>35</v>
      </c>
      <c r="N39" s="1" t="s">
        <v>4</v>
      </c>
      <c r="O39" s="1">
        <v>300</v>
      </c>
      <c r="P39" s="1">
        <v>60</v>
      </c>
      <c r="R39" s="1" t="s">
        <v>4</v>
      </c>
      <c r="S39" s="1">
        <v>300</v>
      </c>
      <c r="T39" s="1">
        <v>119</v>
      </c>
    </row>
    <row r="40" spans="2:24" x14ac:dyDescent="0.3">
      <c r="B40" s="1" t="s">
        <v>5</v>
      </c>
      <c r="C40" s="1">
        <v>300</v>
      </c>
      <c r="D40" s="1">
        <v>3</v>
      </c>
      <c r="F40" s="1" t="s">
        <v>5</v>
      </c>
      <c r="G40" s="1">
        <v>300</v>
      </c>
      <c r="H40" s="1">
        <v>5</v>
      </c>
      <c r="J40" s="1" t="s">
        <v>5</v>
      </c>
      <c r="K40" s="1">
        <v>300</v>
      </c>
      <c r="L40" s="1">
        <v>30</v>
      </c>
      <c r="N40" s="1" t="s">
        <v>5</v>
      </c>
      <c r="O40" s="1">
        <v>300</v>
      </c>
      <c r="P40" s="1">
        <v>70</v>
      </c>
      <c r="R40" s="1" t="s">
        <v>5</v>
      </c>
      <c r="S40" s="1">
        <v>300</v>
      </c>
      <c r="T40" s="1">
        <v>119</v>
      </c>
    </row>
    <row r="41" spans="2:24" x14ac:dyDescent="0.3">
      <c r="B41" s="1" t="s">
        <v>6</v>
      </c>
      <c r="C41" s="1">
        <v>300</v>
      </c>
      <c r="D41" s="1">
        <v>1</v>
      </c>
      <c r="F41" s="1" t="s">
        <v>6</v>
      </c>
      <c r="G41" s="1">
        <v>300</v>
      </c>
      <c r="H41" s="1">
        <v>6</v>
      </c>
      <c r="J41" s="1" t="s">
        <v>6</v>
      </c>
      <c r="K41" s="1">
        <v>300</v>
      </c>
      <c r="L41" s="1">
        <v>34</v>
      </c>
      <c r="N41" s="1" t="s">
        <v>6</v>
      </c>
      <c r="O41" s="1">
        <v>300</v>
      </c>
      <c r="P41" s="1">
        <v>59</v>
      </c>
      <c r="R41" s="1" t="s">
        <v>6</v>
      </c>
      <c r="S41" s="1">
        <v>300</v>
      </c>
      <c r="T41" s="1">
        <v>119</v>
      </c>
    </row>
    <row r="42" spans="2:24" x14ac:dyDescent="0.3">
      <c r="B42" s="1" t="s">
        <v>7</v>
      </c>
      <c r="C42" s="1">
        <f>AVERAGE(C37:C41)</f>
        <v>300</v>
      </c>
      <c r="F42" s="1" t="s">
        <v>7</v>
      </c>
      <c r="G42" s="1">
        <f>AVERAGE(G37:G41)</f>
        <v>300</v>
      </c>
      <c r="J42" s="1" t="s">
        <v>7</v>
      </c>
      <c r="K42" s="1">
        <f>AVERAGE(K37:K41)</f>
        <v>300</v>
      </c>
      <c r="N42" s="1" t="s">
        <v>7</v>
      </c>
      <c r="O42" s="1">
        <f>AVERAGE(O37:O41)</f>
        <v>300</v>
      </c>
      <c r="R42" s="1" t="s">
        <v>7</v>
      </c>
      <c r="S42" s="1">
        <f>AVERAGE(S37:S41)</f>
        <v>300</v>
      </c>
      <c r="X42" s="1">
        <f>AVERAGE(C42:V42)</f>
        <v>300</v>
      </c>
    </row>
    <row r="43" spans="2:24" x14ac:dyDescent="0.3">
      <c r="C43" s="1">
        <f>COUNTIF(C37:C41, "&lt; 300")</f>
        <v>0</v>
      </c>
      <c r="G43" s="1">
        <f>COUNTIF(G37:G41, "&lt; 300")</f>
        <v>0</v>
      </c>
      <c r="K43" s="1">
        <f>COUNTIF(K37:K41, "&lt; 300")</f>
        <v>0</v>
      </c>
      <c r="O43" s="1">
        <f>COUNTIF(O37:O41, "&lt; 300")</f>
        <v>0</v>
      </c>
      <c r="S43" s="1">
        <f>COUNTIF(S37:S41, "&lt; 300")</f>
        <v>0</v>
      </c>
      <c r="V43" s="1">
        <f>SUM(A43:S43)</f>
        <v>0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0</v>
      </c>
      <c r="F46" s="1" t="s">
        <v>2</v>
      </c>
      <c r="G46" s="1">
        <v>300</v>
      </c>
      <c r="H46" s="1">
        <v>0</v>
      </c>
      <c r="J46" s="1" t="s">
        <v>2</v>
      </c>
      <c r="K46" s="1">
        <v>301</v>
      </c>
      <c r="L46" s="1">
        <v>0</v>
      </c>
      <c r="N46" s="1" t="s">
        <v>2</v>
      </c>
      <c r="O46" s="1">
        <v>307.02999999999997</v>
      </c>
      <c r="P46" s="1">
        <v>0</v>
      </c>
    </row>
    <row r="47" spans="2:24" x14ac:dyDescent="0.3">
      <c r="B47" s="1" t="s">
        <v>3</v>
      </c>
      <c r="C47" s="1">
        <v>300</v>
      </c>
      <c r="D47" s="1">
        <v>0</v>
      </c>
      <c r="F47" s="1" t="s">
        <v>3</v>
      </c>
      <c r="G47" s="1">
        <v>300</v>
      </c>
      <c r="H47" s="1">
        <v>0</v>
      </c>
      <c r="J47" s="1" t="s">
        <v>3</v>
      </c>
      <c r="K47" s="1">
        <v>302</v>
      </c>
      <c r="L47" s="1">
        <v>2</v>
      </c>
      <c r="N47" s="1" t="s">
        <v>3</v>
      </c>
      <c r="O47" s="1">
        <v>300</v>
      </c>
      <c r="P47" s="1">
        <v>0</v>
      </c>
    </row>
    <row r="48" spans="2:24" x14ac:dyDescent="0.3">
      <c r="B48" s="1" t="s">
        <v>4</v>
      </c>
      <c r="C48" s="1">
        <v>300</v>
      </c>
      <c r="D48" s="1">
        <v>0</v>
      </c>
      <c r="F48" s="1" t="s">
        <v>4</v>
      </c>
      <c r="G48" s="1">
        <v>300</v>
      </c>
      <c r="H48" s="1">
        <v>0</v>
      </c>
      <c r="J48" s="1" t="s">
        <v>4</v>
      </c>
      <c r="K48" s="1">
        <v>301.89999999999998</v>
      </c>
      <c r="L48" s="1">
        <v>1</v>
      </c>
      <c r="N48" s="1" t="s">
        <v>4</v>
      </c>
      <c r="O48" s="1">
        <v>301</v>
      </c>
      <c r="P48" s="1">
        <v>0</v>
      </c>
    </row>
    <row r="49" spans="2:24" x14ac:dyDescent="0.3">
      <c r="B49" s="1" t="s">
        <v>5</v>
      </c>
      <c r="C49" s="1">
        <v>300</v>
      </c>
      <c r="D49" s="1">
        <v>0</v>
      </c>
      <c r="F49" s="1" t="s">
        <v>5</v>
      </c>
      <c r="G49" s="1">
        <v>300</v>
      </c>
      <c r="H49" s="1">
        <v>0</v>
      </c>
      <c r="J49" s="1" t="s">
        <v>5</v>
      </c>
      <c r="K49" s="1">
        <v>303.2</v>
      </c>
      <c r="L49" s="1">
        <v>1</v>
      </c>
      <c r="N49" s="1" t="s">
        <v>5</v>
      </c>
      <c r="O49" s="1">
        <v>300</v>
      </c>
      <c r="P49" s="1">
        <v>0</v>
      </c>
    </row>
    <row r="50" spans="2:24" x14ac:dyDescent="0.3">
      <c r="B50" s="1" t="s">
        <v>6</v>
      </c>
      <c r="C50" s="1">
        <v>300</v>
      </c>
      <c r="D50" s="1">
        <v>0</v>
      </c>
      <c r="F50" s="1" t="s">
        <v>6</v>
      </c>
      <c r="G50" s="1">
        <v>300</v>
      </c>
      <c r="H50" s="1">
        <v>0</v>
      </c>
      <c r="J50" s="1" t="s">
        <v>6</v>
      </c>
      <c r="K50" s="1">
        <v>302.2</v>
      </c>
      <c r="L50" s="1">
        <v>0</v>
      </c>
      <c r="N50" s="1" t="s">
        <v>6</v>
      </c>
      <c r="O50" s="1">
        <v>301</v>
      </c>
      <c r="P50" s="1">
        <v>1</v>
      </c>
    </row>
    <row r="51" spans="2:24" x14ac:dyDescent="0.3">
      <c r="B51" s="1" t="s">
        <v>7</v>
      </c>
      <c r="C51" s="1">
        <f>AVERAGE(C46:C50)</f>
        <v>300</v>
      </c>
      <c r="F51" s="1" t="s">
        <v>7</v>
      </c>
      <c r="G51" s="1">
        <f>AVERAGE(G46:G50)</f>
        <v>300</v>
      </c>
      <c r="J51" s="1" t="s">
        <v>7</v>
      </c>
      <c r="K51" s="1">
        <f>AVERAGE(K46:K50)</f>
        <v>302.06</v>
      </c>
      <c r="N51" s="1" t="s">
        <v>7</v>
      </c>
      <c r="O51" s="1">
        <f>AVERAGE(O46:O50)</f>
        <v>301.80599999999998</v>
      </c>
      <c r="X51" s="1">
        <f>AVERAGE(C51:V51)</f>
        <v>300.9665</v>
      </c>
    </row>
    <row r="52" spans="2:24" x14ac:dyDescent="0.3">
      <c r="C52" s="1">
        <f>COUNTIF(C46:C50, "&lt; 300")</f>
        <v>0</v>
      </c>
      <c r="G52" s="1">
        <f>COUNTIF(G46:G50, "&lt; 300")</f>
        <v>0</v>
      </c>
      <c r="K52" s="1">
        <f>COUNTIF(K46:K50, "&lt; 300")</f>
        <v>0</v>
      </c>
      <c r="O52" s="1">
        <f>COUNTIF(O46:O50, "&lt; 300")</f>
        <v>0</v>
      </c>
      <c r="S52" s="1">
        <f>COUNTIF(S46:S50, "&lt; 300")</f>
        <v>0</v>
      </c>
      <c r="V52" s="1">
        <f>SUM(A52:S52)</f>
        <v>0</v>
      </c>
    </row>
    <row r="53" spans="2:24" x14ac:dyDescent="0.3">
      <c r="S53" s="1" t="s">
        <v>25</v>
      </c>
      <c r="V53" s="1">
        <f>SUM(V16:V52)</f>
        <v>0</v>
      </c>
    </row>
    <row r="54" spans="2:24" x14ac:dyDescent="0.3">
      <c r="W54" s="1" t="s">
        <v>127</v>
      </c>
      <c r="X54" s="1">
        <f>AVERAGE(X15:X51)</f>
        <v>300.19330000000002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1404-521D-4E57-AE76-E5346A8F0728}">
  <dimension ref="A1:D91"/>
  <sheetViews>
    <sheetView workbookViewId="0"/>
  </sheetViews>
  <sheetFormatPr defaultRowHeight="14.4" x14ac:dyDescent="0.3"/>
  <cols>
    <col min="2" max="2" width="15.44140625" customWidth="1"/>
    <col min="3" max="3" width="12.5546875" customWidth="1"/>
  </cols>
  <sheetData>
    <row r="1" spans="1:4" x14ac:dyDescent="0.3">
      <c r="A1" t="s">
        <v>116</v>
      </c>
      <c r="B1" t="s">
        <v>117</v>
      </c>
      <c r="C1" t="s">
        <v>9</v>
      </c>
      <c r="D1" t="s">
        <v>0</v>
      </c>
    </row>
    <row r="2" spans="1:4" x14ac:dyDescent="0.3">
      <c r="A2" t="s">
        <v>26</v>
      </c>
      <c r="B2">
        <v>300</v>
      </c>
      <c r="C2">
        <v>21</v>
      </c>
      <c r="D2">
        <v>99</v>
      </c>
    </row>
    <row r="3" spans="1:4" x14ac:dyDescent="0.3">
      <c r="A3" t="s">
        <v>27</v>
      </c>
      <c r="B3">
        <v>300</v>
      </c>
      <c r="C3">
        <v>9</v>
      </c>
      <c r="D3">
        <v>147</v>
      </c>
    </row>
    <row r="4" spans="1:4" x14ac:dyDescent="0.3">
      <c r="A4" t="s">
        <v>28</v>
      </c>
      <c r="B4">
        <v>300</v>
      </c>
      <c r="C4">
        <v>29</v>
      </c>
      <c r="D4">
        <v>146</v>
      </c>
    </row>
    <row r="5" spans="1:4" x14ac:dyDescent="0.3">
      <c r="A5" t="s">
        <v>29</v>
      </c>
      <c r="B5">
        <v>302</v>
      </c>
      <c r="C5">
        <v>25</v>
      </c>
      <c r="D5">
        <v>357</v>
      </c>
    </row>
    <row r="6" spans="1:4" x14ac:dyDescent="0.3">
      <c r="A6" t="s">
        <v>30</v>
      </c>
      <c r="B6">
        <v>300</v>
      </c>
      <c r="C6">
        <v>29</v>
      </c>
      <c r="D6">
        <v>150</v>
      </c>
    </row>
    <row r="7" spans="1:4" x14ac:dyDescent="0.3">
      <c r="A7" t="s">
        <v>31</v>
      </c>
      <c r="B7">
        <v>300</v>
      </c>
      <c r="C7">
        <v>29</v>
      </c>
      <c r="D7">
        <v>110</v>
      </c>
    </row>
    <row r="8" spans="1:4" x14ac:dyDescent="0.3">
      <c r="A8" t="s">
        <v>32</v>
      </c>
      <c r="B8">
        <v>300</v>
      </c>
      <c r="C8">
        <v>27</v>
      </c>
      <c r="D8">
        <v>127</v>
      </c>
    </row>
    <row r="9" spans="1:4" x14ac:dyDescent="0.3">
      <c r="A9" t="s">
        <v>33</v>
      </c>
      <c r="B9">
        <v>302</v>
      </c>
      <c r="C9">
        <v>32</v>
      </c>
      <c r="D9">
        <v>256</v>
      </c>
    </row>
    <row r="10" spans="1:4" x14ac:dyDescent="0.3">
      <c r="A10" t="s">
        <v>34</v>
      </c>
      <c r="B10">
        <v>300</v>
      </c>
      <c r="C10">
        <v>26</v>
      </c>
      <c r="D10">
        <v>239</v>
      </c>
    </row>
    <row r="11" spans="1:4" x14ac:dyDescent="0.3">
      <c r="A11" t="s">
        <v>35</v>
      </c>
      <c r="B11">
        <v>306</v>
      </c>
      <c r="C11">
        <v>43</v>
      </c>
      <c r="D11">
        <v>561</v>
      </c>
    </row>
    <row r="12" spans="1:4" x14ac:dyDescent="0.3">
      <c r="A12" t="s">
        <v>36</v>
      </c>
      <c r="B12">
        <v>301</v>
      </c>
      <c r="C12">
        <v>7</v>
      </c>
      <c r="D12">
        <v>295</v>
      </c>
    </row>
    <row r="13" spans="1:4" x14ac:dyDescent="0.3">
      <c r="A13" t="s">
        <v>37</v>
      </c>
      <c r="B13">
        <v>301</v>
      </c>
      <c r="C13">
        <v>20</v>
      </c>
      <c r="D13">
        <v>236</v>
      </c>
    </row>
    <row r="14" spans="1:4" x14ac:dyDescent="0.3">
      <c r="A14" t="s">
        <v>38</v>
      </c>
      <c r="B14">
        <v>300</v>
      </c>
      <c r="C14">
        <v>21</v>
      </c>
      <c r="D14">
        <v>262</v>
      </c>
    </row>
    <row r="15" spans="1:4" x14ac:dyDescent="0.3">
      <c r="A15" t="s">
        <v>39</v>
      </c>
      <c r="B15">
        <v>301</v>
      </c>
      <c r="C15">
        <v>5</v>
      </c>
      <c r="D15">
        <v>366</v>
      </c>
    </row>
    <row r="16" spans="1:4" x14ac:dyDescent="0.3">
      <c r="A16" t="s">
        <v>40</v>
      </c>
      <c r="B16">
        <v>301</v>
      </c>
      <c r="C16">
        <v>10</v>
      </c>
      <c r="D16">
        <v>199</v>
      </c>
    </row>
    <row r="17" spans="1:4" x14ac:dyDescent="0.3">
      <c r="A17" t="s">
        <v>41</v>
      </c>
      <c r="B17">
        <v>300</v>
      </c>
      <c r="C17">
        <v>25</v>
      </c>
      <c r="D17">
        <v>319</v>
      </c>
    </row>
    <row r="18" spans="1:4" x14ac:dyDescent="0.3">
      <c r="A18" t="s">
        <v>42</v>
      </c>
      <c r="B18">
        <v>301</v>
      </c>
      <c r="C18">
        <v>24</v>
      </c>
      <c r="D18">
        <v>221</v>
      </c>
    </row>
    <row r="19" spans="1:4" x14ac:dyDescent="0.3">
      <c r="A19" t="s">
        <v>43</v>
      </c>
      <c r="B19">
        <v>301</v>
      </c>
      <c r="C19">
        <v>22</v>
      </c>
      <c r="D19">
        <v>189</v>
      </c>
    </row>
    <row r="20" spans="1:4" x14ac:dyDescent="0.3">
      <c r="A20" t="s">
        <v>44</v>
      </c>
      <c r="B20">
        <v>300</v>
      </c>
      <c r="C20">
        <v>28</v>
      </c>
      <c r="D20">
        <v>323</v>
      </c>
    </row>
    <row r="21" spans="1:4" x14ac:dyDescent="0.3">
      <c r="A21" t="s">
        <v>45</v>
      </c>
      <c r="B21">
        <v>303</v>
      </c>
      <c r="C21">
        <v>4</v>
      </c>
      <c r="D21">
        <v>532</v>
      </c>
    </row>
    <row r="22" spans="1:4" x14ac:dyDescent="0.3">
      <c r="A22" t="s">
        <v>46</v>
      </c>
      <c r="B22">
        <v>300</v>
      </c>
      <c r="C22">
        <v>33</v>
      </c>
      <c r="D22">
        <v>162</v>
      </c>
    </row>
    <row r="23" spans="1:4" x14ac:dyDescent="0.3">
      <c r="A23" t="s">
        <v>47</v>
      </c>
      <c r="B23">
        <v>304</v>
      </c>
      <c r="C23">
        <v>38</v>
      </c>
      <c r="D23">
        <v>472</v>
      </c>
    </row>
    <row r="24" spans="1:4" x14ac:dyDescent="0.3">
      <c r="A24" t="s">
        <v>48</v>
      </c>
      <c r="B24">
        <v>302</v>
      </c>
      <c r="C24">
        <v>9</v>
      </c>
      <c r="D24">
        <v>496</v>
      </c>
    </row>
    <row r="25" spans="1:4" x14ac:dyDescent="0.3">
      <c r="A25" t="s">
        <v>49</v>
      </c>
      <c r="B25">
        <v>303</v>
      </c>
      <c r="C25">
        <v>58</v>
      </c>
      <c r="D25">
        <v>591</v>
      </c>
    </row>
    <row r="26" spans="1:4" x14ac:dyDescent="0.3">
      <c r="A26" t="s">
        <v>50</v>
      </c>
      <c r="B26">
        <v>303</v>
      </c>
      <c r="C26">
        <v>19</v>
      </c>
      <c r="D26">
        <v>412</v>
      </c>
    </row>
    <row r="27" spans="1:4" x14ac:dyDescent="0.3">
      <c r="A27" t="s">
        <v>51</v>
      </c>
      <c r="B27">
        <v>300</v>
      </c>
      <c r="C27">
        <v>20</v>
      </c>
      <c r="D27">
        <v>213</v>
      </c>
    </row>
    <row r="28" spans="1:4" x14ac:dyDescent="0.3">
      <c r="A28" t="s">
        <v>52</v>
      </c>
      <c r="B28">
        <v>300</v>
      </c>
      <c r="C28">
        <v>27</v>
      </c>
      <c r="D28">
        <v>367</v>
      </c>
    </row>
    <row r="29" spans="1:4" x14ac:dyDescent="0.3">
      <c r="A29" t="s">
        <v>53</v>
      </c>
      <c r="B29">
        <v>300</v>
      </c>
      <c r="C29">
        <v>40</v>
      </c>
      <c r="D29">
        <v>324</v>
      </c>
    </row>
    <row r="30" spans="1:4" x14ac:dyDescent="0.3">
      <c r="A30" t="s">
        <v>54</v>
      </c>
      <c r="B30">
        <v>306</v>
      </c>
      <c r="C30">
        <v>23</v>
      </c>
      <c r="D30">
        <v>1000</v>
      </c>
    </row>
    <row r="31" spans="1:4" x14ac:dyDescent="0.3">
      <c r="A31" t="s">
        <v>55</v>
      </c>
      <c r="B31">
        <v>303</v>
      </c>
      <c r="C31">
        <v>13</v>
      </c>
      <c r="D31">
        <v>507</v>
      </c>
    </row>
    <row r="32" spans="1:4" x14ac:dyDescent="0.3">
      <c r="A32" t="s">
        <v>56</v>
      </c>
      <c r="B32">
        <v>302</v>
      </c>
      <c r="C32">
        <v>35</v>
      </c>
      <c r="D32">
        <v>307</v>
      </c>
    </row>
    <row r="33" spans="1:4" x14ac:dyDescent="0.3">
      <c r="A33" t="s">
        <v>57</v>
      </c>
      <c r="B33">
        <v>301</v>
      </c>
      <c r="C33">
        <v>10</v>
      </c>
      <c r="D33">
        <v>210</v>
      </c>
    </row>
    <row r="34" spans="1:4" x14ac:dyDescent="0.3">
      <c r="A34" t="s">
        <v>58</v>
      </c>
      <c r="B34">
        <v>300</v>
      </c>
      <c r="C34">
        <v>16</v>
      </c>
      <c r="D34">
        <v>229</v>
      </c>
    </row>
    <row r="35" spans="1:4" x14ac:dyDescent="0.3">
      <c r="A35" t="s">
        <v>59</v>
      </c>
      <c r="B35">
        <v>300</v>
      </c>
      <c r="C35">
        <v>34</v>
      </c>
      <c r="D35">
        <v>195</v>
      </c>
    </row>
    <row r="36" spans="1:4" x14ac:dyDescent="0.3">
      <c r="A36" t="s">
        <v>60</v>
      </c>
      <c r="B36">
        <v>300</v>
      </c>
      <c r="C36">
        <v>13</v>
      </c>
      <c r="D36">
        <v>421</v>
      </c>
    </row>
    <row r="37" spans="1:4" x14ac:dyDescent="0.3">
      <c r="A37" t="s">
        <v>61</v>
      </c>
      <c r="B37">
        <v>302</v>
      </c>
      <c r="C37">
        <v>37</v>
      </c>
      <c r="D37">
        <v>535</v>
      </c>
    </row>
    <row r="38" spans="1:4" x14ac:dyDescent="0.3">
      <c r="A38" t="s">
        <v>62</v>
      </c>
      <c r="B38">
        <v>300</v>
      </c>
      <c r="C38">
        <v>33</v>
      </c>
      <c r="D38">
        <v>435</v>
      </c>
    </row>
    <row r="39" spans="1:4" x14ac:dyDescent="0.3">
      <c r="A39" t="s">
        <v>63</v>
      </c>
      <c r="B39">
        <v>300</v>
      </c>
      <c r="C39">
        <v>8</v>
      </c>
      <c r="D39">
        <v>101</v>
      </c>
    </row>
    <row r="40" spans="1:4" x14ac:dyDescent="0.3">
      <c r="A40" t="s">
        <v>64</v>
      </c>
      <c r="B40">
        <v>301</v>
      </c>
      <c r="C40">
        <v>31</v>
      </c>
      <c r="D40">
        <v>731</v>
      </c>
    </row>
    <row r="41" spans="1:4" x14ac:dyDescent="0.3">
      <c r="A41" t="s">
        <v>65</v>
      </c>
      <c r="B41">
        <v>300</v>
      </c>
      <c r="C41">
        <v>31</v>
      </c>
      <c r="D41">
        <v>349</v>
      </c>
    </row>
    <row r="42" spans="1:4" x14ac:dyDescent="0.3">
      <c r="A42" t="s">
        <v>66</v>
      </c>
      <c r="B42">
        <v>300</v>
      </c>
      <c r="C42">
        <v>44</v>
      </c>
      <c r="D42">
        <v>278</v>
      </c>
    </row>
    <row r="43" spans="1:4" x14ac:dyDescent="0.3">
      <c r="A43" t="s">
        <v>67</v>
      </c>
      <c r="B43">
        <v>302</v>
      </c>
      <c r="C43">
        <v>30</v>
      </c>
      <c r="D43">
        <v>328</v>
      </c>
    </row>
    <row r="44" spans="1:4" x14ac:dyDescent="0.3">
      <c r="A44" t="s">
        <v>68</v>
      </c>
      <c r="B44">
        <v>300</v>
      </c>
      <c r="C44">
        <v>11</v>
      </c>
      <c r="D44">
        <v>156</v>
      </c>
    </row>
    <row r="45" spans="1:4" x14ac:dyDescent="0.3">
      <c r="A45" t="s">
        <v>69</v>
      </c>
      <c r="B45">
        <v>300</v>
      </c>
      <c r="C45">
        <v>20</v>
      </c>
      <c r="D45">
        <v>199</v>
      </c>
    </row>
    <row r="46" spans="1:4" x14ac:dyDescent="0.3">
      <c r="A46" t="s">
        <v>70</v>
      </c>
      <c r="B46">
        <v>300</v>
      </c>
      <c r="C46">
        <v>10</v>
      </c>
      <c r="D46">
        <v>312</v>
      </c>
    </row>
    <row r="47" spans="1:4" x14ac:dyDescent="0.3">
      <c r="A47" t="s">
        <v>71</v>
      </c>
      <c r="B47">
        <v>302</v>
      </c>
      <c r="C47">
        <v>24</v>
      </c>
      <c r="D47">
        <v>278</v>
      </c>
    </row>
    <row r="48" spans="1:4" x14ac:dyDescent="0.3">
      <c r="A48" t="s">
        <v>72</v>
      </c>
      <c r="B48">
        <v>301</v>
      </c>
      <c r="C48">
        <v>21</v>
      </c>
      <c r="D48">
        <v>213</v>
      </c>
    </row>
    <row r="49" spans="1:4" x14ac:dyDescent="0.3">
      <c r="A49" t="s">
        <v>73</v>
      </c>
      <c r="B49">
        <v>301</v>
      </c>
      <c r="C49">
        <v>58</v>
      </c>
      <c r="D49">
        <v>238</v>
      </c>
    </row>
    <row r="50" spans="1:4" x14ac:dyDescent="0.3">
      <c r="A50" t="s">
        <v>74</v>
      </c>
      <c r="B50">
        <v>300</v>
      </c>
      <c r="C50">
        <v>6</v>
      </c>
      <c r="D50">
        <v>174</v>
      </c>
    </row>
    <row r="51" spans="1:4" x14ac:dyDescent="0.3">
      <c r="A51" t="s">
        <v>75</v>
      </c>
      <c r="B51">
        <v>300</v>
      </c>
      <c r="C51">
        <v>13</v>
      </c>
      <c r="D51">
        <v>422</v>
      </c>
    </row>
    <row r="52" spans="1:4" x14ac:dyDescent="0.3">
      <c r="A52" t="s">
        <v>76</v>
      </c>
      <c r="B52">
        <v>300</v>
      </c>
      <c r="C52">
        <v>19</v>
      </c>
      <c r="D52">
        <v>132</v>
      </c>
    </row>
    <row r="53" spans="1:4" x14ac:dyDescent="0.3">
      <c r="A53" t="s">
        <v>77</v>
      </c>
      <c r="B53">
        <v>302</v>
      </c>
      <c r="C53">
        <v>19</v>
      </c>
      <c r="D53">
        <v>627</v>
      </c>
    </row>
    <row r="54" spans="1:4" x14ac:dyDescent="0.3">
      <c r="A54" t="s">
        <v>78</v>
      </c>
      <c r="B54">
        <v>300</v>
      </c>
      <c r="C54">
        <v>42</v>
      </c>
      <c r="D54">
        <v>215</v>
      </c>
    </row>
    <row r="55" spans="1:4" x14ac:dyDescent="0.3">
      <c r="A55" t="s">
        <v>79</v>
      </c>
      <c r="B55">
        <v>300</v>
      </c>
      <c r="C55">
        <v>22</v>
      </c>
      <c r="D55">
        <v>248</v>
      </c>
    </row>
    <row r="56" spans="1:4" x14ac:dyDescent="0.3">
      <c r="A56" t="s">
        <v>80</v>
      </c>
      <c r="B56">
        <v>300</v>
      </c>
      <c r="C56">
        <v>30</v>
      </c>
      <c r="D56">
        <v>140</v>
      </c>
    </row>
    <row r="57" spans="1:4" x14ac:dyDescent="0.3">
      <c r="A57" t="s">
        <v>81</v>
      </c>
      <c r="B57">
        <v>300</v>
      </c>
      <c r="C57">
        <v>47</v>
      </c>
      <c r="D57">
        <v>230</v>
      </c>
    </row>
    <row r="58" spans="1:4" x14ac:dyDescent="0.3">
      <c r="A58" t="s">
        <v>82</v>
      </c>
      <c r="B58">
        <v>301</v>
      </c>
      <c r="C58">
        <v>24</v>
      </c>
      <c r="D58">
        <v>244</v>
      </c>
    </row>
    <row r="59" spans="1:4" x14ac:dyDescent="0.3">
      <c r="A59" t="s">
        <v>83</v>
      </c>
      <c r="B59">
        <v>301</v>
      </c>
      <c r="C59">
        <v>30</v>
      </c>
      <c r="D59">
        <v>237</v>
      </c>
    </row>
    <row r="60" spans="1:4" x14ac:dyDescent="0.3">
      <c r="A60" t="s">
        <v>84</v>
      </c>
      <c r="B60">
        <v>301</v>
      </c>
      <c r="C60">
        <v>35</v>
      </c>
      <c r="D60">
        <v>283</v>
      </c>
    </row>
    <row r="61" spans="1:4" x14ac:dyDescent="0.3">
      <c r="A61" t="s">
        <v>85</v>
      </c>
      <c r="B61">
        <v>300</v>
      </c>
      <c r="C61">
        <v>37</v>
      </c>
      <c r="D61">
        <v>171</v>
      </c>
    </row>
    <row r="62" spans="1:4" x14ac:dyDescent="0.3">
      <c r="A62" t="s">
        <v>86</v>
      </c>
      <c r="B62">
        <v>301</v>
      </c>
      <c r="C62">
        <v>27</v>
      </c>
      <c r="D62">
        <v>275</v>
      </c>
    </row>
    <row r="63" spans="1:4" x14ac:dyDescent="0.3">
      <c r="A63" t="s">
        <v>87</v>
      </c>
      <c r="B63">
        <v>302</v>
      </c>
      <c r="C63">
        <v>19</v>
      </c>
      <c r="D63">
        <v>255</v>
      </c>
    </row>
    <row r="64" spans="1:4" x14ac:dyDescent="0.3">
      <c r="A64" t="s">
        <v>88</v>
      </c>
      <c r="B64">
        <v>300</v>
      </c>
      <c r="C64">
        <v>18</v>
      </c>
      <c r="D64">
        <v>459</v>
      </c>
    </row>
    <row r="65" spans="1:4" x14ac:dyDescent="0.3">
      <c r="A65" t="s">
        <v>89</v>
      </c>
      <c r="B65">
        <v>300</v>
      </c>
      <c r="C65">
        <v>24</v>
      </c>
      <c r="D65">
        <v>403</v>
      </c>
    </row>
    <row r="66" spans="1:4" x14ac:dyDescent="0.3">
      <c r="A66" t="s">
        <v>90</v>
      </c>
      <c r="B66">
        <v>301</v>
      </c>
      <c r="C66">
        <v>10</v>
      </c>
      <c r="D66">
        <v>221</v>
      </c>
    </row>
    <row r="67" spans="1:4" x14ac:dyDescent="0.3">
      <c r="A67" t="s">
        <v>91</v>
      </c>
      <c r="B67">
        <v>301</v>
      </c>
      <c r="C67">
        <v>8</v>
      </c>
      <c r="D67">
        <v>453</v>
      </c>
    </row>
    <row r="68" spans="1:4" x14ac:dyDescent="0.3">
      <c r="A68" t="s">
        <v>92</v>
      </c>
      <c r="B68">
        <v>301</v>
      </c>
      <c r="C68">
        <v>21</v>
      </c>
      <c r="D68">
        <v>417</v>
      </c>
    </row>
    <row r="69" spans="1:4" x14ac:dyDescent="0.3">
      <c r="A69" t="s">
        <v>93</v>
      </c>
      <c r="B69">
        <v>301</v>
      </c>
      <c r="C69">
        <v>11</v>
      </c>
      <c r="D69">
        <v>362</v>
      </c>
    </row>
    <row r="70" spans="1:4" x14ac:dyDescent="0.3">
      <c r="A70" t="s">
        <v>94</v>
      </c>
      <c r="B70">
        <v>304</v>
      </c>
      <c r="C70">
        <v>6</v>
      </c>
      <c r="D70">
        <v>517</v>
      </c>
    </row>
    <row r="71" spans="1:4" x14ac:dyDescent="0.3">
      <c r="A71" t="s">
        <v>95</v>
      </c>
      <c r="B71">
        <v>301</v>
      </c>
      <c r="C71">
        <v>36</v>
      </c>
      <c r="D71">
        <v>360</v>
      </c>
    </row>
    <row r="72" spans="1:4" x14ac:dyDescent="0.3">
      <c r="A72" t="s">
        <v>96</v>
      </c>
      <c r="B72">
        <v>300</v>
      </c>
      <c r="C72">
        <v>14</v>
      </c>
      <c r="D72">
        <v>340</v>
      </c>
    </row>
    <row r="73" spans="1:4" x14ac:dyDescent="0.3">
      <c r="A73" t="s">
        <v>97</v>
      </c>
      <c r="B73">
        <v>301</v>
      </c>
      <c r="C73">
        <v>15</v>
      </c>
      <c r="D73">
        <v>348</v>
      </c>
    </row>
    <row r="74" spans="1:4" x14ac:dyDescent="0.3">
      <c r="A74" t="s">
        <v>98</v>
      </c>
      <c r="B74">
        <v>300</v>
      </c>
      <c r="C74">
        <v>30</v>
      </c>
      <c r="D74">
        <v>454</v>
      </c>
    </row>
    <row r="75" spans="1:4" x14ac:dyDescent="0.3">
      <c r="A75" t="s">
        <v>99</v>
      </c>
      <c r="B75">
        <v>301</v>
      </c>
      <c r="C75">
        <v>25</v>
      </c>
      <c r="D75">
        <v>250</v>
      </c>
    </row>
    <row r="76" spans="1:4" x14ac:dyDescent="0.3">
      <c r="A76" t="s">
        <v>100</v>
      </c>
      <c r="B76">
        <v>300</v>
      </c>
      <c r="C76">
        <v>35</v>
      </c>
      <c r="D76">
        <v>386</v>
      </c>
    </row>
    <row r="77" spans="1:4" x14ac:dyDescent="0.3">
      <c r="A77" t="s">
        <v>101</v>
      </c>
      <c r="B77">
        <v>300</v>
      </c>
      <c r="C77">
        <v>40</v>
      </c>
      <c r="D77">
        <v>282</v>
      </c>
    </row>
    <row r="78" spans="1:4" x14ac:dyDescent="0.3">
      <c r="A78" t="s">
        <v>102</v>
      </c>
      <c r="B78">
        <v>302</v>
      </c>
      <c r="C78">
        <v>22</v>
      </c>
      <c r="D78">
        <v>490</v>
      </c>
    </row>
    <row r="79" spans="1:4" x14ac:dyDescent="0.3">
      <c r="A79" t="s">
        <v>103</v>
      </c>
      <c r="B79">
        <v>300</v>
      </c>
      <c r="C79">
        <v>36</v>
      </c>
      <c r="D79">
        <v>142</v>
      </c>
    </row>
    <row r="80" spans="1:4" x14ac:dyDescent="0.3">
      <c r="A80" t="s">
        <v>104</v>
      </c>
      <c r="B80">
        <v>300</v>
      </c>
      <c r="C80">
        <v>19</v>
      </c>
      <c r="D80">
        <v>177</v>
      </c>
    </row>
    <row r="81" spans="1:4" x14ac:dyDescent="0.3">
      <c r="A81" t="s">
        <v>105</v>
      </c>
      <c r="B81">
        <v>301</v>
      </c>
      <c r="C81">
        <v>42</v>
      </c>
      <c r="D81">
        <v>244</v>
      </c>
    </row>
    <row r="82" spans="1:4" x14ac:dyDescent="0.3">
      <c r="A82" t="s">
        <v>106</v>
      </c>
      <c r="B82">
        <v>300</v>
      </c>
      <c r="C82">
        <v>23</v>
      </c>
      <c r="D82">
        <v>197</v>
      </c>
    </row>
    <row r="83" spans="1:4" x14ac:dyDescent="0.3">
      <c r="A83" t="s">
        <v>107</v>
      </c>
      <c r="B83">
        <v>300</v>
      </c>
      <c r="C83">
        <v>14</v>
      </c>
      <c r="D83">
        <v>161</v>
      </c>
    </row>
    <row r="84" spans="1:4" x14ac:dyDescent="0.3">
      <c r="A84" t="s">
        <v>108</v>
      </c>
      <c r="B84">
        <v>300</v>
      </c>
      <c r="C84">
        <v>24</v>
      </c>
      <c r="D84">
        <v>202</v>
      </c>
    </row>
    <row r="85" spans="1:4" x14ac:dyDescent="0.3">
      <c r="A85" t="s">
        <v>109</v>
      </c>
      <c r="B85">
        <v>301</v>
      </c>
      <c r="C85">
        <v>27</v>
      </c>
      <c r="D85">
        <v>173</v>
      </c>
    </row>
    <row r="86" spans="1:4" x14ac:dyDescent="0.3">
      <c r="A86" t="s">
        <v>110</v>
      </c>
      <c r="B86">
        <v>302</v>
      </c>
      <c r="C86">
        <v>35</v>
      </c>
      <c r="D86">
        <v>381</v>
      </c>
    </row>
    <row r="87" spans="1:4" x14ac:dyDescent="0.3">
      <c r="A87" t="s">
        <v>111</v>
      </c>
      <c r="B87">
        <v>300</v>
      </c>
      <c r="C87">
        <v>31</v>
      </c>
      <c r="D87">
        <v>156</v>
      </c>
    </row>
    <row r="88" spans="1:4" x14ac:dyDescent="0.3">
      <c r="A88" t="s">
        <v>112</v>
      </c>
      <c r="B88">
        <v>300</v>
      </c>
      <c r="C88">
        <v>32</v>
      </c>
      <c r="D88">
        <v>253</v>
      </c>
    </row>
    <row r="89" spans="1:4" x14ac:dyDescent="0.3">
      <c r="A89" t="s">
        <v>113</v>
      </c>
      <c r="B89">
        <v>302</v>
      </c>
      <c r="C89">
        <v>38</v>
      </c>
      <c r="D89">
        <v>453</v>
      </c>
    </row>
    <row r="90" spans="1:4" x14ac:dyDescent="0.3">
      <c r="A90" t="s">
        <v>114</v>
      </c>
      <c r="B90">
        <v>300</v>
      </c>
      <c r="C90">
        <v>34</v>
      </c>
      <c r="D90">
        <v>588</v>
      </c>
    </row>
    <row r="91" spans="1:4" x14ac:dyDescent="0.3">
      <c r="A91" t="s">
        <v>115</v>
      </c>
      <c r="B91">
        <v>304</v>
      </c>
      <c r="C91">
        <v>29</v>
      </c>
      <c r="D91">
        <v>502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804C-2334-4E56-A762-49D8D1BBA041}">
  <sheetPr codeName="Sheet1"/>
  <dimension ref="B1:X54"/>
  <sheetViews>
    <sheetView workbookViewId="0">
      <selection activeCell="J8" sqref="J8"/>
    </sheetView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ht="12.75" customHeight="1" x14ac:dyDescent="0.3">
      <c r="B8" s="1" t="s">
        <v>0</v>
      </c>
      <c r="F8" s="1" t="s">
        <v>0</v>
      </c>
      <c r="J8" s="1" t="s">
        <v>0</v>
      </c>
      <c r="R8" s="2"/>
      <c r="S8" s="2"/>
    </row>
    <row r="9" spans="2:24" ht="12.7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  <c r="R9" s="2"/>
      <c r="S9" s="2"/>
    </row>
    <row r="10" spans="2:24" ht="12.75" customHeight="1" x14ac:dyDescent="0.3">
      <c r="B10" s="1" t="s">
        <v>2</v>
      </c>
      <c r="C10" s="1">
        <v>300</v>
      </c>
      <c r="D10" s="1">
        <v>1</v>
      </c>
      <c r="F10" s="1" t="s">
        <v>2</v>
      </c>
      <c r="G10" s="1">
        <v>0.12</v>
      </c>
      <c r="H10" s="1">
        <v>33</v>
      </c>
      <c r="J10" s="1" t="s">
        <v>2</v>
      </c>
      <c r="K10" s="1">
        <v>0.16600000000000001</v>
      </c>
      <c r="L10" s="1">
        <v>64</v>
      </c>
      <c r="R10" s="2"/>
      <c r="S10" s="2"/>
    </row>
    <row r="11" spans="2:24" ht="12.75" customHeight="1" x14ac:dyDescent="0.3">
      <c r="B11" s="1" t="s">
        <v>3</v>
      </c>
      <c r="C11" s="1">
        <v>300</v>
      </c>
      <c r="D11" s="1">
        <v>2</v>
      </c>
      <c r="F11" s="1" t="s">
        <v>3</v>
      </c>
      <c r="G11" s="1">
        <v>0.12</v>
      </c>
      <c r="H11" s="1">
        <v>39</v>
      </c>
      <c r="J11" s="1" t="s">
        <v>3</v>
      </c>
      <c r="K11" s="1">
        <v>0.22919999999999999</v>
      </c>
      <c r="L11" s="1">
        <v>75</v>
      </c>
      <c r="R11" s="2"/>
      <c r="S11" s="2"/>
    </row>
    <row r="12" spans="2:24" ht="12.75" customHeight="1" x14ac:dyDescent="0.3">
      <c r="B12" s="1" t="s">
        <v>4</v>
      </c>
      <c r="C12" s="1">
        <v>300</v>
      </c>
      <c r="D12" s="1">
        <v>2</v>
      </c>
      <c r="F12" s="1" t="s">
        <v>4</v>
      </c>
      <c r="G12" s="1">
        <v>0.13500000000000001</v>
      </c>
      <c r="H12" s="1">
        <v>45</v>
      </c>
      <c r="J12" s="1" t="s">
        <v>4</v>
      </c>
      <c r="K12" s="1">
        <v>0.13</v>
      </c>
      <c r="L12" s="1">
        <v>69</v>
      </c>
      <c r="R12" s="2"/>
      <c r="S12" s="2"/>
    </row>
    <row r="13" spans="2:24" ht="12.75" customHeight="1" x14ac:dyDescent="0.3">
      <c r="B13" s="1" t="s">
        <v>5</v>
      </c>
      <c r="C13" s="1">
        <v>300</v>
      </c>
      <c r="D13" s="1">
        <v>2</v>
      </c>
      <c r="F13" s="1" t="s">
        <v>5</v>
      </c>
      <c r="G13" s="1">
        <v>0.14000000000000001</v>
      </c>
      <c r="H13" s="1">
        <v>52</v>
      </c>
      <c r="J13" s="1" t="s">
        <v>5</v>
      </c>
      <c r="K13" s="1">
        <v>0.12</v>
      </c>
      <c r="L13" s="1">
        <v>70</v>
      </c>
      <c r="R13" s="2"/>
      <c r="S13" s="2"/>
    </row>
    <row r="14" spans="2:24" ht="12.75" customHeight="1" x14ac:dyDescent="0.3">
      <c r="B14" s="1" t="s">
        <v>6</v>
      </c>
      <c r="C14" s="1">
        <v>300</v>
      </c>
      <c r="D14" s="1">
        <v>1</v>
      </c>
      <c r="F14" s="1" t="s">
        <v>6</v>
      </c>
      <c r="G14" s="1">
        <v>0.12330000000000001</v>
      </c>
      <c r="H14" s="1">
        <v>67</v>
      </c>
      <c r="J14" s="1" t="s">
        <v>6</v>
      </c>
      <c r="K14" s="1">
        <v>0.63</v>
      </c>
      <c r="L14" s="1">
        <v>46</v>
      </c>
      <c r="R14" s="2"/>
      <c r="S14" s="2"/>
    </row>
    <row r="15" spans="2:24" ht="12.75" customHeight="1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0.12766</v>
      </c>
      <c r="J15" s="1" t="s">
        <v>7</v>
      </c>
      <c r="K15" s="1">
        <f>AVERAGE(K10:K14)</f>
        <v>0.25503999999999999</v>
      </c>
      <c r="R15" s="2"/>
      <c r="S15" s="2"/>
      <c r="X15" s="1">
        <f>AVERAGE(C15:V15)</f>
        <v>100.12756666666667</v>
      </c>
    </row>
    <row r="16" spans="2:24" ht="12.75" customHeight="1" x14ac:dyDescent="0.3">
      <c r="C16" s="1">
        <f>COUNTIF(C10:C14, "&lt; 300")</f>
        <v>0</v>
      </c>
      <c r="G16" s="1">
        <f>COUNTIF(G10:G14, "&lt; 300")</f>
        <v>5</v>
      </c>
      <c r="K16" s="1">
        <f>COUNTIF(K10:K14, "&lt; 300")</f>
        <v>5</v>
      </c>
      <c r="R16" s="2"/>
      <c r="S16" s="2"/>
      <c r="V16" s="1">
        <f>SUM(A16:S16)</f>
        <v>10</v>
      </c>
    </row>
    <row r="17" spans="2:24" x14ac:dyDescent="0.3">
      <c r="B17" s="1" t="s">
        <v>23</v>
      </c>
    </row>
    <row r="18" spans="2:24" ht="15" customHeight="1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1.77</v>
      </c>
      <c r="D19" s="1">
        <v>27</v>
      </c>
    </row>
    <row r="20" spans="2:24" x14ac:dyDescent="0.3">
      <c r="B20" s="1" t="s">
        <v>3</v>
      </c>
      <c r="C20" s="1">
        <v>0.45</v>
      </c>
      <c r="D20" s="1">
        <v>20</v>
      </c>
    </row>
    <row r="21" spans="2:24" x14ac:dyDescent="0.3">
      <c r="B21" s="1" t="s">
        <v>4</v>
      </c>
      <c r="C21" s="1">
        <v>0.61299999999999999</v>
      </c>
      <c r="D21" s="1">
        <v>31</v>
      </c>
    </row>
    <row r="22" spans="2:24" x14ac:dyDescent="0.3">
      <c r="B22" s="1" t="s">
        <v>5</v>
      </c>
      <c r="C22" s="1">
        <v>0.34770000000000001</v>
      </c>
      <c r="D22" s="1">
        <v>29</v>
      </c>
    </row>
    <row r="23" spans="2:24" x14ac:dyDescent="0.3">
      <c r="B23" s="1" t="s">
        <v>6</v>
      </c>
      <c r="C23" s="1">
        <v>0.63400000000000001</v>
      </c>
      <c r="D23" s="1">
        <v>23</v>
      </c>
    </row>
    <row r="24" spans="2:24" x14ac:dyDescent="0.3">
      <c r="B24" s="1" t="s">
        <v>7</v>
      </c>
      <c r="C24" s="1">
        <f>AVERAGE(C19:C23)</f>
        <v>0.76294000000000006</v>
      </c>
      <c r="X24" s="1">
        <f>AVERAGE(C24:V24)</f>
        <v>0.76294000000000006</v>
      </c>
    </row>
    <row r="25" spans="2:24" x14ac:dyDescent="0.3">
      <c r="C25" s="1">
        <f>COUNTIF(C19:C23, "&lt; 300")</f>
        <v>5</v>
      </c>
      <c r="O25" s="1">
        <f>COUNTIF(O19:O23, "&lt; 300")</f>
        <v>0</v>
      </c>
      <c r="V25" s="1">
        <f>SUM(A25:S25)</f>
        <v>5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2.1665999999999999</v>
      </c>
      <c r="D28" s="1">
        <v>33</v>
      </c>
      <c r="F28" s="1" t="s">
        <v>2</v>
      </c>
      <c r="G28" s="1">
        <v>1.9877</v>
      </c>
      <c r="H28" s="1">
        <v>5</v>
      </c>
      <c r="J28" s="1" t="s">
        <v>2</v>
      </c>
      <c r="K28" s="1">
        <v>0.11</v>
      </c>
      <c r="L28" s="1">
        <v>38</v>
      </c>
    </row>
    <row r="29" spans="2:24" x14ac:dyDescent="0.3">
      <c r="B29" s="1" t="s">
        <v>3</v>
      </c>
      <c r="C29" s="1">
        <v>0.56699999999999995</v>
      </c>
      <c r="D29" s="1">
        <v>15</v>
      </c>
      <c r="F29" s="1" t="s">
        <v>3</v>
      </c>
      <c r="G29" s="1">
        <v>2.516</v>
      </c>
      <c r="H29" s="1">
        <v>18</v>
      </c>
      <c r="J29" s="1" t="s">
        <v>3</v>
      </c>
      <c r="K29" s="1">
        <v>1.6379999999999999</v>
      </c>
      <c r="L29" s="1">
        <v>16</v>
      </c>
    </row>
    <row r="30" spans="2:24" x14ac:dyDescent="0.3">
      <c r="B30" s="1" t="s">
        <v>4</v>
      </c>
      <c r="C30" s="1">
        <v>3.6555</v>
      </c>
      <c r="D30" s="1">
        <v>15</v>
      </c>
      <c r="F30" s="1" t="s">
        <v>4</v>
      </c>
      <c r="G30" s="1">
        <v>1.9379999999999999</v>
      </c>
      <c r="H30" s="1">
        <v>30</v>
      </c>
      <c r="J30" s="1" t="s">
        <v>4</v>
      </c>
      <c r="K30" s="1">
        <v>3.6070000000000002</v>
      </c>
      <c r="L30" s="1">
        <v>25</v>
      </c>
    </row>
    <row r="31" spans="2:24" x14ac:dyDescent="0.3">
      <c r="B31" s="1" t="s">
        <v>5</v>
      </c>
      <c r="C31" s="1">
        <v>4.556</v>
      </c>
      <c r="D31" s="1">
        <v>27</v>
      </c>
      <c r="F31" s="1" t="s">
        <v>5</v>
      </c>
      <c r="G31" s="1">
        <v>0.44</v>
      </c>
      <c r="H31" s="1">
        <v>21</v>
      </c>
      <c r="J31" s="1" t="s">
        <v>5</v>
      </c>
      <c r="K31" s="1">
        <v>2.5499999999999998</v>
      </c>
      <c r="L31" s="1">
        <v>8</v>
      </c>
    </row>
    <row r="32" spans="2:24" x14ac:dyDescent="0.3">
      <c r="B32" s="1" t="s">
        <v>6</v>
      </c>
      <c r="C32" s="1">
        <v>5.7069999999999999</v>
      </c>
      <c r="D32" s="1">
        <v>24</v>
      </c>
      <c r="F32" s="1" t="s">
        <v>6</v>
      </c>
      <c r="G32" s="1">
        <v>2.9580000000000002</v>
      </c>
      <c r="H32" s="1">
        <v>15</v>
      </c>
      <c r="J32" s="1" t="s">
        <v>6</v>
      </c>
      <c r="K32" s="1">
        <v>0.54100000000000004</v>
      </c>
      <c r="L32" s="1">
        <v>28</v>
      </c>
    </row>
    <row r="33" spans="2:24" x14ac:dyDescent="0.3">
      <c r="B33" s="1" t="s">
        <v>7</v>
      </c>
      <c r="C33" s="1">
        <f>AVERAGE(C28:C32)</f>
        <v>3.3304200000000002</v>
      </c>
      <c r="F33" s="1" t="s">
        <v>7</v>
      </c>
      <c r="G33" s="1">
        <f>AVERAGE(G28:G32)</f>
        <v>1.96794</v>
      </c>
      <c r="J33" s="1" t="s">
        <v>7</v>
      </c>
      <c r="K33" s="1">
        <f>AVERAGE(K28:K32)</f>
        <v>1.6892</v>
      </c>
      <c r="X33" s="1">
        <f>AVERAGE(C33:V33)</f>
        <v>2.3291866666666667</v>
      </c>
    </row>
    <row r="34" spans="2:24" x14ac:dyDescent="0.3">
      <c r="C34" s="1">
        <f>COUNTIF(C28:C32, "&lt; 300")</f>
        <v>5</v>
      </c>
      <c r="G34" s="1">
        <f>COUNTIF(G28:G32, "&lt; 300")</f>
        <v>5</v>
      </c>
      <c r="K34" s="1">
        <f>COUNTIF(K28:K32, "&lt; 300")</f>
        <v>5</v>
      </c>
      <c r="O34" s="1">
        <f>COUNTIF(O28:O32, "&lt; 300")</f>
        <v>0</v>
      </c>
      <c r="S34" s="1">
        <f>COUNTIF(S28:S32, "&lt; 300")</f>
        <v>0</v>
      </c>
      <c r="V34" s="1">
        <f>SUM(A34:S34)</f>
        <v>15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1.8620000000000001</v>
      </c>
      <c r="D37" s="1">
        <v>17</v>
      </c>
      <c r="F37" s="1" t="s">
        <v>2</v>
      </c>
      <c r="G37" s="1">
        <v>0.107</v>
      </c>
      <c r="H37" s="1">
        <v>44</v>
      </c>
      <c r="J37" s="1" t="s">
        <v>2</v>
      </c>
      <c r="K37" s="1">
        <v>0.33800000000000002</v>
      </c>
      <c r="L37" s="1">
        <v>32</v>
      </c>
      <c r="N37" s="1" t="s">
        <v>2</v>
      </c>
      <c r="O37" s="1">
        <v>6.6639999999999997</v>
      </c>
      <c r="P37" s="1">
        <v>51</v>
      </c>
      <c r="R37" s="1" t="s">
        <v>2</v>
      </c>
      <c r="S37" s="1">
        <v>0.31</v>
      </c>
      <c r="T37" s="1">
        <v>57</v>
      </c>
    </row>
    <row r="38" spans="2:24" x14ac:dyDescent="0.3">
      <c r="B38" s="1" t="s">
        <v>3</v>
      </c>
      <c r="C38" s="1">
        <v>1.1719999999999999</v>
      </c>
      <c r="D38" s="1">
        <v>11</v>
      </c>
      <c r="F38" s="1" t="s">
        <v>3</v>
      </c>
      <c r="G38" s="1">
        <v>0.64300000000000002</v>
      </c>
      <c r="H38" s="1">
        <v>18</v>
      </c>
      <c r="J38" s="1" t="s">
        <v>3</v>
      </c>
      <c r="K38" s="1">
        <v>0.245</v>
      </c>
      <c r="L38" s="1">
        <v>24</v>
      </c>
      <c r="N38" s="1" t="s">
        <v>3</v>
      </c>
      <c r="O38" s="1">
        <v>1.23</v>
      </c>
      <c r="P38" s="1">
        <v>52</v>
      </c>
      <c r="R38" s="1" t="s">
        <v>3</v>
      </c>
      <c r="S38" s="1">
        <v>2.4</v>
      </c>
      <c r="T38" s="1">
        <v>46</v>
      </c>
    </row>
    <row r="39" spans="2:24" x14ac:dyDescent="0.3">
      <c r="B39" s="1" t="s">
        <v>4</v>
      </c>
      <c r="C39" s="1">
        <v>0.35</v>
      </c>
      <c r="D39" s="1">
        <v>23</v>
      </c>
      <c r="F39" s="1" t="s">
        <v>4</v>
      </c>
      <c r="G39" s="1">
        <v>0.219</v>
      </c>
      <c r="H39" s="1">
        <v>22</v>
      </c>
      <c r="J39" s="1" t="s">
        <v>4</v>
      </c>
      <c r="K39" s="1">
        <v>0.64900000000000002</v>
      </c>
      <c r="L39" s="1">
        <v>17</v>
      </c>
      <c r="N39" s="1" t="s">
        <v>4</v>
      </c>
      <c r="O39" s="1">
        <v>0.74</v>
      </c>
      <c r="P39" s="1">
        <v>30</v>
      </c>
      <c r="R39" s="1" t="s">
        <v>4</v>
      </c>
      <c r="S39" s="1">
        <v>2.09</v>
      </c>
      <c r="T39" s="1">
        <v>52</v>
      </c>
    </row>
    <row r="40" spans="2:24" x14ac:dyDescent="0.3">
      <c r="B40" s="1" t="s">
        <v>5</v>
      </c>
      <c r="C40" s="1">
        <v>0.153</v>
      </c>
      <c r="D40" s="1">
        <v>12</v>
      </c>
      <c r="F40" s="1" t="s">
        <v>5</v>
      </c>
      <c r="G40" s="1">
        <v>0.221</v>
      </c>
      <c r="H40" s="1">
        <v>18</v>
      </c>
      <c r="J40" s="1" t="s">
        <v>5</v>
      </c>
      <c r="K40" s="1">
        <v>0.442</v>
      </c>
      <c r="L40" s="1">
        <v>17</v>
      </c>
      <c r="N40" s="1" t="s">
        <v>5</v>
      </c>
      <c r="O40" s="1">
        <v>0.22800000000000001</v>
      </c>
      <c r="P40" s="1">
        <v>54</v>
      </c>
      <c r="R40" s="1" t="s">
        <v>5</v>
      </c>
      <c r="S40" s="1">
        <v>1.85</v>
      </c>
      <c r="T40" s="1">
        <v>53</v>
      </c>
    </row>
    <row r="41" spans="2:24" x14ac:dyDescent="0.3">
      <c r="B41" s="1" t="s">
        <v>6</v>
      </c>
      <c r="C41" s="1">
        <v>0.16700000000000001</v>
      </c>
      <c r="D41" s="1">
        <v>22</v>
      </c>
      <c r="F41" s="1" t="s">
        <v>6</v>
      </c>
      <c r="G41" s="1">
        <v>1.552</v>
      </c>
      <c r="H41" s="1">
        <v>28</v>
      </c>
      <c r="J41" s="1" t="s">
        <v>6</v>
      </c>
      <c r="K41" s="1">
        <v>0.13200000000000001</v>
      </c>
      <c r="L41" s="1">
        <v>40</v>
      </c>
      <c r="N41" s="1" t="s">
        <v>6</v>
      </c>
      <c r="O41" s="1">
        <v>0.121</v>
      </c>
      <c r="P41" s="1">
        <v>45</v>
      </c>
      <c r="R41" s="1" t="s">
        <v>6</v>
      </c>
      <c r="S41" s="1">
        <v>0.33200000000000002</v>
      </c>
      <c r="T41" s="1">
        <v>64</v>
      </c>
    </row>
    <row r="42" spans="2:24" x14ac:dyDescent="0.3">
      <c r="B42" s="1" t="s">
        <v>7</v>
      </c>
      <c r="C42" s="1">
        <f>AVERAGE(C37:C41)</f>
        <v>0.7407999999999999</v>
      </c>
      <c r="F42" s="1" t="s">
        <v>7</v>
      </c>
      <c r="G42" s="1">
        <f>AVERAGE(G37:G41)</f>
        <v>0.5484</v>
      </c>
      <c r="J42" s="1" t="s">
        <v>7</v>
      </c>
      <c r="K42" s="1">
        <f>AVERAGE(K37:K41)</f>
        <v>0.36120000000000002</v>
      </c>
      <c r="N42" s="1" t="s">
        <v>7</v>
      </c>
      <c r="O42" s="1">
        <f>AVERAGE(O37:O41)</f>
        <v>1.7966000000000002</v>
      </c>
      <c r="R42" s="1" t="s">
        <v>7</v>
      </c>
      <c r="S42" s="1">
        <f>AVERAGE(S37:S41)</f>
        <v>1.3964000000000001</v>
      </c>
      <c r="X42" s="1">
        <f>AVERAGE(C42:V42)</f>
        <v>0.96867999999999999</v>
      </c>
    </row>
    <row r="43" spans="2:24" x14ac:dyDescent="0.3">
      <c r="C43" s="1">
        <f>COUNTIF(C37:C41, "&lt; 300")</f>
        <v>5</v>
      </c>
      <c r="G43" s="1">
        <f>COUNTIF(G37:G41, "&lt; 300")</f>
        <v>5</v>
      </c>
      <c r="K43" s="1">
        <f>COUNTIF(K37:K41, "&lt; 300")</f>
        <v>5</v>
      </c>
      <c r="O43" s="1">
        <f>COUNTIF(O37:O41, "&lt; 300")</f>
        <v>5</v>
      </c>
      <c r="S43" s="1">
        <f>COUNTIF(S37:S41, "&lt; 300")</f>
        <v>5</v>
      </c>
      <c r="V43" s="1">
        <f>SUM(A43:S43)</f>
        <v>25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0.20799999999999999</v>
      </c>
      <c r="D46" s="1">
        <v>10</v>
      </c>
      <c r="F46" s="1" t="s">
        <v>2</v>
      </c>
      <c r="G46" s="1">
        <v>0.78</v>
      </c>
      <c r="H46" s="1">
        <v>20</v>
      </c>
      <c r="J46" s="1" t="s">
        <v>2</v>
      </c>
      <c r="K46" s="1">
        <v>2.1665999999999999</v>
      </c>
      <c r="L46" s="1">
        <v>38</v>
      </c>
      <c r="N46" s="1" t="s">
        <v>2</v>
      </c>
      <c r="O46" s="1">
        <v>85</v>
      </c>
      <c r="P46" s="1">
        <v>38</v>
      </c>
    </row>
    <row r="47" spans="2:24" x14ac:dyDescent="0.3">
      <c r="B47" s="1" t="s">
        <v>3</v>
      </c>
      <c r="C47" s="1">
        <v>0.5877</v>
      </c>
      <c r="D47" s="1">
        <v>23</v>
      </c>
      <c r="F47" s="1" t="s">
        <v>3</v>
      </c>
      <c r="G47" s="1">
        <v>0.41</v>
      </c>
      <c r="H47" s="1">
        <v>18</v>
      </c>
      <c r="J47" s="1" t="s">
        <v>3</v>
      </c>
      <c r="K47" s="1">
        <v>7.0529999999999999</v>
      </c>
      <c r="L47" s="1">
        <v>35</v>
      </c>
      <c r="N47" s="1" t="s">
        <v>3</v>
      </c>
      <c r="O47" s="1">
        <v>300</v>
      </c>
      <c r="P47" s="1">
        <v>24</v>
      </c>
    </row>
    <row r="48" spans="2:24" x14ac:dyDescent="0.3">
      <c r="B48" s="1" t="s">
        <v>4</v>
      </c>
      <c r="C48" s="1">
        <v>0.49299999999999999</v>
      </c>
      <c r="D48" s="1">
        <v>5</v>
      </c>
      <c r="F48" s="1" t="s">
        <v>4</v>
      </c>
      <c r="G48" s="1">
        <v>0.22</v>
      </c>
      <c r="H48" s="1">
        <v>15</v>
      </c>
      <c r="J48" s="1" t="s">
        <v>4</v>
      </c>
      <c r="K48" s="1">
        <v>33.840000000000003</v>
      </c>
      <c r="L48" s="1">
        <v>25</v>
      </c>
      <c r="N48" s="1" t="s">
        <v>4</v>
      </c>
      <c r="O48" s="1">
        <v>300</v>
      </c>
      <c r="P48" s="1">
        <v>6</v>
      </c>
    </row>
    <row r="49" spans="2:24" x14ac:dyDescent="0.3">
      <c r="B49" s="1" t="s">
        <v>5</v>
      </c>
      <c r="C49" s="1">
        <v>0.88500000000000001</v>
      </c>
      <c r="D49" s="1">
        <v>12</v>
      </c>
      <c r="F49" s="1" t="s">
        <v>5</v>
      </c>
      <c r="G49" s="1">
        <v>1.6628000000000001</v>
      </c>
      <c r="H49" s="1">
        <v>9</v>
      </c>
      <c r="J49" s="1" t="s">
        <v>5</v>
      </c>
      <c r="K49" s="1">
        <v>13.84</v>
      </c>
      <c r="L49" s="1">
        <v>24</v>
      </c>
      <c r="N49" s="1" t="s">
        <v>5</v>
      </c>
      <c r="O49" s="1">
        <v>300</v>
      </c>
      <c r="P49" s="1">
        <v>20</v>
      </c>
    </row>
    <row r="50" spans="2:24" x14ac:dyDescent="0.3">
      <c r="B50" s="1" t="s">
        <v>6</v>
      </c>
      <c r="C50" s="1">
        <v>0.95299999999999996</v>
      </c>
      <c r="D50" s="1">
        <v>6</v>
      </c>
      <c r="F50" s="1" t="s">
        <v>6</v>
      </c>
      <c r="G50" s="1">
        <v>0.31</v>
      </c>
      <c r="H50" s="1">
        <v>35</v>
      </c>
      <c r="J50" s="1" t="s">
        <v>6</v>
      </c>
      <c r="K50" s="1">
        <v>14.75</v>
      </c>
      <c r="L50" s="1">
        <v>25</v>
      </c>
      <c r="N50" s="1" t="s">
        <v>6</v>
      </c>
      <c r="O50" s="1">
        <v>300</v>
      </c>
      <c r="P50" s="1">
        <v>36</v>
      </c>
    </row>
    <row r="51" spans="2:24" x14ac:dyDescent="0.3">
      <c r="B51" s="1" t="s">
        <v>7</v>
      </c>
      <c r="C51" s="1">
        <f>AVERAGE(C46:C50)</f>
        <v>0.62534000000000001</v>
      </c>
      <c r="F51" s="1" t="s">
        <v>7</v>
      </c>
      <c r="G51" s="1">
        <f>AVERAGE(G46:G50)</f>
        <v>0.67656000000000005</v>
      </c>
      <c r="J51" s="1" t="s">
        <v>7</v>
      </c>
      <c r="K51" s="1">
        <f>AVERAGE(K46:K50)</f>
        <v>14.329920000000001</v>
      </c>
      <c r="N51" s="1" t="s">
        <v>7</v>
      </c>
      <c r="O51" s="1">
        <f>AVERAGE(O46:O50)</f>
        <v>257</v>
      </c>
      <c r="X51" s="1">
        <f>AVERAGE(C51:V51)</f>
        <v>68.157955000000001</v>
      </c>
    </row>
    <row r="52" spans="2:24" x14ac:dyDescent="0.3">
      <c r="C52" s="1">
        <f>COUNTIF(C46:C50, "&lt; 300")</f>
        <v>5</v>
      </c>
      <c r="G52" s="1">
        <f>COUNTIF(G46:G50, "&lt; 300")</f>
        <v>5</v>
      </c>
      <c r="K52" s="1">
        <f>COUNTIF(K46:K50, "&lt; 300")</f>
        <v>5</v>
      </c>
      <c r="O52" s="1">
        <f>COUNTIF(O46:O50, "&lt; 300")</f>
        <v>1</v>
      </c>
      <c r="S52" s="1">
        <f>COUNTIF(S46:S50, "&lt; 300")</f>
        <v>0</v>
      </c>
      <c r="V52" s="1">
        <f>SUM(A52:S52)</f>
        <v>16</v>
      </c>
    </row>
    <row r="53" spans="2:24" x14ac:dyDescent="0.3">
      <c r="S53" s="1" t="s">
        <v>25</v>
      </c>
      <c r="V53" s="1">
        <f>SUM(V16:V52)</f>
        <v>71</v>
      </c>
    </row>
    <row r="54" spans="2:24" x14ac:dyDescent="0.3">
      <c r="W54" s="1" t="s">
        <v>127</v>
      </c>
      <c r="X54" s="1">
        <f>AVERAGE(X15:X51)</f>
        <v>34.469265666666672</v>
      </c>
    </row>
  </sheetData>
  <mergeCells count="5">
    <mergeCell ref="D3:F3"/>
    <mergeCell ref="D4:F4"/>
    <mergeCell ref="D5:F5"/>
    <mergeCell ref="D6:F6"/>
    <mergeCell ref="D2:F2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7F57-0C05-4EF6-8EE9-C016E8100144}">
  <sheetPr codeName="Sheet2"/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95.394999999999996</v>
      </c>
      <c r="D10" s="1">
        <v>13</v>
      </c>
      <c r="F10" s="1" t="s">
        <v>2</v>
      </c>
      <c r="G10" s="1">
        <v>12.1</v>
      </c>
      <c r="H10" s="1">
        <v>84</v>
      </c>
      <c r="J10" s="1" t="s">
        <v>2</v>
      </c>
      <c r="K10" s="1">
        <v>11.228999999999999</v>
      </c>
      <c r="L10" s="1">
        <v>29</v>
      </c>
    </row>
    <row r="11" spans="2:24" x14ac:dyDescent="0.3">
      <c r="B11" s="1" t="s">
        <v>3</v>
      </c>
      <c r="C11" s="1">
        <v>22.6</v>
      </c>
      <c r="D11" s="1">
        <v>12</v>
      </c>
      <c r="F11" s="1" t="s">
        <v>3</v>
      </c>
      <c r="G11" s="1">
        <v>5.23</v>
      </c>
      <c r="H11" s="1">
        <v>99</v>
      </c>
      <c r="J11" s="1" t="s">
        <v>3</v>
      </c>
      <c r="K11" s="1">
        <v>164.66</v>
      </c>
      <c r="L11" s="1">
        <v>111</v>
      </c>
    </row>
    <row r="12" spans="2:24" x14ac:dyDescent="0.3">
      <c r="B12" s="1" t="s">
        <v>4</v>
      </c>
      <c r="C12" s="1">
        <v>300</v>
      </c>
      <c r="D12" s="1">
        <v>8</v>
      </c>
      <c r="F12" s="1" t="s">
        <v>4</v>
      </c>
      <c r="G12" s="1">
        <v>20.088999999999999</v>
      </c>
      <c r="H12" s="1">
        <v>150</v>
      </c>
      <c r="J12" s="1" t="s">
        <v>4</v>
      </c>
      <c r="K12" s="1">
        <v>106.8</v>
      </c>
      <c r="L12" s="1">
        <v>64</v>
      </c>
    </row>
    <row r="13" spans="2:24" x14ac:dyDescent="0.3">
      <c r="B13" s="1" t="s">
        <v>5</v>
      </c>
      <c r="C13" s="1">
        <v>300</v>
      </c>
      <c r="D13" s="1">
        <v>8</v>
      </c>
      <c r="F13" s="1" t="s">
        <v>5</v>
      </c>
      <c r="G13" s="1">
        <v>40.915999999999997</v>
      </c>
      <c r="H13" s="1">
        <v>120</v>
      </c>
      <c r="J13" s="1" t="s">
        <v>5</v>
      </c>
      <c r="K13" s="1">
        <v>3.52</v>
      </c>
      <c r="L13" s="1">
        <v>20</v>
      </c>
    </row>
    <row r="14" spans="2:24" x14ac:dyDescent="0.3">
      <c r="B14" s="1" t="s">
        <v>6</v>
      </c>
      <c r="C14" s="1">
        <v>300</v>
      </c>
      <c r="D14" s="1">
        <v>8</v>
      </c>
      <c r="F14" s="1" t="s">
        <v>6</v>
      </c>
      <c r="G14" s="1">
        <v>8.35</v>
      </c>
      <c r="H14" s="1">
        <v>69</v>
      </c>
      <c r="J14" s="1" t="s">
        <v>6</v>
      </c>
      <c r="K14" s="1">
        <v>45.68</v>
      </c>
      <c r="L14" s="1">
        <v>92</v>
      </c>
    </row>
    <row r="15" spans="2:24" x14ac:dyDescent="0.3">
      <c r="B15" s="1" t="s">
        <v>7</v>
      </c>
      <c r="C15" s="1">
        <f>AVERAGE(C10:C14)</f>
        <v>203.59899999999999</v>
      </c>
      <c r="F15" s="1" t="s">
        <v>7</v>
      </c>
      <c r="G15" s="1">
        <f>AVERAGE(G10:G14)</f>
        <v>17.336999999999996</v>
      </c>
      <c r="J15" s="1" t="s">
        <v>7</v>
      </c>
      <c r="K15" s="1">
        <f>AVERAGE(K10:K14)</f>
        <v>66.377800000000008</v>
      </c>
      <c r="X15" s="1">
        <f>AVERAGE(C15:V15)</f>
        <v>95.771266666666676</v>
      </c>
    </row>
    <row r="16" spans="2:24" x14ac:dyDescent="0.3">
      <c r="C16" s="1">
        <f>COUNTIF(C10:C14, "&lt; 300")</f>
        <v>2</v>
      </c>
      <c r="G16" s="1">
        <f>COUNTIF(G10:G14, "&lt; 300")</f>
        <v>5</v>
      </c>
      <c r="K16" s="1">
        <f>COUNTIF(K10:K14, "&lt; 300")</f>
        <v>5</v>
      </c>
      <c r="O16" s="1">
        <f>COUNTIF(O10:O14, "&lt; 300")</f>
        <v>0</v>
      </c>
      <c r="V16" s="1">
        <f>SUM(A16:S16)</f>
        <v>12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58.33</v>
      </c>
      <c r="D19" s="1">
        <v>34</v>
      </c>
    </row>
    <row r="20" spans="2:24" x14ac:dyDescent="0.3">
      <c r="B20" s="1" t="s">
        <v>3</v>
      </c>
      <c r="C20" s="1">
        <v>7.8150000000000004</v>
      </c>
      <c r="D20" s="1">
        <v>20</v>
      </c>
    </row>
    <row r="21" spans="2:24" x14ac:dyDescent="0.3">
      <c r="B21" s="1" t="s">
        <v>4</v>
      </c>
      <c r="C21" s="1">
        <v>18.408999999999999</v>
      </c>
      <c r="D21" s="1">
        <v>54</v>
      </c>
    </row>
    <row r="22" spans="2:24" x14ac:dyDescent="0.3">
      <c r="B22" s="1" t="s">
        <v>5</v>
      </c>
      <c r="C22" s="1">
        <v>300.10000000000002</v>
      </c>
      <c r="D22" s="1">
        <v>8</v>
      </c>
    </row>
    <row r="23" spans="2:24" x14ac:dyDescent="0.3">
      <c r="B23" s="1" t="s">
        <v>6</v>
      </c>
      <c r="C23" s="1">
        <v>11.629</v>
      </c>
      <c r="D23" s="1">
        <v>16</v>
      </c>
    </row>
    <row r="24" spans="2:24" x14ac:dyDescent="0.3">
      <c r="B24" s="1" t="s">
        <v>7</v>
      </c>
      <c r="C24" s="1">
        <f>AVERAGE(C19:C23)</f>
        <v>79.256600000000006</v>
      </c>
      <c r="X24" s="1">
        <f t="shared" ref="X24" si="0">AVERAGE(C24:V24)</f>
        <v>79.256600000000006</v>
      </c>
    </row>
    <row r="25" spans="2:24" x14ac:dyDescent="0.3">
      <c r="C25" s="1">
        <f>COUNTIF(C19:C23, "&lt; 300")</f>
        <v>4</v>
      </c>
      <c r="V25" s="1">
        <f t="shared" ref="V25" si="1">SUM(A25:S25)</f>
        <v>4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7</v>
      </c>
      <c r="F28" s="1" t="s">
        <v>2</v>
      </c>
      <c r="G28" s="1">
        <v>30.4</v>
      </c>
      <c r="H28" s="1">
        <v>42</v>
      </c>
      <c r="J28" s="1" t="s">
        <v>2</v>
      </c>
      <c r="K28" s="1">
        <v>40.179000000000002</v>
      </c>
      <c r="L28" s="1">
        <v>39</v>
      </c>
    </row>
    <row r="29" spans="2:24" x14ac:dyDescent="0.3">
      <c r="B29" s="1" t="s">
        <v>3</v>
      </c>
      <c r="C29" s="1">
        <v>58</v>
      </c>
      <c r="D29" s="1">
        <v>11</v>
      </c>
      <c r="F29" s="1" t="s">
        <v>3</v>
      </c>
      <c r="G29" s="1">
        <v>190.29300000000001</v>
      </c>
      <c r="H29" s="1">
        <v>35</v>
      </c>
      <c r="J29" s="1" t="s">
        <v>3</v>
      </c>
      <c r="K29" s="1">
        <v>6.49</v>
      </c>
      <c r="L29" s="1">
        <v>16</v>
      </c>
    </row>
    <row r="30" spans="2:24" x14ac:dyDescent="0.3">
      <c r="B30" s="1" t="s">
        <v>4</v>
      </c>
      <c r="C30" s="1">
        <v>13.58</v>
      </c>
      <c r="D30" s="1">
        <v>16</v>
      </c>
      <c r="F30" s="1" t="s">
        <v>4</v>
      </c>
      <c r="G30" s="1">
        <v>10.94</v>
      </c>
      <c r="H30" s="1">
        <v>60</v>
      </c>
      <c r="J30" s="1" t="s">
        <v>4</v>
      </c>
      <c r="K30" s="1">
        <v>250.51</v>
      </c>
      <c r="L30" s="1">
        <v>20</v>
      </c>
    </row>
    <row r="31" spans="2:24" x14ac:dyDescent="0.3">
      <c r="B31" s="1" t="s">
        <v>5</v>
      </c>
      <c r="C31" s="1">
        <v>203.27</v>
      </c>
      <c r="D31" s="1">
        <v>12</v>
      </c>
      <c r="F31" s="1" t="s">
        <v>5</v>
      </c>
      <c r="G31" s="1">
        <v>300</v>
      </c>
      <c r="H31" s="1">
        <v>8</v>
      </c>
      <c r="J31" s="1" t="s">
        <v>5</v>
      </c>
      <c r="K31" s="1">
        <v>43.703000000000003</v>
      </c>
      <c r="L31" s="1">
        <v>33</v>
      </c>
    </row>
    <row r="32" spans="2:24" x14ac:dyDescent="0.3">
      <c r="B32" s="1" t="s">
        <v>6</v>
      </c>
      <c r="C32" s="1">
        <v>132.08000000000001</v>
      </c>
      <c r="D32" s="1">
        <v>19</v>
      </c>
      <c r="F32" s="1" t="s">
        <v>6</v>
      </c>
      <c r="G32" s="1">
        <v>300</v>
      </c>
      <c r="H32" s="1">
        <v>8</v>
      </c>
      <c r="J32" s="1" t="s">
        <v>6</v>
      </c>
      <c r="K32" s="1">
        <v>27.030999999999999</v>
      </c>
      <c r="L32" s="1">
        <v>15</v>
      </c>
    </row>
    <row r="33" spans="2:24" x14ac:dyDescent="0.3">
      <c r="B33" s="1" t="s">
        <v>7</v>
      </c>
      <c r="C33" s="1">
        <f>AVERAGE(C28:C32)</f>
        <v>141.38600000000002</v>
      </c>
      <c r="F33" s="1" t="s">
        <v>7</v>
      </c>
      <c r="G33" s="1">
        <f>AVERAGE(G28:G32)</f>
        <v>166.32660000000001</v>
      </c>
      <c r="J33" s="1" t="s">
        <v>7</v>
      </c>
      <c r="K33" s="1">
        <f>AVERAGE(K28:K32)</f>
        <v>73.582599999999985</v>
      </c>
      <c r="X33" s="1">
        <f>AVERAGE(C33:V33)</f>
        <v>127.09840000000001</v>
      </c>
    </row>
    <row r="34" spans="2:24" x14ac:dyDescent="0.3">
      <c r="C34" s="1">
        <f>COUNTIF(C28:C32, "&lt; 300")</f>
        <v>4</v>
      </c>
      <c r="G34" s="1">
        <f>COUNTIF(G28:G32, "&lt; 300")</f>
        <v>3</v>
      </c>
      <c r="K34" s="1">
        <f>COUNTIF(K28:K32, "&lt; 300")</f>
        <v>5</v>
      </c>
      <c r="O34" s="1">
        <f>COUNTIF(O28:O32, "&lt; 300")</f>
        <v>0</v>
      </c>
      <c r="S34" s="1">
        <f>COUNTIF(S28:S32, "&lt; 300")</f>
        <v>0</v>
      </c>
      <c r="V34" s="1">
        <f>SUM(A34:S34)</f>
        <v>12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32.137999999999998</v>
      </c>
      <c r="D37" s="1">
        <v>43</v>
      </c>
      <c r="F37" s="1" t="s">
        <v>2</v>
      </c>
      <c r="G37" s="1">
        <v>71.588999999999999</v>
      </c>
      <c r="H37" s="1">
        <v>37</v>
      </c>
      <c r="J37" s="1" t="s">
        <v>2</v>
      </c>
      <c r="K37" s="1">
        <v>20.696999999999999</v>
      </c>
      <c r="L37" s="1">
        <v>24</v>
      </c>
      <c r="N37" s="1" t="s">
        <v>2</v>
      </c>
      <c r="O37" s="1">
        <v>47</v>
      </c>
      <c r="P37" s="1">
        <v>36</v>
      </c>
      <c r="R37" s="1" t="s">
        <v>2</v>
      </c>
      <c r="S37" s="1">
        <v>31.655000000000001</v>
      </c>
      <c r="T37" s="1">
        <v>82</v>
      </c>
    </row>
    <row r="38" spans="2:24" x14ac:dyDescent="0.3">
      <c r="B38" s="1" t="s">
        <v>3</v>
      </c>
      <c r="C38" s="1">
        <v>65.066999999999993</v>
      </c>
      <c r="D38" s="1">
        <v>12</v>
      </c>
      <c r="F38" s="1" t="s">
        <v>3</v>
      </c>
      <c r="G38" s="1">
        <v>148</v>
      </c>
      <c r="H38" s="1">
        <v>31</v>
      </c>
      <c r="J38" s="1" t="s">
        <v>3</v>
      </c>
      <c r="K38" s="1">
        <v>8.2100000000000009</v>
      </c>
      <c r="L38" s="1">
        <v>22</v>
      </c>
      <c r="N38" s="1" t="s">
        <v>3</v>
      </c>
      <c r="O38" s="1">
        <v>99</v>
      </c>
      <c r="P38" s="1">
        <v>37</v>
      </c>
      <c r="R38" s="1" t="s">
        <v>3</v>
      </c>
      <c r="S38" s="1">
        <v>71.83</v>
      </c>
      <c r="T38" s="1">
        <v>73</v>
      </c>
    </row>
    <row r="39" spans="2:24" x14ac:dyDescent="0.3">
      <c r="B39" s="1" t="s">
        <v>4</v>
      </c>
      <c r="C39" s="1">
        <v>11.557</v>
      </c>
      <c r="D39" s="1">
        <v>26</v>
      </c>
      <c r="F39" s="1" t="s">
        <v>4</v>
      </c>
      <c r="G39" s="1">
        <v>201.572</v>
      </c>
      <c r="H39" s="1">
        <v>14</v>
      </c>
      <c r="J39" s="1" t="s">
        <v>4</v>
      </c>
      <c r="K39" s="1">
        <v>5.5069999999999997</v>
      </c>
      <c r="L39" s="1">
        <v>21</v>
      </c>
      <c r="N39" s="1" t="s">
        <v>4</v>
      </c>
      <c r="O39" s="1">
        <v>9.3970000000000002</v>
      </c>
      <c r="P39" s="1">
        <v>49</v>
      </c>
      <c r="R39" s="1" t="s">
        <v>4</v>
      </c>
      <c r="S39" s="1">
        <v>33.598999999999997</v>
      </c>
      <c r="T39" s="1">
        <v>50</v>
      </c>
    </row>
    <row r="40" spans="2:24" x14ac:dyDescent="0.3">
      <c r="B40" s="1" t="s">
        <v>5</v>
      </c>
      <c r="C40" s="1">
        <v>16.068000000000001</v>
      </c>
      <c r="D40" s="1">
        <v>21</v>
      </c>
      <c r="F40" s="1" t="s">
        <v>5</v>
      </c>
      <c r="G40" s="1">
        <v>21.748999999999999</v>
      </c>
      <c r="H40" s="1">
        <v>19</v>
      </c>
      <c r="J40" s="1" t="s">
        <v>5</v>
      </c>
      <c r="K40" s="1">
        <v>28.472999999999999</v>
      </c>
      <c r="L40" s="1">
        <v>25</v>
      </c>
      <c r="N40" s="1" t="s">
        <v>5</v>
      </c>
      <c r="O40" s="1">
        <v>12</v>
      </c>
      <c r="P40" s="1">
        <v>31</v>
      </c>
      <c r="R40" s="1" t="s">
        <v>5</v>
      </c>
      <c r="S40" s="1">
        <v>9.81</v>
      </c>
      <c r="T40" s="1">
        <v>51</v>
      </c>
    </row>
    <row r="41" spans="2:24" x14ac:dyDescent="0.3">
      <c r="B41" s="1" t="s">
        <v>6</v>
      </c>
      <c r="C41" s="1">
        <v>241.113</v>
      </c>
      <c r="D41" s="1">
        <v>12</v>
      </c>
      <c r="F41" s="1" t="s">
        <v>6</v>
      </c>
      <c r="G41" s="1">
        <v>20.297999999999998</v>
      </c>
      <c r="H41" s="1">
        <v>14</v>
      </c>
      <c r="J41" s="1" t="s">
        <v>6</v>
      </c>
      <c r="K41" s="1">
        <v>149.97499999999999</v>
      </c>
      <c r="L41" s="1">
        <v>58</v>
      </c>
      <c r="N41" s="1" t="s">
        <v>6</v>
      </c>
      <c r="O41" s="1">
        <v>45</v>
      </c>
      <c r="P41" s="1">
        <v>32</v>
      </c>
      <c r="R41" s="1" t="s">
        <v>6</v>
      </c>
      <c r="S41" s="1">
        <v>22.977</v>
      </c>
      <c r="T41" s="1">
        <v>60</v>
      </c>
    </row>
    <row r="42" spans="2:24" x14ac:dyDescent="0.3">
      <c r="B42" s="1" t="s">
        <v>7</v>
      </c>
      <c r="C42" s="1">
        <f>AVERAGE(C37:C41)</f>
        <v>73.188599999999994</v>
      </c>
      <c r="F42" s="1" t="s">
        <v>7</v>
      </c>
      <c r="G42" s="1">
        <f>AVERAGE(G37:G41)</f>
        <v>92.641600000000011</v>
      </c>
      <c r="J42" s="1" t="s">
        <v>7</v>
      </c>
      <c r="K42" s="1">
        <f>AVERAGE(K37:K41)</f>
        <v>42.572400000000002</v>
      </c>
      <c r="N42" s="1" t="s">
        <v>7</v>
      </c>
      <c r="O42" s="1">
        <f>AVERAGE(O37:O41)</f>
        <v>42.479399999999998</v>
      </c>
      <c r="R42" s="1" t="s">
        <v>7</v>
      </c>
      <c r="S42" s="1">
        <f>AVERAGE(S37:S41)</f>
        <v>33.974200000000003</v>
      </c>
      <c r="X42" s="1">
        <f>AVERAGE(C42:V42)</f>
        <v>56.971240000000002</v>
      </c>
    </row>
    <row r="43" spans="2:24" x14ac:dyDescent="0.3">
      <c r="C43" s="1">
        <f>COUNTIF(C37:C41, "&lt; 300")</f>
        <v>5</v>
      </c>
      <c r="G43" s="1">
        <f>COUNTIF(G37:G41, "&lt; 300")</f>
        <v>5</v>
      </c>
      <c r="K43" s="1">
        <f>COUNTIF(K37:K41, "&lt; 300")</f>
        <v>5</v>
      </c>
      <c r="O43" s="1">
        <f>COUNTIF(O37:O41, "&lt; 300")</f>
        <v>5</v>
      </c>
      <c r="S43" s="1">
        <f>COUNTIF(S37:S41, "&lt; 300")</f>
        <v>5</v>
      </c>
      <c r="V43" s="1">
        <f>SUM(A43:S43)</f>
        <v>25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12">
        <v>50</v>
      </c>
      <c r="G45" s="14" t="s">
        <v>8</v>
      </c>
      <c r="H45" s="14" t="s">
        <v>9</v>
      </c>
      <c r="I45" s="15"/>
      <c r="J45" s="12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27.65</v>
      </c>
      <c r="D46" s="1">
        <v>15</v>
      </c>
      <c r="F46" s="1" t="s">
        <v>2</v>
      </c>
      <c r="G46" s="1">
        <v>8.5</v>
      </c>
      <c r="H46" s="1">
        <v>20</v>
      </c>
      <c r="J46" s="1" t="s">
        <v>2</v>
      </c>
      <c r="K46" s="1">
        <v>199</v>
      </c>
      <c r="L46" s="1">
        <v>30</v>
      </c>
      <c r="N46" s="1" t="s">
        <v>2</v>
      </c>
      <c r="O46" s="1">
        <v>300</v>
      </c>
      <c r="P46" s="1">
        <v>8</v>
      </c>
    </row>
    <row r="47" spans="2:24" x14ac:dyDescent="0.3">
      <c r="B47" s="1" t="s">
        <v>3</v>
      </c>
      <c r="C47" s="1">
        <v>1.27</v>
      </c>
      <c r="D47" s="1">
        <v>25</v>
      </c>
      <c r="F47" s="1" t="s">
        <v>3</v>
      </c>
      <c r="G47" s="1">
        <v>16.239999999999998</v>
      </c>
      <c r="H47" s="1">
        <v>10</v>
      </c>
      <c r="J47" s="1" t="s">
        <v>3</v>
      </c>
      <c r="K47" s="1">
        <v>44</v>
      </c>
      <c r="L47" s="1">
        <v>19</v>
      </c>
      <c r="N47" s="1" t="s">
        <v>3</v>
      </c>
      <c r="O47" s="1">
        <v>60</v>
      </c>
      <c r="P47" s="1">
        <v>28</v>
      </c>
    </row>
    <row r="48" spans="2:24" x14ac:dyDescent="0.3">
      <c r="B48" s="1" t="s">
        <v>4</v>
      </c>
      <c r="C48" s="1">
        <v>66.19</v>
      </c>
      <c r="D48" s="1">
        <v>35</v>
      </c>
      <c r="F48" s="1" t="s">
        <v>4</v>
      </c>
      <c r="G48" s="1">
        <v>53.45</v>
      </c>
      <c r="H48" s="1">
        <v>14</v>
      </c>
      <c r="J48" s="1" t="s">
        <v>4</v>
      </c>
      <c r="K48" s="1">
        <v>67</v>
      </c>
      <c r="L48" s="1">
        <v>14</v>
      </c>
      <c r="N48" s="1" t="s">
        <v>4</v>
      </c>
      <c r="O48" s="1">
        <v>214</v>
      </c>
      <c r="P48" s="1">
        <v>18</v>
      </c>
    </row>
    <row r="49" spans="2:24" x14ac:dyDescent="0.3">
      <c r="B49" s="1" t="s">
        <v>5</v>
      </c>
      <c r="C49" s="1">
        <v>107.045</v>
      </c>
      <c r="D49" s="1">
        <v>40</v>
      </c>
      <c r="F49" s="1" t="s">
        <v>5</v>
      </c>
      <c r="G49" s="1">
        <v>32.506</v>
      </c>
      <c r="H49" s="1">
        <v>26</v>
      </c>
      <c r="J49" s="1" t="s">
        <v>5</v>
      </c>
      <c r="K49" s="1">
        <v>55</v>
      </c>
      <c r="L49" s="1">
        <v>30</v>
      </c>
      <c r="N49" s="1" t="s">
        <v>5</v>
      </c>
      <c r="O49" s="1">
        <v>142</v>
      </c>
      <c r="P49" s="1">
        <v>15</v>
      </c>
    </row>
    <row r="50" spans="2:24" x14ac:dyDescent="0.3">
      <c r="B50" s="1" t="s">
        <v>6</v>
      </c>
      <c r="C50" s="1">
        <v>1.6970000000000001</v>
      </c>
      <c r="D50" s="1">
        <v>40</v>
      </c>
      <c r="F50" s="1" t="s">
        <v>6</v>
      </c>
      <c r="G50" s="1">
        <v>6.4219999999999997</v>
      </c>
      <c r="H50" s="1">
        <v>17</v>
      </c>
      <c r="J50" s="1" t="s">
        <v>6</v>
      </c>
      <c r="K50" s="1">
        <v>300</v>
      </c>
      <c r="L50" s="1">
        <v>8</v>
      </c>
      <c r="N50" s="1" t="s">
        <v>6</v>
      </c>
      <c r="O50" s="1">
        <v>108</v>
      </c>
      <c r="P50" s="1">
        <v>17</v>
      </c>
    </row>
    <row r="51" spans="2:24" x14ac:dyDescent="0.3">
      <c r="B51" s="1" t="s">
        <v>7</v>
      </c>
      <c r="C51" s="1">
        <f>AVERAGE(C46:C50)</f>
        <v>40.770400000000002</v>
      </c>
      <c r="F51" s="1" t="s">
        <v>7</v>
      </c>
      <c r="G51" s="1">
        <f>AVERAGE(G46:G50)</f>
        <v>23.4236</v>
      </c>
      <c r="J51" s="1" t="s">
        <v>7</v>
      </c>
      <c r="K51" s="1">
        <f>AVERAGE(K46:K50)</f>
        <v>133</v>
      </c>
      <c r="N51" s="1" t="s">
        <v>7</v>
      </c>
      <c r="O51" s="1">
        <f>AVERAGE(O46:O50)</f>
        <v>164.8</v>
      </c>
      <c r="X51" s="1">
        <f>AVERAGE(C51:V51)</f>
        <v>90.498500000000007</v>
      </c>
    </row>
    <row r="52" spans="2:24" x14ac:dyDescent="0.3">
      <c r="C52" s="1">
        <f>COUNTIF(C46:C50, "&lt; 300")</f>
        <v>5</v>
      </c>
      <c r="G52" s="1">
        <f>COUNTIF(G46:G50, "&lt; 300")</f>
        <v>5</v>
      </c>
      <c r="K52" s="1">
        <f>COUNTIF(K46:K50, "&lt; 300")</f>
        <v>4</v>
      </c>
      <c r="O52" s="1">
        <f>COUNTIF(O46:O50, "&lt; 300")</f>
        <v>4</v>
      </c>
      <c r="S52" s="1">
        <f>COUNTIF(S46:S50, "&lt; 300")</f>
        <v>0</v>
      </c>
      <c r="V52" s="1">
        <f>SUM(A52:S52)</f>
        <v>18</v>
      </c>
    </row>
    <row r="53" spans="2:24" x14ac:dyDescent="0.3">
      <c r="S53" s="1" t="s">
        <v>25</v>
      </c>
      <c r="V53" s="1">
        <f>SUM(V16:V52)</f>
        <v>71</v>
      </c>
    </row>
    <row r="54" spans="2:24" x14ac:dyDescent="0.3">
      <c r="W54" s="1" t="s">
        <v>127</v>
      </c>
      <c r="X54" s="1">
        <f>AVERAGE(X15:X51)</f>
        <v>89.919201333333348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6462-7D79-4C7C-A7B3-E18BA6797728}">
  <sheetPr codeName="Sheet3"/>
  <dimension ref="B1:X54"/>
  <sheetViews>
    <sheetView topLeftCell="A7"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1</v>
      </c>
      <c r="F10" s="1" t="s">
        <v>2</v>
      </c>
      <c r="G10" s="1">
        <v>300</v>
      </c>
      <c r="H10" s="1">
        <v>3</v>
      </c>
      <c r="J10" s="1" t="s">
        <v>2</v>
      </c>
      <c r="K10" s="1">
        <v>300</v>
      </c>
      <c r="L10" s="1">
        <v>3</v>
      </c>
    </row>
    <row r="11" spans="2:24" x14ac:dyDescent="0.3">
      <c r="B11" s="1" t="s">
        <v>3</v>
      </c>
      <c r="C11" s="1">
        <v>300</v>
      </c>
      <c r="D11" s="1">
        <v>1</v>
      </c>
      <c r="F11" s="1" t="s">
        <v>3</v>
      </c>
      <c r="G11" s="1">
        <v>300</v>
      </c>
      <c r="H11" s="1">
        <v>3</v>
      </c>
      <c r="J11" s="1" t="s">
        <v>3</v>
      </c>
      <c r="K11" s="1">
        <v>300</v>
      </c>
      <c r="L11" s="1">
        <v>3</v>
      </c>
    </row>
    <row r="12" spans="2:24" x14ac:dyDescent="0.3">
      <c r="B12" s="1" t="s">
        <v>4</v>
      </c>
      <c r="C12" s="1">
        <v>300</v>
      </c>
      <c r="D12" s="1">
        <v>1</v>
      </c>
      <c r="F12" s="1" t="s">
        <v>4</v>
      </c>
      <c r="G12" s="1">
        <v>300</v>
      </c>
      <c r="H12" s="1">
        <v>3</v>
      </c>
      <c r="J12" s="1" t="s">
        <v>4</v>
      </c>
      <c r="K12" s="1">
        <v>300</v>
      </c>
      <c r="L12" s="1">
        <v>3</v>
      </c>
    </row>
    <row r="13" spans="2:24" x14ac:dyDescent="0.3">
      <c r="B13" s="1" t="s">
        <v>5</v>
      </c>
      <c r="C13" s="1">
        <v>300</v>
      </c>
      <c r="D13" s="1">
        <v>3</v>
      </c>
      <c r="F13" s="1" t="s">
        <v>5</v>
      </c>
      <c r="G13" s="1">
        <v>300</v>
      </c>
      <c r="H13" s="1">
        <v>2</v>
      </c>
      <c r="J13" s="1" t="s">
        <v>5</v>
      </c>
      <c r="K13" s="1">
        <v>300</v>
      </c>
      <c r="L13" s="1">
        <v>3</v>
      </c>
    </row>
    <row r="14" spans="2:24" x14ac:dyDescent="0.3">
      <c r="B14" s="1" t="s">
        <v>6</v>
      </c>
      <c r="C14" s="1">
        <v>300</v>
      </c>
      <c r="D14" s="1">
        <v>3</v>
      </c>
      <c r="F14" s="1" t="s">
        <v>6</v>
      </c>
      <c r="G14" s="1">
        <v>300</v>
      </c>
      <c r="H14" s="1">
        <v>3</v>
      </c>
      <c r="J14" s="1" t="s">
        <v>6</v>
      </c>
      <c r="K14" s="1">
        <v>300</v>
      </c>
      <c r="L14" s="1">
        <v>3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AVERAGE('Manhattan - mod3.txt'!C10:C14)</f>
        <v>300</v>
      </c>
      <c r="J15" s="1" t="s">
        <v>7</v>
      </c>
      <c r="K15" s="1">
        <f>AVERAGE(K10:K14)</f>
        <v>300</v>
      </c>
      <c r="X15" s="1">
        <f>AVERAGE(C15:V15)</f>
        <v>300</v>
      </c>
    </row>
    <row r="16" spans="2:24" x14ac:dyDescent="0.3">
      <c r="C16" s="1">
        <f>COUNTIF(C10:C14, "&lt; 300")</f>
        <v>0</v>
      </c>
      <c r="G16" s="1">
        <f>COUNTIF(G10:G14, "&lt; 300")</f>
        <v>0</v>
      </c>
      <c r="K16" s="1">
        <f>COUNTIF(K10:K14, "&lt; 300")</f>
        <v>0</v>
      </c>
      <c r="O16" s="1">
        <f>COUNTIF(O10:O14, "&lt; 300")</f>
        <v>0</v>
      </c>
      <c r="V16" s="1">
        <f>SUM(A16:S16)</f>
        <v>0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3</v>
      </c>
    </row>
    <row r="20" spans="2:24" x14ac:dyDescent="0.3">
      <c r="B20" s="1" t="s">
        <v>3</v>
      </c>
      <c r="C20" s="1">
        <v>300</v>
      </c>
      <c r="D20" s="1">
        <v>2</v>
      </c>
    </row>
    <row r="21" spans="2:24" x14ac:dyDescent="0.3">
      <c r="B21" s="1" t="s">
        <v>4</v>
      </c>
      <c r="C21" s="1">
        <v>300</v>
      </c>
      <c r="D21" s="1">
        <v>3</v>
      </c>
    </row>
    <row r="22" spans="2:24" x14ac:dyDescent="0.3">
      <c r="B22" s="1" t="s">
        <v>5</v>
      </c>
      <c r="C22" s="1">
        <v>300</v>
      </c>
      <c r="D22" s="1">
        <v>3</v>
      </c>
    </row>
    <row r="23" spans="2:24" x14ac:dyDescent="0.3">
      <c r="B23" s="1" t="s">
        <v>6</v>
      </c>
      <c r="C23" s="1">
        <v>300</v>
      </c>
      <c r="D23" s="1">
        <v>3</v>
      </c>
    </row>
    <row r="24" spans="2:24" x14ac:dyDescent="0.3">
      <c r="B24" s="1" t="s">
        <v>7</v>
      </c>
      <c r="C24" s="1">
        <f>AVERAGE(C19:C23)</f>
        <v>300</v>
      </c>
      <c r="X24" s="1">
        <f t="shared" ref="X24" si="0">AVERAGE(C24:V24)</f>
        <v>300</v>
      </c>
    </row>
    <row r="25" spans="2:24" x14ac:dyDescent="0.3">
      <c r="C25" s="1">
        <f>COUNTIF(C19:C23, "&lt; 300")</f>
        <v>0</v>
      </c>
      <c r="V25" s="1">
        <f t="shared" ref="V25" si="1">SUM(A25:S25)</f>
        <v>0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3</v>
      </c>
      <c r="F28" s="1" t="s">
        <v>2</v>
      </c>
      <c r="G28" s="1">
        <v>300</v>
      </c>
      <c r="H28" s="1">
        <v>3</v>
      </c>
      <c r="J28" s="1" t="s">
        <v>2</v>
      </c>
      <c r="K28" s="1">
        <v>300</v>
      </c>
      <c r="L28" s="1">
        <v>3</v>
      </c>
    </row>
    <row r="29" spans="2:24" x14ac:dyDescent="0.3">
      <c r="B29" s="1" t="s">
        <v>3</v>
      </c>
      <c r="C29" s="1">
        <v>300</v>
      </c>
      <c r="D29" s="1">
        <v>3</v>
      </c>
      <c r="F29" s="1" t="s">
        <v>3</v>
      </c>
      <c r="G29" s="1">
        <v>300</v>
      </c>
      <c r="H29" s="1">
        <v>3</v>
      </c>
      <c r="J29" s="1" t="s">
        <v>3</v>
      </c>
      <c r="K29" s="1">
        <v>300</v>
      </c>
      <c r="L29" s="1">
        <v>3</v>
      </c>
    </row>
    <row r="30" spans="2:24" x14ac:dyDescent="0.3">
      <c r="B30" s="1" t="s">
        <v>4</v>
      </c>
      <c r="C30" s="1">
        <v>300</v>
      </c>
      <c r="D30" s="1">
        <v>3</v>
      </c>
      <c r="F30" s="1" t="s">
        <v>4</v>
      </c>
      <c r="G30" s="1">
        <v>300</v>
      </c>
      <c r="H30" s="1">
        <v>3</v>
      </c>
      <c r="J30" s="1" t="s">
        <v>4</v>
      </c>
      <c r="K30" s="1">
        <v>300</v>
      </c>
      <c r="L30" s="1">
        <v>3</v>
      </c>
    </row>
    <row r="31" spans="2:24" x14ac:dyDescent="0.3">
      <c r="B31" s="1" t="s">
        <v>5</v>
      </c>
      <c r="C31" s="1">
        <v>300</v>
      </c>
      <c r="D31" s="1">
        <v>3</v>
      </c>
      <c r="F31" s="1" t="s">
        <v>5</v>
      </c>
      <c r="G31" s="1">
        <v>300</v>
      </c>
      <c r="H31" s="1">
        <v>3</v>
      </c>
      <c r="J31" s="1" t="s">
        <v>5</v>
      </c>
      <c r="K31" s="1">
        <v>300</v>
      </c>
      <c r="L31" s="1">
        <v>3</v>
      </c>
    </row>
    <row r="32" spans="2:24" x14ac:dyDescent="0.3">
      <c r="B32" s="1" t="s">
        <v>6</v>
      </c>
      <c r="C32" s="1">
        <v>300</v>
      </c>
      <c r="D32" s="1">
        <v>3</v>
      </c>
      <c r="F32" s="1" t="s">
        <v>6</v>
      </c>
      <c r="G32" s="1">
        <v>300</v>
      </c>
      <c r="H32" s="1">
        <v>3</v>
      </c>
      <c r="J32" s="1" t="s">
        <v>6</v>
      </c>
      <c r="K32" s="1">
        <v>300</v>
      </c>
      <c r="L32" s="1">
        <v>3</v>
      </c>
    </row>
    <row r="33" spans="2:24" x14ac:dyDescent="0.3">
      <c r="B33" s="1" t="s">
        <v>7</v>
      </c>
      <c r="C33" s="1">
        <f>AVERAGE(C28:C32)</f>
        <v>300</v>
      </c>
      <c r="F33" s="1" t="s">
        <v>7</v>
      </c>
      <c r="G33" s="1">
        <f>AVERAGE(G28:G32)</f>
        <v>300</v>
      </c>
      <c r="J33" s="1" t="s">
        <v>7</v>
      </c>
      <c r="K33" s="1">
        <f>AVERAGE(K28:K32)</f>
        <v>300</v>
      </c>
      <c r="X33" s="1">
        <f>AVERAGE(C33:V33)</f>
        <v>300</v>
      </c>
    </row>
    <row r="34" spans="2:24" x14ac:dyDescent="0.3">
      <c r="C34" s="1">
        <f>COUNTIF(C28:C32, "&lt; 300")</f>
        <v>0</v>
      </c>
      <c r="G34" s="1">
        <f>COUNTIF(G28:G32, "&lt; 300")</f>
        <v>0</v>
      </c>
      <c r="K34" s="1">
        <f>COUNTIF(K28:K32, "&lt; 300")</f>
        <v>0</v>
      </c>
      <c r="O34" s="1">
        <f>COUNTIF(O28:O32, "&lt; 300")</f>
        <v>0</v>
      </c>
      <c r="S34" s="1">
        <f>COUNTIF(S28:S32, "&lt; 300")</f>
        <v>0</v>
      </c>
      <c r="V34" s="1">
        <f>SUM(A34:S34)</f>
        <v>0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4</v>
      </c>
      <c r="F37" s="1" t="s">
        <v>2</v>
      </c>
      <c r="G37" s="1">
        <v>300</v>
      </c>
      <c r="H37" s="1">
        <v>5</v>
      </c>
      <c r="J37" s="1" t="s">
        <v>2</v>
      </c>
      <c r="K37" s="1">
        <v>300</v>
      </c>
      <c r="L37" s="1">
        <v>8</v>
      </c>
      <c r="N37" s="1" t="s">
        <v>2</v>
      </c>
      <c r="O37" s="1">
        <v>300</v>
      </c>
      <c r="P37" s="1">
        <v>13</v>
      </c>
      <c r="R37" s="1" t="s">
        <v>2</v>
      </c>
      <c r="S37" s="1">
        <v>300</v>
      </c>
      <c r="T37" s="1">
        <v>23</v>
      </c>
    </row>
    <row r="38" spans="2:24" x14ac:dyDescent="0.3">
      <c r="B38" s="1" t="s">
        <v>3</v>
      </c>
      <c r="C38" s="1">
        <v>300</v>
      </c>
      <c r="D38" s="1">
        <v>4</v>
      </c>
      <c r="F38" s="1" t="s">
        <v>3</v>
      </c>
      <c r="G38" s="1">
        <v>300</v>
      </c>
      <c r="H38" s="1">
        <v>4</v>
      </c>
      <c r="J38" s="1" t="s">
        <v>3</v>
      </c>
      <c r="K38" s="1">
        <v>300</v>
      </c>
      <c r="L38" s="1">
        <v>8</v>
      </c>
      <c r="N38" s="1" t="s">
        <v>3</v>
      </c>
      <c r="O38" s="1">
        <v>300</v>
      </c>
      <c r="P38" s="1">
        <v>13</v>
      </c>
      <c r="R38" s="1" t="s">
        <v>3</v>
      </c>
      <c r="S38" s="1">
        <v>300</v>
      </c>
      <c r="T38" s="1">
        <v>20</v>
      </c>
    </row>
    <row r="39" spans="2:24" x14ac:dyDescent="0.3">
      <c r="B39" s="1" t="s">
        <v>4</v>
      </c>
      <c r="C39" s="1">
        <v>300</v>
      </c>
      <c r="D39" s="1">
        <v>4</v>
      </c>
      <c r="F39" s="1" t="s">
        <v>4</v>
      </c>
      <c r="G39" s="1">
        <v>300</v>
      </c>
      <c r="H39" s="1">
        <v>5</v>
      </c>
      <c r="J39" s="1" t="s">
        <v>4</v>
      </c>
      <c r="K39" s="1">
        <v>300</v>
      </c>
      <c r="L39" s="1">
        <v>8</v>
      </c>
      <c r="N39" s="1" t="s">
        <v>4</v>
      </c>
      <c r="O39" s="1">
        <v>300</v>
      </c>
      <c r="P39" s="1">
        <v>13</v>
      </c>
      <c r="R39" s="1" t="s">
        <v>4</v>
      </c>
      <c r="S39" s="1">
        <v>300</v>
      </c>
      <c r="T39" s="1">
        <v>23</v>
      </c>
    </row>
    <row r="40" spans="2:24" x14ac:dyDescent="0.3">
      <c r="B40" s="1" t="s">
        <v>5</v>
      </c>
      <c r="C40" s="1">
        <v>300</v>
      </c>
      <c r="D40" s="1">
        <v>4</v>
      </c>
      <c r="F40" s="1" t="s">
        <v>5</v>
      </c>
      <c r="G40" s="1">
        <v>300</v>
      </c>
      <c r="H40" s="1">
        <v>5</v>
      </c>
      <c r="J40" s="1" t="s">
        <v>5</v>
      </c>
      <c r="K40" s="1">
        <v>300</v>
      </c>
      <c r="L40" s="1">
        <v>8</v>
      </c>
      <c r="N40" s="1" t="s">
        <v>5</v>
      </c>
      <c r="O40" s="1">
        <v>300</v>
      </c>
      <c r="P40" s="1">
        <v>13</v>
      </c>
      <c r="R40" s="1" t="s">
        <v>5</v>
      </c>
      <c r="S40" s="1">
        <v>300</v>
      </c>
      <c r="T40" s="1">
        <v>23</v>
      </c>
    </row>
    <row r="41" spans="2:24" x14ac:dyDescent="0.3">
      <c r="B41" s="1" t="s">
        <v>6</v>
      </c>
      <c r="C41" s="1">
        <v>300</v>
      </c>
      <c r="D41" s="1">
        <v>1</v>
      </c>
      <c r="F41" s="1" t="s">
        <v>6</v>
      </c>
      <c r="G41" s="1">
        <v>300</v>
      </c>
      <c r="H41" s="1">
        <v>5</v>
      </c>
      <c r="J41" s="1" t="s">
        <v>6</v>
      </c>
      <c r="K41" s="1">
        <v>300</v>
      </c>
      <c r="L41" s="1">
        <v>8</v>
      </c>
      <c r="N41" s="1" t="s">
        <v>6</v>
      </c>
      <c r="O41" s="1">
        <v>300</v>
      </c>
      <c r="P41" s="1">
        <v>13</v>
      </c>
      <c r="R41" s="1" t="s">
        <v>6</v>
      </c>
      <c r="S41" s="1">
        <v>300</v>
      </c>
      <c r="T41" s="1">
        <v>23</v>
      </c>
    </row>
    <row r="42" spans="2:24" x14ac:dyDescent="0.3">
      <c r="B42" s="1" t="s">
        <v>7</v>
      </c>
      <c r="C42" s="1">
        <f>AVERAGE(C37:C41)</f>
        <v>300</v>
      </c>
      <c r="F42" s="1" t="s">
        <v>7</v>
      </c>
      <c r="G42" s="1">
        <f>AVERAGE(G37:G41)</f>
        <v>300</v>
      </c>
      <c r="J42" s="1" t="s">
        <v>7</v>
      </c>
      <c r="K42" s="1">
        <f>AVERAGE(K37:K41)</f>
        <v>300</v>
      </c>
      <c r="N42" s="1" t="s">
        <v>7</v>
      </c>
      <c r="O42" s="1">
        <f>AVERAGE(O37:O41)</f>
        <v>300</v>
      </c>
      <c r="R42" s="1" t="s">
        <v>7</v>
      </c>
      <c r="S42" s="1">
        <f>AVERAGE(S37:S41)</f>
        <v>300</v>
      </c>
      <c r="X42" s="1">
        <f>AVERAGE(C42:V42)</f>
        <v>300</v>
      </c>
    </row>
    <row r="43" spans="2:24" x14ac:dyDescent="0.3">
      <c r="C43" s="1">
        <f>COUNTIF(C37:C41, "&lt; 300")</f>
        <v>0</v>
      </c>
      <c r="G43" s="1">
        <f>COUNTIF(G37:G41, "&lt; 300")</f>
        <v>0</v>
      </c>
      <c r="K43" s="1">
        <f>COUNTIF(K37:K41, "&lt; 300")</f>
        <v>0</v>
      </c>
      <c r="O43" s="1">
        <f>COUNTIF(O37:O41, "&lt; 300")</f>
        <v>0</v>
      </c>
      <c r="S43" s="1">
        <f>COUNTIF(S37:S41, "&lt; 300")</f>
        <v>0</v>
      </c>
      <c r="V43" s="1">
        <f>SUM(A43:S43)</f>
        <v>0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4.4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16">
        <v>1000</v>
      </c>
      <c r="O45" s="4" t="s">
        <v>8</v>
      </c>
      <c r="P45" s="1" t="s">
        <v>9</v>
      </c>
    </row>
    <row r="46" spans="2:24" x14ac:dyDescent="0.3">
      <c r="B46" s="1" t="s">
        <v>2</v>
      </c>
      <c r="C46" s="1">
        <v>300</v>
      </c>
      <c r="D46" s="1">
        <v>3</v>
      </c>
      <c r="F46" s="1" t="s">
        <v>2</v>
      </c>
      <c r="G46" s="1">
        <v>300</v>
      </c>
      <c r="H46" s="1">
        <v>3</v>
      </c>
      <c r="J46" s="1" t="s">
        <v>2</v>
      </c>
      <c r="K46" s="1">
        <v>300</v>
      </c>
      <c r="L46" s="1">
        <v>3</v>
      </c>
      <c r="N46" s="1" t="s">
        <v>2</v>
      </c>
      <c r="O46" s="1">
        <v>300</v>
      </c>
      <c r="P46" s="1">
        <v>3</v>
      </c>
    </row>
    <row r="47" spans="2:24" x14ac:dyDescent="0.3">
      <c r="B47" s="1" t="s">
        <v>3</v>
      </c>
      <c r="C47" s="1">
        <v>300</v>
      </c>
      <c r="D47" s="1">
        <v>3</v>
      </c>
      <c r="F47" s="1" t="s">
        <v>3</v>
      </c>
      <c r="G47" s="1">
        <v>300</v>
      </c>
      <c r="H47" s="1">
        <v>3</v>
      </c>
      <c r="J47" s="1" t="s">
        <v>3</v>
      </c>
      <c r="K47" s="1">
        <v>300</v>
      </c>
      <c r="L47" s="1">
        <v>3</v>
      </c>
      <c r="N47" s="1" t="s">
        <v>3</v>
      </c>
      <c r="O47" s="1">
        <v>301</v>
      </c>
      <c r="P47" s="1">
        <v>3</v>
      </c>
    </row>
    <row r="48" spans="2:24" x14ac:dyDescent="0.3">
      <c r="B48" s="1" t="s">
        <v>4</v>
      </c>
      <c r="C48" s="1">
        <v>300</v>
      </c>
      <c r="D48" s="1">
        <v>3</v>
      </c>
      <c r="F48" s="1" t="s">
        <v>4</v>
      </c>
      <c r="G48" s="1">
        <v>300</v>
      </c>
      <c r="H48" s="1">
        <v>3</v>
      </c>
      <c r="J48" s="1" t="s">
        <v>4</v>
      </c>
      <c r="K48" s="1">
        <v>300</v>
      </c>
      <c r="L48" s="1">
        <v>3</v>
      </c>
      <c r="N48" s="1" t="s">
        <v>4</v>
      </c>
      <c r="O48" s="1">
        <v>300</v>
      </c>
      <c r="P48" s="1">
        <v>3</v>
      </c>
    </row>
    <row r="49" spans="2:24" x14ac:dyDescent="0.3">
      <c r="B49" s="1" t="s">
        <v>5</v>
      </c>
      <c r="C49" s="1">
        <v>300</v>
      </c>
      <c r="D49" s="1">
        <v>2</v>
      </c>
      <c r="F49" s="1" t="s">
        <v>5</v>
      </c>
      <c r="G49" s="1">
        <v>300</v>
      </c>
      <c r="H49" s="1">
        <v>3</v>
      </c>
      <c r="J49" s="1" t="s">
        <v>5</v>
      </c>
      <c r="K49" s="1">
        <v>300</v>
      </c>
      <c r="L49" s="1">
        <v>3</v>
      </c>
      <c r="N49" s="1" t="s">
        <v>5</v>
      </c>
      <c r="O49" s="1">
        <v>300</v>
      </c>
      <c r="P49" s="1">
        <v>3</v>
      </c>
    </row>
    <row r="50" spans="2:24" x14ac:dyDescent="0.3">
      <c r="B50" s="1" t="s">
        <v>6</v>
      </c>
      <c r="C50" s="1">
        <v>300</v>
      </c>
      <c r="D50" s="1">
        <v>3</v>
      </c>
      <c r="F50" s="1" t="s">
        <v>6</v>
      </c>
      <c r="G50" s="1">
        <v>300</v>
      </c>
      <c r="H50" s="1">
        <v>3</v>
      </c>
      <c r="J50" s="1" t="s">
        <v>6</v>
      </c>
      <c r="K50" s="1">
        <v>300</v>
      </c>
      <c r="L50" s="1">
        <v>3</v>
      </c>
      <c r="N50" s="1" t="s">
        <v>6</v>
      </c>
      <c r="O50" s="1">
        <v>300</v>
      </c>
      <c r="P50" s="1">
        <v>3</v>
      </c>
    </row>
    <row r="51" spans="2:24" x14ac:dyDescent="0.3">
      <c r="B51" s="1" t="s">
        <v>7</v>
      </c>
      <c r="C51" s="1">
        <f>AVERAGE(C46:C50)</f>
        <v>300</v>
      </c>
      <c r="F51" s="1" t="s">
        <v>7</v>
      </c>
      <c r="G51" s="1">
        <f>AVERAGE(G46:G50)</f>
        <v>300</v>
      </c>
      <c r="J51" s="1" t="s">
        <v>7</v>
      </c>
      <c r="K51" s="1">
        <f>AVERAGE(K46:K50)</f>
        <v>300</v>
      </c>
      <c r="N51" s="1" t="s">
        <v>7</v>
      </c>
      <c r="O51" s="1">
        <f>AVERAGE(O46:O50)</f>
        <v>300.2</v>
      </c>
      <c r="X51" s="1">
        <f>AVERAGE(C51:V51)</f>
        <v>300.05</v>
      </c>
    </row>
    <row r="52" spans="2:24" x14ac:dyDescent="0.3">
      <c r="C52" s="1">
        <f>COUNTIF(C46:C50, "&lt; 300")</f>
        <v>0</v>
      </c>
      <c r="G52" s="1">
        <f>COUNTIF(G46:G50, "&lt; 300")</f>
        <v>0</v>
      </c>
      <c r="K52" s="1">
        <f>COUNTIF(K46:K50, "&lt; 300")</f>
        <v>0</v>
      </c>
      <c r="O52" s="1">
        <f>COUNTIF(O46:O50, "&lt; 300")</f>
        <v>0</v>
      </c>
      <c r="S52" s="1">
        <f>COUNTIF(S46:S50, "&lt; 300")</f>
        <v>0</v>
      </c>
      <c r="V52" s="1">
        <f>SUM(A52:S52)</f>
        <v>0</v>
      </c>
    </row>
    <row r="53" spans="2:24" x14ac:dyDescent="0.3">
      <c r="S53" s="1" t="s">
        <v>25</v>
      </c>
      <c r="V53" s="1">
        <f>SUM(V16:V52)</f>
        <v>0</v>
      </c>
    </row>
    <row r="54" spans="2:24" x14ac:dyDescent="0.3">
      <c r="W54" s="1" t="s">
        <v>127</v>
      </c>
      <c r="X54" s="1">
        <f>AVERAGE(X15:X51)</f>
        <v>300.01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592C-B576-4815-A752-E0EDCEDE35EF}">
  <sheetPr codeName="Sheet4"/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4</v>
      </c>
      <c r="F10" s="1" t="s">
        <v>2</v>
      </c>
      <c r="G10" s="1">
        <v>300</v>
      </c>
      <c r="H10" s="1">
        <v>4</v>
      </c>
      <c r="J10" s="1" t="s">
        <v>2</v>
      </c>
      <c r="K10" s="1">
        <v>177.10499999999999</v>
      </c>
      <c r="L10" s="1">
        <v>72</v>
      </c>
    </row>
    <row r="11" spans="2:24" x14ac:dyDescent="0.3">
      <c r="B11" s="1" t="s">
        <v>3</v>
      </c>
      <c r="C11" s="1">
        <v>300</v>
      </c>
      <c r="D11" s="1">
        <v>4</v>
      </c>
      <c r="F11" s="1" t="s">
        <v>3</v>
      </c>
      <c r="G11" s="1">
        <v>286.39400000000001</v>
      </c>
      <c r="H11" s="1">
        <v>70</v>
      </c>
      <c r="J11" s="1" t="s">
        <v>3</v>
      </c>
      <c r="K11" s="1">
        <v>300</v>
      </c>
      <c r="L11" s="1">
        <v>4</v>
      </c>
    </row>
    <row r="12" spans="2:24" x14ac:dyDescent="0.3">
      <c r="B12" s="1" t="s">
        <v>4</v>
      </c>
      <c r="C12" s="1">
        <v>300</v>
      </c>
      <c r="D12" s="1">
        <v>4</v>
      </c>
      <c r="F12" s="1" t="s">
        <v>4</v>
      </c>
      <c r="G12" s="1">
        <v>300</v>
      </c>
      <c r="H12" s="1">
        <v>4</v>
      </c>
      <c r="J12" s="1" t="s">
        <v>4</v>
      </c>
      <c r="K12" s="1">
        <v>300</v>
      </c>
      <c r="L12" s="1">
        <v>4</v>
      </c>
    </row>
    <row r="13" spans="2:24" x14ac:dyDescent="0.3">
      <c r="B13" s="1" t="s">
        <v>5</v>
      </c>
      <c r="C13" s="1">
        <v>300</v>
      </c>
      <c r="D13" s="1">
        <v>4</v>
      </c>
      <c r="F13" s="1" t="s">
        <v>5</v>
      </c>
      <c r="G13" s="1">
        <v>300</v>
      </c>
      <c r="H13" s="1">
        <v>4</v>
      </c>
      <c r="J13" s="1" t="s">
        <v>5</v>
      </c>
      <c r="K13" s="1">
        <v>300</v>
      </c>
      <c r="L13" s="1">
        <v>4</v>
      </c>
    </row>
    <row r="14" spans="2:24" x14ac:dyDescent="0.3">
      <c r="B14" s="1" t="s">
        <v>6</v>
      </c>
      <c r="C14" s="1">
        <v>300</v>
      </c>
      <c r="D14" s="1">
        <v>4</v>
      </c>
      <c r="F14" s="1" t="s">
        <v>6</v>
      </c>
      <c r="G14" s="1">
        <v>300</v>
      </c>
      <c r="H14" s="1">
        <v>4</v>
      </c>
      <c r="J14" s="1" t="s">
        <v>6</v>
      </c>
      <c r="K14" s="1">
        <v>300</v>
      </c>
      <c r="L14" s="1">
        <v>4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297.27879999999999</v>
      </c>
      <c r="J15" s="1" t="s">
        <v>7</v>
      </c>
      <c r="K15" s="1">
        <f>AVERAGE(K10:K14)</f>
        <v>275.42099999999999</v>
      </c>
      <c r="X15" s="1">
        <f>AVERAGE(C15:V15)</f>
        <v>290.89993333333337</v>
      </c>
    </row>
    <row r="16" spans="2:24" x14ac:dyDescent="0.3">
      <c r="C16" s="1">
        <f>COUNTIF(C10:C14, "&lt; 300")</f>
        <v>0</v>
      </c>
      <c r="G16" s="1">
        <f>COUNTIF(G10:G14, "&lt; 300")</f>
        <v>1</v>
      </c>
      <c r="K16" s="1">
        <f>COUNTIF(K10:K14, "&lt; 300")</f>
        <v>1</v>
      </c>
      <c r="O16" s="1">
        <f>COUNTIF(O10:O14, "&lt; 300")</f>
        <v>0</v>
      </c>
      <c r="V16" s="1">
        <f>SUM(A16:S16)</f>
        <v>2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226</v>
      </c>
      <c r="D19" s="1">
        <v>17</v>
      </c>
    </row>
    <row r="20" spans="2:24" x14ac:dyDescent="0.3">
      <c r="B20" s="1" t="s">
        <v>3</v>
      </c>
      <c r="C20" s="1">
        <v>4</v>
      </c>
      <c r="D20" s="1">
        <v>8</v>
      </c>
    </row>
    <row r="21" spans="2:24" x14ac:dyDescent="0.3">
      <c r="B21" s="1" t="s">
        <v>4</v>
      </c>
      <c r="C21" s="1">
        <v>300</v>
      </c>
      <c r="D21" s="1">
        <v>4</v>
      </c>
    </row>
    <row r="22" spans="2:24" x14ac:dyDescent="0.3">
      <c r="B22" s="1" t="s">
        <v>5</v>
      </c>
      <c r="C22" s="1">
        <v>300</v>
      </c>
      <c r="D22" s="1">
        <v>4</v>
      </c>
    </row>
    <row r="23" spans="2:24" x14ac:dyDescent="0.3">
      <c r="B23" s="1" t="s">
        <v>6</v>
      </c>
      <c r="C23" s="1">
        <v>300</v>
      </c>
      <c r="D23" s="1">
        <v>4</v>
      </c>
    </row>
    <row r="24" spans="2:24" x14ac:dyDescent="0.3">
      <c r="B24" s="1" t="s">
        <v>7</v>
      </c>
      <c r="C24" s="1">
        <f>AVERAGE(C19:C23)</f>
        <v>226</v>
      </c>
      <c r="X24" s="1">
        <f t="shared" ref="X24" si="0">AVERAGE(C24:V24)</f>
        <v>226</v>
      </c>
    </row>
    <row r="25" spans="2:24" x14ac:dyDescent="0.3">
      <c r="C25" s="1">
        <f>COUNTIF(C19:C23, "&lt; 300")</f>
        <v>2</v>
      </c>
      <c r="V25" s="1">
        <f t="shared" ref="V25" si="1">SUM(A25:S25)</f>
        <v>2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4</v>
      </c>
      <c r="F28" s="1" t="s">
        <v>2</v>
      </c>
      <c r="G28" s="1">
        <v>300</v>
      </c>
      <c r="H28" s="1">
        <v>4</v>
      </c>
      <c r="J28" s="1" t="s">
        <v>2</v>
      </c>
      <c r="K28" s="1">
        <v>300</v>
      </c>
      <c r="L28" s="1">
        <v>4</v>
      </c>
    </row>
    <row r="29" spans="2:24" x14ac:dyDescent="0.3">
      <c r="B29" s="1" t="s">
        <v>3</v>
      </c>
      <c r="C29" s="1">
        <v>300</v>
      </c>
      <c r="D29" s="1">
        <v>4</v>
      </c>
      <c r="F29" s="1" t="s">
        <v>3</v>
      </c>
      <c r="G29" s="1">
        <v>300</v>
      </c>
      <c r="H29" s="1">
        <v>4</v>
      </c>
      <c r="J29" s="1" t="s">
        <v>3</v>
      </c>
      <c r="K29" s="1">
        <v>300</v>
      </c>
      <c r="L29" s="1">
        <v>4</v>
      </c>
    </row>
    <row r="30" spans="2:24" x14ac:dyDescent="0.3">
      <c r="B30" s="1" t="s">
        <v>4</v>
      </c>
      <c r="C30" s="1">
        <v>300</v>
      </c>
      <c r="D30" s="1">
        <v>4</v>
      </c>
      <c r="F30" s="1" t="s">
        <v>4</v>
      </c>
      <c r="G30" s="1">
        <v>300</v>
      </c>
      <c r="H30" s="1">
        <v>4</v>
      </c>
      <c r="J30" s="1" t="s">
        <v>4</v>
      </c>
      <c r="K30" s="1">
        <v>300</v>
      </c>
      <c r="L30" s="1">
        <v>4</v>
      </c>
    </row>
    <row r="31" spans="2:24" x14ac:dyDescent="0.3">
      <c r="B31" s="1" t="s">
        <v>5</v>
      </c>
      <c r="C31" s="1">
        <v>300</v>
      </c>
      <c r="D31" s="1">
        <v>4</v>
      </c>
      <c r="F31" s="1" t="s">
        <v>5</v>
      </c>
      <c r="G31" s="1">
        <v>300</v>
      </c>
      <c r="H31" s="1">
        <v>4</v>
      </c>
      <c r="J31" s="1" t="s">
        <v>5</v>
      </c>
      <c r="K31" s="1">
        <v>300</v>
      </c>
      <c r="L31" s="1">
        <v>4</v>
      </c>
    </row>
    <row r="32" spans="2:24" x14ac:dyDescent="0.3">
      <c r="B32" s="1" t="s">
        <v>6</v>
      </c>
      <c r="C32" s="1">
        <v>300</v>
      </c>
      <c r="D32" s="1">
        <v>4</v>
      </c>
      <c r="F32" s="1" t="s">
        <v>6</v>
      </c>
      <c r="G32" s="1">
        <v>300</v>
      </c>
      <c r="H32" s="1">
        <v>4</v>
      </c>
      <c r="J32" s="1" t="s">
        <v>6</v>
      </c>
      <c r="K32" s="1">
        <v>300</v>
      </c>
      <c r="L32" s="1">
        <v>4</v>
      </c>
    </row>
    <row r="33" spans="2:24" x14ac:dyDescent="0.3">
      <c r="B33" s="1" t="s">
        <v>7</v>
      </c>
      <c r="C33" s="1">
        <f>AVERAGE(C28:C32)</f>
        <v>300</v>
      </c>
      <c r="F33" s="1" t="s">
        <v>7</v>
      </c>
      <c r="G33" s="1">
        <f>AVERAGE(G28:G32)</f>
        <v>300</v>
      </c>
      <c r="J33" s="1" t="s">
        <v>7</v>
      </c>
      <c r="K33" s="1">
        <f>AVERAGE(K28:K32)</f>
        <v>300</v>
      </c>
      <c r="X33" s="1">
        <f>AVERAGE(C33:V33)</f>
        <v>300</v>
      </c>
    </row>
    <row r="34" spans="2:24" x14ac:dyDescent="0.3">
      <c r="C34" s="1">
        <f>COUNTIF(C28:C32, "&lt; 300")</f>
        <v>0</v>
      </c>
      <c r="G34" s="1">
        <f>COUNTIF(G28:G32, "&lt; 300")</f>
        <v>0</v>
      </c>
      <c r="K34" s="1">
        <f>COUNTIF(K28:K32, "&lt; 300")</f>
        <v>0</v>
      </c>
      <c r="O34" s="1">
        <f>COUNTIF(O28:O32, "&lt; 300")</f>
        <v>0</v>
      </c>
      <c r="S34" s="1">
        <f>COUNTIF(S28:S32, "&lt; 300")</f>
        <v>0</v>
      </c>
      <c r="V34" s="1">
        <f>SUM(A34:S34)</f>
        <v>0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4.4" x14ac:dyDescent="0.3">
      <c r="B36" s="3">
        <v>1</v>
      </c>
      <c r="C36" s="4" t="s">
        <v>8</v>
      </c>
      <c r="D36" s="4" t="s">
        <v>9</v>
      </c>
      <c r="F36" s="16">
        <v>2</v>
      </c>
      <c r="G36" s="4" t="s">
        <v>8</v>
      </c>
      <c r="H36" s="4" t="s">
        <v>9</v>
      </c>
      <c r="J36" s="16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5</v>
      </c>
      <c r="F37" s="1" t="s">
        <v>2</v>
      </c>
      <c r="G37" s="1">
        <v>300</v>
      </c>
      <c r="H37" s="1">
        <v>6</v>
      </c>
      <c r="J37" s="1" t="s">
        <v>2</v>
      </c>
      <c r="K37" s="1">
        <v>23.369</v>
      </c>
      <c r="L37" s="1">
        <v>62</v>
      </c>
      <c r="N37" s="1" t="s">
        <v>2</v>
      </c>
      <c r="O37" s="1">
        <v>300</v>
      </c>
      <c r="P37" s="1">
        <v>14</v>
      </c>
      <c r="R37" s="1" t="s">
        <v>2</v>
      </c>
      <c r="S37" s="1">
        <v>300</v>
      </c>
      <c r="T37" s="1">
        <v>24</v>
      </c>
    </row>
    <row r="38" spans="2:24" x14ac:dyDescent="0.3">
      <c r="B38" s="1" t="s">
        <v>3</v>
      </c>
      <c r="C38" s="1">
        <v>300</v>
      </c>
      <c r="D38" s="1">
        <v>5</v>
      </c>
      <c r="F38" s="1" t="s">
        <v>3</v>
      </c>
      <c r="G38" s="1">
        <v>31.952000000000002</v>
      </c>
      <c r="H38" s="1">
        <v>45</v>
      </c>
      <c r="J38" s="1" t="s">
        <v>3</v>
      </c>
      <c r="K38" s="1">
        <v>18.28</v>
      </c>
      <c r="L38" s="1">
        <v>25</v>
      </c>
      <c r="N38" s="1" t="s">
        <v>3</v>
      </c>
      <c r="O38" s="1">
        <v>300</v>
      </c>
      <c r="P38" s="1">
        <v>14</v>
      </c>
      <c r="R38" s="1" t="s">
        <v>3</v>
      </c>
      <c r="S38" s="1">
        <v>300</v>
      </c>
      <c r="T38" s="1">
        <v>24</v>
      </c>
    </row>
    <row r="39" spans="2:24" x14ac:dyDescent="0.3">
      <c r="B39" s="1" t="s">
        <v>4</v>
      </c>
      <c r="C39" s="1">
        <v>212</v>
      </c>
      <c r="D39" s="1">
        <v>17</v>
      </c>
      <c r="F39" s="1" t="s">
        <v>4</v>
      </c>
      <c r="G39" s="1">
        <v>19.132999999999999</v>
      </c>
      <c r="H39" s="1">
        <v>14</v>
      </c>
      <c r="J39" s="1" t="s">
        <v>4</v>
      </c>
      <c r="K39" s="1">
        <v>300</v>
      </c>
      <c r="L39" s="1">
        <v>9</v>
      </c>
      <c r="N39" s="1" t="s">
        <v>4</v>
      </c>
      <c r="O39" s="1">
        <v>300</v>
      </c>
      <c r="P39" s="1">
        <v>14</v>
      </c>
      <c r="R39" s="1" t="s">
        <v>4</v>
      </c>
      <c r="S39" s="1">
        <v>300</v>
      </c>
      <c r="T39" s="1">
        <v>24</v>
      </c>
    </row>
    <row r="40" spans="2:24" x14ac:dyDescent="0.3">
      <c r="B40" s="1" t="s">
        <v>5</v>
      </c>
      <c r="C40" s="1">
        <v>300</v>
      </c>
      <c r="D40" s="1">
        <v>5</v>
      </c>
      <c r="F40" s="1" t="s">
        <v>5</v>
      </c>
      <c r="G40" s="1">
        <v>300</v>
      </c>
      <c r="H40" s="1">
        <v>6</v>
      </c>
      <c r="J40" s="1" t="s">
        <v>5</v>
      </c>
      <c r="K40" s="1">
        <v>300</v>
      </c>
      <c r="L40" s="1">
        <v>9</v>
      </c>
      <c r="N40" s="1" t="s">
        <v>5</v>
      </c>
      <c r="O40" s="1">
        <v>300</v>
      </c>
      <c r="P40" s="1">
        <v>14</v>
      </c>
      <c r="R40" s="1" t="s">
        <v>5</v>
      </c>
      <c r="S40" s="1">
        <v>300</v>
      </c>
      <c r="T40" s="1">
        <v>24</v>
      </c>
    </row>
    <row r="41" spans="2:24" x14ac:dyDescent="0.3">
      <c r="B41" s="1" t="s">
        <v>6</v>
      </c>
      <c r="C41" s="1">
        <v>300</v>
      </c>
      <c r="D41" s="1">
        <v>5</v>
      </c>
      <c r="F41" s="1" t="s">
        <v>6</v>
      </c>
      <c r="G41" s="1">
        <v>300</v>
      </c>
      <c r="H41" s="1">
        <v>6</v>
      </c>
      <c r="J41" s="1" t="s">
        <v>6</v>
      </c>
      <c r="K41" s="1">
        <v>194.357</v>
      </c>
      <c r="L41" s="1">
        <v>22</v>
      </c>
      <c r="N41" s="1" t="s">
        <v>6</v>
      </c>
      <c r="O41" s="1">
        <v>300</v>
      </c>
      <c r="P41" s="1">
        <v>14</v>
      </c>
      <c r="R41" s="1" t="s">
        <v>6</v>
      </c>
      <c r="S41" s="1">
        <v>300</v>
      </c>
      <c r="T41" s="1">
        <v>24</v>
      </c>
    </row>
    <row r="42" spans="2:24" x14ac:dyDescent="0.3">
      <c r="B42" s="1" t="s">
        <v>7</v>
      </c>
      <c r="C42" s="1">
        <f>AVERAGE(C37:C41)</f>
        <v>282.39999999999998</v>
      </c>
      <c r="F42" s="1" t="s">
        <v>7</v>
      </c>
      <c r="G42" s="1">
        <f>AVERAGE(G37:G41)</f>
        <v>190.21700000000001</v>
      </c>
      <c r="J42" s="1" t="s">
        <v>7</v>
      </c>
      <c r="K42" s="1">
        <f>AVERAGE(K37:K41)</f>
        <v>167.2012</v>
      </c>
      <c r="N42" s="1" t="s">
        <v>7</v>
      </c>
      <c r="O42" s="1">
        <f>AVERAGE(O37:O41)</f>
        <v>300</v>
      </c>
      <c r="R42" s="1" t="s">
        <v>7</v>
      </c>
      <c r="S42" s="1">
        <f>AVERAGE(S37:S41)</f>
        <v>300</v>
      </c>
      <c r="X42" s="1">
        <f>AVERAGE(C42:V42)</f>
        <v>247.96364</v>
      </c>
    </row>
    <row r="43" spans="2:24" x14ac:dyDescent="0.3">
      <c r="C43" s="1">
        <f>COUNTIF(C37:C41, "&lt; 300")</f>
        <v>1</v>
      </c>
      <c r="G43" s="1">
        <f>COUNTIF(G37:G41, "&lt; 300")</f>
        <v>2</v>
      </c>
      <c r="K43" s="1">
        <f>COUNTIF(K37:K41, "&lt; 300")</f>
        <v>3</v>
      </c>
      <c r="O43" s="1">
        <f>COUNTIF(O37:O41, "&lt; 300")</f>
        <v>0</v>
      </c>
      <c r="S43" s="1">
        <f>COUNTIF(S37:S41, "&lt; 300")</f>
        <v>0</v>
      </c>
      <c r="V43" s="1">
        <f>SUM(A43:S43)</f>
        <v>6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4.4" x14ac:dyDescent="0.3">
      <c r="B45" s="3">
        <v>10</v>
      </c>
      <c r="C45" s="4" t="s">
        <v>8</v>
      </c>
      <c r="D45" s="4" t="s">
        <v>9</v>
      </c>
      <c r="F45" s="16">
        <v>50</v>
      </c>
      <c r="G45" s="4" t="s">
        <v>8</v>
      </c>
      <c r="H45" s="4" t="s">
        <v>9</v>
      </c>
      <c r="J45" s="16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4</v>
      </c>
      <c r="F46" s="1" t="s">
        <v>2</v>
      </c>
      <c r="G46" s="1">
        <v>300</v>
      </c>
      <c r="H46" s="1">
        <v>4</v>
      </c>
      <c r="J46" s="1" t="s">
        <v>2</v>
      </c>
      <c r="K46" s="1">
        <v>300</v>
      </c>
      <c r="L46" s="1">
        <v>4</v>
      </c>
      <c r="N46" s="1" t="s">
        <v>2</v>
      </c>
      <c r="O46" s="1">
        <v>301</v>
      </c>
      <c r="P46" s="1">
        <v>4</v>
      </c>
    </row>
    <row r="47" spans="2:24" x14ac:dyDescent="0.3">
      <c r="B47" s="1" t="s">
        <v>3</v>
      </c>
      <c r="C47" s="1">
        <v>300</v>
      </c>
      <c r="D47" s="1">
        <v>4</v>
      </c>
      <c r="F47" s="1" t="s">
        <v>3</v>
      </c>
      <c r="G47" s="1">
        <v>300</v>
      </c>
      <c r="H47" s="1">
        <v>4</v>
      </c>
      <c r="J47" s="1" t="s">
        <v>3</v>
      </c>
      <c r="K47" s="1">
        <v>155.77000000000001</v>
      </c>
      <c r="L47" s="1">
        <v>20</v>
      </c>
      <c r="N47" s="1" t="s">
        <v>3</v>
      </c>
      <c r="O47" s="1">
        <v>301</v>
      </c>
      <c r="P47" s="1">
        <v>4</v>
      </c>
    </row>
    <row r="48" spans="2:24" x14ac:dyDescent="0.3">
      <c r="B48" s="1" t="s">
        <v>4</v>
      </c>
      <c r="C48" s="1">
        <v>300</v>
      </c>
      <c r="D48" s="1">
        <v>4</v>
      </c>
      <c r="F48" s="1" t="s">
        <v>4</v>
      </c>
      <c r="G48" s="1">
        <v>287</v>
      </c>
      <c r="H48" s="1">
        <v>16</v>
      </c>
      <c r="J48" s="1" t="s">
        <v>4</v>
      </c>
      <c r="K48" s="1">
        <v>300</v>
      </c>
      <c r="L48" s="1">
        <v>4</v>
      </c>
      <c r="N48" s="1" t="s">
        <v>4</v>
      </c>
      <c r="O48" s="1">
        <v>301</v>
      </c>
      <c r="P48" s="1">
        <v>4</v>
      </c>
    </row>
    <row r="49" spans="2:24" x14ac:dyDescent="0.3">
      <c r="B49" s="1" t="s">
        <v>5</v>
      </c>
      <c r="C49" s="1">
        <v>71.366</v>
      </c>
      <c r="D49" s="1">
        <v>6</v>
      </c>
      <c r="F49" s="1" t="s">
        <v>5</v>
      </c>
      <c r="G49" s="1">
        <v>32.270000000000003</v>
      </c>
      <c r="H49" s="1">
        <v>23</v>
      </c>
      <c r="J49" s="1" t="s">
        <v>5</v>
      </c>
      <c r="K49" s="1">
        <v>300</v>
      </c>
      <c r="L49" s="1">
        <v>4</v>
      </c>
      <c r="N49" s="1" t="s">
        <v>5</v>
      </c>
      <c r="O49" s="1">
        <v>38</v>
      </c>
      <c r="P49" s="1">
        <v>6</v>
      </c>
    </row>
    <row r="50" spans="2:24" x14ac:dyDescent="0.3">
      <c r="B50" s="1" t="s">
        <v>6</v>
      </c>
      <c r="C50" s="1">
        <v>300</v>
      </c>
      <c r="D50" s="1">
        <v>4</v>
      </c>
      <c r="F50" s="1" t="s">
        <v>6</v>
      </c>
      <c r="G50" s="1">
        <v>300</v>
      </c>
      <c r="H50" s="1">
        <v>4</v>
      </c>
      <c r="J50" s="1" t="s">
        <v>6</v>
      </c>
      <c r="K50" s="1">
        <v>300</v>
      </c>
      <c r="L50" s="1">
        <v>4</v>
      </c>
      <c r="N50" s="1" t="s">
        <v>6</v>
      </c>
      <c r="O50" s="1">
        <v>300</v>
      </c>
      <c r="P50" s="1">
        <v>4</v>
      </c>
    </row>
    <row r="51" spans="2:24" x14ac:dyDescent="0.3">
      <c r="B51" s="1" t="s">
        <v>7</v>
      </c>
      <c r="C51" s="1">
        <f>AVERAGE(C46:C50)</f>
        <v>254.2732</v>
      </c>
      <c r="F51" s="1" t="s">
        <v>7</v>
      </c>
      <c r="G51" s="1">
        <f>AVERAGE(G46:G50)</f>
        <v>243.85399999999998</v>
      </c>
      <c r="J51" s="1" t="s">
        <v>7</v>
      </c>
      <c r="K51" s="1">
        <f>AVERAGE(K46:K50)</f>
        <v>271.154</v>
      </c>
      <c r="N51" s="1" t="s">
        <v>7</v>
      </c>
      <c r="O51" s="1">
        <f>AVERAGE(O46:O50)</f>
        <v>248.2</v>
      </c>
      <c r="X51" s="1">
        <f>AVERAGE(C51:V51)</f>
        <v>254.37029999999999</v>
      </c>
    </row>
    <row r="52" spans="2:24" x14ac:dyDescent="0.3">
      <c r="C52" s="1">
        <f>COUNTIF(C46:C50, "&lt; 300")</f>
        <v>1</v>
      </c>
      <c r="G52" s="1">
        <f>COUNTIF(G46:G50, "&lt; 300")</f>
        <v>2</v>
      </c>
      <c r="K52" s="1">
        <f>COUNTIF(K46:K50, "&lt; 300")</f>
        <v>1</v>
      </c>
      <c r="O52" s="1">
        <f>COUNTIF(O46:O50, "&lt; 300")</f>
        <v>1</v>
      </c>
      <c r="S52" s="1">
        <f>COUNTIF(S46:S50, "&lt; 300")</f>
        <v>0</v>
      </c>
      <c r="V52" s="1">
        <f>SUM(A52:S52)</f>
        <v>5</v>
      </c>
    </row>
    <row r="53" spans="2:24" x14ac:dyDescent="0.3">
      <c r="S53" s="1" t="s">
        <v>25</v>
      </c>
      <c r="V53" s="1">
        <f>SUM(V16:V52)</f>
        <v>15</v>
      </c>
    </row>
    <row r="54" spans="2:24" x14ac:dyDescent="0.3">
      <c r="W54" s="1" t="s">
        <v>127</v>
      </c>
      <c r="X54" s="1">
        <f>AVERAGE(X15:X51)</f>
        <v>263.84677466666665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228A-68F9-49AC-B909-84AE9B059D0A}">
  <sheetPr codeName="Sheet5"/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0</v>
      </c>
      <c r="F10" s="1" t="s">
        <v>2</v>
      </c>
      <c r="G10" s="1">
        <v>300</v>
      </c>
      <c r="H10" s="1">
        <v>0</v>
      </c>
      <c r="J10" s="1" t="s">
        <v>2</v>
      </c>
      <c r="K10" s="1">
        <v>300</v>
      </c>
      <c r="L10" s="1">
        <v>0</v>
      </c>
    </row>
    <row r="11" spans="2:24" x14ac:dyDescent="0.3">
      <c r="B11" s="1" t="s">
        <v>3</v>
      </c>
      <c r="C11" s="1">
        <v>300</v>
      </c>
      <c r="D11" s="1">
        <v>0</v>
      </c>
      <c r="F11" s="1" t="s">
        <v>3</v>
      </c>
      <c r="G11" s="1">
        <v>301</v>
      </c>
      <c r="H11" s="1">
        <v>0</v>
      </c>
      <c r="J11" s="1" t="s">
        <v>3</v>
      </c>
      <c r="K11" s="1">
        <v>300</v>
      </c>
      <c r="L11" s="1">
        <v>0</v>
      </c>
    </row>
    <row r="12" spans="2:24" x14ac:dyDescent="0.3">
      <c r="B12" s="1" t="s">
        <v>4</v>
      </c>
      <c r="C12" s="1">
        <v>300</v>
      </c>
      <c r="D12" s="1">
        <v>0</v>
      </c>
      <c r="F12" s="1" t="s">
        <v>4</v>
      </c>
      <c r="G12" s="1">
        <v>301</v>
      </c>
      <c r="H12" s="1">
        <v>0</v>
      </c>
      <c r="J12" s="1" t="s">
        <v>4</v>
      </c>
      <c r="K12" s="1">
        <v>300</v>
      </c>
      <c r="L12" s="1">
        <v>0</v>
      </c>
    </row>
    <row r="13" spans="2:24" x14ac:dyDescent="0.3">
      <c r="B13" s="1" t="s">
        <v>5</v>
      </c>
      <c r="C13" s="1">
        <v>300</v>
      </c>
      <c r="D13" s="1">
        <v>0</v>
      </c>
      <c r="F13" s="1" t="s">
        <v>5</v>
      </c>
      <c r="G13" s="1">
        <v>300</v>
      </c>
      <c r="H13" s="1">
        <v>0</v>
      </c>
      <c r="J13" s="1" t="s">
        <v>5</v>
      </c>
      <c r="K13" s="1">
        <v>300</v>
      </c>
      <c r="L13" s="1">
        <v>0</v>
      </c>
    </row>
    <row r="14" spans="2:24" x14ac:dyDescent="0.3">
      <c r="B14" s="1" t="s">
        <v>6</v>
      </c>
      <c r="C14" s="1">
        <v>300</v>
      </c>
      <c r="D14" s="1">
        <v>0</v>
      </c>
      <c r="F14" s="1" t="s">
        <v>6</v>
      </c>
      <c r="G14" s="1">
        <v>300</v>
      </c>
      <c r="H14" s="1">
        <v>0</v>
      </c>
      <c r="J14" s="1" t="s">
        <v>6</v>
      </c>
      <c r="K14" s="1">
        <v>300</v>
      </c>
      <c r="L14" s="1">
        <v>0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300.39999999999998</v>
      </c>
      <c r="J15" s="1" t="s">
        <v>7</v>
      </c>
      <c r="K15" s="1">
        <f>AVERAGE(K10:K14)</f>
        <v>300</v>
      </c>
      <c r="X15" s="1">
        <f>AVERAGE(C15:V15)</f>
        <v>300.13333333333333</v>
      </c>
    </row>
    <row r="16" spans="2:24" x14ac:dyDescent="0.3">
      <c r="C16" s="1">
        <f>COUNTIF(C10:C14, "&lt; 300")</f>
        <v>0</v>
      </c>
      <c r="G16" s="1">
        <f>COUNTIF(G10:G14, "&lt; 300")</f>
        <v>0</v>
      </c>
      <c r="K16" s="1">
        <f>COUNTIF(K10:K14, "&lt; 300")</f>
        <v>0</v>
      </c>
      <c r="O16" s="1">
        <f>COUNTIF(O10:O14, "&lt; 300")</f>
        <v>0</v>
      </c>
      <c r="V16" s="1">
        <f>SUM(A16:S16)</f>
        <v>0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0</v>
      </c>
    </row>
    <row r="20" spans="2:24" x14ac:dyDescent="0.3">
      <c r="B20" s="1" t="s">
        <v>3</v>
      </c>
      <c r="C20" s="1">
        <v>300</v>
      </c>
      <c r="D20" s="1">
        <v>0</v>
      </c>
    </row>
    <row r="21" spans="2:24" x14ac:dyDescent="0.3">
      <c r="B21" s="1" t="s">
        <v>4</v>
      </c>
      <c r="C21" s="1">
        <v>300</v>
      </c>
      <c r="D21" s="1">
        <v>0</v>
      </c>
    </row>
    <row r="22" spans="2:24" x14ac:dyDescent="0.3">
      <c r="B22" s="1" t="s">
        <v>5</v>
      </c>
      <c r="C22" s="1">
        <v>300</v>
      </c>
      <c r="D22" s="1">
        <v>0</v>
      </c>
    </row>
    <row r="23" spans="2:24" x14ac:dyDescent="0.3">
      <c r="B23" s="1" t="s">
        <v>6</v>
      </c>
      <c r="C23" s="1">
        <v>300</v>
      </c>
      <c r="D23" s="1">
        <v>0</v>
      </c>
    </row>
    <row r="24" spans="2:24" x14ac:dyDescent="0.3">
      <c r="B24" s="1" t="s">
        <v>7</v>
      </c>
      <c r="C24" s="1">
        <f>AVERAGE(C19:C23)</f>
        <v>300</v>
      </c>
      <c r="X24" s="1">
        <f t="shared" ref="X24" si="0">AVERAGE(C24:V24)</f>
        <v>300</v>
      </c>
    </row>
    <row r="25" spans="2:24" x14ac:dyDescent="0.3">
      <c r="C25" s="1">
        <f>COUNTIF(C19:C23, "&lt; 300")</f>
        <v>0</v>
      </c>
      <c r="V25" s="1">
        <f t="shared" ref="V25" si="1">SUM(A25:S25)</f>
        <v>0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0</v>
      </c>
      <c r="F28" s="1" t="s">
        <v>2</v>
      </c>
      <c r="G28" s="1">
        <v>300</v>
      </c>
      <c r="H28" s="1">
        <v>0</v>
      </c>
      <c r="J28" s="1" t="s">
        <v>2</v>
      </c>
      <c r="K28" s="1">
        <v>300</v>
      </c>
      <c r="L28" s="1">
        <v>0</v>
      </c>
    </row>
    <row r="29" spans="2:24" x14ac:dyDescent="0.3">
      <c r="B29" s="1" t="s">
        <v>3</v>
      </c>
      <c r="C29" s="1">
        <v>300</v>
      </c>
      <c r="D29" s="1">
        <v>0</v>
      </c>
      <c r="F29" s="1" t="s">
        <v>3</v>
      </c>
      <c r="G29" s="1">
        <v>300</v>
      </c>
      <c r="H29" s="1">
        <v>0</v>
      </c>
      <c r="J29" s="1" t="s">
        <v>3</v>
      </c>
      <c r="K29" s="1">
        <v>300</v>
      </c>
      <c r="L29" s="1">
        <v>0</v>
      </c>
    </row>
    <row r="30" spans="2:24" x14ac:dyDescent="0.3">
      <c r="B30" s="1" t="s">
        <v>4</v>
      </c>
      <c r="C30" s="1">
        <v>300</v>
      </c>
      <c r="D30" s="1">
        <v>0</v>
      </c>
      <c r="F30" s="1" t="s">
        <v>4</v>
      </c>
      <c r="G30" s="1">
        <v>300</v>
      </c>
      <c r="H30" s="1">
        <v>0</v>
      </c>
      <c r="J30" s="1" t="s">
        <v>4</v>
      </c>
      <c r="K30" s="1">
        <v>300</v>
      </c>
      <c r="L30" s="1">
        <v>0</v>
      </c>
    </row>
    <row r="31" spans="2:24" x14ac:dyDescent="0.3">
      <c r="B31" s="1" t="s">
        <v>5</v>
      </c>
      <c r="C31" s="1">
        <v>300</v>
      </c>
      <c r="D31" s="1">
        <v>0</v>
      </c>
      <c r="F31" s="1" t="s">
        <v>5</v>
      </c>
      <c r="G31" s="1">
        <v>300</v>
      </c>
      <c r="H31" s="1">
        <v>0</v>
      </c>
      <c r="J31" s="1" t="s">
        <v>5</v>
      </c>
      <c r="K31" s="1">
        <v>301</v>
      </c>
      <c r="L31" s="1">
        <v>0</v>
      </c>
    </row>
    <row r="32" spans="2:24" x14ac:dyDescent="0.3">
      <c r="B32" s="1" t="s">
        <v>6</v>
      </c>
      <c r="C32" s="1">
        <v>300</v>
      </c>
      <c r="D32" s="1">
        <v>0</v>
      </c>
      <c r="F32" s="1" t="s">
        <v>6</v>
      </c>
      <c r="G32" s="1">
        <v>300</v>
      </c>
      <c r="H32" s="1">
        <v>0</v>
      </c>
      <c r="J32" s="1" t="s">
        <v>6</v>
      </c>
      <c r="K32" s="1">
        <v>300</v>
      </c>
      <c r="L32" s="1">
        <v>0</v>
      </c>
    </row>
    <row r="33" spans="2:24" x14ac:dyDescent="0.3">
      <c r="B33" s="1" t="s">
        <v>7</v>
      </c>
      <c r="C33" s="1">
        <f>AVERAGE(C28:C32)</f>
        <v>300</v>
      </c>
      <c r="F33" s="1" t="s">
        <v>7</v>
      </c>
      <c r="G33" s="1">
        <f>AVERAGE(G28:G32)</f>
        <v>300</v>
      </c>
      <c r="J33" s="1" t="s">
        <v>7</v>
      </c>
      <c r="K33" s="1">
        <f>AVERAGE(K28:K32)</f>
        <v>300.2</v>
      </c>
      <c r="X33" s="1">
        <f>AVERAGE(C33:V33)</f>
        <v>300.06666666666666</v>
      </c>
    </row>
    <row r="34" spans="2:24" x14ac:dyDescent="0.3">
      <c r="C34" s="1">
        <f>COUNTIF(C28:C32, "&lt; 300")</f>
        <v>0</v>
      </c>
      <c r="G34" s="1">
        <f>COUNTIF(G28:G32, "&lt; 300")</f>
        <v>0</v>
      </c>
      <c r="K34" s="1">
        <f>COUNTIF(K28:K32, "&lt; 300")</f>
        <v>0</v>
      </c>
      <c r="O34" s="1">
        <f>COUNTIF(O28:O32, "&lt; 300")</f>
        <v>0</v>
      </c>
      <c r="S34" s="1">
        <f>COUNTIF(S28:S32, "&lt; 300")</f>
        <v>0</v>
      </c>
      <c r="V34" s="1">
        <f>SUM(A34:S34)</f>
        <v>0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0</v>
      </c>
      <c r="F37" s="1" t="s">
        <v>2</v>
      </c>
      <c r="G37" s="1">
        <v>300</v>
      </c>
      <c r="H37" s="1">
        <v>0</v>
      </c>
      <c r="J37" s="1" t="s">
        <v>2</v>
      </c>
      <c r="K37" s="1">
        <v>300</v>
      </c>
      <c r="L37" s="1">
        <v>11</v>
      </c>
      <c r="N37" s="1" t="s">
        <v>2</v>
      </c>
      <c r="O37" s="1">
        <v>300</v>
      </c>
      <c r="P37" s="1">
        <v>36</v>
      </c>
      <c r="R37" s="1" t="s">
        <v>2</v>
      </c>
      <c r="S37" s="1">
        <v>300.60000000000002</v>
      </c>
      <c r="T37" s="1">
        <v>77</v>
      </c>
    </row>
    <row r="38" spans="2:24" x14ac:dyDescent="0.3">
      <c r="B38" s="1" t="s">
        <v>3</v>
      </c>
      <c r="C38" s="1">
        <v>300</v>
      </c>
      <c r="D38" s="1">
        <v>0</v>
      </c>
      <c r="F38" s="1" t="s">
        <v>3</v>
      </c>
      <c r="G38" s="1">
        <v>300</v>
      </c>
      <c r="H38" s="1">
        <v>0</v>
      </c>
      <c r="J38" s="1" t="s">
        <v>3</v>
      </c>
      <c r="K38" s="1">
        <v>300</v>
      </c>
      <c r="L38" s="1">
        <v>17</v>
      </c>
      <c r="N38" s="1" t="s">
        <v>3</v>
      </c>
      <c r="O38" s="1">
        <v>300</v>
      </c>
      <c r="P38" s="1">
        <v>38</v>
      </c>
      <c r="R38" s="1" t="s">
        <v>3</v>
      </c>
      <c r="S38" s="1">
        <v>300</v>
      </c>
      <c r="T38" s="1">
        <v>75</v>
      </c>
    </row>
    <row r="39" spans="2:24" x14ac:dyDescent="0.3">
      <c r="B39" s="1" t="s">
        <v>4</v>
      </c>
      <c r="C39" s="1">
        <v>300</v>
      </c>
      <c r="D39" s="1">
        <v>0</v>
      </c>
      <c r="F39" s="1" t="s">
        <v>4</v>
      </c>
      <c r="G39" s="1">
        <v>300</v>
      </c>
      <c r="H39" s="1">
        <v>2</v>
      </c>
      <c r="J39" s="1" t="s">
        <v>4</v>
      </c>
      <c r="K39" s="1">
        <v>300</v>
      </c>
      <c r="L39" s="1">
        <v>17</v>
      </c>
      <c r="N39" s="1" t="s">
        <v>4</v>
      </c>
      <c r="O39" s="1">
        <v>300</v>
      </c>
      <c r="P39" s="1">
        <v>37</v>
      </c>
      <c r="R39" s="1" t="s">
        <v>4</v>
      </c>
      <c r="S39" s="1">
        <v>300</v>
      </c>
      <c r="T39" s="1">
        <v>78</v>
      </c>
    </row>
    <row r="40" spans="2:24" x14ac:dyDescent="0.3">
      <c r="B40" s="1" t="s">
        <v>5</v>
      </c>
      <c r="C40" s="1">
        <v>300</v>
      </c>
      <c r="D40" s="1">
        <v>0</v>
      </c>
      <c r="F40" s="1" t="s">
        <v>5</v>
      </c>
      <c r="G40" s="1">
        <v>300</v>
      </c>
      <c r="H40" s="1">
        <v>0</v>
      </c>
      <c r="J40" s="1" t="s">
        <v>5</v>
      </c>
      <c r="K40" s="1">
        <v>300</v>
      </c>
      <c r="L40" s="1">
        <v>10</v>
      </c>
      <c r="N40" s="1" t="s">
        <v>5</v>
      </c>
      <c r="O40" s="1">
        <v>300</v>
      </c>
      <c r="P40" s="1">
        <v>36</v>
      </c>
      <c r="R40" s="1" t="s">
        <v>5</v>
      </c>
      <c r="S40" s="1">
        <v>300</v>
      </c>
      <c r="T40" s="1">
        <v>78</v>
      </c>
    </row>
    <row r="41" spans="2:24" x14ac:dyDescent="0.3">
      <c r="B41" s="1" t="s">
        <v>6</v>
      </c>
      <c r="C41" s="1">
        <v>300</v>
      </c>
      <c r="D41" s="1">
        <v>0</v>
      </c>
      <c r="F41" s="1" t="s">
        <v>6</v>
      </c>
      <c r="G41" s="1">
        <v>300</v>
      </c>
      <c r="H41" s="1">
        <v>2</v>
      </c>
      <c r="J41" s="1" t="s">
        <v>6</v>
      </c>
      <c r="K41" s="1">
        <v>300</v>
      </c>
      <c r="L41" s="1">
        <v>16</v>
      </c>
      <c r="N41" s="1" t="s">
        <v>6</v>
      </c>
      <c r="O41" s="1">
        <v>300</v>
      </c>
      <c r="P41" s="1">
        <v>34</v>
      </c>
      <c r="R41" s="1" t="s">
        <v>6</v>
      </c>
      <c r="S41" s="1">
        <v>300</v>
      </c>
      <c r="T41" s="1">
        <v>98</v>
      </c>
    </row>
    <row r="42" spans="2:24" x14ac:dyDescent="0.3">
      <c r="B42" s="1" t="s">
        <v>7</v>
      </c>
      <c r="C42" s="1">
        <v>300</v>
      </c>
      <c r="F42" s="1" t="s">
        <v>7</v>
      </c>
      <c r="G42" s="1">
        <f>AVERAGE(G37:G41)</f>
        <v>300</v>
      </c>
      <c r="J42" s="1" t="s">
        <v>7</v>
      </c>
      <c r="K42" s="1">
        <f>AVERAGE(K37:K41)</f>
        <v>300</v>
      </c>
      <c r="N42" s="1" t="s">
        <v>7</v>
      </c>
      <c r="O42" s="1">
        <f>AVERAGE(O37:O41)</f>
        <v>300</v>
      </c>
      <c r="R42" s="1" t="s">
        <v>7</v>
      </c>
      <c r="S42" s="1">
        <f>AVERAGE(S37:S41)</f>
        <v>300.12</v>
      </c>
      <c r="X42" s="1">
        <f>AVERAGE(C42:V42)</f>
        <v>300.024</v>
      </c>
    </row>
    <row r="43" spans="2:24" x14ac:dyDescent="0.3">
      <c r="C43" s="1">
        <f>COUNTIF(C37:C41, "&lt; 300")</f>
        <v>0</v>
      </c>
      <c r="G43" s="1">
        <f>COUNTIF(G37:G41, "&lt; 300")</f>
        <v>0</v>
      </c>
      <c r="K43" s="1">
        <f>COUNTIF(K37:K41, "&lt; 300")</f>
        <v>0</v>
      </c>
      <c r="O43" s="1">
        <f>COUNTIF(O37:O41, "&lt; 300")</f>
        <v>0</v>
      </c>
      <c r="S43" s="1">
        <f>COUNTIF(S37:S41, "&lt; 300")</f>
        <v>0</v>
      </c>
      <c r="V43" s="1">
        <f>SUM(A43:S43)</f>
        <v>0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0</v>
      </c>
      <c r="F46" s="1" t="s">
        <v>2</v>
      </c>
      <c r="G46" s="1">
        <v>300</v>
      </c>
      <c r="H46" s="1">
        <v>0</v>
      </c>
      <c r="J46" s="1" t="s">
        <v>2</v>
      </c>
      <c r="K46" s="1">
        <v>300</v>
      </c>
      <c r="L46" s="1">
        <v>0</v>
      </c>
      <c r="N46" s="1" t="s">
        <v>2</v>
      </c>
      <c r="O46" s="1">
        <v>301</v>
      </c>
      <c r="P46" s="1">
        <v>0</v>
      </c>
    </row>
    <row r="47" spans="2:24" x14ac:dyDescent="0.3">
      <c r="B47" s="1" t="s">
        <v>3</v>
      </c>
      <c r="C47" s="1">
        <v>300</v>
      </c>
      <c r="D47" s="1">
        <v>-7</v>
      </c>
      <c r="F47" s="1" t="s">
        <v>3</v>
      </c>
      <c r="G47" s="1">
        <v>300</v>
      </c>
      <c r="H47" s="1">
        <v>0</v>
      </c>
      <c r="J47" s="1" t="s">
        <v>3</v>
      </c>
      <c r="K47" s="1">
        <v>300</v>
      </c>
      <c r="L47" s="1">
        <v>0</v>
      </c>
      <c r="N47" s="1" t="s">
        <v>3</v>
      </c>
      <c r="O47" s="1">
        <v>300</v>
      </c>
      <c r="P47" s="1">
        <v>0</v>
      </c>
    </row>
    <row r="48" spans="2:24" x14ac:dyDescent="0.3">
      <c r="B48" s="1" t="s">
        <v>4</v>
      </c>
      <c r="C48" s="1">
        <v>300</v>
      </c>
      <c r="D48" s="1">
        <v>-7</v>
      </c>
      <c r="F48" s="1" t="s">
        <v>4</v>
      </c>
      <c r="G48" s="1">
        <v>300</v>
      </c>
      <c r="H48" s="1">
        <v>0</v>
      </c>
      <c r="J48" s="1" t="s">
        <v>4</v>
      </c>
      <c r="K48" s="1">
        <v>303</v>
      </c>
      <c r="L48" s="1">
        <v>0</v>
      </c>
      <c r="N48" s="1" t="s">
        <v>4</v>
      </c>
      <c r="O48" s="1">
        <v>300</v>
      </c>
      <c r="P48" s="1">
        <v>0</v>
      </c>
    </row>
    <row r="49" spans="2:24" x14ac:dyDescent="0.3">
      <c r="B49" s="1" t="s">
        <v>5</v>
      </c>
      <c r="C49" s="1">
        <v>300</v>
      </c>
      <c r="D49" s="1">
        <v>-7</v>
      </c>
      <c r="F49" s="1" t="s">
        <v>5</v>
      </c>
      <c r="G49" s="1">
        <v>300</v>
      </c>
      <c r="H49" s="1">
        <v>0</v>
      </c>
      <c r="J49" s="1" t="s">
        <v>5</v>
      </c>
      <c r="K49" s="1">
        <v>303</v>
      </c>
      <c r="L49" s="1">
        <v>0</v>
      </c>
      <c r="N49" s="1" t="s">
        <v>5</v>
      </c>
      <c r="O49" s="1">
        <v>300</v>
      </c>
      <c r="P49" s="1">
        <v>0</v>
      </c>
    </row>
    <row r="50" spans="2:24" x14ac:dyDescent="0.3">
      <c r="B50" s="1" t="s">
        <v>6</v>
      </c>
      <c r="C50" s="1">
        <v>300</v>
      </c>
      <c r="D50" s="1">
        <v>0</v>
      </c>
      <c r="F50" s="1" t="s">
        <v>6</v>
      </c>
      <c r="G50" s="1">
        <v>300</v>
      </c>
      <c r="H50" s="1">
        <v>-9</v>
      </c>
      <c r="J50" s="1" t="s">
        <v>6</v>
      </c>
      <c r="K50" s="1">
        <v>303</v>
      </c>
      <c r="L50" s="1">
        <v>0</v>
      </c>
      <c r="N50" s="1" t="s">
        <v>6</v>
      </c>
      <c r="O50" s="1">
        <v>300</v>
      </c>
      <c r="P50" s="1">
        <v>0</v>
      </c>
    </row>
    <row r="51" spans="2:24" x14ac:dyDescent="0.3">
      <c r="B51" s="1" t="s">
        <v>7</v>
      </c>
      <c r="C51" s="1">
        <v>300</v>
      </c>
      <c r="F51" s="1" t="s">
        <v>7</v>
      </c>
      <c r="G51" s="1">
        <v>300</v>
      </c>
      <c r="J51" s="1" t="s">
        <v>7</v>
      </c>
      <c r="K51" s="1">
        <v>301.8</v>
      </c>
      <c r="N51" s="1" t="s">
        <v>7</v>
      </c>
      <c r="O51" s="1">
        <v>300.2</v>
      </c>
      <c r="X51" s="1">
        <f>AVERAGE(C51:V51)</f>
        <v>300.5</v>
      </c>
    </row>
    <row r="52" spans="2:24" x14ac:dyDescent="0.3">
      <c r="C52" s="1">
        <f>COUNTIF(C46:C50, "&lt; 300")</f>
        <v>0</v>
      </c>
      <c r="G52" s="1">
        <f>COUNTIF(G46:G50, "&lt; 300")</f>
        <v>0</v>
      </c>
      <c r="K52" s="1">
        <f>COUNTIF(K46:K50, "&lt; 300")</f>
        <v>0</v>
      </c>
      <c r="O52" s="1">
        <f>COUNTIF(O46:O50, "&lt; 300")</f>
        <v>0</v>
      </c>
      <c r="S52" s="1">
        <f>COUNTIF(S46:S50, "&lt; 300")</f>
        <v>0</v>
      </c>
      <c r="V52" s="1">
        <f>SUM(A52:S52)</f>
        <v>0</v>
      </c>
    </row>
    <row r="53" spans="2:24" x14ac:dyDescent="0.3">
      <c r="S53" s="1" t="s">
        <v>25</v>
      </c>
      <c r="V53" s="1">
        <f>SUM(V16:V52)</f>
        <v>0</v>
      </c>
    </row>
    <row r="54" spans="2:24" x14ac:dyDescent="0.3">
      <c r="W54" s="1" t="s">
        <v>127</v>
      </c>
      <c r="X54" s="1">
        <f>AVERAGE(X15:X51)</f>
        <v>300.14480000000003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8A42-8221-47D7-95FE-2B30DBC220D6}">
  <sheetPr codeName="Sheet6"/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1</v>
      </c>
      <c r="F10" s="1" t="s">
        <v>2</v>
      </c>
      <c r="G10" s="1">
        <v>301</v>
      </c>
      <c r="H10" s="1">
        <v>0</v>
      </c>
      <c r="J10" s="1" t="s">
        <v>2</v>
      </c>
      <c r="K10" s="1">
        <v>300</v>
      </c>
      <c r="L10" s="1">
        <v>0</v>
      </c>
    </row>
    <row r="11" spans="2:24" x14ac:dyDescent="0.3">
      <c r="B11" s="1" t="s">
        <v>3</v>
      </c>
      <c r="C11" s="1">
        <v>300</v>
      </c>
      <c r="D11" s="1">
        <v>0</v>
      </c>
      <c r="F11" s="1" t="s">
        <v>3</v>
      </c>
      <c r="G11" s="1">
        <v>301</v>
      </c>
      <c r="H11" s="1">
        <v>0</v>
      </c>
      <c r="J11" s="1" t="s">
        <v>3</v>
      </c>
      <c r="K11" s="1">
        <v>300</v>
      </c>
      <c r="L11" s="1">
        <v>0</v>
      </c>
    </row>
    <row r="12" spans="2:24" x14ac:dyDescent="0.3">
      <c r="B12" s="1" t="s">
        <v>4</v>
      </c>
      <c r="C12" s="1">
        <v>300</v>
      </c>
      <c r="D12" s="1">
        <v>1</v>
      </c>
      <c r="F12" s="1" t="s">
        <v>4</v>
      </c>
      <c r="G12" s="1">
        <v>300</v>
      </c>
      <c r="H12" s="1">
        <v>0</v>
      </c>
      <c r="J12" s="1" t="s">
        <v>4</v>
      </c>
      <c r="K12" s="1">
        <v>301</v>
      </c>
      <c r="L12" s="1">
        <v>0</v>
      </c>
    </row>
    <row r="13" spans="2:24" x14ac:dyDescent="0.3">
      <c r="B13" s="1" t="s">
        <v>5</v>
      </c>
      <c r="C13" s="1">
        <v>300</v>
      </c>
      <c r="D13" s="1">
        <v>0</v>
      </c>
      <c r="F13" s="1" t="s">
        <v>5</v>
      </c>
      <c r="G13" s="1">
        <v>300</v>
      </c>
      <c r="H13" s="1">
        <v>0</v>
      </c>
      <c r="J13" s="1" t="s">
        <v>5</v>
      </c>
      <c r="K13" s="1">
        <v>301</v>
      </c>
      <c r="L13" s="1">
        <v>0</v>
      </c>
    </row>
    <row r="14" spans="2:24" x14ac:dyDescent="0.3">
      <c r="B14" s="1" t="s">
        <v>6</v>
      </c>
      <c r="C14" s="1">
        <v>300</v>
      </c>
      <c r="D14" s="1">
        <v>0</v>
      </c>
      <c r="F14" s="1" t="s">
        <v>6</v>
      </c>
      <c r="G14" s="1">
        <v>301</v>
      </c>
      <c r="H14" s="1">
        <v>0</v>
      </c>
      <c r="J14" s="1" t="s">
        <v>6</v>
      </c>
      <c r="K14" s="1">
        <v>300</v>
      </c>
      <c r="L14" s="1">
        <v>0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300.60000000000002</v>
      </c>
      <c r="J15" s="1" t="s">
        <v>7</v>
      </c>
      <c r="K15" s="1">
        <f>AVERAGE(K10:K14)</f>
        <v>300.39999999999998</v>
      </c>
      <c r="X15" s="1">
        <f>AVERAGE(C15:V15)</f>
        <v>300.33333333333331</v>
      </c>
    </row>
    <row r="16" spans="2:24" x14ac:dyDescent="0.3">
      <c r="C16" s="1">
        <f>COUNTIF(C10:C14, "&lt; 300")</f>
        <v>0</v>
      </c>
      <c r="G16" s="1">
        <f>COUNTIF(G10:G14, "&lt; 300")</f>
        <v>0</v>
      </c>
      <c r="K16" s="1">
        <f>COUNTIF(K10:K14, "&lt; 300")</f>
        <v>0</v>
      </c>
      <c r="O16" s="1">
        <f>COUNTIF(O10:O14, "&lt; 300")</f>
        <v>0</v>
      </c>
      <c r="V16" s="1">
        <f>SUM(A16:S16)</f>
        <v>0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300</v>
      </c>
      <c r="D19" s="1">
        <v>1</v>
      </c>
    </row>
    <row r="20" spans="2:24" x14ac:dyDescent="0.3">
      <c r="B20" s="1" t="s">
        <v>3</v>
      </c>
      <c r="C20" s="1">
        <v>300</v>
      </c>
      <c r="D20" s="1">
        <v>0</v>
      </c>
    </row>
    <row r="21" spans="2:24" x14ac:dyDescent="0.3">
      <c r="B21" s="1" t="s">
        <v>4</v>
      </c>
      <c r="C21" s="1">
        <v>300</v>
      </c>
      <c r="D21" s="1">
        <v>0</v>
      </c>
    </row>
    <row r="22" spans="2:24" x14ac:dyDescent="0.3">
      <c r="B22" s="1" t="s">
        <v>5</v>
      </c>
      <c r="C22" s="1">
        <v>300</v>
      </c>
      <c r="D22" s="1">
        <v>0</v>
      </c>
    </row>
    <row r="23" spans="2:24" x14ac:dyDescent="0.3">
      <c r="B23" s="1" t="s">
        <v>6</v>
      </c>
      <c r="C23" s="1">
        <v>300</v>
      </c>
      <c r="D23" s="1">
        <v>0</v>
      </c>
    </row>
    <row r="24" spans="2:24" x14ac:dyDescent="0.3">
      <c r="B24" s="1" t="s">
        <v>7</v>
      </c>
      <c r="C24" s="1">
        <f>AVERAGE(C19:C23)</f>
        <v>300</v>
      </c>
      <c r="X24" s="1">
        <f t="shared" ref="X24" si="0">AVERAGE(C24:V24)</f>
        <v>300</v>
      </c>
    </row>
    <row r="25" spans="2:24" x14ac:dyDescent="0.3">
      <c r="C25" s="1">
        <f>COUNTIF(C19:C23, "&lt; 300")</f>
        <v>0</v>
      </c>
      <c r="V25" s="1">
        <f t="shared" ref="V25" si="1">SUM(A25:S25)</f>
        <v>0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300</v>
      </c>
      <c r="D28" s="1">
        <v>0</v>
      </c>
      <c r="F28" s="1" t="s">
        <v>2</v>
      </c>
      <c r="G28" s="1">
        <v>300</v>
      </c>
      <c r="H28" s="1">
        <v>0</v>
      </c>
      <c r="J28" s="1" t="s">
        <v>2</v>
      </c>
      <c r="K28" s="1">
        <v>300</v>
      </c>
      <c r="L28" s="1">
        <v>0</v>
      </c>
    </row>
    <row r="29" spans="2:24" x14ac:dyDescent="0.3">
      <c r="B29" s="1" t="s">
        <v>3</v>
      </c>
      <c r="C29" s="1">
        <v>300.89999999999998</v>
      </c>
      <c r="D29" s="1">
        <v>0</v>
      </c>
      <c r="F29" s="1" t="s">
        <v>3</v>
      </c>
      <c r="G29" s="1">
        <v>300</v>
      </c>
      <c r="H29" s="1">
        <v>0</v>
      </c>
      <c r="J29" s="1" t="s">
        <v>3</v>
      </c>
      <c r="K29" s="1">
        <v>300</v>
      </c>
      <c r="L29" s="1">
        <v>0</v>
      </c>
    </row>
    <row r="30" spans="2:24" x14ac:dyDescent="0.3">
      <c r="B30" s="1" t="s">
        <v>4</v>
      </c>
      <c r="C30" s="1">
        <v>300</v>
      </c>
      <c r="D30" s="1">
        <v>1</v>
      </c>
      <c r="F30" s="1" t="s">
        <v>4</v>
      </c>
      <c r="G30" s="1">
        <v>300</v>
      </c>
      <c r="H30" s="1">
        <v>0</v>
      </c>
      <c r="J30" s="1" t="s">
        <v>4</v>
      </c>
      <c r="K30" s="1">
        <v>300</v>
      </c>
      <c r="L30" s="1">
        <v>0</v>
      </c>
    </row>
    <row r="31" spans="2:24" x14ac:dyDescent="0.3">
      <c r="B31" s="1" t="s">
        <v>5</v>
      </c>
      <c r="C31" s="1">
        <v>300</v>
      </c>
      <c r="D31" s="1">
        <v>0</v>
      </c>
      <c r="F31" s="1" t="s">
        <v>5</v>
      </c>
      <c r="G31" s="1">
        <v>300</v>
      </c>
      <c r="H31" s="1">
        <v>0</v>
      </c>
      <c r="J31" s="1" t="s">
        <v>5</v>
      </c>
      <c r="K31" s="1">
        <v>300</v>
      </c>
      <c r="L31" s="1">
        <v>0</v>
      </c>
    </row>
    <row r="32" spans="2:24" x14ac:dyDescent="0.3">
      <c r="B32" s="1" t="s">
        <v>6</v>
      </c>
      <c r="C32" s="1">
        <v>300</v>
      </c>
      <c r="D32" s="1">
        <v>0</v>
      </c>
      <c r="F32" s="1" t="s">
        <v>6</v>
      </c>
      <c r="G32" s="1">
        <v>300</v>
      </c>
      <c r="H32" s="1">
        <v>0</v>
      </c>
      <c r="J32" s="1" t="s">
        <v>6</v>
      </c>
      <c r="K32" s="1">
        <v>301</v>
      </c>
      <c r="L32" s="1">
        <v>0</v>
      </c>
    </row>
    <row r="33" spans="2:24" x14ac:dyDescent="0.3">
      <c r="B33" s="1" t="s">
        <v>7</v>
      </c>
      <c r="C33" s="1">
        <f>AVERAGE(C28:C32)</f>
        <v>300.18</v>
      </c>
      <c r="F33" s="1" t="s">
        <v>7</v>
      </c>
      <c r="G33" s="1">
        <f>AVERAGE(G28:G32)</f>
        <v>300</v>
      </c>
      <c r="J33" s="1" t="s">
        <v>7</v>
      </c>
      <c r="K33" s="1">
        <f>AVERAGE(K28:K32)</f>
        <v>300.2</v>
      </c>
      <c r="X33" s="1">
        <f>AVERAGE(C33:V33)</f>
        <v>300.12666666666672</v>
      </c>
    </row>
    <row r="34" spans="2:24" x14ac:dyDescent="0.3">
      <c r="C34" s="1">
        <f>COUNTIF(C28:C32, "&lt; 300")</f>
        <v>0</v>
      </c>
      <c r="G34" s="1">
        <f>COUNTIF(G28:G32, "&lt; 300")</f>
        <v>0</v>
      </c>
      <c r="K34" s="1">
        <f>COUNTIF(K28:K32, "&lt; 300")</f>
        <v>0</v>
      </c>
      <c r="O34" s="1">
        <f>COUNTIF(O28:O32, "&lt; 300")</f>
        <v>0</v>
      </c>
      <c r="S34" s="1">
        <f>COUNTIF(S28:S32, "&lt; 300")</f>
        <v>0</v>
      </c>
      <c r="V34" s="1">
        <f>SUM(A34:S34)</f>
        <v>0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300</v>
      </c>
      <c r="D37" s="1">
        <v>1</v>
      </c>
      <c r="F37" s="1" t="s">
        <v>2</v>
      </c>
      <c r="G37" s="1">
        <v>300</v>
      </c>
      <c r="H37" s="1">
        <v>7</v>
      </c>
      <c r="J37" s="1" t="s">
        <v>2</v>
      </c>
      <c r="K37" s="1">
        <v>300</v>
      </c>
      <c r="L37" s="1">
        <v>38</v>
      </c>
      <c r="N37" s="1" t="s">
        <v>2</v>
      </c>
      <c r="O37" s="1">
        <v>300</v>
      </c>
      <c r="P37" s="1">
        <v>72</v>
      </c>
      <c r="R37" s="1" t="s">
        <v>2</v>
      </c>
      <c r="S37" s="1">
        <v>300</v>
      </c>
      <c r="T37" s="1">
        <v>142</v>
      </c>
    </row>
    <row r="38" spans="2:24" x14ac:dyDescent="0.3">
      <c r="B38" s="1" t="s">
        <v>3</v>
      </c>
      <c r="C38" s="1">
        <v>300</v>
      </c>
      <c r="D38" s="1">
        <v>1</v>
      </c>
      <c r="F38" s="1" t="s">
        <v>3</v>
      </c>
      <c r="G38" s="1">
        <v>300</v>
      </c>
      <c r="H38" s="1">
        <v>8</v>
      </c>
      <c r="J38" s="1" t="s">
        <v>3</v>
      </c>
      <c r="K38" s="1">
        <v>300</v>
      </c>
      <c r="L38" s="1">
        <v>36</v>
      </c>
      <c r="N38" s="1" t="s">
        <v>3</v>
      </c>
      <c r="O38" s="1">
        <v>300</v>
      </c>
      <c r="P38" s="1">
        <v>74</v>
      </c>
      <c r="R38" s="1" t="s">
        <v>3</v>
      </c>
      <c r="S38" s="1">
        <v>300</v>
      </c>
      <c r="T38" s="1">
        <v>143</v>
      </c>
    </row>
    <row r="39" spans="2:24" x14ac:dyDescent="0.3">
      <c r="B39" s="1" t="s">
        <v>4</v>
      </c>
      <c r="C39" s="1">
        <v>300</v>
      </c>
      <c r="D39" s="1">
        <v>1</v>
      </c>
      <c r="F39" s="1" t="s">
        <v>4</v>
      </c>
      <c r="G39" s="1">
        <v>300</v>
      </c>
      <c r="H39" s="1">
        <v>2</v>
      </c>
      <c r="J39" s="1" t="s">
        <v>4</v>
      </c>
      <c r="K39" s="1">
        <v>300</v>
      </c>
      <c r="L39" s="1">
        <v>38</v>
      </c>
      <c r="N39" s="1" t="s">
        <v>4</v>
      </c>
      <c r="O39" s="1">
        <v>300</v>
      </c>
      <c r="P39" s="1">
        <v>73</v>
      </c>
      <c r="R39" s="1" t="s">
        <v>4</v>
      </c>
      <c r="S39" s="1">
        <v>300</v>
      </c>
      <c r="T39" s="1">
        <v>100</v>
      </c>
    </row>
    <row r="40" spans="2:24" x14ac:dyDescent="0.3">
      <c r="B40" s="1" t="s">
        <v>5</v>
      </c>
      <c r="C40" s="1">
        <v>300</v>
      </c>
      <c r="D40" s="1">
        <v>4</v>
      </c>
      <c r="F40" s="1" t="s">
        <v>5</v>
      </c>
      <c r="G40" s="1">
        <v>300</v>
      </c>
      <c r="H40" s="1">
        <v>4</v>
      </c>
      <c r="J40" s="1" t="s">
        <v>5</v>
      </c>
      <c r="K40" s="1">
        <v>300</v>
      </c>
      <c r="L40" s="1">
        <v>35</v>
      </c>
      <c r="N40" s="1" t="s">
        <v>5</v>
      </c>
      <c r="O40" s="1">
        <v>300</v>
      </c>
      <c r="P40" s="1">
        <v>81</v>
      </c>
      <c r="R40" s="1" t="s">
        <v>5</v>
      </c>
      <c r="S40" s="1">
        <v>300</v>
      </c>
      <c r="T40" s="1">
        <v>141</v>
      </c>
    </row>
    <row r="41" spans="2:24" x14ac:dyDescent="0.3">
      <c r="B41" s="1" t="s">
        <v>6</v>
      </c>
      <c r="C41" s="1">
        <v>300</v>
      </c>
      <c r="D41" s="1">
        <v>1</v>
      </c>
      <c r="F41" s="1" t="s">
        <v>6</v>
      </c>
      <c r="G41" s="1">
        <v>300</v>
      </c>
      <c r="H41" s="1">
        <v>11</v>
      </c>
      <c r="J41" s="1" t="s">
        <v>6</v>
      </c>
      <c r="K41" s="1">
        <v>300</v>
      </c>
      <c r="L41" s="1">
        <v>38</v>
      </c>
      <c r="N41" s="1" t="s">
        <v>6</v>
      </c>
      <c r="O41" s="1">
        <v>300</v>
      </c>
      <c r="P41" s="1">
        <v>92</v>
      </c>
      <c r="R41" s="1" t="s">
        <v>6</v>
      </c>
      <c r="S41" s="1">
        <v>300</v>
      </c>
      <c r="T41" s="1">
        <v>142</v>
      </c>
    </row>
    <row r="42" spans="2:24" x14ac:dyDescent="0.3">
      <c r="B42" s="1" t="s">
        <v>7</v>
      </c>
      <c r="C42" s="1">
        <v>300</v>
      </c>
      <c r="F42" s="1" t="s">
        <v>7</v>
      </c>
      <c r="G42" s="1">
        <v>300</v>
      </c>
      <c r="J42" s="1" t="s">
        <v>7</v>
      </c>
      <c r="K42" s="1">
        <f>AVERAGE(K37:K41)</f>
        <v>300</v>
      </c>
      <c r="N42" s="1" t="s">
        <v>7</v>
      </c>
      <c r="O42" s="1">
        <f>AVERAGE(O37:O41)</f>
        <v>300</v>
      </c>
      <c r="R42" s="1" t="s">
        <v>7</v>
      </c>
      <c r="S42" s="1">
        <f>AVERAGE(S37:S41)</f>
        <v>300</v>
      </c>
      <c r="X42" s="1">
        <f>AVERAGE(C42:V42)</f>
        <v>300</v>
      </c>
    </row>
    <row r="43" spans="2:24" x14ac:dyDescent="0.3">
      <c r="C43" s="1">
        <f>COUNTIF(C37:C41, "&lt; 300")</f>
        <v>0</v>
      </c>
      <c r="G43" s="1">
        <f>COUNTIF(G37:G41, "&lt; 300")</f>
        <v>0</v>
      </c>
      <c r="K43" s="1">
        <f>COUNTIF(K37:K41, "&lt; 300")</f>
        <v>0</v>
      </c>
      <c r="O43" s="1">
        <f>COUNTIF(O37:O41, "&lt; 300")</f>
        <v>0</v>
      </c>
      <c r="S43" s="1">
        <f>COUNTIF(S37:S41, "&lt; 300")</f>
        <v>0</v>
      </c>
      <c r="V43" s="1">
        <f>SUM(A43:S43)</f>
        <v>0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300</v>
      </c>
      <c r="D46" s="1">
        <v>0</v>
      </c>
      <c r="F46" s="1" t="s">
        <v>2</v>
      </c>
      <c r="G46" s="1">
        <v>300</v>
      </c>
      <c r="H46" s="1">
        <v>0</v>
      </c>
      <c r="J46" s="1" t="s">
        <v>2</v>
      </c>
      <c r="K46" s="1">
        <v>301</v>
      </c>
      <c r="L46" s="1">
        <v>0</v>
      </c>
      <c r="N46" s="1" t="s">
        <v>2</v>
      </c>
      <c r="O46" s="1">
        <v>301</v>
      </c>
      <c r="P46" s="1">
        <v>1</v>
      </c>
    </row>
    <row r="47" spans="2:24" x14ac:dyDescent="0.3">
      <c r="B47" s="1" t="s">
        <v>3</v>
      </c>
      <c r="C47" s="1">
        <v>300</v>
      </c>
      <c r="D47" s="1">
        <v>0</v>
      </c>
      <c r="F47" s="1" t="s">
        <v>3</v>
      </c>
      <c r="G47" s="1">
        <v>300</v>
      </c>
      <c r="H47" s="1">
        <v>0</v>
      </c>
      <c r="J47" s="1" t="s">
        <v>3</v>
      </c>
      <c r="K47" s="1">
        <v>301</v>
      </c>
      <c r="L47" s="1">
        <v>1</v>
      </c>
      <c r="N47" s="1" t="s">
        <v>3</v>
      </c>
      <c r="O47" s="1">
        <v>301</v>
      </c>
      <c r="P47" s="1">
        <v>1</v>
      </c>
    </row>
    <row r="48" spans="2:24" x14ac:dyDescent="0.3">
      <c r="B48" s="1" t="s">
        <v>4</v>
      </c>
      <c r="C48" s="1">
        <v>300</v>
      </c>
      <c r="D48" s="1">
        <v>0</v>
      </c>
      <c r="F48" s="1" t="s">
        <v>4</v>
      </c>
      <c r="G48" s="1">
        <v>300</v>
      </c>
      <c r="H48" s="1">
        <v>0</v>
      </c>
      <c r="J48" s="1" t="s">
        <v>4</v>
      </c>
      <c r="K48" s="1">
        <v>301</v>
      </c>
      <c r="L48" s="1">
        <v>0</v>
      </c>
      <c r="N48" s="1" t="s">
        <v>4</v>
      </c>
      <c r="O48" s="1">
        <v>301</v>
      </c>
      <c r="P48" s="1">
        <v>1</v>
      </c>
    </row>
    <row r="49" spans="2:24" x14ac:dyDescent="0.3">
      <c r="B49" s="1" t="s">
        <v>5</v>
      </c>
      <c r="C49" s="1">
        <v>300</v>
      </c>
      <c r="D49" s="1">
        <v>0</v>
      </c>
      <c r="F49" s="1" t="s">
        <v>5</v>
      </c>
      <c r="G49" s="1">
        <v>300</v>
      </c>
      <c r="H49" s="1">
        <v>0</v>
      </c>
      <c r="J49" s="1" t="s">
        <v>5</v>
      </c>
      <c r="K49" s="1">
        <v>300</v>
      </c>
      <c r="L49" s="1">
        <v>1</v>
      </c>
      <c r="N49" s="1" t="s">
        <v>5</v>
      </c>
      <c r="O49" s="1">
        <v>302</v>
      </c>
      <c r="P49" s="1">
        <v>1</v>
      </c>
    </row>
    <row r="50" spans="2:24" x14ac:dyDescent="0.3">
      <c r="B50" s="1" t="s">
        <v>6</v>
      </c>
      <c r="C50" s="1">
        <v>300</v>
      </c>
      <c r="D50" s="1">
        <v>0</v>
      </c>
      <c r="F50" s="1" t="s">
        <v>6</v>
      </c>
      <c r="G50" s="1">
        <v>300</v>
      </c>
      <c r="H50" s="1">
        <v>0</v>
      </c>
      <c r="J50" s="1" t="s">
        <v>6</v>
      </c>
      <c r="K50" s="1">
        <v>301</v>
      </c>
      <c r="L50" s="1">
        <v>0</v>
      </c>
      <c r="N50" s="1" t="s">
        <v>6</v>
      </c>
      <c r="O50" s="1">
        <v>302</v>
      </c>
      <c r="P50" s="1">
        <v>1</v>
      </c>
    </row>
    <row r="51" spans="2:24" x14ac:dyDescent="0.3">
      <c r="B51" s="1" t="s">
        <v>7</v>
      </c>
      <c r="C51" s="1">
        <v>300</v>
      </c>
      <c r="F51" s="1" t="s">
        <v>7</v>
      </c>
      <c r="G51" s="1">
        <v>300</v>
      </c>
      <c r="J51" s="1" t="s">
        <v>7</v>
      </c>
      <c r="K51" s="1">
        <v>300.8</v>
      </c>
      <c r="N51" s="1" t="s">
        <v>7</v>
      </c>
      <c r="O51" s="1">
        <v>301.39999999999998</v>
      </c>
      <c r="X51" s="1">
        <f>AVERAGE(C51:V51)</f>
        <v>300.54999999999995</v>
      </c>
    </row>
    <row r="52" spans="2:24" x14ac:dyDescent="0.3">
      <c r="C52" s="1">
        <f>COUNTIF(C46:C50, "&lt; 300")</f>
        <v>0</v>
      </c>
      <c r="G52" s="1">
        <f>COUNTIF(G46:G50, "&lt; 300")</f>
        <v>0</v>
      </c>
      <c r="K52" s="1">
        <f>COUNTIF(K46:K50, "&lt; 300")</f>
        <v>0</v>
      </c>
      <c r="O52" s="1">
        <f>COUNTIF(O46:O50, "&lt; 300")</f>
        <v>0</v>
      </c>
      <c r="S52" s="1">
        <f>COUNTIF(S46:S50, "&lt; 300")</f>
        <v>0</v>
      </c>
      <c r="V52" s="1">
        <f>SUM(A52:S52)</f>
        <v>0</v>
      </c>
    </row>
    <row r="53" spans="2:24" x14ac:dyDescent="0.3">
      <c r="S53" s="1" t="s">
        <v>25</v>
      </c>
      <c r="V53" s="1">
        <f>SUM(V16:V52)</f>
        <v>0</v>
      </c>
    </row>
    <row r="54" spans="2:24" x14ac:dyDescent="0.3">
      <c r="W54" s="1" t="s">
        <v>127</v>
      </c>
      <c r="X54" s="1">
        <f>AVERAGE(X15:X51)</f>
        <v>300.202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B862-F624-4C2A-AA71-7909CE05150C}">
  <dimension ref="B1:X54"/>
  <sheetViews>
    <sheetView workbookViewId="0"/>
  </sheetViews>
  <sheetFormatPr defaultColWidth="9.109375" defaultRowHeight="13.8" x14ac:dyDescent="0.3"/>
  <cols>
    <col min="1" max="1" width="1.6640625" style="1" customWidth="1"/>
    <col min="2" max="2" width="18.6640625" style="1" customWidth="1"/>
    <col min="3" max="3" width="14.44140625" style="1" customWidth="1"/>
    <col min="4" max="4" width="7.109375" style="1" customWidth="1"/>
    <col min="5" max="5" width="1.88671875" style="1" customWidth="1"/>
    <col min="6" max="6" width="18.6640625" style="1" customWidth="1"/>
    <col min="7" max="7" width="14.44140625" style="1" customWidth="1"/>
    <col min="8" max="8" width="7.109375" style="1" customWidth="1"/>
    <col min="9" max="9" width="1.88671875" style="1" customWidth="1"/>
    <col min="10" max="10" width="18.6640625" style="1" customWidth="1"/>
    <col min="11" max="11" width="14.44140625" style="1" customWidth="1"/>
    <col min="12" max="12" width="7.109375" style="1" customWidth="1"/>
    <col min="13" max="13" width="1.88671875" style="1" customWidth="1"/>
    <col min="14" max="14" width="18.6640625" style="1" customWidth="1"/>
    <col min="15" max="15" width="14.44140625" style="1" customWidth="1"/>
    <col min="16" max="16" width="7.109375" style="1" customWidth="1"/>
    <col min="17" max="17" width="1.88671875" style="1" customWidth="1"/>
    <col min="18" max="18" width="18.6640625" style="1" customWidth="1"/>
    <col min="19" max="19" width="14.44140625" style="1" customWidth="1"/>
    <col min="20" max="20" width="7.109375" style="1" customWidth="1"/>
    <col min="21" max="21" width="1.88671875" style="1" customWidth="1"/>
    <col min="22" max="16384" width="9.109375" style="1"/>
  </cols>
  <sheetData>
    <row r="1" spans="2:24" ht="9" customHeight="1" thickBot="1" x14ac:dyDescent="0.35"/>
    <row r="2" spans="2:24" x14ac:dyDescent="0.3">
      <c r="B2" s="6" t="s">
        <v>13</v>
      </c>
      <c r="C2" s="7" t="s">
        <v>14</v>
      </c>
      <c r="D2" s="26" t="s">
        <v>22</v>
      </c>
      <c r="E2" s="26"/>
      <c r="F2" s="27"/>
    </row>
    <row r="3" spans="2:24" ht="14.4" x14ac:dyDescent="0.3">
      <c r="B3" s="8" t="s">
        <v>0</v>
      </c>
      <c r="C3" s="9" t="s">
        <v>17</v>
      </c>
      <c r="D3" s="20" t="s">
        <v>18</v>
      </c>
      <c r="E3" s="20"/>
      <c r="F3" s="21"/>
      <c r="G3" s="5"/>
    </row>
    <row r="4" spans="2:24" ht="14.4" x14ac:dyDescent="0.3">
      <c r="B4" s="8" t="s">
        <v>10</v>
      </c>
      <c r="C4" s="9">
        <v>0.75</v>
      </c>
      <c r="D4" s="22" t="s">
        <v>19</v>
      </c>
      <c r="E4" s="22"/>
      <c r="F4" s="23"/>
      <c r="G4" s="5"/>
    </row>
    <row r="5" spans="2:24" ht="14.4" x14ac:dyDescent="0.3">
      <c r="B5" s="8" t="s">
        <v>11</v>
      </c>
      <c r="C5" s="9">
        <v>0</v>
      </c>
      <c r="D5" s="22" t="s">
        <v>20</v>
      </c>
      <c r="E5" s="22"/>
      <c r="F5" s="23"/>
      <c r="G5" s="5"/>
    </row>
    <row r="6" spans="2:24" ht="15" thickBot="1" x14ac:dyDescent="0.35">
      <c r="B6" s="10" t="s">
        <v>12</v>
      </c>
      <c r="C6" s="11">
        <v>100</v>
      </c>
      <c r="D6" s="24" t="s">
        <v>21</v>
      </c>
      <c r="E6" s="24"/>
      <c r="F6" s="25"/>
      <c r="G6" s="5"/>
    </row>
    <row r="7" spans="2:24" ht="14.4" x14ac:dyDescent="0.3">
      <c r="B7" s="2"/>
      <c r="C7" s="2"/>
      <c r="F7" s="2"/>
      <c r="G7" s="2"/>
      <c r="J7" s="2"/>
      <c r="K7" s="2"/>
      <c r="N7" s="2"/>
      <c r="O7" s="2"/>
      <c r="R7" s="2"/>
      <c r="S7" s="2"/>
    </row>
    <row r="8" spans="2:24" x14ac:dyDescent="0.3">
      <c r="B8" s="1" t="s">
        <v>0</v>
      </c>
      <c r="F8" s="1" t="s">
        <v>0</v>
      </c>
      <c r="J8" s="1" t="s">
        <v>0</v>
      </c>
    </row>
    <row r="9" spans="2:24" ht="15" customHeight="1" x14ac:dyDescent="0.3">
      <c r="B9" s="3" t="s">
        <v>1</v>
      </c>
      <c r="C9" s="4" t="s">
        <v>8</v>
      </c>
      <c r="D9" s="4" t="s">
        <v>9</v>
      </c>
      <c r="F9" s="3" t="s">
        <v>15</v>
      </c>
      <c r="G9" s="4" t="s">
        <v>8</v>
      </c>
      <c r="H9" s="4" t="s">
        <v>9</v>
      </c>
      <c r="J9" s="3" t="s">
        <v>16</v>
      </c>
      <c r="K9" s="4" t="s">
        <v>8</v>
      </c>
      <c r="L9" s="4" t="s">
        <v>9</v>
      </c>
    </row>
    <row r="10" spans="2:24" x14ac:dyDescent="0.3">
      <c r="B10" s="1" t="s">
        <v>2</v>
      </c>
      <c r="C10" s="1">
        <v>300</v>
      </c>
      <c r="D10" s="1">
        <v>1</v>
      </c>
      <c r="F10" s="1" t="s">
        <v>2</v>
      </c>
      <c r="G10" s="1">
        <v>0.39400000000000002</v>
      </c>
      <c r="H10" s="1">
        <v>32</v>
      </c>
      <c r="J10" s="1" t="s">
        <v>2</v>
      </c>
      <c r="K10" s="1">
        <v>0.14399999999999999</v>
      </c>
      <c r="L10" s="1">
        <v>47</v>
      </c>
    </row>
    <row r="11" spans="2:24" x14ac:dyDescent="0.3">
      <c r="B11" s="1" t="s">
        <v>3</v>
      </c>
      <c r="C11" s="1">
        <v>300</v>
      </c>
      <c r="D11" s="1">
        <v>2</v>
      </c>
      <c r="F11" s="1" t="s">
        <v>3</v>
      </c>
      <c r="G11" s="1">
        <v>0.13</v>
      </c>
      <c r="H11" s="1">
        <v>55</v>
      </c>
      <c r="J11" s="1" t="s">
        <v>3</v>
      </c>
      <c r="K11" s="1">
        <v>0.13</v>
      </c>
      <c r="L11" s="1">
        <v>50</v>
      </c>
    </row>
    <row r="12" spans="2:24" x14ac:dyDescent="0.3">
      <c r="B12" s="1" t="s">
        <v>4</v>
      </c>
      <c r="C12" s="1">
        <v>300</v>
      </c>
      <c r="D12" s="1">
        <v>8</v>
      </c>
      <c r="F12" s="1" t="s">
        <v>4</v>
      </c>
      <c r="G12" s="1">
        <v>0.13100000000000001</v>
      </c>
      <c r="H12" s="1">
        <v>64</v>
      </c>
      <c r="J12" s="1" t="s">
        <v>4</v>
      </c>
      <c r="K12" s="1">
        <v>0.13400000000000001</v>
      </c>
      <c r="L12" s="1">
        <v>48</v>
      </c>
    </row>
    <row r="13" spans="2:24" x14ac:dyDescent="0.3">
      <c r="B13" s="1" t="s">
        <v>5</v>
      </c>
      <c r="C13" s="1">
        <v>300</v>
      </c>
      <c r="D13" s="1">
        <v>2</v>
      </c>
      <c r="F13" s="1" t="s">
        <v>5</v>
      </c>
      <c r="G13" s="1">
        <v>0.17299999999999999</v>
      </c>
      <c r="H13" s="1">
        <v>64</v>
      </c>
      <c r="J13" s="1" t="s">
        <v>5</v>
      </c>
      <c r="K13" s="1">
        <v>0.90500000000000003</v>
      </c>
      <c r="L13" s="1">
        <v>61</v>
      </c>
    </row>
    <row r="14" spans="2:24" x14ac:dyDescent="0.3">
      <c r="B14" s="1" t="s">
        <v>6</v>
      </c>
      <c r="C14" s="1">
        <v>300</v>
      </c>
      <c r="D14" s="1">
        <v>2</v>
      </c>
      <c r="F14" s="1" t="s">
        <v>6</v>
      </c>
      <c r="G14" s="1">
        <v>0.17899999999999999</v>
      </c>
      <c r="H14" s="1">
        <v>47</v>
      </c>
      <c r="J14" s="1" t="s">
        <v>6</v>
      </c>
      <c r="K14" s="1">
        <v>0.13600000000000001</v>
      </c>
      <c r="L14" s="1">
        <v>55</v>
      </c>
    </row>
    <row r="15" spans="2:24" x14ac:dyDescent="0.3">
      <c r="B15" s="1" t="s">
        <v>7</v>
      </c>
      <c r="C15" s="1">
        <f>AVERAGE(C10:C14)</f>
        <v>300</v>
      </c>
      <c r="F15" s="1" t="s">
        <v>7</v>
      </c>
      <c r="G15" s="1">
        <f>AVERAGE(G10:G14)</f>
        <v>0.20140000000000002</v>
      </c>
      <c r="J15" s="1" t="s">
        <v>7</v>
      </c>
      <c r="K15" s="1">
        <f>AVERAGE(K10:K14)</f>
        <v>0.28980000000000006</v>
      </c>
      <c r="X15" s="1">
        <f>AVERAGE(C15:V15)</f>
        <v>100.16373333333333</v>
      </c>
    </row>
    <row r="16" spans="2:24" x14ac:dyDescent="0.3">
      <c r="C16" s="1">
        <f>COUNTIF(C10:C14, "&lt; 300")</f>
        <v>0</v>
      </c>
      <c r="G16" s="1">
        <f>COUNTIF(G10:G14, "&lt; 300")</f>
        <v>5</v>
      </c>
      <c r="K16" s="1">
        <f>COUNTIF(K10:K14, "&lt; 300")</f>
        <v>5</v>
      </c>
      <c r="O16" s="1">
        <f>COUNTIF(O10:O14, "&lt; 300")</f>
        <v>0</v>
      </c>
      <c r="V16" s="1">
        <f>SUM(A16:S16)</f>
        <v>10</v>
      </c>
    </row>
    <row r="17" spans="2:24" x14ac:dyDescent="0.3">
      <c r="B17" s="1" t="s">
        <v>23</v>
      </c>
    </row>
    <row r="18" spans="2:24" x14ac:dyDescent="0.3">
      <c r="B18" s="3" t="s">
        <v>24</v>
      </c>
      <c r="C18" s="4" t="s">
        <v>8</v>
      </c>
      <c r="D18" s="4" t="s">
        <v>9</v>
      </c>
    </row>
    <row r="19" spans="2:24" x14ac:dyDescent="0.3">
      <c r="B19" s="1" t="s">
        <v>2</v>
      </c>
      <c r="C19" s="1">
        <v>2.0680000000000001</v>
      </c>
      <c r="D19" s="1">
        <v>7</v>
      </c>
    </row>
    <row r="20" spans="2:24" x14ac:dyDescent="0.3">
      <c r="B20" s="1" t="s">
        <v>3</v>
      </c>
      <c r="C20" s="1">
        <v>0.127</v>
      </c>
      <c r="D20" s="1">
        <v>19</v>
      </c>
    </row>
    <row r="21" spans="2:24" x14ac:dyDescent="0.3">
      <c r="B21" s="1" t="s">
        <v>4</v>
      </c>
      <c r="C21" s="1">
        <v>1.1299999999999999</v>
      </c>
      <c r="D21" s="1">
        <v>27</v>
      </c>
    </row>
    <row r="22" spans="2:24" x14ac:dyDescent="0.3">
      <c r="B22" s="1" t="s">
        <v>5</v>
      </c>
      <c r="C22" s="1">
        <v>0.127</v>
      </c>
      <c r="D22" s="1">
        <v>28</v>
      </c>
    </row>
    <row r="23" spans="2:24" x14ac:dyDescent="0.3">
      <c r="B23" s="1" t="s">
        <v>6</v>
      </c>
      <c r="C23" s="1">
        <v>3.13</v>
      </c>
      <c r="D23" s="1">
        <v>27</v>
      </c>
    </row>
    <row r="24" spans="2:24" x14ac:dyDescent="0.3">
      <c r="B24" s="1" t="s">
        <v>7</v>
      </c>
      <c r="C24" s="1">
        <f>AVERAGE(C19:C23)</f>
        <v>1.3164</v>
      </c>
      <c r="X24" s="1">
        <f t="shared" ref="X24" si="0">AVERAGE(C24:V24)</f>
        <v>1.3164</v>
      </c>
    </row>
    <row r="25" spans="2:24" x14ac:dyDescent="0.3">
      <c r="C25" s="1">
        <f>COUNTIF(C19:C23, "&lt; 300")</f>
        <v>5</v>
      </c>
      <c r="V25" s="1">
        <f t="shared" ref="V25" si="1">SUM(A25:S25)</f>
        <v>5</v>
      </c>
    </row>
    <row r="26" spans="2:24" x14ac:dyDescent="0.3">
      <c r="B26" s="1" t="s">
        <v>10</v>
      </c>
      <c r="F26" s="1" t="s">
        <v>10</v>
      </c>
      <c r="J26" s="1" t="s">
        <v>10</v>
      </c>
    </row>
    <row r="27" spans="2:24" ht="15" customHeight="1" x14ac:dyDescent="0.3">
      <c r="B27" s="3">
        <v>0.25</v>
      </c>
      <c r="C27" s="4" t="s">
        <v>8</v>
      </c>
      <c r="D27" s="4" t="s">
        <v>9</v>
      </c>
      <c r="F27" s="13">
        <v>0.5</v>
      </c>
      <c r="G27" s="4" t="s">
        <v>8</v>
      </c>
      <c r="H27" s="4" t="s">
        <v>9</v>
      </c>
      <c r="J27" s="13">
        <v>1</v>
      </c>
      <c r="K27" s="4" t="s">
        <v>8</v>
      </c>
      <c r="L27" s="4" t="s">
        <v>9</v>
      </c>
    </row>
    <row r="28" spans="2:24" x14ac:dyDescent="0.3">
      <c r="B28" s="1" t="s">
        <v>2</v>
      </c>
      <c r="C28" s="1">
        <v>3.2429999999999999</v>
      </c>
      <c r="D28" s="1">
        <v>16</v>
      </c>
      <c r="F28" s="1" t="s">
        <v>2</v>
      </c>
      <c r="G28" s="1">
        <v>0.20100000000000001</v>
      </c>
      <c r="H28" s="1">
        <v>29</v>
      </c>
      <c r="J28" s="1" t="s">
        <v>2</v>
      </c>
      <c r="K28" s="1">
        <v>0.29199999999999998</v>
      </c>
      <c r="L28" s="1">
        <v>34</v>
      </c>
    </row>
    <row r="29" spans="2:24" x14ac:dyDescent="0.3">
      <c r="B29" s="1" t="s">
        <v>3</v>
      </c>
      <c r="C29" s="1">
        <v>1.0880000000000001</v>
      </c>
      <c r="D29" s="1">
        <v>14</v>
      </c>
      <c r="F29" s="1" t="s">
        <v>3</v>
      </c>
      <c r="G29" s="1">
        <v>0.53200000000000003</v>
      </c>
      <c r="H29" s="1">
        <v>22</v>
      </c>
      <c r="J29" s="1" t="s">
        <v>3</v>
      </c>
      <c r="K29" s="1">
        <v>0.24399999999999999</v>
      </c>
      <c r="L29" s="1">
        <v>14</v>
      </c>
    </row>
    <row r="30" spans="2:24" x14ac:dyDescent="0.3">
      <c r="B30" s="1" t="s">
        <v>4</v>
      </c>
      <c r="C30" s="1">
        <v>0.23599999999999999</v>
      </c>
      <c r="D30" s="1">
        <v>6</v>
      </c>
      <c r="F30" s="1" t="s">
        <v>4</v>
      </c>
      <c r="G30" s="1">
        <v>1.0489999999999999</v>
      </c>
      <c r="H30" s="1">
        <v>10</v>
      </c>
      <c r="J30" s="1" t="s">
        <v>4</v>
      </c>
      <c r="K30" s="1">
        <v>0.24099999999999999</v>
      </c>
      <c r="L30" s="1">
        <v>32</v>
      </c>
    </row>
    <row r="31" spans="2:24" x14ac:dyDescent="0.3">
      <c r="B31" s="1" t="s">
        <v>5</v>
      </c>
      <c r="C31" s="1">
        <v>0.73599999999999999</v>
      </c>
      <c r="D31" s="1">
        <v>32</v>
      </c>
      <c r="F31" s="1" t="s">
        <v>5</v>
      </c>
      <c r="G31" s="1">
        <v>0.34899999999999998</v>
      </c>
      <c r="H31" s="1">
        <v>23</v>
      </c>
      <c r="J31" s="1" t="s">
        <v>5</v>
      </c>
      <c r="K31" s="1">
        <v>0.83199999999999996</v>
      </c>
      <c r="L31" s="1">
        <v>28</v>
      </c>
    </row>
    <row r="32" spans="2:24" x14ac:dyDescent="0.3">
      <c r="B32" s="1" t="s">
        <v>6</v>
      </c>
      <c r="C32" s="1">
        <v>0.86</v>
      </c>
      <c r="D32" s="1">
        <v>23</v>
      </c>
      <c r="F32" s="1" t="s">
        <v>6</v>
      </c>
      <c r="G32" s="1">
        <v>2.1469999999999998</v>
      </c>
      <c r="H32" s="1">
        <v>10</v>
      </c>
      <c r="J32" s="1" t="s">
        <v>6</v>
      </c>
      <c r="K32" s="1">
        <v>0.38600000000000001</v>
      </c>
      <c r="L32" s="1">
        <v>24</v>
      </c>
    </row>
    <row r="33" spans="2:24" x14ac:dyDescent="0.3">
      <c r="B33" s="1" t="s">
        <v>7</v>
      </c>
      <c r="C33" s="1">
        <f>AVERAGE(C28:C32)</f>
        <v>1.2325999999999999</v>
      </c>
      <c r="F33" s="1" t="s">
        <v>7</v>
      </c>
      <c r="G33" s="1">
        <f>AVERAGE(G28:G32)</f>
        <v>0.85560000000000014</v>
      </c>
      <c r="J33" s="1" t="s">
        <v>7</v>
      </c>
      <c r="K33" s="1">
        <f>AVERAGE(K28:K32)</f>
        <v>0.39900000000000002</v>
      </c>
      <c r="X33" s="1">
        <f>AVERAGE(C33:V33)</f>
        <v>0.82906666666666673</v>
      </c>
    </row>
    <row r="34" spans="2:24" x14ac:dyDescent="0.3">
      <c r="C34" s="1">
        <f>COUNTIF(C28:C32, "&lt; 300")</f>
        <v>5</v>
      </c>
      <c r="G34" s="1">
        <f>COUNTIF(G28:G32, "&lt; 300")</f>
        <v>5</v>
      </c>
      <c r="K34" s="1">
        <f>COUNTIF(K28:K32, "&lt; 300")</f>
        <v>5</v>
      </c>
      <c r="O34" s="1">
        <f>COUNTIF(O28:O32, "&lt; 300")</f>
        <v>0</v>
      </c>
      <c r="S34" s="1">
        <f>COUNTIF(S28:S32, "&lt; 300")</f>
        <v>0</v>
      </c>
      <c r="V34" s="1">
        <f>SUM(A34:S34)</f>
        <v>15</v>
      </c>
    </row>
    <row r="35" spans="2:24" x14ac:dyDescent="0.3">
      <c r="B35" s="1" t="s">
        <v>11</v>
      </c>
      <c r="F35" s="1" t="s">
        <v>11</v>
      </c>
      <c r="J35" s="1" t="s">
        <v>11</v>
      </c>
      <c r="N35" s="1" t="s">
        <v>11</v>
      </c>
      <c r="R35" s="1" t="s">
        <v>11</v>
      </c>
    </row>
    <row r="36" spans="2:24" ht="15" customHeight="1" x14ac:dyDescent="0.3">
      <c r="B36" s="3">
        <v>1</v>
      </c>
      <c r="C36" s="4" t="s">
        <v>8</v>
      </c>
      <c r="D36" s="4" t="s">
        <v>9</v>
      </c>
      <c r="F36" s="3">
        <v>2</v>
      </c>
      <c r="G36" s="4" t="s">
        <v>8</v>
      </c>
      <c r="H36" s="4" t="s">
        <v>9</v>
      </c>
      <c r="J36" s="3">
        <v>5</v>
      </c>
      <c r="K36" s="4" t="s">
        <v>8</v>
      </c>
      <c r="L36" s="4" t="s">
        <v>9</v>
      </c>
      <c r="N36" s="3">
        <v>10</v>
      </c>
      <c r="O36" s="4" t="s">
        <v>8</v>
      </c>
      <c r="P36" s="4" t="s">
        <v>9</v>
      </c>
      <c r="R36" s="3">
        <v>20</v>
      </c>
      <c r="S36" s="4" t="s">
        <v>8</v>
      </c>
      <c r="T36" s="4" t="s">
        <v>9</v>
      </c>
    </row>
    <row r="37" spans="2:24" x14ac:dyDescent="0.3">
      <c r="B37" s="1" t="s">
        <v>2</v>
      </c>
      <c r="C37" s="1">
        <v>0.53100000000000003</v>
      </c>
      <c r="D37" s="1">
        <v>17</v>
      </c>
      <c r="F37" s="1" t="s">
        <v>2</v>
      </c>
      <c r="G37" s="1">
        <v>2.879</v>
      </c>
      <c r="H37" s="1">
        <v>29</v>
      </c>
      <c r="J37" s="1" t="s">
        <v>2</v>
      </c>
      <c r="K37" s="1">
        <v>0.107</v>
      </c>
      <c r="L37" s="1">
        <v>18</v>
      </c>
      <c r="N37" s="1" t="s">
        <v>2</v>
      </c>
      <c r="O37" s="1">
        <v>0.60699999999999998</v>
      </c>
      <c r="P37" s="1">
        <v>29</v>
      </c>
      <c r="R37" s="1" t="s">
        <v>2</v>
      </c>
      <c r="S37" s="1">
        <v>2.7730000000000001</v>
      </c>
      <c r="T37" s="1">
        <v>47</v>
      </c>
    </row>
    <row r="38" spans="2:24" x14ac:dyDescent="0.3">
      <c r="B38" s="1" t="s">
        <v>3</v>
      </c>
      <c r="C38" s="1">
        <v>0.13</v>
      </c>
      <c r="D38" s="1">
        <v>17</v>
      </c>
      <c r="F38" s="1" t="s">
        <v>3</v>
      </c>
      <c r="G38" s="1">
        <v>0.34</v>
      </c>
      <c r="H38" s="1">
        <v>28</v>
      </c>
      <c r="J38" s="1" t="s">
        <v>3</v>
      </c>
      <c r="K38" s="1">
        <v>11.298999999999999</v>
      </c>
      <c r="L38" s="1">
        <v>17</v>
      </c>
      <c r="N38" s="1" t="s">
        <v>3</v>
      </c>
      <c r="O38" s="1">
        <v>4.444</v>
      </c>
      <c r="P38" s="1">
        <v>35</v>
      </c>
      <c r="R38" s="1" t="s">
        <v>3</v>
      </c>
      <c r="S38" s="1">
        <v>1.04</v>
      </c>
      <c r="T38" s="1">
        <v>51</v>
      </c>
    </row>
    <row r="39" spans="2:24" x14ac:dyDescent="0.3">
      <c r="B39" s="1" t="s">
        <v>4</v>
      </c>
      <c r="C39" s="1">
        <v>0.35099999999999998</v>
      </c>
      <c r="D39" s="1">
        <v>7</v>
      </c>
      <c r="F39" s="1" t="s">
        <v>4</v>
      </c>
      <c r="G39" s="1">
        <v>0.14099999999999999</v>
      </c>
      <c r="H39" s="1">
        <v>25</v>
      </c>
      <c r="J39" s="1" t="s">
        <v>4</v>
      </c>
      <c r="K39" s="1">
        <v>0.13</v>
      </c>
      <c r="L39" s="1">
        <v>34</v>
      </c>
      <c r="N39" s="1" t="s">
        <v>4</v>
      </c>
      <c r="O39" s="1">
        <v>0.76</v>
      </c>
      <c r="P39" s="1">
        <v>47</v>
      </c>
      <c r="R39" s="1" t="s">
        <v>4</v>
      </c>
      <c r="S39" s="1">
        <v>0.13</v>
      </c>
      <c r="T39" s="1">
        <v>49</v>
      </c>
    </row>
    <row r="40" spans="2:24" x14ac:dyDescent="0.3">
      <c r="B40" s="1" t="s">
        <v>5</v>
      </c>
      <c r="C40" s="1">
        <v>0.129</v>
      </c>
      <c r="D40" s="1">
        <v>9</v>
      </c>
      <c r="F40" s="1" t="s">
        <v>5</v>
      </c>
      <c r="G40" s="1">
        <v>0.33900000000000002</v>
      </c>
      <c r="H40" s="1">
        <v>30</v>
      </c>
      <c r="J40" s="1" t="s">
        <v>5</v>
      </c>
      <c r="K40" s="1">
        <v>0.48699999999999999</v>
      </c>
      <c r="L40" s="1">
        <v>19</v>
      </c>
      <c r="N40" s="1" t="s">
        <v>5</v>
      </c>
      <c r="O40" s="1">
        <v>0.13800000000000001</v>
      </c>
      <c r="P40" s="1">
        <v>28</v>
      </c>
      <c r="R40" s="1" t="s">
        <v>5</v>
      </c>
      <c r="S40" s="1">
        <v>5.5529999999999999</v>
      </c>
      <c r="T40" s="1">
        <v>73</v>
      </c>
    </row>
    <row r="41" spans="2:24" x14ac:dyDescent="0.3">
      <c r="B41" s="1" t="s">
        <v>6</v>
      </c>
      <c r="C41" s="1">
        <v>0.14000000000000001</v>
      </c>
      <c r="D41" s="1">
        <v>27</v>
      </c>
      <c r="F41" s="1" t="s">
        <v>6</v>
      </c>
      <c r="G41" s="1">
        <v>0.13100000000000001</v>
      </c>
      <c r="H41" s="1">
        <v>21</v>
      </c>
      <c r="J41" s="1" t="s">
        <v>6</v>
      </c>
      <c r="K41" s="1">
        <v>4.2569999999999997</v>
      </c>
      <c r="L41" s="1">
        <v>29</v>
      </c>
      <c r="N41" s="1" t="s">
        <v>6</v>
      </c>
      <c r="O41" s="1">
        <v>0.34</v>
      </c>
      <c r="P41" s="1">
        <v>31</v>
      </c>
      <c r="R41" s="1" t="s">
        <v>6</v>
      </c>
      <c r="S41" s="1">
        <v>0.13</v>
      </c>
      <c r="T41" s="1">
        <v>63</v>
      </c>
    </row>
    <row r="42" spans="2:24" x14ac:dyDescent="0.3">
      <c r="B42" s="1" t="s">
        <v>7</v>
      </c>
      <c r="C42" s="1">
        <f>AVERAGE(C37:C41)</f>
        <v>0.25620000000000004</v>
      </c>
      <c r="F42" s="1" t="s">
        <v>7</v>
      </c>
      <c r="G42" s="1">
        <f>AVERAGE(G37:G41)</f>
        <v>0.76600000000000001</v>
      </c>
      <c r="J42" s="1" t="s">
        <v>7</v>
      </c>
      <c r="K42" s="1">
        <f>AVERAGE(K37:K41)</f>
        <v>3.2560000000000002</v>
      </c>
      <c r="N42" s="1" t="s">
        <v>7</v>
      </c>
      <c r="O42" s="1">
        <f>AVERAGE(O37:O41)</f>
        <v>1.2578</v>
      </c>
      <c r="R42" s="1" t="s">
        <v>7</v>
      </c>
      <c r="S42" s="1">
        <f>AVERAGE(S37:S41)</f>
        <v>1.9252000000000002</v>
      </c>
      <c r="X42" s="1">
        <f>AVERAGE(C42:V42)</f>
        <v>1.49224</v>
      </c>
    </row>
    <row r="43" spans="2:24" x14ac:dyDescent="0.3">
      <c r="C43" s="1">
        <f>COUNTIF(C37:C41, "&lt; 300")</f>
        <v>5</v>
      </c>
      <c r="G43" s="1">
        <f>COUNTIF(G37:G41, "&lt; 300")</f>
        <v>5</v>
      </c>
      <c r="K43" s="1">
        <f>COUNTIF(K37:K41, "&lt; 300")</f>
        <v>5</v>
      </c>
      <c r="O43" s="1">
        <f>COUNTIF(O37:O41, "&lt; 300")</f>
        <v>5</v>
      </c>
      <c r="S43" s="1">
        <f>COUNTIF(S37:S41, "&lt; 300")</f>
        <v>5</v>
      </c>
      <c r="V43" s="1">
        <f>SUM(A43:S43)</f>
        <v>25</v>
      </c>
    </row>
    <row r="44" spans="2:24" x14ac:dyDescent="0.3">
      <c r="B44" s="1" t="s">
        <v>12</v>
      </c>
      <c r="F44" s="1" t="s">
        <v>12</v>
      </c>
      <c r="J44" s="1" t="s">
        <v>12</v>
      </c>
      <c r="N44" s="1" t="s">
        <v>12</v>
      </c>
    </row>
    <row r="45" spans="2:24" ht="15" customHeight="1" x14ac:dyDescent="0.3">
      <c r="B45" s="3">
        <v>10</v>
      </c>
      <c r="C45" s="4" t="s">
        <v>8</v>
      </c>
      <c r="D45" s="4" t="s">
        <v>9</v>
      </c>
      <c r="F45" s="3">
        <v>50</v>
      </c>
      <c r="G45" s="4" t="s">
        <v>8</v>
      </c>
      <c r="H45" s="4" t="s">
        <v>9</v>
      </c>
      <c r="J45" s="3">
        <v>500</v>
      </c>
      <c r="K45" s="4" t="s">
        <v>8</v>
      </c>
      <c r="L45" s="4" t="s">
        <v>9</v>
      </c>
      <c r="N45" s="3">
        <v>1000</v>
      </c>
      <c r="O45" s="4" t="s">
        <v>8</v>
      </c>
      <c r="P45" s="4" t="s">
        <v>9</v>
      </c>
    </row>
    <row r="46" spans="2:24" x14ac:dyDescent="0.3">
      <c r="B46" s="1" t="s">
        <v>2</v>
      </c>
      <c r="C46" s="1">
        <v>0.34589999999999999</v>
      </c>
      <c r="D46" s="1">
        <v>15</v>
      </c>
      <c r="F46" s="1" t="s">
        <v>2</v>
      </c>
      <c r="G46" s="1">
        <v>0.33300000000000002</v>
      </c>
      <c r="H46" s="1">
        <v>14</v>
      </c>
      <c r="J46" s="1" t="s">
        <v>2</v>
      </c>
      <c r="K46" s="1">
        <v>36.198999999999998</v>
      </c>
      <c r="L46" s="1">
        <v>25</v>
      </c>
      <c r="N46" s="1" t="s">
        <v>2</v>
      </c>
      <c r="O46" s="1">
        <v>224</v>
      </c>
      <c r="P46" s="1">
        <v>27</v>
      </c>
    </row>
    <row r="47" spans="2:24" x14ac:dyDescent="0.3">
      <c r="B47" s="1" t="s">
        <v>3</v>
      </c>
      <c r="C47" s="1">
        <v>1.3069999999999999</v>
      </c>
      <c r="D47" s="1">
        <v>7</v>
      </c>
      <c r="F47" s="1" t="s">
        <v>3</v>
      </c>
      <c r="G47" s="1">
        <v>0.34</v>
      </c>
      <c r="H47" s="1">
        <v>21</v>
      </c>
      <c r="J47" s="1" t="s">
        <v>3</v>
      </c>
      <c r="K47" s="1">
        <v>4.7</v>
      </c>
      <c r="L47" s="1">
        <v>32</v>
      </c>
      <c r="N47" s="1" t="s">
        <v>3</v>
      </c>
      <c r="O47" s="1">
        <v>57</v>
      </c>
      <c r="P47" s="1">
        <v>32</v>
      </c>
    </row>
    <row r="48" spans="2:24" x14ac:dyDescent="0.3">
      <c r="B48" s="1" t="s">
        <v>4</v>
      </c>
      <c r="C48" s="1">
        <v>0.17699999999999999</v>
      </c>
      <c r="D48" s="1">
        <v>11</v>
      </c>
      <c r="F48" s="1" t="s">
        <v>4</v>
      </c>
      <c r="G48" s="1">
        <v>0.25</v>
      </c>
      <c r="H48" s="1">
        <v>23</v>
      </c>
      <c r="J48" s="1" t="s">
        <v>4</v>
      </c>
      <c r="K48" s="1">
        <v>8.64</v>
      </c>
      <c r="L48" s="1">
        <v>27</v>
      </c>
      <c r="N48" s="1" t="s">
        <v>4</v>
      </c>
      <c r="O48" s="1">
        <v>96</v>
      </c>
      <c r="P48" s="1">
        <v>32</v>
      </c>
    </row>
    <row r="49" spans="2:24" x14ac:dyDescent="0.3">
      <c r="B49" s="1" t="s">
        <v>5</v>
      </c>
      <c r="C49" s="1">
        <v>1.7899999999999999E-2</v>
      </c>
      <c r="D49" s="1">
        <v>13</v>
      </c>
      <c r="F49" s="1" t="s">
        <v>5</v>
      </c>
      <c r="G49" s="1">
        <v>0.47</v>
      </c>
      <c r="H49" s="1">
        <v>13</v>
      </c>
      <c r="J49" s="1" t="s">
        <v>5</v>
      </c>
      <c r="K49" s="1">
        <v>7.64</v>
      </c>
      <c r="L49" s="1">
        <v>21</v>
      </c>
      <c r="N49" s="1" t="s">
        <v>5</v>
      </c>
      <c r="O49" s="1">
        <v>300</v>
      </c>
      <c r="P49" s="1">
        <v>16</v>
      </c>
    </row>
    <row r="50" spans="2:24" x14ac:dyDescent="0.3">
      <c r="B50" s="1" t="s">
        <v>6</v>
      </c>
      <c r="C50" s="1">
        <v>0.08</v>
      </c>
      <c r="D50" s="1">
        <v>6</v>
      </c>
      <c r="F50" s="1" t="s">
        <v>6</v>
      </c>
      <c r="G50" s="1">
        <v>0.13100000000000001</v>
      </c>
      <c r="H50" s="1">
        <v>27</v>
      </c>
      <c r="J50" s="1" t="s">
        <v>6</v>
      </c>
      <c r="K50" s="1">
        <v>17.39</v>
      </c>
      <c r="L50" s="1">
        <v>39</v>
      </c>
      <c r="N50" s="1" t="s">
        <v>6</v>
      </c>
      <c r="O50" s="1">
        <v>11</v>
      </c>
      <c r="P50" s="1">
        <v>27</v>
      </c>
    </row>
    <row r="51" spans="2:24" x14ac:dyDescent="0.3">
      <c r="B51" s="1" t="s">
        <v>7</v>
      </c>
      <c r="C51" s="1">
        <f>AVERAGE(C46:C50)</f>
        <v>0.38556000000000001</v>
      </c>
      <c r="F51" s="1" t="s">
        <v>7</v>
      </c>
      <c r="G51" s="1">
        <f>AVERAGE(G46:G50)</f>
        <v>0.30480000000000002</v>
      </c>
      <c r="J51" s="1" t="s">
        <v>7</v>
      </c>
      <c r="K51" s="1">
        <f>AVERAGE(K46:K50)</f>
        <v>14.9138</v>
      </c>
      <c r="N51" s="1" t="s">
        <v>7</v>
      </c>
      <c r="O51" s="1">
        <f>AVERAGE(O46:O50)</f>
        <v>137.6</v>
      </c>
      <c r="X51" s="1">
        <f>AVERAGE(C51:V51)</f>
        <v>38.30104</v>
      </c>
    </row>
    <row r="52" spans="2:24" x14ac:dyDescent="0.3">
      <c r="C52" s="1">
        <f>COUNTIF(C46:C50, "&lt; 300")</f>
        <v>5</v>
      </c>
      <c r="G52" s="1">
        <f>COUNTIF(G46:G50, "&lt; 300")</f>
        <v>5</v>
      </c>
      <c r="K52" s="1">
        <f>COUNTIF(K46:K50, "&lt; 300")</f>
        <v>5</v>
      </c>
      <c r="O52" s="1">
        <f>COUNTIF(O46:O50, "&lt; 300")</f>
        <v>4</v>
      </c>
      <c r="S52" s="1">
        <f>COUNTIF(S46:S50, "&lt; 300")</f>
        <v>0</v>
      </c>
      <c r="V52" s="1">
        <f>SUM(A52:S52)</f>
        <v>19</v>
      </c>
    </row>
    <row r="53" spans="2:24" x14ac:dyDescent="0.3">
      <c r="S53" s="1" t="s">
        <v>25</v>
      </c>
      <c r="V53" s="1">
        <f>SUM(V16:V52)</f>
        <v>74</v>
      </c>
    </row>
    <row r="54" spans="2:24" x14ac:dyDescent="0.3">
      <c r="W54" s="1" t="s">
        <v>127</v>
      </c>
      <c r="X54" s="1">
        <f>AVERAGE(X15:X51)</f>
        <v>28.420495999999996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Analysis</vt:lpstr>
      <vt:lpstr>XSokoban</vt:lpstr>
      <vt:lpstr>Manhattan - easy2.txt</vt:lpstr>
      <vt:lpstr>Manhattan - easy4.txt</vt:lpstr>
      <vt:lpstr>Manhattan - mod1.txt</vt:lpstr>
      <vt:lpstr>Manhattan - mod3.txt</vt:lpstr>
      <vt:lpstr>Manhattan - hard1.txt</vt:lpstr>
      <vt:lpstr>Manhattan - hard2.txt</vt:lpstr>
      <vt:lpstr>BFS - easy2.txt</vt:lpstr>
      <vt:lpstr>BFS - easy4.txt</vt:lpstr>
      <vt:lpstr>BFS - mod1.txt</vt:lpstr>
      <vt:lpstr>BFS - mod3.txt</vt:lpstr>
      <vt:lpstr>BFS - hard1.txt</vt:lpstr>
      <vt:lpstr>BFS - hard2.txt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Karlovich</dc:creator>
  <cp:lastModifiedBy>Nick Karlovich</cp:lastModifiedBy>
  <dcterms:created xsi:type="dcterms:W3CDTF">2019-12-14T16:11:01Z</dcterms:created>
  <dcterms:modified xsi:type="dcterms:W3CDTF">2019-12-21T05:36:43Z</dcterms:modified>
</cp:coreProperties>
</file>