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Henry Pineda\Documents\Ventas Internacionales\Sales In Europa\Netherland\2015\Orden#12 2015\"/>
    </mc:Choice>
  </mc:AlternateContent>
  <bookViews>
    <workbookView xWindow="16845" yWindow="1440" windowWidth="19440" windowHeight="10800" tabRatio="882"/>
  </bookViews>
  <sheets>
    <sheet name="Proformas" sheetId="2" r:id="rId1"/>
  </sheets>
  <calcPr calcId="152511" concurrentCalc="0"/>
</workbook>
</file>

<file path=xl/calcChain.xml><?xml version="1.0" encoding="utf-8"?>
<calcChain xmlns="http://schemas.openxmlformats.org/spreadsheetml/2006/main">
  <c r="I32" i="2" l="1"/>
  <c r="G32" i="2"/>
  <c r="E56" i="2"/>
  <c r="D56" i="2"/>
  <c r="I54" i="2"/>
  <c r="G54" i="2"/>
  <c r="I53" i="2"/>
  <c r="G53" i="2"/>
  <c r="I52" i="2"/>
  <c r="G52" i="2"/>
  <c r="I51" i="2"/>
  <c r="G51" i="2"/>
  <c r="I50" i="2"/>
  <c r="G50" i="2"/>
  <c r="I49" i="2"/>
  <c r="G49" i="2"/>
  <c r="I47" i="2"/>
  <c r="G47" i="2"/>
  <c r="I46" i="2"/>
  <c r="G46" i="2"/>
  <c r="I45" i="2"/>
  <c r="G45" i="2"/>
  <c r="I44" i="2"/>
  <c r="G44" i="2"/>
  <c r="I42" i="2"/>
  <c r="G42" i="2"/>
  <c r="I41" i="2"/>
  <c r="G41" i="2"/>
  <c r="I40" i="2"/>
  <c r="G40" i="2"/>
  <c r="I39" i="2"/>
  <c r="G39" i="2"/>
  <c r="I38" i="2"/>
  <c r="G38" i="2"/>
  <c r="I36" i="2"/>
  <c r="G36" i="2"/>
  <c r="I35" i="2"/>
  <c r="G35" i="2"/>
  <c r="I34" i="2"/>
  <c r="G34" i="2"/>
  <c r="I30" i="2"/>
  <c r="G30" i="2"/>
  <c r="I56" i="2"/>
  <c r="G56" i="2"/>
</calcChain>
</file>

<file path=xl/sharedStrings.xml><?xml version="1.0" encoding="utf-8"?>
<sst xmlns="http://schemas.openxmlformats.org/spreadsheetml/2006/main" count="73" uniqueCount="70">
  <si>
    <t xml:space="preserve">DREW ESTATE TOBACCO COMPANY, S.A. </t>
  </si>
  <si>
    <t xml:space="preserve">Dirección: Frente a las Aldeas SOS </t>
  </si>
  <si>
    <t xml:space="preserve">Barrio Oscar Gamez </t>
  </si>
  <si>
    <t>Estelí, Nicaragua</t>
  </si>
  <si>
    <t>Tel . : 2714-9000/7010 - Fax:(0)2713-5571</t>
  </si>
  <si>
    <t>DAY</t>
  </si>
  <si>
    <t>MONTH</t>
  </si>
  <si>
    <t>YEAR</t>
  </si>
  <si>
    <t>CONSIGNED TO:</t>
  </si>
  <si>
    <t>ADDRESS:</t>
  </si>
  <si>
    <t xml:space="preserve">TO ORDER:  </t>
  </si>
  <si>
    <t>D E S C R I P T I O N</t>
  </si>
  <si>
    <t>QTY    BOX</t>
  </si>
  <si>
    <t>PACK</t>
  </si>
  <si>
    <t>CIGARS BOX/PACK</t>
  </si>
  <si>
    <t>TOTAL CIGARS</t>
  </si>
  <si>
    <t>PRICE UNIT</t>
  </si>
  <si>
    <t>VALUE                          $</t>
  </si>
  <si>
    <t>UNIT</t>
  </si>
  <si>
    <t>Order for :</t>
  </si>
  <si>
    <t>Liga Privada T52</t>
  </si>
  <si>
    <t>Liga Privada Unico Serie</t>
  </si>
  <si>
    <t>Agio Cigars</t>
  </si>
  <si>
    <t>PROFORM  No:</t>
  </si>
  <si>
    <t xml:space="preserve">                                                 </t>
  </si>
  <si>
    <t xml:space="preserve"> QTY   PACKS </t>
  </si>
  <si>
    <t>Liga Privada No 9</t>
  </si>
  <si>
    <t>Liga Undercrown</t>
  </si>
  <si>
    <t>My Uzi weighs a Ton</t>
  </si>
  <si>
    <t>Larutan</t>
  </si>
  <si>
    <t>Wolverstraat 3, 5525 AR Duizel. Holland Losplaats 9 (Dock 9) to the attention of Mr W. Waterschoot</t>
  </si>
  <si>
    <t>Ruc: JO0000000034  - pinedahenryandres@gmail.com</t>
  </si>
  <si>
    <t>Louis Kaethoven</t>
  </si>
  <si>
    <t>+31(0) 497-582421</t>
  </si>
  <si>
    <t>e-mail l.kaethoven@agio.nl  </t>
  </si>
  <si>
    <t>Remit payment by  wire transfer to:</t>
  </si>
  <si>
    <t>BANK</t>
  </si>
  <si>
    <t>BANK OF AMERICA</t>
  </si>
  <si>
    <t>BANK ADDRESS</t>
  </si>
  <si>
    <r>
      <t>100 W 33</t>
    </r>
    <r>
      <rPr>
        <vertAlign val="superscript"/>
        <sz val="11"/>
        <rFont val="Calibri"/>
        <family val="2"/>
      </rPr>
      <t>rd</t>
    </r>
    <r>
      <rPr>
        <sz val="11"/>
        <rFont val="Calibri"/>
        <family val="2"/>
      </rPr>
      <t xml:space="preserve"> STREET NEW YORK, NY 10001-2900</t>
    </r>
  </si>
  <si>
    <t>SWIFT</t>
  </si>
  <si>
    <t>BOFAUS3N</t>
  </si>
  <si>
    <t>ABA</t>
  </si>
  <si>
    <t>BENEFICIARY</t>
  </si>
  <si>
    <t>SWI-DE HOLDINGS, LLC</t>
  </si>
  <si>
    <t>BENEFICIARY ADDRESS</t>
  </si>
  <si>
    <t>20 THORNDAL CIRCLE DARIEN, CT 06820</t>
  </si>
  <si>
    <t>BENEFICIARY ACCOUNT NO.</t>
  </si>
  <si>
    <t>385015923017</t>
  </si>
  <si>
    <t>Holland-12-2015</t>
  </si>
  <si>
    <t>30/10/2015</t>
  </si>
  <si>
    <t>7 x 54 Corona Doble</t>
  </si>
  <si>
    <t>5 x 54 Robusto</t>
  </si>
  <si>
    <t>5 x 44 Dirty Rat</t>
  </si>
  <si>
    <t>7 x 40 LP40</t>
  </si>
  <si>
    <t>5 3/8 x 60 Feral Flying Pig</t>
  </si>
  <si>
    <t>4 x 43 Dirt</t>
  </si>
  <si>
    <t>5 x 52 Dirt Torpedo</t>
  </si>
  <si>
    <t xml:space="preserve">6 x 52 English </t>
  </si>
  <si>
    <t xml:space="preserve">5 x 46 Big Jucy </t>
  </si>
  <si>
    <t>3 x 38 Jucy Lucy</t>
  </si>
  <si>
    <t>5.65 x 46 Corona Viva</t>
  </si>
  <si>
    <t>6 x 52 Gran Toro</t>
  </si>
  <si>
    <t>5 x 60 MUWAT - My UZI Weighs A Ton</t>
  </si>
  <si>
    <t>6 x 60 MUWAT - My UZI Weighs A Ton</t>
  </si>
  <si>
    <t>7 x 60 MUWAT - My UZI Weighs A Ton</t>
  </si>
  <si>
    <t>7 x 70 MUWAT - My UZI Weighs A Ton</t>
  </si>
  <si>
    <t xml:space="preserve">4 x 44 Bait Fish </t>
  </si>
  <si>
    <t xml:space="preserve">5.50 x 52  +11  </t>
  </si>
  <si>
    <t xml:space="preserve"> 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</si>
</sst>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$-2C0A]\ #,##0.00"/>
  </numFmts>
  <fonts count="33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1"/>
      <name val="Calibri"/>
      <family val="2"/>
      <scheme val="minor"/>
    </font>
    <font>
      <b/>
      <sz val="24"/>
      <color indexed="10"/>
      <name val="Courier New"/>
      <family val="3"/>
    </font>
    <font>
      <b/>
      <sz val="11"/>
      <color indexed="56"/>
      <name val="Courier New"/>
      <family val="3"/>
    </font>
    <font>
      <b/>
      <sz val="14"/>
      <color indexed="10"/>
      <name val="Calibri"/>
      <family val="2"/>
    </font>
    <font>
      <b/>
      <sz val="8"/>
      <color indexed="56"/>
      <name val="Courier New"/>
      <family val="3"/>
    </font>
    <font>
      <b/>
      <sz val="12"/>
      <color theme="1"/>
      <name val="Times"/>
    </font>
    <font>
      <b/>
      <sz val="11"/>
      <color indexed="56"/>
      <name val="Arial"/>
      <family val="2"/>
    </font>
    <font>
      <u/>
      <sz val="12"/>
      <name val="Calibri"/>
      <family val="2"/>
      <scheme val="minor"/>
    </font>
    <font>
      <b/>
      <sz val="11"/>
      <name val="Calibri"/>
      <family val="2"/>
    </font>
    <font>
      <b/>
      <sz val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sz val="12"/>
      <name val="Courier New"/>
      <family val="3"/>
    </font>
    <font>
      <b/>
      <sz val="11"/>
      <name val="Courier New"/>
      <family val="3"/>
    </font>
    <font>
      <b/>
      <sz val="14"/>
      <color rgb="FF000000"/>
      <name val="Arial"/>
      <family val="2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302">
    <xf numFmtId="0" fontId="0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/>
    <xf numFmtId="0" fontId="6" fillId="0" borderId="0"/>
    <xf numFmtId="164" fontId="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5" fillId="0" borderId="0"/>
    <xf numFmtId="165" fontId="5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</cellStyleXfs>
  <cellXfs count="63">
    <xf numFmtId="0" fontId="0" fillId="0" borderId="0" xfId="0"/>
    <xf numFmtId="0" fontId="14" fillId="0" borderId="0" xfId="1" applyFont="1" applyAlignment="1"/>
    <xf numFmtId="49" fontId="15" fillId="0" borderId="12" xfId="2" applyNumberFormat="1" applyFont="1" applyBorder="1" applyAlignment="1">
      <alignment horizontal="center"/>
    </xf>
    <xf numFmtId="0" fontId="9" fillId="0" borderId="0" xfId="2"/>
    <xf numFmtId="49" fontId="14" fillId="0" borderId="0" xfId="1" applyNumberFormat="1" applyFont="1" applyAlignment="1"/>
    <xf numFmtId="49" fontId="14" fillId="0" borderId="0" xfId="1" applyNumberFormat="1" applyFont="1" applyBorder="1" applyAlignment="1"/>
    <xf numFmtId="0" fontId="16" fillId="2" borderId="0" xfId="1" applyFont="1" applyFill="1"/>
    <xf numFmtId="0" fontId="17" fillId="2" borderId="0" xfId="0" applyFont="1" applyFill="1" applyAlignment="1">
      <alignment vertical="center"/>
    </xf>
    <xf numFmtId="0" fontId="18" fillId="2" borderId="0" xfId="1" applyFont="1" applyFill="1"/>
    <xf numFmtId="0" fontId="14" fillId="2" borderId="0" xfId="1" applyFont="1" applyFill="1"/>
    <xf numFmtId="0" fontId="19" fillId="2" borderId="0" xfId="3" applyFont="1" applyFill="1" applyAlignment="1">
      <alignment vertical="center"/>
    </xf>
    <xf numFmtId="0" fontId="11" fillId="0" borderId="7" xfId="2" applyFont="1" applyBorder="1"/>
    <xf numFmtId="0" fontId="22" fillId="0" borderId="8" xfId="2" applyFont="1" applyBorder="1"/>
    <xf numFmtId="0" fontId="11" fillId="0" borderId="9" xfId="2" applyFont="1" applyBorder="1"/>
    <xf numFmtId="0" fontId="11" fillId="0" borderId="9" xfId="2" applyFont="1" applyBorder="1" applyAlignment="1">
      <alignment horizontal="center"/>
    </xf>
    <xf numFmtId="0" fontId="11" fillId="0" borderId="10" xfId="2" applyFont="1" applyBorder="1"/>
    <xf numFmtId="0" fontId="23" fillId="0" borderId="16" xfId="1" applyFont="1" applyBorder="1" applyAlignment="1">
      <alignment horizontal="center"/>
    </xf>
    <xf numFmtId="3" fontId="23" fillId="0" borderId="8" xfId="1" applyNumberFormat="1" applyFont="1" applyBorder="1"/>
    <xf numFmtId="0" fontId="8" fillId="0" borderId="18" xfId="1" applyFont="1" applyBorder="1"/>
    <xf numFmtId="0" fontId="25" fillId="0" borderId="19" xfId="1" applyFont="1" applyBorder="1"/>
    <xf numFmtId="3" fontId="26" fillId="0" borderId="19" xfId="1" applyNumberFormat="1" applyFont="1" applyBorder="1" applyAlignment="1">
      <alignment horizontal="center"/>
    </xf>
    <xf numFmtId="3" fontId="26" fillId="0" borderId="19" xfId="1" applyNumberFormat="1" applyFont="1" applyBorder="1"/>
    <xf numFmtId="0" fontId="27" fillId="0" borderId="0" xfId="0" applyFont="1"/>
    <xf numFmtId="0" fontId="8" fillId="0" borderId="0" xfId="1" applyFont="1"/>
    <xf numFmtId="0" fontId="28" fillId="0" borderId="0" xfId="0" applyFont="1"/>
    <xf numFmtId="0" fontId="29" fillId="0" borderId="0" xfId="0" applyFont="1"/>
    <xf numFmtId="166" fontId="0" fillId="0" borderId="0" xfId="0" applyNumberFormat="1"/>
    <xf numFmtId="3" fontId="23" fillId="0" borderId="8" xfId="1" applyNumberFormat="1" applyFont="1" applyFill="1" applyBorder="1" applyAlignment="1">
      <alignment horizontal="right"/>
    </xf>
    <xf numFmtId="3" fontId="23" fillId="0" borderId="8" xfId="1" applyNumberFormat="1" applyFont="1" applyFill="1" applyBorder="1"/>
    <xf numFmtId="3" fontId="14" fillId="0" borderId="0" xfId="1" applyNumberFormat="1" applyFont="1" applyAlignment="1"/>
    <xf numFmtId="3" fontId="18" fillId="2" borderId="0" xfId="1" applyNumberFormat="1" applyFont="1" applyFill="1"/>
    <xf numFmtId="3" fontId="9" fillId="0" borderId="0" xfId="2" applyNumberFormat="1"/>
    <xf numFmtId="3" fontId="11" fillId="0" borderId="9" xfId="2" applyNumberFormat="1" applyFont="1" applyBorder="1"/>
    <xf numFmtId="3" fontId="0" fillId="0" borderId="0" xfId="0" applyNumberFormat="1"/>
    <xf numFmtId="3" fontId="8" fillId="0" borderId="0" xfId="1" applyNumberFormat="1" applyFont="1"/>
    <xf numFmtId="0" fontId="24" fillId="0" borderId="8" xfId="1" applyFont="1" applyBorder="1"/>
    <xf numFmtId="3" fontId="23" fillId="0" borderId="8" xfId="1" applyNumberFormat="1" applyFont="1" applyBorder="1" applyAlignment="1">
      <alignment horizontal="center"/>
    </xf>
    <xf numFmtId="4" fontId="23" fillId="0" borderId="8" xfId="1" applyNumberFormat="1" applyFont="1" applyBorder="1"/>
    <xf numFmtId="4" fontId="23" fillId="0" borderId="17" xfId="1" applyNumberFormat="1" applyFont="1" applyBorder="1"/>
    <xf numFmtId="0" fontId="23" fillId="0" borderId="8" xfId="1" applyFont="1" applyFill="1" applyBorder="1"/>
    <xf numFmtId="166" fontId="26" fillId="0" borderId="20" xfId="1" applyNumberFormat="1" applyFont="1" applyFill="1" applyBorder="1"/>
    <xf numFmtId="0" fontId="23" fillId="0" borderId="11" xfId="0" applyFont="1" applyBorder="1" applyAlignment="1">
      <alignment vertical="center" wrapText="1"/>
    </xf>
    <xf numFmtId="49" fontId="31" fillId="0" borderId="11" xfId="0" applyNumberFormat="1" applyFont="1" applyBorder="1"/>
    <xf numFmtId="0" fontId="20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left" vertical="center" wrapText="1"/>
    </xf>
    <xf numFmtId="0" fontId="20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left" vertical="center" wrapText="1"/>
    </xf>
    <xf numFmtId="0" fontId="13" fillId="0" borderId="0" xfId="1" applyFont="1" applyAlignment="1">
      <alignment horizontal="center"/>
    </xf>
    <xf numFmtId="49" fontId="14" fillId="0" borderId="13" xfId="1" applyNumberFormat="1" applyFont="1" applyBorder="1" applyAlignment="1">
      <alignment horizontal="center"/>
    </xf>
    <xf numFmtId="49" fontId="14" fillId="0" borderId="15" xfId="1" applyNumberFormat="1" applyFont="1" applyBorder="1" applyAlignment="1">
      <alignment horizontal="center"/>
    </xf>
    <xf numFmtId="49" fontId="14" fillId="0" borderId="14" xfId="1" applyNumberFormat="1" applyFont="1" applyBorder="1" applyAlignment="1">
      <alignment horizontal="center"/>
    </xf>
    <xf numFmtId="0" fontId="20" fillId="0" borderId="1" xfId="1" applyFont="1" applyFill="1" applyBorder="1" applyAlignment="1">
      <alignment horizontal="center" vertical="center" wrapText="1"/>
    </xf>
    <xf numFmtId="0" fontId="20" fillId="0" borderId="4" xfId="1" applyFont="1" applyFill="1" applyBorder="1" applyAlignment="1">
      <alignment horizontal="center" vertical="center" wrapText="1"/>
    </xf>
    <xf numFmtId="0" fontId="20" fillId="0" borderId="2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center" vertical="center"/>
    </xf>
    <xf numFmtId="0" fontId="20" fillId="0" borderId="2" xfId="1" applyFont="1" applyFill="1" applyBorder="1" applyAlignment="1">
      <alignment horizontal="center" vertical="center" wrapText="1"/>
    </xf>
    <xf numFmtId="0" fontId="20" fillId="0" borderId="5" xfId="1" applyFont="1" applyFill="1" applyBorder="1" applyAlignment="1">
      <alignment horizontal="center" vertical="center" wrapText="1"/>
    </xf>
    <xf numFmtId="3" fontId="20" fillId="0" borderId="2" xfId="1" applyNumberFormat="1" applyFont="1" applyFill="1" applyBorder="1" applyAlignment="1">
      <alignment horizontal="center" vertical="center" wrapText="1"/>
    </xf>
    <xf numFmtId="3" fontId="20" fillId="0" borderId="5" xfId="1" applyNumberFormat="1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0" fillId="0" borderId="3" xfId="1" applyFont="1" applyFill="1" applyBorder="1" applyAlignment="1">
      <alignment horizontal="center" vertical="center" wrapText="1"/>
    </xf>
    <xf numFmtId="0" fontId="20" fillId="0" borderId="6" xfId="1" applyFont="1" applyFill="1" applyBorder="1" applyAlignment="1">
      <alignment horizontal="center" vertical="center" wrapText="1"/>
    </xf>
  </cellXfs>
  <cellStyles count="302">
    <cellStyle name="Hipervínculo" xfId="3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 10" xfId="246" hidden="1"/>
    <cellStyle name="Hipervínculo 11" xfId="248" hidden="1"/>
    <cellStyle name="Hipervínculo 12" xfId="250" hidden="1"/>
    <cellStyle name="Hipervínculo 13" xfId="252" hidden="1"/>
    <cellStyle name="Hipervínculo 14" xfId="254" hidden="1"/>
    <cellStyle name="Hipervínculo 15" xfId="256" hidden="1"/>
    <cellStyle name="Hipervínculo 16" xfId="258" hidden="1"/>
    <cellStyle name="Hipervínculo 17" xfId="260" hidden="1"/>
    <cellStyle name="Hipervínculo 18" xfId="262" hidden="1"/>
    <cellStyle name="Hipervínculo 19" xfId="264" hidden="1"/>
    <cellStyle name="Hipervínculo 2" xfId="230" hidden="1"/>
    <cellStyle name="Hipervínculo 20" xfId="266" hidden="1"/>
    <cellStyle name="Hipervínculo 21" xfId="268" hidden="1"/>
    <cellStyle name="Hipervínculo 22" xfId="270" hidden="1"/>
    <cellStyle name="Hipervínculo 23" xfId="272" hidden="1"/>
    <cellStyle name="Hipervínculo 24" xfId="274" hidden="1"/>
    <cellStyle name="Hipervínculo 3" xfId="232" hidden="1"/>
    <cellStyle name="Hipervínculo 4" xfId="234" hidden="1"/>
    <cellStyle name="Hipervínculo 5" xfId="236" hidden="1"/>
    <cellStyle name="Hipervínculo 6" xfId="238" hidden="1"/>
    <cellStyle name="Hipervínculo 7" xfId="240" hidden="1"/>
    <cellStyle name="Hipervínculo 8" xfId="242" hidden="1"/>
    <cellStyle name="Hipervínculo 9" xfId="244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6" builtinId="9" hidden="1"/>
    <cellStyle name="Hipervínculo visitado" xfId="227" builtinId="9" hidden="1"/>
    <cellStyle name="Hipervínculo visitado" xfId="228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Millares 2" xfId="4"/>
    <cellStyle name="Millares 2 2" xfId="126"/>
    <cellStyle name="Millares 2 3" xfId="225"/>
    <cellStyle name="Millares 3" xfId="124"/>
    <cellStyle name="Millares 4" xfId="223"/>
    <cellStyle name="Moneda 2" xfId="117"/>
    <cellStyle name="Normal" xfId="0" builtinId="0"/>
    <cellStyle name="Normal 10" xfId="301"/>
    <cellStyle name="Normal 2" xfId="1"/>
    <cellStyle name="Normal 2 2" xfId="115"/>
    <cellStyle name="Normal 2 3" xfId="118"/>
    <cellStyle name="Normal 3" xfId="116"/>
    <cellStyle name="Normal 3 2" xfId="119"/>
    <cellStyle name="Normal 3 3" xfId="224"/>
    <cellStyle name="Normal 4" xfId="120"/>
    <cellStyle name="Normal 5" xfId="121"/>
    <cellStyle name="Normal 6" xfId="122"/>
    <cellStyle name="Normal 7" xfId="123"/>
    <cellStyle name="Normal 8" xfId="125"/>
    <cellStyle name="Normal 9" xfId="222"/>
    <cellStyle name="Normal_Sheet1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406400</xdr:colOff>
      <xdr:row>9</xdr:row>
      <xdr:rowOff>12700</xdr:rowOff>
    </xdr:from>
    <xdr:ext cx="1270000" cy="1384302"/>
    <xdr:pic>
      <xdr:nvPicPr>
        <xdr:cNvPr id="106" name="2 Imagen" descr="Ldrew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387483" y="81409117"/>
          <a:ext cx="1270000" cy="13843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I70"/>
  <sheetViews>
    <sheetView tabSelected="1" topLeftCell="F41" zoomScale="90" zoomScaleNormal="90" workbookViewId="0">
      <selection activeCell="F47" sqref="F47"/>
    </sheetView>
  </sheetViews>
  <sheetFormatPr baseColWidth="10" defaultRowHeight="15.75" outlineLevelRow="1"/>
  <cols>
    <col min="2" max="2" width="13.75" customWidth="1"/>
    <col min="3" max="3" width="38.875" customWidth="1"/>
    <col min="4" max="4" width="10.25" customWidth="1"/>
    <col min="5" max="5" width="10" style="33" customWidth="1"/>
    <col min="6" max="6" width="18.5" customWidth="1"/>
    <col min="7" max="7" width="17.125" customWidth="1"/>
    <col min="8" max="8" width="18.125" customWidth="1"/>
    <col min="9" max="9" width="17.375" customWidth="1"/>
  </cols>
  <sheetData>
    <row r="10" spans="2:9" ht="33" outlineLevel="1" thickBot="1">
      <c r="B10" s="47" t="s">
        <v>69</v>
      </c>
      <c r="C10" s="47"/>
      <c r="D10" s="47"/>
      <c r="E10" s="47"/>
      <c r="F10" s="47"/>
      <c r="G10" s="47"/>
      <c r="H10" s="47"/>
      <c r="I10" s="47"/>
    </row>
    <row r="11" spans="2:9" ht="19.5" outlineLevel="1" thickBot="1">
      <c r="B11" s="1" t="s">
        <v>0</v>
      </c>
      <c r="C11" s="1"/>
      <c r="D11" s="1"/>
      <c r="E11" s="29" t="s">
        <v>23</v>
      </c>
      <c r="F11" s="1"/>
      <c r="G11" s="2" t="s">
        <v>49</v>
      </c>
      <c r="H11" s="3"/>
      <c r="I11" s="1"/>
    </row>
    <row r="12" spans="2:9" ht="16.5" outlineLevel="1">
      <c r="B12" s="1" t="s">
        <v>1</v>
      </c>
      <c r="C12" s="1"/>
      <c r="D12" s="1"/>
      <c r="E12" s="29"/>
      <c r="F12" s="1"/>
      <c r="G12" s="1"/>
      <c r="H12" s="1"/>
      <c r="I12" s="1"/>
    </row>
    <row r="13" spans="2:9" ht="16.5" outlineLevel="1">
      <c r="B13" s="1" t="s">
        <v>2</v>
      </c>
      <c r="C13" s="1"/>
      <c r="D13" s="1"/>
      <c r="E13" s="29"/>
      <c r="F13" s="1"/>
      <c r="G13" s="1"/>
      <c r="H13" s="1"/>
      <c r="I13" s="1"/>
    </row>
    <row r="14" spans="2:9" ht="16.5" outlineLevel="1">
      <c r="B14" s="1" t="s">
        <v>3</v>
      </c>
      <c r="C14" s="1"/>
      <c r="D14" s="1"/>
      <c r="E14" s="29"/>
      <c r="F14" s="1"/>
      <c r="G14" s="1"/>
      <c r="H14" s="1"/>
      <c r="I14" s="1"/>
    </row>
    <row r="15" spans="2:9" ht="16.5" outlineLevel="1">
      <c r="B15" s="1" t="s">
        <v>4</v>
      </c>
      <c r="C15" s="1"/>
      <c r="D15" s="1"/>
      <c r="E15" s="29"/>
      <c r="F15" s="1"/>
      <c r="G15" s="1"/>
      <c r="H15" s="1"/>
      <c r="I15" s="1"/>
    </row>
    <row r="16" spans="2:9" ht="16.5" outlineLevel="1">
      <c r="B16" s="1" t="s">
        <v>31</v>
      </c>
      <c r="C16" s="1"/>
      <c r="D16" s="1"/>
      <c r="E16" s="29"/>
      <c r="F16" s="1"/>
      <c r="G16" s="1"/>
      <c r="H16" s="1"/>
      <c r="I16" s="1"/>
    </row>
    <row r="17" spans="2:9" ht="17.25" outlineLevel="1" thickBot="1">
      <c r="B17" s="1" t="s">
        <v>24</v>
      </c>
      <c r="C17" s="1"/>
      <c r="D17" s="1"/>
      <c r="E17" s="29"/>
      <c r="F17" s="1"/>
      <c r="G17" s="1" t="s">
        <v>5</v>
      </c>
      <c r="H17" s="1" t="s">
        <v>6</v>
      </c>
      <c r="I17" s="1" t="s">
        <v>7</v>
      </c>
    </row>
    <row r="18" spans="2:9" ht="17.25" outlineLevel="1" thickBot="1">
      <c r="B18" s="4"/>
      <c r="C18" s="4"/>
      <c r="D18" s="4"/>
      <c r="E18" s="29"/>
      <c r="F18" s="4"/>
      <c r="G18" s="48" t="s">
        <v>50</v>
      </c>
      <c r="H18" s="49"/>
      <c r="I18" s="50"/>
    </row>
    <row r="19" spans="2:9" ht="16.5" outlineLevel="1">
      <c r="B19" s="4"/>
      <c r="C19" s="4"/>
      <c r="D19" s="4"/>
      <c r="E19" s="29"/>
      <c r="F19" s="4"/>
      <c r="G19" s="5"/>
      <c r="H19" s="5"/>
      <c r="I19" s="5"/>
    </row>
    <row r="20" spans="2:9" outlineLevel="1">
      <c r="B20" s="6" t="s">
        <v>8</v>
      </c>
      <c r="C20" s="7" t="s">
        <v>22</v>
      </c>
      <c r="D20" s="8"/>
      <c r="E20" s="30"/>
      <c r="F20" s="8"/>
      <c r="G20" s="8"/>
      <c r="H20" s="8"/>
      <c r="I20" s="8"/>
    </row>
    <row r="21" spans="2:9" ht="16.5" outlineLevel="1">
      <c r="B21" s="9" t="s">
        <v>9</v>
      </c>
      <c r="C21" s="7" t="s">
        <v>30</v>
      </c>
      <c r="D21" s="8"/>
      <c r="E21" s="30"/>
      <c r="F21" s="8"/>
      <c r="G21" s="7" t="s">
        <v>32</v>
      </c>
      <c r="H21" s="8"/>
      <c r="I21" s="8"/>
    </row>
    <row r="22" spans="2:9" ht="16.5" outlineLevel="1">
      <c r="B22" s="9"/>
      <c r="C22" s="7"/>
      <c r="D22" s="8"/>
      <c r="E22" s="30"/>
      <c r="F22" s="8"/>
      <c r="G22" s="7" t="s">
        <v>33</v>
      </c>
      <c r="H22" s="8"/>
      <c r="I22" s="8"/>
    </row>
    <row r="23" spans="2:9" ht="16.5" outlineLevel="1">
      <c r="B23" s="9"/>
      <c r="C23" s="10"/>
      <c r="D23" s="8"/>
      <c r="E23" s="30"/>
      <c r="F23" s="8"/>
      <c r="G23" s="7" t="s">
        <v>34</v>
      </c>
      <c r="H23" s="8"/>
      <c r="I23" s="8"/>
    </row>
    <row r="24" spans="2:9" ht="16.5" outlineLevel="1">
      <c r="B24" s="9" t="s">
        <v>10</v>
      </c>
      <c r="C24" s="8" t="s">
        <v>0</v>
      </c>
      <c r="D24" s="8"/>
      <c r="E24" s="30"/>
      <c r="F24" s="8"/>
      <c r="G24" s="8"/>
      <c r="H24" s="8"/>
      <c r="I24" s="8"/>
    </row>
    <row r="25" spans="2:9" ht="16.5" outlineLevel="1" thickBot="1">
      <c r="B25" s="3"/>
      <c r="C25" s="3"/>
      <c r="D25" s="3"/>
      <c r="E25" s="31"/>
      <c r="F25" s="3"/>
      <c r="G25" s="3"/>
      <c r="H25" s="3"/>
      <c r="I25" s="3"/>
    </row>
    <row r="26" spans="2:9" outlineLevel="1">
      <c r="B26" s="51" t="s">
        <v>25</v>
      </c>
      <c r="C26" s="53" t="s">
        <v>11</v>
      </c>
      <c r="D26" s="55" t="s">
        <v>12</v>
      </c>
      <c r="E26" s="57" t="s">
        <v>13</v>
      </c>
      <c r="F26" s="59" t="s">
        <v>14</v>
      </c>
      <c r="G26" s="55" t="s">
        <v>15</v>
      </c>
      <c r="H26" s="55" t="s">
        <v>16</v>
      </c>
      <c r="I26" s="61" t="s">
        <v>17</v>
      </c>
    </row>
    <row r="27" spans="2:9" ht="16.5" outlineLevel="1" thickBot="1">
      <c r="B27" s="52"/>
      <c r="C27" s="54"/>
      <c r="D27" s="56"/>
      <c r="E27" s="58"/>
      <c r="F27" s="60"/>
      <c r="G27" s="56"/>
      <c r="H27" s="56" t="s">
        <v>18</v>
      </c>
      <c r="I27" s="62"/>
    </row>
    <row r="28" spans="2:9" ht="18.75" outlineLevel="1">
      <c r="B28" s="11"/>
      <c r="C28" s="12" t="s">
        <v>19</v>
      </c>
      <c r="D28" s="13"/>
      <c r="E28" s="32"/>
      <c r="F28" s="13"/>
      <c r="G28" s="14"/>
      <c r="H28" s="14"/>
      <c r="I28" s="15"/>
    </row>
    <row r="29" spans="2:9" outlineLevel="1">
      <c r="B29" s="16"/>
      <c r="C29" s="35" t="s">
        <v>26</v>
      </c>
      <c r="D29" s="27"/>
      <c r="E29" s="28"/>
      <c r="F29" s="17"/>
      <c r="G29" s="36"/>
      <c r="H29" s="37"/>
      <c r="I29" s="38"/>
    </row>
    <row r="30" spans="2:9" outlineLevel="1">
      <c r="B30" s="16"/>
      <c r="C30" s="39" t="s">
        <v>51</v>
      </c>
      <c r="D30" s="27">
        <v>10</v>
      </c>
      <c r="E30" s="28"/>
      <c r="F30" s="17">
        <v>24</v>
      </c>
      <c r="G30" s="36">
        <f>IF(D30&gt;0,D30*F30,E30*F30)</f>
        <v>240</v>
      </c>
      <c r="H30" s="37">
        <v>146</v>
      </c>
      <c r="I30" s="38">
        <f>IF(D30&gt;0,D30*H30,E30*H30)</f>
        <v>1460</v>
      </c>
    </row>
    <row r="31" spans="2:9" outlineLevel="1">
      <c r="B31" s="16"/>
      <c r="C31" s="35" t="s">
        <v>20</v>
      </c>
      <c r="D31" s="27"/>
      <c r="E31" s="28"/>
      <c r="F31" s="17"/>
      <c r="G31" s="36"/>
      <c r="H31" s="37"/>
      <c r="I31" s="38"/>
    </row>
    <row r="32" spans="2:9" outlineLevel="1">
      <c r="B32" s="16"/>
      <c r="C32" s="39" t="s">
        <v>52</v>
      </c>
      <c r="D32" s="27">
        <v>8</v>
      </c>
      <c r="E32" s="28"/>
      <c r="F32" s="17">
        <v>24</v>
      </c>
      <c r="G32" s="36">
        <f t="shared" ref="G32" si="0">IF(D32&gt;0,D32*F32,E32*F32)</f>
        <v>192</v>
      </c>
      <c r="H32" s="37">
        <v>115</v>
      </c>
      <c r="I32" s="38">
        <f t="shared" ref="I32" si="1">IF(D32&gt;0,D32*H32,E32*H32)</f>
        <v>920</v>
      </c>
    </row>
    <row r="33" spans="2:9" outlineLevel="1">
      <c r="B33" s="16"/>
      <c r="C33" s="35" t="s">
        <v>21</v>
      </c>
      <c r="D33" s="27"/>
      <c r="E33" s="28"/>
      <c r="F33" s="17"/>
      <c r="G33" s="36"/>
      <c r="H33" s="37"/>
      <c r="I33" s="38"/>
    </row>
    <row r="34" spans="2:9" outlineLevel="1">
      <c r="B34" s="16"/>
      <c r="C34" s="39" t="s">
        <v>53</v>
      </c>
      <c r="D34" s="27">
        <v>10</v>
      </c>
      <c r="E34" s="28"/>
      <c r="F34" s="17">
        <v>12</v>
      </c>
      <c r="G34" s="36">
        <f t="shared" ref="G34:G36" si="2">IF(D34&gt;0,D34*F34,E34*F34)</f>
        <v>120</v>
      </c>
      <c r="H34" s="37">
        <v>68</v>
      </c>
      <c r="I34" s="38">
        <f t="shared" ref="I34:I36" si="3">IF(D34&gt;0,D34*H34,E34*H34)</f>
        <v>680</v>
      </c>
    </row>
    <row r="35" spans="2:9" outlineLevel="1">
      <c r="B35" s="16"/>
      <c r="C35" s="39" t="s">
        <v>54</v>
      </c>
      <c r="D35" s="27">
        <v>10</v>
      </c>
      <c r="E35" s="28"/>
      <c r="F35" s="17">
        <v>15</v>
      </c>
      <c r="G35" s="36">
        <f t="shared" si="2"/>
        <v>150</v>
      </c>
      <c r="H35" s="37">
        <v>85</v>
      </c>
      <c r="I35" s="38">
        <f t="shared" si="3"/>
        <v>850</v>
      </c>
    </row>
    <row r="36" spans="2:9" outlineLevel="1">
      <c r="B36" s="16"/>
      <c r="C36" s="39" t="s">
        <v>55</v>
      </c>
      <c r="D36" s="27">
        <v>14</v>
      </c>
      <c r="E36" s="28"/>
      <c r="F36" s="17">
        <v>10</v>
      </c>
      <c r="G36" s="36">
        <f t="shared" si="2"/>
        <v>140</v>
      </c>
      <c r="H36" s="37">
        <v>78.349999999999994</v>
      </c>
      <c r="I36" s="38">
        <f t="shared" si="3"/>
        <v>1096.8999999999999</v>
      </c>
    </row>
    <row r="37" spans="2:9" outlineLevel="1">
      <c r="B37" s="16"/>
      <c r="C37" s="35" t="s">
        <v>29</v>
      </c>
      <c r="D37" s="27"/>
      <c r="E37" s="28"/>
      <c r="F37" s="17"/>
      <c r="G37" s="36"/>
      <c r="H37" s="37"/>
      <c r="I37" s="38"/>
    </row>
    <row r="38" spans="2:9" outlineLevel="1">
      <c r="B38" s="16"/>
      <c r="C38" s="39" t="s">
        <v>56</v>
      </c>
      <c r="D38" s="27">
        <v>60</v>
      </c>
      <c r="E38" s="28"/>
      <c r="F38" s="17">
        <v>24</v>
      </c>
      <c r="G38" s="36">
        <f t="shared" ref="G38:G42" si="4">IF(D38&gt;0,D38*F38,E38*F38)</f>
        <v>1440</v>
      </c>
      <c r="H38" s="37">
        <v>49.87</v>
      </c>
      <c r="I38" s="38">
        <f t="shared" ref="I38:I42" si="5">IF(D38&gt;0,D38*H38,E38*H38)</f>
        <v>2992.2</v>
      </c>
    </row>
    <row r="39" spans="2:9" outlineLevel="1">
      <c r="B39" s="16"/>
      <c r="C39" s="39" t="s">
        <v>57</v>
      </c>
      <c r="D39" s="27">
        <v>10</v>
      </c>
      <c r="E39" s="28"/>
      <c r="F39" s="17">
        <v>24</v>
      </c>
      <c r="G39" s="36">
        <f t="shared" si="4"/>
        <v>240</v>
      </c>
      <c r="H39" s="37">
        <v>64.27</v>
      </c>
      <c r="I39" s="38">
        <f t="shared" si="5"/>
        <v>642.69999999999993</v>
      </c>
    </row>
    <row r="40" spans="2:9" outlineLevel="1">
      <c r="B40" s="16"/>
      <c r="C40" s="39" t="s">
        <v>58</v>
      </c>
      <c r="D40" s="27">
        <v>10</v>
      </c>
      <c r="E40" s="28"/>
      <c r="F40" s="17">
        <v>24</v>
      </c>
      <c r="G40" s="36">
        <f t="shared" si="4"/>
        <v>240</v>
      </c>
      <c r="H40" s="37">
        <v>70.989999999999995</v>
      </c>
      <c r="I40" s="38">
        <f t="shared" si="5"/>
        <v>709.9</v>
      </c>
    </row>
    <row r="41" spans="2:9" outlineLevel="1">
      <c r="B41" s="16"/>
      <c r="C41" s="39" t="s">
        <v>59</v>
      </c>
      <c r="D41" s="27">
        <v>20</v>
      </c>
      <c r="E41" s="28"/>
      <c r="F41" s="17">
        <v>24</v>
      </c>
      <c r="G41" s="36">
        <f t="shared" si="4"/>
        <v>480</v>
      </c>
      <c r="H41" s="37">
        <v>57.55</v>
      </c>
      <c r="I41" s="38">
        <f t="shared" si="5"/>
        <v>1151</v>
      </c>
    </row>
    <row r="42" spans="2:9" outlineLevel="1">
      <c r="B42" s="16"/>
      <c r="C42" s="39" t="s">
        <v>60</v>
      </c>
      <c r="D42" s="27">
        <v>50</v>
      </c>
      <c r="E42" s="28"/>
      <c r="F42" s="17">
        <v>40</v>
      </c>
      <c r="G42" s="36">
        <f t="shared" si="4"/>
        <v>2000</v>
      </c>
      <c r="H42" s="37">
        <v>60.72</v>
      </c>
      <c r="I42" s="38">
        <f t="shared" si="5"/>
        <v>3036</v>
      </c>
    </row>
    <row r="43" spans="2:9" outlineLevel="1">
      <c r="B43" s="16"/>
      <c r="C43" s="35" t="s">
        <v>27</v>
      </c>
      <c r="D43" s="27"/>
      <c r="E43" s="28"/>
      <c r="F43" s="17"/>
      <c r="G43" s="36"/>
      <c r="H43" s="37"/>
      <c r="I43" s="38"/>
    </row>
    <row r="44" spans="2:9" outlineLevel="1">
      <c r="B44" s="16"/>
      <c r="C44" s="39" t="s">
        <v>61</v>
      </c>
      <c r="D44" s="27">
        <v>8</v>
      </c>
      <c r="E44" s="28"/>
      <c r="F44" s="17">
        <v>25</v>
      </c>
      <c r="G44" s="36">
        <f t="shared" ref="G44:G47" si="6">IF(D44&gt;0,D44*F44,E44*F44)</f>
        <v>200</v>
      </c>
      <c r="H44" s="37">
        <v>64.42</v>
      </c>
      <c r="I44" s="38">
        <f t="shared" ref="I44:I47" si="7">IF(D44&gt;0,D44*H44,E44*H44)</f>
        <v>515.36</v>
      </c>
    </row>
    <row r="45" spans="2:9" outlineLevel="1">
      <c r="B45" s="16"/>
      <c r="C45" s="39" t="s">
        <v>52</v>
      </c>
      <c r="D45" s="27">
        <v>14</v>
      </c>
      <c r="E45" s="28"/>
      <c r="F45" s="17">
        <v>25</v>
      </c>
      <c r="G45" s="36">
        <f t="shared" si="6"/>
        <v>350</v>
      </c>
      <c r="H45" s="37">
        <v>66.459999999999994</v>
      </c>
      <c r="I45" s="38">
        <f t="shared" si="7"/>
        <v>930.43999999999994</v>
      </c>
    </row>
    <row r="46" spans="2:9" outlineLevel="1">
      <c r="B46" s="16"/>
      <c r="C46" s="39" t="s">
        <v>62</v>
      </c>
      <c r="D46" s="27">
        <v>9</v>
      </c>
      <c r="E46" s="28"/>
      <c r="F46" s="17">
        <v>25</v>
      </c>
      <c r="G46" s="36">
        <f t="shared" si="6"/>
        <v>225</v>
      </c>
      <c r="H46" s="37">
        <v>71.459999999999994</v>
      </c>
      <c r="I46" s="38">
        <f t="shared" si="7"/>
        <v>643.14</v>
      </c>
    </row>
    <row r="47" spans="2:9" outlineLevel="1">
      <c r="B47" s="16"/>
      <c r="C47" s="39" t="s">
        <v>51</v>
      </c>
      <c r="D47" s="27">
        <v>20</v>
      </c>
      <c r="E47" s="28"/>
      <c r="F47" s="17">
        <v>25</v>
      </c>
      <c r="G47" s="36">
        <f t="shared" si="6"/>
        <v>500</v>
      </c>
      <c r="H47" s="37">
        <v>81.42</v>
      </c>
      <c r="I47" s="38">
        <f t="shared" si="7"/>
        <v>1628.4</v>
      </c>
    </row>
    <row r="48" spans="2:9" outlineLevel="1">
      <c r="B48" s="16"/>
      <c r="C48" s="35" t="s">
        <v>28</v>
      </c>
      <c r="D48" s="27"/>
      <c r="E48" s="28"/>
      <c r="F48" s="17"/>
      <c r="G48" s="36"/>
      <c r="H48" s="37"/>
      <c r="I48" s="38"/>
    </row>
    <row r="49" spans="2:9" outlineLevel="1">
      <c r="B49" s="16"/>
      <c r="C49" s="39" t="s">
        <v>63</v>
      </c>
      <c r="D49" s="27"/>
      <c r="E49" s="28">
        <v>4</v>
      </c>
      <c r="F49" s="17">
        <v>10</v>
      </c>
      <c r="G49" s="36">
        <f t="shared" ref="G49:G54" si="8">IF(D49&gt;0,D49*F49,E49*F49)</f>
        <v>40</v>
      </c>
      <c r="H49" s="37">
        <v>32.380000000000003</v>
      </c>
      <c r="I49" s="38">
        <f t="shared" ref="I49:I54" si="9">IF(D49&gt;0,D49*H49,E49*H49)</f>
        <v>129.52000000000001</v>
      </c>
    </row>
    <row r="50" spans="2:9" outlineLevel="1">
      <c r="B50" s="16"/>
      <c r="C50" s="39" t="s">
        <v>64</v>
      </c>
      <c r="D50" s="27"/>
      <c r="E50" s="28">
        <v>3</v>
      </c>
      <c r="F50" s="17">
        <v>10</v>
      </c>
      <c r="G50" s="36">
        <f t="shared" si="8"/>
        <v>30</v>
      </c>
      <c r="H50" s="37">
        <v>36.380000000000003</v>
      </c>
      <c r="I50" s="38">
        <f t="shared" si="9"/>
        <v>109.14000000000001</v>
      </c>
    </row>
    <row r="51" spans="2:9" outlineLevel="1">
      <c r="B51" s="16"/>
      <c r="C51" s="39" t="s">
        <v>65</v>
      </c>
      <c r="D51" s="27"/>
      <c r="E51" s="28">
        <v>4</v>
      </c>
      <c r="F51" s="17">
        <v>10</v>
      </c>
      <c r="G51" s="36">
        <f t="shared" si="8"/>
        <v>40</v>
      </c>
      <c r="H51" s="37">
        <v>40.380000000000003</v>
      </c>
      <c r="I51" s="38">
        <f t="shared" si="9"/>
        <v>161.52000000000001</v>
      </c>
    </row>
    <row r="52" spans="2:9" outlineLevel="1">
      <c r="B52" s="16"/>
      <c r="C52" s="39" t="s">
        <v>66</v>
      </c>
      <c r="D52" s="27"/>
      <c r="E52" s="28">
        <v>10</v>
      </c>
      <c r="F52" s="17">
        <v>10</v>
      </c>
      <c r="G52" s="36">
        <f t="shared" si="8"/>
        <v>100</v>
      </c>
      <c r="H52" s="37">
        <v>43.98</v>
      </c>
      <c r="I52" s="38">
        <f t="shared" si="9"/>
        <v>439.79999999999995</v>
      </c>
    </row>
    <row r="53" spans="2:9" outlineLevel="1">
      <c r="B53" s="16"/>
      <c r="C53" s="39" t="s">
        <v>67</v>
      </c>
      <c r="D53" s="27"/>
      <c r="E53" s="28">
        <v>4</v>
      </c>
      <c r="F53" s="17">
        <v>25</v>
      </c>
      <c r="G53" s="36">
        <f t="shared" si="8"/>
        <v>100</v>
      </c>
      <c r="H53" s="37">
        <v>55.34</v>
      </c>
      <c r="I53" s="38">
        <f t="shared" si="9"/>
        <v>221.36</v>
      </c>
    </row>
    <row r="54" spans="2:9" outlineLevel="1">
      <c r="B54" s="16"/>
      <c r="C54" s="39" t="s">
        <v>68</v>
      </c>
      <c r="D54" s="27"/>
      <c r="E54" s="28">
        <v>10</v>
      </c>
      <c r="F54" s="17">
        <v>10</v>
      </c>
      <c r="G54" s="36">
        <f t="shared" si="8"/>
        <v>100</v>
      </c>
      <c r="H54" s="37">
        <v>27.58</v>
      </c>
      <c r="I54" s="38">
        <f t="shared" si="9"/>
        <v>275.79999999999995</v>
      </c>
    </row>
    <row r="55" spans="2:9" ht="16.5" outlineLevel="1" thickBot="1">
      <c r="B55" s="16"/>
      <c r="C55" s="39"/>
      <c r="D55" s="27"/>
      <c r="E55" s="28"/>
      <c r="F55" s="37"/>
      <c r="G55" s="36"/>
      <c r="H55" s="37"/>
      <c r="I55" s="38"/>
    </row>
    <row r="56" spans="2:9" ht="18" outlineLevel="1" thickTop="1" thickBot="1">
      <c r="B56" s="18"/>
      <c r="C56" s="19"/>
      <c r="D56" s="20">
        <f>SUM(D28:D55)</f>
        <v>253</v>
      </c>
      <c r="E56" s="20">
        <f>SUM(E28:E55)</f>
        <v>35</v>
      </c>
      <c r="F56" s="20"/>
      <c r="G56" s="20">
        <f>SUM(G28:G55)</f>
        <v>6927</v>
      </c>
      <c r="H56" s="21"/>
      <c r="I56" s="40">
        <f>SUM(I29:I55)</f>
        <v>18593.18</v>
      </c>
    </row>
    <row r="57" spans="2:9" outlineLevel="1"/>
    <row r="58" spans="2:9" ht="18" outlineLevel="1">
      <c r="B58" s="22" t="s">
        <v>35</v>
      </c>
      <c r="C58" s="23"/>
      <c r="D58" s="23"/>
      <c r="E58" s="34"/>
      <c r="F58" s="23"/>
      <c r="G58" s="23"/>
      <c r="H58" s="23"/>
    </row>
    <row r="59" spans="2:9" outlineLevel="1">
      <c r="C59" s="24"/>
      <c r="F59" s="24"/>
    </row>
    <row r="60" spans="2:9" outlineLevel="1">
      <c r="B60" s="43" t="s">
        <v>36</v>
      </c>
      <c r="C60" s="41" t="s">
        <v>37</v>
      </c>
    </row>
    <row r="61" spans="2:9" ht="17.25" outlineLevel="1">
      <c r="B61" s="43" t="s">
        <v>38</v>
      </c>
      <c r="C61" s="41" t="s">
        <v>39</v>
      </c>
      <c r="F61" s="24"/>
    </row>
    <row r="62" spans="2:9" outlineLevel="1">
      <c r="B62" s="43"/>
      <c r="C62" s="41"/>
    </row>
    <row r="63" spans="2:9" outlineLevel="1">
      <c r="B63" s="43" t="s">
        <v>40</v>
      </c>
      <c r="C63" s="41" t="s">
        <v>41</v>
      </c>
    </row>
    <row r="64" spans="2:9" outlineLevel="1">
      <c r="B64" s="43" t="s">
        <v>42</v>
      </c>
      <c r="C64" s="44">
        <v>26009593</v>
      </c>
    </row>
    <row r="65" spans="2:4" outlineLevel="1">
      <c r="B65" s="43" t="s">
        <v>43</v>
      </c>
      <c r="C65" s="41" t="s">
        <v>44</v>
      </c>
    </row>
    <row r="66" spans="2:4" outlineLevel="1">
      <c r="B66" s="45" t="s">
        <v>45</v>
      </c>
      <c r="C66" s="46" t="s">
        <v>46</v>
      </c>
      <c r="D66" s="26"/>
    </row>
    <row r="67" spans="2:4" outlineLevel="1">
      <c r="B67" s="45"/>
      <c r="C67" s="46"/>
    </row>
    <row r="68" spans="2:4" ht="30" outlineLevel="1">
      <c r="B68" s="43" t="s">
        <v>47</v>
      </c>
      <c r="C68" s="42" t="s">
        <v>48</v>
      </c>
    </row>
    <row r="69" spans="2:4" outlineLevel="1">
      <c r="C69" s="25"/>
    </row>
    <row r="70" spans="2:4" outlineLevel="1">
      <c r="C70" s="25"/>
    </row>
  </sheetData>
  <mergeCells count="12">
    <mergeCell ref="B66:B67"/>
    <mergeCell ref="C66:C67"/>
    <mergeCell ref="B10:I10"/>
    <mergeCell ref="G18:I18"/>
    <mergeCell ref="B26:B27"/>
    <mergeCell ref="C26:C27"/>
    <mergeCell ref="D26:D27"/>
    <mergeCell ref="E26:E27"/>
    <mergeCell ref="F26:F27"/>
    <mergeCell ref="G26:G27"/>
    <mergeCell ref="H26:H27"/>
    <mergeCell ref="I26:I27"/>
  </mergeCells>
  <pageMargins left="0.25" right="0.25" top="0.75" bottom="0.75" header="0.3" footer="0.3"/>
  <pageSetup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Proformas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Gomez</dc:creator>
  <cp:lastModifiedBy>Henry Pineda</cp:lastModifiedBy>
  <cp:lastPrinted>2015-12-17T16:05:42Z</cp:lastPrinted>
  <dcterms:created xsi:type="dcterms:W3CDTF">2013-04-23T17:54:50Z</dcterms:created>
  <dcterms:modified xsi:type="dcterms:W3CDTF">2015-12-17T16:08:41Z</dcterms:modified>
</cp:coreProperties>
</file>