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Henry Pineda\Documents\Ventas Internacionales\Sales In Europa\Netherland\2016\Order 17 2016\"/>
    </mc:Choice>
  </mc:AlternateContent>
  <bookViews>
    <workbookView xWindow="7215" yWindow="0" windowWidth="19560" windowHeight="15825" tabRatio="882"/>
  </bookViews>
  <sheets>
    <sheet name="Proformas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1" i="2" l="1"/>
  <c r="I50" i="2"/>
  <c r="I49" i="2"/>
  <c r="I48" i="2"/>
  <c r="I47" i="2"/>
  <c r="I45" i="2"/>
  <c r="I44" i="2"/>
  <c r="I43" i="2"/>
  <c r="I42" i="2"/>
  <c r="I41" i="2"/>
  <c r="I39" i="2"/>
  <c r="I38" i="2"/>
  <c r="I37" i="2"/>
  <c r="I36" i="2"/>
  <c r="I35" i="2"/>
  <c r="I33" i="2"/>
  <c r="I31" i="2"/>
  <c r="I30" i="2"/>
  <c r="I28" i="2"/>
  <c r="I26" i="2"/>
  <c r="I25" i="2"/>
  <c r="I53" i="2" l="1"/>
  <c r="G51" i="2" l="1"/>
  <c r="G50" i="2"/>
  <c r="G49" i="2"/>
  <c r="G48" i="2"/>
  <c r="G47" i="2"/>
  <c r="G45" i="2"/>
  <c r="G44" i="2"/>
  <c r="G43" i="2"/>
  <c r="G42" i="2"/>
  <c r="G41" i="2"/>
  <c r="G39" i="2"/>
  <c r="G38" i="2"/>
  <c r="G37" i="2"/>
  <c r="G36" i="2"/>
  <c r="G35" i="2"/>
  <c r="G33" i="2"/>
  <c r="G31" i="2"/>
  <c r="G30" i="2"/>
  <c r="G28" i="2"/>
  <c r="G26" i="2"/>
  <c r="G25" i="2"/>
  <c r="G53" i="2" s="1"/>
  <c r="E53" i="2"/>
  <c r="D53" i="2"/>
</calcChain>
</file>

<file path=xl/sharedStrings.xml><?xml version="1.0" encoding="utf-8"?>
<sst xmlns="http://schemas.openxmlformats.org/spreadsheetml/2006/main" count="75" uniqueCount="70">
  <si>
    <t xml:space="preserve">DREW ESTATE TOBACCO COMPANY, S.A. </t>
  </si>
  <si>
    <t xml:space="preserve">TO ORDER:  </t>
  </si>
  <si>
    <t>D E S C R I P T I O N</t>
  </si>
  <si>
    <t>QTY    BOX</t>
  </si>
  <si>
    <t>PACK</t>
  </si>
  <si>
    <t>CIGARS BOX/PACK</t>
  </si>
  <si>
    <t>TOTAL CIGARS</t>
  </si>
  <si>
    <t>Order for :</t>
  </si>
  <si>
    <t xml:space="preserve">                                                 </t>
  </si>
  <si>
    <t xml:space="preserve"> QTY   PACKS </t>
  </si>
  <si>
    <t>CONSIGNED TO:</t>
  </si>
  <si>
    <t>Agio Cigars</t>
  </si>
  <si>
    <t>Wolverstraat 3, 5525 AR Duizel. Holland Losplaats 9 (Dock 9) to the attention of Mr W. Waterschoot</t>
  </si>
  <si>
    <t>Liga Undercrown</t>
  </si>
  <si>
    <t>5 x 54 Robusto</t>
  </si>
  <si>
    <t>Liga Privada No 9</t>
  </si>
  <si>
    <t>Liga Privada Unico Serie</t>
  </si>
  <si>
    <t>5 x 44 Dirty Rat</t>
  </si>
  <si>
    <t>Larutan</t>
  </si>
  <si>
    <t>4 x 43 Dirt</t>
  </si>
  <si>
    <t xml:space="preserve">6 x 52 English </t>
  </si>
  <si>
    <t xml:space="preserve">5 x 46 Big Jucy </t>
  </si>
  <si>
    <t>5 x 55 Root</t>
  </si>
  <si>
    <t>7 x 54 Corona Doble</t>
  </si>
  <si>
    <t>Nica Rustica</t>
  </si>
  <si>
    <t>6 x 52 Nica Rustica Brujito</t>
  </si>
  <si>
    <t>6 x 52 Belicoso</t>
  </si>
  <si>
    <t>Liga Privada T52</t>
  </si>
  <si>
    <t>My Uzi weighs a Ton</t>
  </si>
  <si>
    <t>7 x 70 MUWAT - My UZI Weighs A Ton</t>
  </si>
  <si>
    <t xml:space="preserve">4 x 44 Bait Fish </t>
  </si>
  <si>
    <t xml:space="preserve">5.50 x 52  +11  </t>
  </si>
  <si>
    <t>5 x 52 Dirt Torpedo</t>
  </si>
  <si>
    <t>6 x 52 Gran Toro</t>
  </si>
  <si>
    <t>5.65 x 46 Corona Viva</t>
  </si>
  <si>
    <t>6 x 60 MUWAT - My UZI Weighs A Ton</t>
  </si>
  <si>
    <t>7 x 60 MUWAT - My UZI Weighs A Ton</t>
  </si>
  <si>
    <t xml:space="preserve"> INVOICE PROFORM</t>
  </si>
  <si>
    <t>PROFORM  No:</t>
  </si>
  <si>
    <t xml:space="preserve">Dirección: Frente a las Aldeas SOS </t>
  </si>
  <si>
    <t xml:space="preserve">Barrio Oscar Gamez </t>
  </si>
  <si>
    <t>Estelí, Nicaragua</t>
  </si>
  <si>
    <t>Tel . : 2714-9000/7010 - Fax:(0)2713-5571</t>
  </si>
  <si>
    <t>Ruc: JO0000000034  - pinedahenryandres@gmail.com</t>
  </si>
  <si>
    <t>DAY</t>
  </si>
  <si>
    <t>MONTH</t>
  </si>
  <si>
    <t>YEAR</t>
  </si>
  <si>
    <t>ADDRESS:</t>
  </si>
  <si>
    <t>Louis Kaethoven</t>
  </si>
  <si>
    <t>+31(0) 497-582421</t>
  </si>
  <si>
    <t>e-mail l.kaethoven@agio.nl  </t>
  </si>
  <si>
    <t>27/09/2016</t>
  </si>
  <si>
    <t>Holland-17-2016</t>
  </si>
  <si>
    <t>PRICE UNIT</t>
  </si>
  <si>
    <t>VALUE                          $</t>
  </si>
  <si>
    <t>UNIT</t>
  </si>
  <si>
    <t>Remit payment by  wire transfer to:</t>
  </si>
  <si>
    <t>BANK</t>
  </si>
  <si>
    <t>BANK OF AMERICA</t>
  </si>
  <si>
    <t>BANK ADDRESS</t>
  </si>
  <si>
    <r>
      <t>100 W 33</t>
    </r>
    <r>
      <rPr>
        <vertAlign val="superscript"/>
        <sz val="11"/>
        <rFont val="Calibri"/>
        <family val="2"/>
      </rPr>
      <t>rd</t>
    </r>
    <r>
      <rPr>
        <sz val="11"/>
        <rFont val="Calibri"/>
        <family val="2"/>
      </rPr>
      <t xml:space="preserve"> STREET NEW YORK, NY 10001-2900</t>
    </r>
  </si>
  <si>
    <t>SWIFT</t>
  </si>
  <si>
    <t>BOFAUS3N</t>
  </si>
  <si>
    <t>ABA</t>
  </si>
  <si>
    <t>BENEFICIARY</t>
  </si>
  <si>
    <t>SWI-DE HOLDINGS, LLC</t>
  </si>
  <si>
    <t>BENEFICIARY ADDRESS</t>
  </si>
  <si>
    <t>20 THORNDAL CIRCLE DARIEN, CT 06820</t>
  </si>
  <si>
    <t>BENEFICIARY ACCOUNT NO.</t>
  </si>
  <si>
    <t>385015923017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</si>
</sst>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$-2C0A]\ #,##0.00"/>
  </numFmts>
  <fonts count="3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2"/>
      <color theme="11"/>
      <name val="Calibri"/>
      <family val="2"/>
      <scheme val="minor"/>
    </font>
    <font>
      <b/>
      <sz val="11"/>
      <color indexed="56"/>
      <name val="Courier New"/>
      <family val="3"/>
    </font>
    <font>
      <b/>
      <sz val="11"/>
      <name val="Calibri"/>
      <family val="2"/>
    </font>
    <font>
      <b/>
      <sz val="8"/>
      <name val="Calibri"/>
      <family val="2"/>
    </font>
    <font>
      <b/>
      <sz val="14"/>
      <color indexed="8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b/>
      <sz val="12"/>
      <name val="Courier New"/>
      <family val="3"/>
    </font>
    <font>
      <b/>
      <sz val="11"/>
      <name val="Courier New"/>
      <family val="3"/>
    </font>
    <font>
      <sz val="12"/>
      <color theme="1"/>
      <name val="Calibri"/>
      <family val="2"/>
      <charset val="128"/>
      <scheme val="minor"/>
    </font>
    <font>
      <sz val="8.5"/>
      <color theme="1"/>
      <name val="Trebuchet MS"/>
      <family val="2"/>
    </font>
    <font>
      <sz val="20"/>
      <color theme="1"/>
      <name val="Trebuchet MS"/>
      <family val="2"/>
    </font>
    <font>
      <b/>
      <sz val="24"/>
      <color indexed="10"/>
      <name val="Courier New"/>
      <family val="3"/>
    </font>
    <font>
      <b/>
      <sz val="14"/>
      <color indexed="10"/>
      <name val="Calibri"/>
      <family val="2"/>
    </font>
    <font>
      <b/>
      <sz val="8"/>
      <color indexed="56"/>
      <name val="Courier New"/>
      <family val="3"/>
    </font>
    <font>
      <b/>
      <sz val="12"/>
      <color theme="1"/>
      <name val="Times"/>
    </font>
    <font>
      <b/>
      <sz val="11"/>
      <color indexed="56"/>
      <name val="Arial"/>
      <family val="2"/>
    </font>
    <font>
      <b/>
      <sz val="14"/>
      <color rgb="FF000000"/>
      <name val="Arial"/>
      <family val="2"/>
    </font>
    <font>
      <sz val="7"/>
      <color theme="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3">
    <xf numFmtId="0" fontId="0" fillId="0" borderId="0"/>
    <xf numFmtId="0" fontId="9" fillId="0" borderId="0"/>
    <xf numFmtId="0" fontId="10" fillId="0" borderId="0"/>
    <xf numFmtId="0" fontId="11" fillId="0" borderId="0" applyNumberFormat="0" applyFill="0" applyBorder="0" applyAlignment="0" applyProtection="0"/>
    <xf numFmtId="165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/>
    <xf numFmtId="0" fontId="7" fillId="0" borderId="0"/>
    <xf numFmtId="164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22" fillId="0" borderId="0"/>
    <xf numFmtId="0" fontId="9" fillId="0" borderId="0"/>
    <xf numFmtId="0" fontId="6" fillId="0" borderId="0"/>
    <xf numFmtId="165" fontId="6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5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" fillId="0" borderId="0"/>
  </cellStyleXfs>
  <cellXfs count="66">
    <xf numFmtId="0" fontId="0" fillId="0" borderId="0" xfId="0"/>
    <xf numFmtId="0" fontId="14" fillId="0" borderId="0" xfId="1" applyFont="1" applyAlignment="1"/>
    <xf numFmtId="0" fontId="10" fillId="0" borderId="0" xfId="2"/>
    <xf numFmtId="49" fontId="14" fillId="0" borderId="0" xfId="1" applyNumberFormat="1" applyFont="1" applyAlignment="1"/>
    <xf numFmtId="0" fontId="12" fillId="0" borderId="5" xfId="2" applyFont="1" applyBorder="1"/>
    <xf numFmtId="0" fontId="17" fillId="0" borderId="6" xfId="2" applyFont="1" applyBorder="1"/>
    <xf numFmtId="0" fontId="12" fillId="0" borderId="7" xfId="2" applyFont="1" applyBorder="1"/>
    <xf numFmtId="0" fontId="12" fillId="0" borderId="7" xfId="2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3" fontId="18" fillId="0" borderId="6" xfId="1" applyNumberFormat="1" applyFont="1" applyFill="1" applyBorder="1" applyAlignment="1">
      <alignment horizontal="center"/>
    </xf>
    <xf numFmtId="0" fontId="9" fillId="0" borderId="9" xfId="1" applyFont="1" applyBorder="1"/>
    <xf numFmtId="0" fontId="20" fillId="0" borderId="10" xfId="1" applyFont="1" applyBorder="1"/>
    <xf numFmtId="3" fontId="21" fillId="0" borderId="10" xfId="1" applyNumberFormat="1" applyFont="1" applyBorder="1" applyAlignment="1">
      <alignment horizontal="center"/>
    </xf>
    <xf numFmtId="3" fontId="18" fillId="0" borderId="6" xfId="1" applyNumberFormat="1" applyFont="1" applyFill="1" applyBorder="1" applyAlignment="1">
      <alignment horizontal="right"/>
    </xf>
    <xf numFmtId="3" fontId="18" fillId="0" borderId="6" xfId="1" applyNumberFormat="1" applyFont="1" applyFill="1" applyBorder="1"/>
    <xf numFmtId="0" fontId="12" fillId="0" borderId="8" xfId="2" applyFont="1" applyBorder="1"/>
    <xf numFmtId="3" fontId="14" fillId="0" borderId="0" xfId="1" applyNumberFormat="1" applyFont="1" applyAlignment="1"/>
    <xf numFmtId="3" fontId="10" fillId="0" borderId="0" xfId="2" applyNumberFormat="1"/>
    <xf numFmtId="3" fontId="12" fillId="0" borderId="7" xfId="2" applyNumberFormat="1" applyFont="1" applyBorder="1"/>
    <xf numFmtId="3" fontId="0" fillId="0" borderId="0" xfId="0" applyNumberFormat="1"/>
    <xf numFmtId="0" fontId="19" fillId="0" borderId="6" xfId="1" applyFont="1" applyBorder="1"/>
    <xf numFmtId="3" fontId="18" fillId="0" borderId="6" xfId="1" applyNumberFormat="1" applyFont="1" applyBorder="1" applyAlignment="1">
      <alignment horizontal="center"/>
    </xf>
    <xf numFmtId="4" fontId="18" fillId="0" borderId="6" xfId="1" applyNumberFormat="1" applyFont="1" applyBorder="1"/>
    <xf numFmtId="0" fontId="18" fillId="0" borderId="6" xfId="1" applyFont="1" applyFill="1" applyBorder="1"/>
    <xf numFmtId="0" fontId="24" fillId="0" borderId="0" xfId="0" applyFont="1"/>
    <xf numFmtId="3" fontId="18" fillId="0" borderId="6" xfId="1" applyNumberFormat="1" applyFont="1" applyBorder="1"/>
    <xf numFmtId="0" fontId="12" fillId="0" borderId="6" xfId="2" applyFont="1" applyBorder="1" applyAlignment="1">
      <alignment horizontal="center"/>
    </xf>
    <xf numFmtId="0" fontId="19" fillId="0" borderId="6" xfId="1" applyFont="1" applyFill="1" applyBorder="1"/>
    <xf numFmtId="0" fontId="15" fillId="0" borderId="2" xfId="1" applyFont="1" applyFill="1" applyBorder="1" applyAlignment="1">
      <alignment horizontal="center" vertical="center" wrapText="1"/>
    </xf>
    <xf numFmtId="0" fontId="15" fillId="0" borderId="4" xfId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5" fillId="0" borderId="3" xfId="1" applyFont="1" applyFill="1" applyBorder="1" applyAlignment="1">
      <alignment horizontal="center" vertical="center" wrapText="1"/>
    </xf>
    <xf numFmtId="0" fontId="15" fillId="0" borderId="2" xfId="1" applyFont="1" applyFill="1" applyBorder="1" applyAlignment="1">
      <alignment horizontal="center" vertical="center"/>
    </xf>
    <xf numFmtId="0" fontId="15" fillId="0" borderId="4" xfId="1" applyFont="1" applyFill="1" applyBorder="1" applyAlignment="1">
      <alignment horizontal="center" vertical="center"/>
    </xf>
    <xf numFmtId="3" fontId="15" fillId="0" borderId="2" xfId="1" applyNumberFormat="1" applyFont="1" applyFill="1" applyBorder="1" applyAlignment="1">
      <alignment horizontal="center" vertical="center" wrapText="1"/>
    </xf>
    <xf numFmtId="3" fontId="15" fillId="0" borderId="4" xfId="1" applyNumberFormat="1" applyFont="1" applyFill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25" fillId="0" borderId="0" xfId="1" applyFont="1" applyAlignment="1">
      <alignment horizontal="center"/>
    </xf>
    <xf numFmtId="49" fontId="26" fillId="0" borderId="11" xfId="2" applyNumberFormat="1" applyFont="1" applyBorder="1" applyAlignment="1">
      <alignment horizontal="center"/>
    </xf>
    <xf numFmtId="49" fontId="14" fillId="0" borderId="12" xfId="1" applyNumberFormat="1" applyFont="1" applyBorder="1" applyAlignment="1">
      <alignment horizontal="center"/>
    </xf>
    <xf numFmtId="49" fontId="14" fillId="0" borderId="13" xfId="1" applyNumberFormat="1" applyFont="1" applyBorder="1" applyAlignment="1">
      <alignment horizontal="center"/>
    </xf>
    <xf numFmtId="49" fontId="14" fillId="0" borderId="14" xfId="1" applyNumberFormat="1" applyFont="1" applyBorder="1" applyAlignment="1">
      <alignment horizontal="center"/>
    </xf>
    <xf numFmtId="49" fontId="14" fillId="0" borderId="0" xfId="1" applyNumberFormat="1" applyFont="1" applyBorder="1" applyAlignment="1"/>
    <xf numFmtId="0" fontId="27" fillId="2" borderId="0" xfId="1" applyFont="1" applyFill="1"/>
    <xf numFmtId="0" fontId="28" fillId="2" borderId="0" xfId="0" applyFont="1" applyFill="1" applyAlignment="1">
      <alignment vertical="center"/>
    </xf>
    <xf numFmtId="0" fontId="29" fillId="2" borderId="0" xfId="1" applyFont="1" applyFill="1"/>
    <xf numFmtId="3" fontId="29" fillId="2" borderId="0" xfId="1" applyNumberFormat="1" applyFont="1" applyFill="1"/>
    <xf numFmtId="0" fontId="14" fillId="2" borderId="0" xfId="1" applyFont="1" applyFill="1"/>
    <xf numFmtId="0" fontId="23" fillId="0" borderId="0" xfId="0" applyFont="1" applyBorder="1" applyAlignment="1">
      <alignment vertical="top" wrapText="1"/>
    </xf>
    <xf numFmtId="0" fontId="0" fillId="0" borderId="0" xfId="0" applyBorder="1"/>
    <xf numFmtId="0" fontId="15" fillId="0" borderId="15" xfId="1" applyFont="1" applyFill="1" applyBorder="1" applyAlignment="1">
      <alignment horizontal="center" vertical="center" wrapText="1"/>
    </xf>
    <xf numFmtId="0" fontId="15" fillId="0" borderId="16" xfId="1" applyFont="1" applyFill="1" applyBorder="1" applyAlignment="1">
      <alignment horizontal="center" vertical="center" wrapText="1"/>
    </xf>
    <xf numFmtId="0" fontId="12" fillId="0" borderId="17" xfId="2" applyFont="1" applyBorder="1"/>
    <xf numFmtId="4" fontId="18" fillId="0" borderId="18" xfId="1" applyNumberFormat="1" applyFont="1" applyBorder="1"/>
    <xf numFmtId="3" fontId="21" fillId="0" borderId="10" xfId="1" applyNumberFormat="1" applyFont="1" applyBorder="1"/>
    <xf numFmtId="166" fontId="21" fillId="0" borderId="19" xfId="1" applyNumberFormat="1" applyFont="1" applyFill="1" applyBorder="1"/>
    <xf numFmtId="0" fontId="30" fillId="0" borderId="0" xfId="0" applyFont="1"/>
    <xf numFmtId="0" fontId="9" fillId="0" borderId="0" xfId="1" applyFont="1"/>
    <xf numFmtId="0" fontId="31" fillId="0" borderId="0" xfId="0" applyFont="1"/>
    <xf numFmtId="0" fontId="15" fillId="0" borderId="20" xfId="0" applyFont="1" applyBorder="1" applyAlignment="1">
      <alignment vertical="center" wrapText="1"/>
    </xf>
    <xf numFmtId="0" fontId="18" fillId="0" borderId="20" xfId="0" applyFont="1" applyBorder="1" applyAlignment="1">
      <alignment vertical="center" wrapText="1"/>
    </xf>
    <xf numFmtId="0" fontId="18" fillId="0" borderId="20" xfId="0" applyFont="1" applyBorder="1" applyAlignment="1">
      <alignment horizontal="left" vertical="center" wrapText="1"/>
    </xf>
    <xf numFmtId="0" fontId="15" fillId="0" borderId="20" xfId="0" applyFont="1" applyBorder="1" applyAlignment="1">
      <alignment vertical="center" wrapText="1"/>
    </xf>
    <xf numFmtId="0" fontId="18" fillId="0" borderId="20" xfId="0" applyFont="1" applyBorder="1" applyAlignment="1">
      <alignment horizontal="left" vertical="center" wrapText="1"/>
    </xf>
    <xf numFmtId="49" fontId="33" fillId="0" borderId="20" xfId="0" applyNumberFormat="1" applyFont="1" applyBorder="1"/>
  </cellXfs>
  <cellStyles count="303">
    <cellStyle name="Hipervínculo" xfId="3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 10" xfId="246" hidden="1"/>
    <cellStyle name="Hipervínculo 11" xfId="248" hidden="1"/>
    <cellStyle name="Hipervínculo 12" xfId="250" hidden="1"/>
    <cellStyle name="Hipervínculo 13" xfId="252" hidden="1"/>
    <cellStyle name="Hipervínculo 14" xfId="254" hidden="1"/>
    <cellStyle name="Hipervínculo 15" xfId="256" hidden="1"/>
    <cellStyle name="Hipervínculo 16" xfId="258" hidden="1"/>
    <cellStyle name="Hipervínculo 17" xfId="260" hidden="1"/>
    <cellStyle name="Hipervínculo 18" xfId="262" hidden="1"/>
    <cellStyle name="Hipervínculo 19" xfId="264" hidden="1"/>
    <cellStyle name="Hipervínculo 2" xfId="230" hidden="1"/>
    <cellStyle name="Hipervínculo 20" xfId="266" hidden="1"/>
    <cellStyle name="Hipervínculo 21" xfId="268" hidden="1"/>
    <cellStyle name="Hipervínculo 22" xfId="270" hidden="1"/>
    <cellStyle name="Hipervínculo 23" xfId="272" hidden="1"/>
    <cellStyle name="Hipervínculo 24" xfId="274" hidden="1"/>
    <cellStyle name="Hipervínculo 3" xfId="232" hidden="1"/>
    <cellStyle name="Hipervínculo 4" xfId="234" hidden="1"/>
    <cellStyle name="Hipervínculo 5" xfId="236" hidden="1"/>
    <cellStyle name="Hipervínculo 6" xfId="238" hidden="1"/>
    <cellStyle name="Hipervínculo 7" xfId="240" hidden="1"/>
    <cellStyle name="Hipervínculo 8" xfId="242" hidden="1"/>
    <cellStyle name="Hipervínculo 9" xfId="244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6" builtinId="9" hidden="1"/>
    <cellStyle name="Hipervínculo visitado" xfId="227" builtinId="9" hidden="1"/>
    <cellStyle name="Hipervínculo visitado" xfId="228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6" builtinId="9" hidden="1"/>
    <cellStyle name="Hipervínculo visitado" xfId="277" builtinId="9" hidden="1"/>
    <cellStyle name="Hipervínculo visitado" xfId="278" builtinId="9" hidden="1"/>
    <cellStyle name="Hipervínculo visitado" xfId="279" builtinId="9" hidden="1"/>
    <cellStyle name="Hipervínculo visitado" xfId="280" builtinId="9" hidden="1"/>
    <cellStyle name="Hipervínculo visitado" xfId="281" builtinId="9" hidden="1"/>
    <cellStyle name="Hipervínculo visitado" xfId="282" builtinId="9" hidden="1"/>
    <cellStyle name="Hipervínculo visitado" xfId="283" builtinId="9" hidden="1"/>
    <cellStyle name="Hipervínculo visitado" xfId="284" builtinId="9" hidden="1"/>
    <cellStyle name="Hipervínculo visitado" xfId="285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Millares 2" xfId="4"/>
    <cellStyle name="Millares 2 2" xfId="126"/>
    <cellStyle name="Millares 2 3" xfId="225"/>
    <cellStyle name="Millares 3" xfId="124"/>
    <cellStyle name="Millares 4" xfId="223"/>
    <cellStyle name="Moneda 2" xfId="117"/>
    <cellStyle name="Normal" xfId="0" builtinId="0"/>
    <cellStyle name="Normal 10" xfId="301"/>
    <cellStyle name="Normal 11" xfId="302"/>
    <cellStyle name="Normal 2" xfId="1"/>
    <cellStyle name="Normal 2 2" xfId="115"/>
    <cellStyle name="Normal 2 3" xfId="118"/>
    <cellStyle name="Normal 3" xfId="116"/>
    <cellStyle name="Normal 3 2" xfId="119"/>
    <cellStyle name="Normal 3 3" xfId="224"/>
    <cellStyle name="Normal 4" xfId="120"/>
    <cellStyle name="Normal 5" xfId="121"/>
    <cellStyle name="Normal 6" xfId="122"/>
    <cellStyle name="Normal 7" xfId="123"/>
    <cellStyle name="Normal 8" xfId="125"/>
    <cellStyle name="Normal 9" xfId="222"/>
    <cellStyle name="Normal_Sheet1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406400</xdr:colOff>
      <xdr:row>4</xdr:row>
      <xdr:rowOff>12700</xdr:rowOff>
    </xdr:from>
    <xdr:ext cx="1270000" cy="1384302"/>
    <xdr:pic>
      <xdr:nvPicPr>
        <xdr:cNvPr id="10" name="2 Imagen" descr="Ldrew.gif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64875" y="422275"/>
          <a:ext cx="1270000" cy="13843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7"/>
  <sheetViews>
    <sheetView showGridLines="0" tabSelected="1" zoomScale="90" zoomScaleNormal="90" zoomScalePageLayoutView="90" workbookViewId="0">
      <selection activeCell="A2" sqref="A2"/>
    </sheetView>
  </sheetViews>
  <sheetFormatPr baseColWidth="10" defaultRowHeight="15.75"/>
  <cols>
    <col min="2" max="2" width="22.75" customWidth="1"/>
    <col min="3" max="3" width="44.375" customWidth="1"/>
    <col min="4" max="4" width="10.125" customWidth="1"/>
    <col min="5" max="5" width="10" style="19" customWidth="1"/>
    <col min="6" max="6" width="24.5" customWidth="1"/>
    <col min="7" max="7" width="17.125" customWidth="1"/>
    <col min="9" max="9" width="27" customWidth="1"/>
  </cols>
  <sheetData>
    <row r="1" spans="2:9">
      <c r="B1" s="50"/>
    </row>
    <row r="2" spans="2:9">
      <c r="B2" s="49"/>
    </row>
    <row r="3" spans="2:9">
      <c r="B3" s="50"/>
    </row>
    <row r="4" spans="2:9">
      <c r="B4" s="49"/>
    </row>
    <row r="5" spans="2:9" ht="33" thickBot="1">
      <c r="B5" s="38" t="s">
        <v>37</v>
      </c>
      <c r="C5" s="38"/>
      <c r="D5" s="38"/>
      <c r="E5" s="38"/>
      <c r="F5" s="38"/>
      <c r="G5" s="38"/>
      <c r="H5" s="38"/>
      <c r="I5" s="38"/>
    </row>
    <row r="6" spans="2:9" ht="19.5" thickBot="1">
      <c r="B6" s="1" t="s">
        <v>0</v>
      </c>
      <c r="C6" s="1"/>
      <c r="D6" s="1"/>
      <c r="E6" s="16" t="s">
        <v>38</v>
      </c>
      <c r="F6" s="1"/>
      <c r="G6" s="39" t="s">
        <v>52</v>
      </c>
      <c r="H6" s="2"/>
      <c r="I6" s="1"/>
    </row>
    <row r="7" spans="2:9" ht="16.5">
      <c r="B7" s="1" t="s">
        <v>39</v>
      </c>
      <c r="C7" s="1"/>
      <c r="D7" s="1"/>
      <c r="E7" s="16"/>
      <c r="F7" s="1"/>
      <c r="G7" s="1"/>
      <c r="H7" s="1"/>
      <c r="I7" s="1"/>
    </row>
    <row r="8" spans="2:9" ht="16.5">
      <c r="B8" s="1" t="s">
        <v>40</v>
      </c>
      <c r="C8" s="1"/>
      <c r="D8" s="1"/>
      <c r="E8" s="16"/>
      <c r="F8" s="1"/>
      <c r="G8" s="1"/>
      <c r="H8" s="1"/>
      <c r="I8" s="1"/>
    </row>
    <row r="9" spans="2:9" ht="16.5">
      <c r="B9" s="1" t="s">
        <v>41</v>
      </c>
      <c r="C9" s="1"/>
      <c r="D9" s="1"/>
      <c r="E9" s="16"/>
      <c r="F9" s="1"/>
      <c r="G9" s="1"/>
      <c r="H9" s="1"/>
      <c r="I9" s="1"/>
    </row>
    <row r="10" spans="2:9" ht="16.5">
      <c r="B10" s="1" t="s">
        <v>42</v>
      </c>
      <c r="C10" s="1"/>
      <c r="D10" s="1"/>
      <c r="E10" s="16"/>
      <c r="F10" s="1"/>
      <c r="G10" s="1"/>
      <c r="H10" s="1"/>
      <c r="I10" s="1"/>
    </row>
    <row r="11" spans="2:9" ht="16.5">
      <c r="B11" s="1" t="s">
        <v>43</v>
      </c>
      <c r="C11" s="1"/>
      <c r="D11" s="1"/>
      <c r="E11" s="16"/>
      <c r="F11" s="1"/>
      <c r="G11" s="1"/>
      <c r="H11" s="1"/>
      <c r="I11" s="1"/>
    </row>
    <row r="12" spans="2:9" ht="17.25" thickBot="1">
      <c r="B12" s="1" t="s">
        <v>8</v>
      </c>
      <c r="C12" s="1"/>
      <c r="D12" s="1"/>
      <c r="E12" s="16"/>
      <c r="F12" s="1"/>
      <c r="G12" s="1" t="s">
        <v>44</v>
      </c>
      <c r="H12" s="1" t="s">
        <v>45</v>
      </c>
      <c r="I12" s="1" t="s">
        <v>46</v>
      </c>
    </row>
    <row r="13" spans="2:9" ht="17.25" thickBot="1">
      <c r="B13" s="3"/>
      <c r="C13" s="3"/>
      <c r="D13" s="3"/>
      <c r="E13" s="16"/>
      <c r="F13" s="3"/>
      <c r="G13" s="40" t="s">
        <v>51</v>
      </c>
      <c r="H13" s="41"/>
      <c r="I13" s="42"/>
    </row>
    <row r="14" spans="2:9" ht="16.5">
      <c r="B14" s="3"/>
      <c r="C14" s="3"/>
      <c r="D14" s="3"/>
      <c r="E14" s="16"/>
      <c r="F14" s="3"/>
      <c r="G14" s="43"/>
      <c r="H14" s="43"/>
      <c r="I14" s="43"/>
    </row>
    <row r="15" spans="2:9">
      <c r="B15" s="44" t="s">
        <v>10</v>
      </c>
      <c r="C15" s="45" t="s">
        <v>11</v>
      </c>
      <c r="D15" s="46"/>
      <c r="E15" s="47"/>
      <c r="F15" s="46"/>
      <c r="G15" s="46"/>
      <c r="H15" s="46"/>
      <c r="I15" s="46"/>
    </row>
    <row r="16" spans="2:9" ht="16.5">
      <c r="B16" s="48" t="s">
        <v>47</v>
      </c>
      <c r="C16" s="45" t="s">
        <v>12</v>
      </c>
      <c r="D16" s="46"/>
      <c r="E16" s="47"/>
      <c r="F16" s="46"/>
      <c r="G16" s="45" t="s">
        <v>48</v>
      </c>
      <c r="H16" s="46"/>
      <c r="I16" s="46"/>
    </row>
    <row r="17" spans="2:9" ht="16.5">
      <c r="B17" s="48"/>
      <c r="C17" s="45"/>
      <c r="D17" s="46"/>
      <c r="E17" s="47"/>
      <c r="F17" s="46"/>
      <c r="G17" s="45" t="s">
        <v>49</v>
      </c>
      <c r="H17" s="46"/>
      <c r="I17" s="46"/>
    </row>
    <row r="18" spans="2:9" ht="16.5">
      <c r="B18" s="48"/>
      <c r="C18" s="45"/>
      <c r="D18" s="46"/>
      <c r="E18" s="47"/>
      <c r="F18" s="46"/>
      <c r="G18" s="45" t="s">
        <v>50</v>
      </c>
      <c r="H18" s="46"/>
      <c r="I18" s="46"/>
    </row>
    <row r="19" spans="2:9" ht="16.5">
      <c r="B19" s="48" t="s">
        <v>1</v>
      </c>
      <c r="C19" s="46" t="s">
        <v>0</v>
      </c>
      <c r="D19" s="46"/>
      <c r="E19" s="47"/>
      <c r="F19" s="46"/>
      <c r="G19" s="46"/>
      <c r="H19" s="46"/>
      <c r="I19" s="46"/>
    </row>
    <row r="20" spans="2:9" ht="16.5" thickBot="1">
      <c r="B20" s="2"/>
      <c r="C20" s="2"/>
      <c r="D20" s="2"/>
      <c r="E20" s="17"/>
      <c r="F20" s="2"/>
      <c r="G20" s="2"/>
    </row>
    <row r="21" spans="2:9">
      <c r="B21" s="30" t="s">
        <v>9</v>
      </c>
      <c r="C21" s="32" t="s">
        <v>2</v>
      </c>
      <c r="D21" s="28" t="s">
        <v>3</v>
      </c>
      <c r="E21" s="34" t="s">
        <v>4</v>
      </c>
      <c r="F21" s="36" t="s">
        <v>5</v>
      </c>
      <c r="G21" s="28" t="s">
        <v>6</v>
      </c>
      <c r="H21" s="28" t="s">
        <v>53</v>
      </c>
      <c r="I21" s="51" t="s">
        <v>54</v>
      </c>
    </row>
    <row r="22" spans="2:9" ht="16.5" thickBot="1">
      <c r="B22" s="31"/>
      <c r="C22" s="33"/>
      <c r="D22" s="29"/>
      <c r="E22" s="35"/>
      <c r="F22" s="37"/>
      <c r="G22" s="29"/>
      <c r="H22" s="29" t="s">
        <v>55</v>
      </c>
      <c r="I22" s="52"/>
    </row>
    <row r="23" spans="2:9" ht="18.75">
      <c r="B23" s="4"/>
      <c r="C23" s="5" t="s">
        <v>7</v>
      </c>
      <c r="D23" s="6"/>
      <c r="E23" s="18"/>
      <c r="F23" s="6"/>
      <c r="G23" s="7"/>
      <c r="H23" s="7"/>
      <c r="I23" s="53"/>
    </row>
    <row r="24" spans="2:9">
      <c r="B24" s="15"/>
      <c r="C24" s="20" t="s">
        <v>15</v>
      </c>
      <c r="D24" s="13"/>
      <c r="E24" s="14"/>
      <c r="F24" s="25"/>
      <c r="G24" s="26"/>
      <c r="H24" s="22"/>
      <c r="I24" s="54"/>
    </row>
    <row r="25" spans="2:9">
      <c r="B25" s="15"/>
      <c r="C25" s="23" t="s">
        <v>14</v>
      </c>
      <c r="D25" s="13">
        <v>14</v>
      </c>
      <c r="E25" s="14"/>
      <c r="F25" s="25">
        <v>24</v>
      </c>
      <c r="G25" s="9">
        <f t="shared" ref="G25:G51" si="0">IF(D25&gt;0,D25*F25,E25*F25)</f>
        <v>336</v>
      </c>
      <c r="H25" s="22">
        <v>121.6</v>
      </c>
      <c r="I25" s="54">
        <f>IF(D25&gt;0,D25*H25,E25*H25)</f>
        <v>1702.3999999999999</v>
      </c>
    </row>
    <row r="26" spans="2:9">
      <c r="B26" s="15"/>
      <c r="C26" s="23" t="s">
        <v>23</v>
      </c>
      <c r="D26" s="13">
        <v>11</v>
      </c>
      <c r="E26" s="14"/>
      <c r="F26" s="25">
        <v>24</v>
      </c>
      <c r="G26" s="9">
        <f t="shared" si="0"/>
        <v>264</v>
      </c>
      <c r="H26" s="22">
        <v>138.69999999999999</v>
      </c>
      <c r="I26" s="54">
        <f>IF(D26&gt;0,D26*H26,E26*H26)</f>
        <v>1525.6999999999998</v>
      </c>
    </row>
    <row r="27" spans="2:9">
      <c r="B27" s="15"/>
      <c r="C27" s="27" t="s">
        <v>27</v>
      </c>
      <c r="D27" s="13"/>
      <c r="E27" s="14"/>
      <c r="F27" s="25"/>
      <c r="G27" s="9"/>
      <c r="H27" s="22"/>
      <c r="I27" s="54"/>
    </row>
    <row r="28" spans="2:9">
      <c r="B28" s="15"/>
      <c r="C28" s="23" t="s">
        <v>14</v>
      </c>
      <c r="D28" s="13">
        <v>4</v>
      </c>
      <c r="E28" s="14"/>
      <c r="F28" s="25">
        <v>24</v>
      </c>
      <c r="G28" s="9">
        <f t="shared" si="0"/>
        <v>96</v>
      </c>
      <c r="H28" s="22">
        <v>121.6</v>
      </c>
      <c r="I28" s="54">
        <f>IF(D28&gt;0,D28*H28,E28*H28)</f>
        <v>486.4</v>
      </c>
    </row>
    <row r="29" spans="2:9">
      <c r="B29" s="15"/>
      <c r="C29" s="27" t="s">
        <v>24</v>
      </c>
      <c r="D29" s="13"/>
      <c r="E29" s="14"/>
      <c r="F29" s="25"/>
      <c r="G29" s="9"/>
      <c r="H29" s="22"/>
      <c r="I29" s="54"/>
    </row>
    <row r="30" spans="2:9">
      <c r="B30" s="15"/>
      <c r="C30" s="23" t="s">
        <v>25</v>
      </c>
      <c r="D30" s="13">
        <v>8</v>
      </c>
      <c r="E30" s="14"/>
      <c r="F30" s="25">
        <v>50</v>
      </c>
      <c r="G30" s="9">
        <f t="shared" si="0"/>
        <v>400</v>
      </c>
      <c r="H30" s="22">
        <v>142.5</v>
      </c>
      <c r="I30" s="54">
        <f>IF(D30&gt;0,D30*H30,E30*H30)</f>
        <v>1140</v>
      </c>
    </row>
    <row r="31" spans="2:9">
      <c r="B31" s="15"/>
      <c r="C31" s="23" t="s">
        <v>25</v>
      </c>
      <c r="D31" s="13"/>
      <c r="E31" s="14">
        <v>5</v>
      </c>
      <c r="F31" s="25">
        <v>25</v>
      </c>
      <c r="G31" s="9">
        <f t="shared" si="0"/>
        <v>125</v>
      </c>
      <c r="H31" s="22">
        <v>66.5</v>
      </c>
      <c r="I31" s="54">
        <f>IF(D31&gt;0,D31*H31,E31*H31)</f>
        <v>332.5</v>
      </c>
    </row>
    <row r="32" spans="2:9">
      <c r="B32" s="15"/>
      <c r="C32" s="27" t="s">
        <v>16</v>
      </c>
      <c r="D32" s="13"/>
      <c r="E32" s="14"/>
      <c r="F32" s="25"/>
      <c r="G32" s="9"/>
      <c r="H32" s="22"/>
      <c r="I32" s="54"/>
    </row>
    <row r="33" spans="2:9">
      <c r="B33" s="15"/>
      <c r="C33" s="23" t="s">
        <v>17</v>
      </c>
      <c r="D33" s="13">
        <v>7</v>
      </c>
      <c r="E33" s="14"/>
      <c r="F33" s="25">
        <v>12</v>
      </c>
      <c r="G33" s="9">
        <f t="shared" si="0"/>
        <v>84</v>
      </c>
      <c r="H33" s="22">
        <v>58.9</v>
      </c>
      <c r="I33" s="54">
        <f>IF(D33&gt;0,D33*H33,E33*H33)</f>
        <v>412.3</v>
      </c>
    </row>
    <row r="34" spans="2:9">
      <c r="B34" s="15"/>
      <c r="C34" s="27" t="s">
        <v>28</v>
      </c>
      <c r="D34" s="13"/>
      <c r="E34" s="14"/>
      <c r="F34" s="25"/>
      <c r="G34" s="9"/>
      <c r="H34" s="22"/>
      <c r="I34" s="54"/>
    </row>
    <row r="35" spans="2:9">
      <c r="B35" s="15"/>
      <c r="C35" s="23" t="s">
        <v>35</v>
      </c>
      <c r="D35" s="13"/>
      <c r="E35" s="14">
        <v>7</v>
      </c>
      <c r="F35" s="25">
        <v>10</v>
      </c>
      <c r="G35" s="9">
        <f t="shared" si="0"/>
        <v>70</v>
      </c>
      <c r="H35" s="22">
        <v>38</v>
      </c>
      <c r="I35" s="54">
        <f>IF(D35&gt;0,D35*H35,E35*H35)</f>
        <v>266</v>
      </c>
    </row>
    <row r="36" spans="2:9">
      <c r="B36" s="15"/>
      <c r="C36" s="23" t="s">
        <v>36</v>
      </c>
      <c r="D36" s="13"/>
      <c r="E36" s="14">
        <v>4</v>
      </c>
      <c r="F36" s="25">
        <v>10</v>
      </c>
      <c r="G36" s="9">
        <f t="shared" si="0"/>
        <v>40</v>
      </c>
      <c r="H36" s="22">
        <v>40.85</v>
      </c>
      <c r="I36" s="54">
        <f>IF(D36&gt;0,D36*H36,E36*H36)</f>
        <v>163.4</v>
      </c>
    </row>
    <row r="37" spans="2:9">
      <c r="B37" s="15"/>
      <c r="C37" s="23" t="s">
        <v>29</v>
      </c>
      <c r="D37" s="13"/>
      <c r="E37" s="14">
        <v>12</v>
      </c>
      <c r="F37" s="25">
        <v>10</v>
      </c>
      <c r="G37" s="9">
        <f t="shared" si="0"/>
        <v>120</v>
      </c>
      <c r="H37" s="22">
        <v>44.65</v>
      </c>
      <c r="I37" s="54">
        <f>IF(D37&gt;0,D37*H37,E37*H37)</f>
        <v>535.79999999999995</v>
      </c>
    </row>
    <row r="38" spans="2:9">
      <c r="B38" s="15"/>
      <c r="C38" s="23" t="s">
        <v>30</v>
      </c>
      <c r="D38" s="13"/>
      <c r="E38" s="14">
        <v>2</v>
      </c>
      <c r="F38" s="25">
        <v>25</v>
      </c>
      <c r="G38" s="9">
        <f t="shared" si="0"/>
        <v>50</v>
      </c>
      <c r="H38" s="22">
        <v>51.3</v>
      </c>
      <c r="I38" s="54">
        <f>IF(D38&gt;0,D38*H38,E38*H38)</f>
        <v>102.6</v>
      </c>
    </row>
    <row r="39" spans="2:9">
      <c r="B39" s="15"/>
      <c r="C39" s="23" t="s">
        <v>31</v>
      </c>
      <c r="D39" s="13"/>
      <c r="E39" s="14">
        <v>4</v>
      </c>
      <c r="F39" s="25">
        <v>10</v>
      </c>
      <c r="G39" s="9">
        <f t="shared" si="0"/>
        <v>40</v>
      </c>
      <c r="H39" s="22">
        <v>29.45</v>
      </c>
      <c r="I39" s="54">
        <f>IF(D39&gt;0,D39*H39,E39*H39)</f>
        <v>117.8</v>
      </c>
    </row>
    <row r="40" spans="2:9">
      <c r="B40" s="15"/>
      <c r="C40" s="27" t="s">
        <v>18</v>
      </c>
      <c r="D40" s="13"/>
      <c r="E40" s="14"/>
      <c r="F40" s="25"/>
      <c r="G40" s="9"/>
      <c r="H40" s="22"/>
      <c r="I40" s="54"/>
    </row>
    <row r="41" spans="2:9">
      <c r="B41" s="15"/>
      <c r="C41" s="23" t="s">
        <v>19</v>
      </c>
      <c r="D41" s="13">
        <v>11</v>
      </c>
      <c r="E41" s="14"/>
      <c r="F41" s="25">
        <v>24</v>
      </c>
      <c r="G41" s="9">
        <f t="shared" si="0"/>
        <v>264</v>
      </c>
      <c r="H41" s="22">
        <v>44.65</v>
      </c>
      <c r="I41" s="54">
        <f t="shared" ref="I41" si="1">IF(D41&gt;0,D41*H41,E41*H41)</f>
        <v>491.15</v>
      </c>
    </row>
    <row r="42" spans="2:9">
      <c r="B42" s="15"/>
      <c r="C42" s="23" t="s">
        <v>32</v>
      </c>
      <c r="D42" s="13">
        <v>37</v>
      </c>
      <c r="E42" s="14"/>
      <c r="F42" s="25">
        <v>24</v>
      </c>
      <c r="G42" s="9">
        <f t="shared" si="0"/>
        <v>888</v>
      </c>
      <c r="H42" s="22">
        <v>57</v>
      </c>
      <c r="I42" s="54">
        <f>IF(D42&gt;0,D42*H42,E42*H42)</f>
        <v>2109</v>
      </c>
    </row>
    <row r="43" spans="2:9">
      <c r="B43" s="15"/>
      <c r="C43" s="23" t="s">
        <v>20</v>
      </c>
      <c r="D43" s="13">
        <v>9</v>
      </c>
      <c r="E43" s="14"/>
      <c r="F43" s="25">
        <v>24</v>
      </c>
      <c r="G43" s="9">
        <f t="shared" si="0"/>
        <v>216</v>
      </c>
      <c r="H43" s="22">
        <v>64.599999999999994</v>
      </c>
      <c r="I43" s="54">
        <f t="shared" ref="I43:I45" si="2">IF(D43&gt;0,D43*H43,E43*H43)</f>
        <v>581.4</v>
      </c>
    </row>
    <row r="44" spans="2:9">
      <c r="B44" s="15"/>
      <c r="C44" s="23" t="s">
        <v>21</v>
      </c>
      <c r="D44" s="13">
        <v>34</v>
      </c>
      <c r="E44" s="14"/>
      <c r="F44" s="25">
        <v>24</v>
      </c>
      <c r="G44" s="9">
        <f t="shared" si="0"/>
        <v>816</v>
      </c>
      <c r="H44" s="22">
        <v>52.25</v>
      </c>
      <c r="I44" s="54">
        <f t="shared" si="2"/>
        <v>1776.5</v>
      </c>
    </row>
    <row r="45" spans="2:9">
      <c r="B45" s="15"/>
      <c r="C45" s="23" t="s">
        <v>22</v>
      </c>
      <c r="D45" s="13">
        <v>3</v>
      </c>
      <c r="E45" s="14"/>
      <c r="F45" s="25">
        <v>24</v>
      </c>
      <c r="G45" s="9">
        <f t="shared" si="0"/>
        <v>72</v>
      </c>
      <c r="H45" s="22">
        <v>61.75</v>
      </c>
      <c r="I45" s="54">
        <f t="shared" si="2"/>
        <v>185.25</v>
      </c>
    </row>
    <row r="46" spans="2:9">
      <c r="B46" s="15"/>
      <c r="C46" s="27" t="s">
        <v>13</v>
      </c>
      <c r="D46" s="13"/>
      <c r="E46" s="14"/>
      <c r="F46" s="25"/>
      <c r="G46" s="9"/>
      <c r="H46" s="22"/>
      <c r="I46" s="54"/>
    </row>
    <row r="47" spans="2:9">
      <c r="B47" s="15"/>
      <c r="C47" s="23" t="s">
        <v>34</v>
      </c>
      <c r="D47" s="13">
        <v>5</v>
      </c>
      <c r="E47" s="14"/>
      <c r="F47" s="25">
        <v>25</v>
      </c>
      <c r="G47" s="9">
        <f t="shared" si="0"/>
        <v>125</v>
      </c>
      <c r="H47" s="22">
        <v>61.75</v>
      </c>
      <c r="I47" s="54">
        <f>IF(D47&gt;0,D47*H47,E47*H47)</f>
        <v>308.75</v>
      </c>
    </row>
    <row r="48" spans="2:9">
      <c r="B48" s="15"/>
      <c r="C48" s="23" t="s">
        <v>14</v>
      </c>
      <c r="D48" s="13">
        <v>6</v>
      </c>
      <c r="E48" s="14"/>
      <c r="F48" s="25">
        <v>25</v>
      </c>
      <c r="G48" s="9">
        <f t="shared" si="0"/>
        <v>150</v>
      </c>
      <c r="H48" s="22">
        <v>63.65</v>
      </c>
      <c r="I48" s="54">
        <f>IF(D48&gt;0,D48*H48,E48*H48)</f>
        <v>381.9</v>
      </c>
    </row>
    <row r="49" spans="2:9">
      <c r="B49" s="15"/>
      <c r="C49" s="23" t="s">
        <v>33</v>
      </c>
      <c r="D49" s="13">
        <v>1</v>
      </c>
      <c r="E49" s="14"/>
      <c r="F49" s="25">
        <v>25</v>
      </c>
      <c r="G49" s="9">
        <f t="shared" si="0"/>
        <v>25</v>
      </c>
      <c r="H49" s="22">
        <v>67.45</v>
      </c>
      <c r="I49" s="54">
        <f>IF(D49&gt;0,D49*H49,E49*H49)</f>
        <v>67.45</v>
      </c>
    </row>
    <row r="50" spans="2:9">
      <c r="B50" s="15"/>
      <c r="C50" s="23" t="s">
        <v>26</v>
      </c>
      <c r="D50" s="13">
        <v>6</v>
      </c>
      <c r="E50" s="14"/>
      <c r="F50" s="25">
        <v>25</v>
      </c>
      <c r="G50" s="9">
        <f t="shared" si="0"/>
        <v>150</v>
      </c>
      <c r="H50" s="22">
        <v>73.150000000000006</v>
      </c>
      <c r="I50" s="54">
        <f>IF(D50&gt;0,D50*H50,E50*H50)</f>
        <v>438.90000000000003</v>
      </c>
    </row>
    <row r="51" spans="2:9">
      <c r="B51" s="15"/>
      <c r="C51" s="23" t="s">
        <v>23</v>
      </c>
      <c r="D51" s="13">
        <v>7</v>
      </c>
      <c r="E51" s="14"/>
      <c r="F51" s="25">
        <v>25</v>
      </c>
      <c r="G51" s="9">
        <f t="shared" si="0"/>
        <v>175</v>
      </c>
      <c r="H51" s="22">
        <v>77.900000000000006</v>
      </c>
      <c r="I51" s="54">
        <f>IF(D51&gt;0,D51*H51,E51*H51)</f>
        <v>545.30000000000007</v>
      </c>
    </row>
    <row r="52" spans="2:9" ht="16.5" thickBot="1">
      <c r="B52" s="8"/>
      <c r="C52" s="23"/>
      <c r="D52" s="13"/>
      <c r="E52" s="14"/>
      <c r="F52" s="22"/>
      <c r="G52" s="21"/>
      <c r="H52" s="22"/>
      <c r="I52" s="54"/>
    </row>
    <row r="53" spans="2:9" ht="18" thickTop="1" thickBot="1">
      <c r="B53" s="10"/>
      <c r="C53" s="11"/>
      <c r="D53" s="12">
        <f>SUM(D23:D52)</f>
        <v>163</v>
      </c>
      <c r="E53" s="12">
        <f>SUM(E23:E52)</f>
        <v>34</v>
      </c>
      <c r="F53" s="12"/>
      <c r="G53" s="12">
        <f>SUM(G23:G52)</f>
        <v>4506</v>
      </c>
      <c r="H53" s="55"/>
      <c r="I53" s="56">
        <f>SUM(I24:I52)</f>
        <v>13670.499999999998</v>
      </c>
    </row>
    <row r="57" spans="2:9" ht="27.75">
      <c r="B57" s="57" t="s">
        <v>56</v>
      </c>
      <c r="C57" s="58"/>
      <c r="F57" s="24"/>
    </row>
    <row r="58" spans="2:9">
      <c r="C58" s="59"/>
    </row>
    <row r="59" spans="2:9">
      <c r="B59" s="60" t="s">
        <v>57</v>
      </c>
      <c r="C59" s="61" t="s">
        <v>58</v>
      </c>
    </row>
    <row r="60" spans="2:9" ht="17.25">
      <c r="B60" s="60" t="s">
        <v>59</v>
      </c>
      <c r="C60" s="61" t="s">
        <v>60</v>
      </c>
    </row>
    <row r="61" spans="2:9">
      <c r="B61" s="60"/>
      <c r="C61" s="61"/>
    </row>
    <row r="62" spans="2:9">
      <c r="B62" s="60" t="s">
        <v>61</v>
      </c>
      <c r="C62" s="61" t="s">
        <v>62</v>
      </c>
    </row>
    <row r="63" spans="2:9">
      <c r="B63" s="60" t="s">
        <v>63</v>
      </c>
      <c r="C63" s="62">
        <v>26009593</v>
      </c>
    </row>
    <row r="64" spans="2:9">
      <c r="B64" s="60" t="s">
        <v>64</v>
      </c>
      <c r="C64" s="61" t="s">
        <v>65</v>
      </c>
    </row>
    <row r="65" spans="2:3">
      <c r="B65" s="63" t="s">
        <v>66</v>
      </c>
      <c r="C65" s="64" t="s">
        <v>67</v>
      </c>
    </row>
    <row r="66" spans="2:3">
      <c r="B66" s="63"/>
      <c r="C66" s="64"/>
    </row>
    <row r="67" spans="2:3">
      <c r="B67" s="60" t="s">
        <v>68</v>
      </c>
      <c r="C67" s="65" t="s">
        <v>69</v>
      </c>
    </row>
  </sheetData>
  <mergeCells count="12">
    <mergeCell ref="B5:I5"/>
    <mergeCell ref="G13:I13"/>
    <mergeCell ref="H21:H22"/>
    <mergeCell ref="I21:I22"/>
    <mergeCell ref="B65:B66"/>
    <mergeCell ref="C65:C66"/>
    <mergeCell ref="G21:G22"/>
    <mergeCell ref="B21:B22"/>
    <mergeCell ref="C21:C22"/>
    <mergeCell ref="D21:D22"/>
    <mergeCell ref="E21:E22"/>
    <mergeCell ref="F21:F22"/>
  </mergeCells>
  <pageMargins left="0.75" right="0.75" top="1" bottom="1" header="0.5" footer="0.5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Proformas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Gomez</dc:creator>
  <cp:lastModifiedBy>Henry Pineda</cp:lastModifiedBy>
  <cp:lastPrinted>2014-01-26T14:20:14Z</cp:lastPrinted>
  <dcterms:created xsi:type="dcterms:W3CDTF">2013-04-23T17:54:50Z</dcterms:created>
  <dcterms:modified xsi:type="dcterms:W3CDTF">2016-09-27T16:51:48Z</dcterms:modified>
</cp:coreProperties>
</file>