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dud-my.sharepoint.com/personal/horvatn_tcd_ie/Documents/Documents/dokkan/"/>
    </mc:Choice>
  </mc:AlternateContent>
  <xr:revisionPtr revIDLastSave="448" documentId="8_{399C9153-BE50-4781-84E6-3E8994E38F66}" xr6:coauthVersionLast="47" xr6:coauthVersionMax="47" xr10:uidLastSave="{9955884F-8063-42D2-B54B-671DB13A81D6}"/>
  <bookViews>
    <workbookView xWindow="-120" yWindow="-120" windowWidth="29040" windowHeight="15720" xr2:uid="{2637DD0A-7BA3-4824-8CF1-6B4E83904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" i="1" l="1"/>
  <c r="Y10" i="1"/>
  <c r="Z10" i="1"/>
  <c r="X11" i="1"/>
  <c r="Y11" i="1"/>
  <c r="Z11" i="1"/>
  <c r="X12" i="1"/>
  <c r="Y12" i="1"/>
  <c r="Z12" i="1"/>
  <c r="X13" i="1"/>
  <c r="Y13" i="1"/>
  <c r="Z13" i="1"/>
  <c r="X14" i="1"/>
  <c r="Y14" i="1"/>
  <c r="Z14" i="1"/>
  <c r="X15" i="1"/>
  <c r="Y15" i="1"/>
  <c r="Z15" i="1"/>
  <c r="X16" i="1"/>
  <c r="Y16" i="1"/>
  <c r="Z16" i="1"/>
  <c r="X17" i="1"/>
  <c r="Y17" i="1"/>
  <c r="Z17" i="1"/>
  <c r="X18" i="1"/>
  <c r="Y18" i="1"/>
  <c r="Z18" i="1"/>
  <c r="X19" i="1"/>
  <c r="Y19" i="1"/>
  <c r="Z19" i="1"/>
  <c r="X20" i="1"/>
  <c r="Y20" i="1"/>
  <c r="Z20" i="1"/>
  <c r="X21" i="1"/>
  <c r="Y21" i="1"/>
  <c r="Z21" i="1"/>
  <c r="X22" i="1"/>
  <c r="Y22" i="1"/>
  <c r="Z22" i="1"/>
  <c r="X23" i="1"/>
  <c r="Y23" i="1"/>
  <c r="Z23" i="1"/>
  <c r="X24" i="1"/>
  <c r="Y24" i="1"/>
  <c r="Z24" i="1"/>
  <c r="X25" i="1"/>
  <c r="Y25" i="1"/>
  <c r="Z25" i="1"/>
  <c r="X26" i="1"/>
  <c r="Y26" i="1"/>
  <c r="Z26" i="1"/>
  <c r="X27" i="1"/>
  <c r="Y27" i="1"/>
  <c r="Z27" i="1"/>
  <c r="X28" i="1"/>
  <c r="Y28" i="1"/>
  <c r="Z28" i="1"/>
  <c r="X29" i="1"/>
  <c r="Y29" i="1"/>
  <c r="Z29" i="1"/>
  <c r="X30" i="1"/>
  <c r="Y30" i="1"/>
  <c r="Z30" i="1"/>
  <c r="X31" i="1"/>
  <c r="Y31" i="1"/>
  <c r="Z31" i="1"/>
  <c r="X32" i="1"/>
  <c r="Y32" i="1"/>
  <c r="Z32" i="1"/>
  <c r="X33" i="1"/>
  <c r="Y33" i="1"/>
  <c r="Z33" i="1"/>
  <c r="X34" i="1"/>
  <c r="Y34" i="1"/>
  <c r="Z34" i="1"/>
  <c r="X35" i="1"/>
  <c r="Y35" i="1"/>
  <c r="Z35" i="1"/>
  <c r="X36" i="1"/>
  <c r="Y36" i="1"/>
  <c r="Z36" i="1"/>
  <c r="X37" i="1"/>
  <c r="Y37" i="1"/>
  <c r="Z37" i="1"/>
  <c r="X38" i="1"/>
  <c r="Y38" i="1"/>
  <c r="Z38" i="1"/>
  <c r="X39" i="1"/>
  <c r="Y39" i="1"/>
  <c r="Z39" i="1"/>
  <c r="X40" i="1"/>
  <c r="Y40" i="1"/>
  <c r="Z40" i="1"/>
  <c r="X41" i="1"/>
  <c r="Y41" i="1"/>
  <c r="Z41" i="1"/>
  <c r="X42" i="1"/>
  <c r="Y42" i="1"/>
  <c r="Z42" i="1"/>
  <c r="X43" i="1"/>
  <c r="Y43" i="1"/>
  <c r="Z43" i="1"/>
  <c r="X44" i="1"/>
  <c r="Y44" i="1"/>
  <c r="Z44" i="1"/>
  <c r="X45" i="1"/>
  <c r="Y45" i="1"/>
  <c r="Z45" i="1"/>
  <c r="X46" i="1"/>
  <c r="Y46" i="1"/>
  <c r="Z46" i="1"/>
  <c r="X47" i="1"/>
  <c r="Y47" i="1"/>
  <c r="Z47" i="1"/>
  <c r="X48" i="1"/>
  <c r="Y48" i="1"/>
  <c r="Z48" i="1"/>
  <c r="X49" i="1"/>
  <c r="Y49" i="1"/>
  <c r="Z49" i="1"/>
  <c r="X50" i="1"/>
  <c r="Y50" i="1"/>
  <c r="Z50" i="1"/>
  <c r="X51" i="1"/>
  <c r="Y51" i="1"/>
  <c r="Z51" i="1"/>
  <c r="X52" i="1"/>
  <c r="Y52" i="1"/>
  <c r="Z52" i="1"/>
  <c r="X53" i="1"/>
  <c r="Y53" i="1"/>
  <c r="Z53" i="1"/>
  <c r="X54" i="1"/>
  <c r="Y54" i="1"/>
  <c r="Z54" i="1"/>
  <c r="X55" i="1"/>
  <c r="Y55" i="1"/>
  <c r="Z55" i="1"/>
  <c r="X56" i="1"/>
  <c r="Y56" i="1"/>
  <c r="Z56" i="1"/>
  <c r="X57" i="1"/>
  <c r="Y57" i="1"/>
  <c r="Z57" i="1"/>
  <c r="X58" i="1"/>
  <c r="Y58" i="1"/>
  <c r="Z58" i="1"/>
  <c r="X59" i="1"/>
  <c r="Y59" i="1"/>
  <c r="Z59" i="1"/>
  <c r="X60" i="1"/>
  <c r="Y60" i="1"/>
  <c r="Z60" i="1"/>
  <c r="X61" i="1"/>
  <c r="Y61" i="1"/>
  <c r="Z61" i="1"/>
  <c r="X62" i="1"/>
  <c r="Y62" i="1"/>
  <c r="Z62" i="1"/>
  <c r="X63" i="1"/>
  <c r="Y63" i="1"/>
  <c r="Z63" i="1"/>
  <c r="X64" i="1"/>
  <c r="Y64" i="1"/>
  <c r="Z64" i="1"/>
  <c r="X65" i="1"/>
  <c r="Y65" i="1"/>
  <c r="Z65" i="1"/>
  <c r="X66" i="1"/>
  <c r="Y66" i="1"/>
  <c r="Z66" i="1"/>
  <c r="X67" i="1"/>
  <c r="Y67" i="1"/>
  <c r="Z67" i="1"/>
  <c r="X68" i="1"/>
  <c r="Y68" i="1"/>
  <c r="Z68" i="1"/>
  <c r="Y9" i="1"/>
  <c r="Z9" i="1"/>
  <c r="X9" i="1"/>
  <c r="DM6" i="1"/>
  <c r="DN6" i="1"/>
  <c r="DO6" i="1"/>
  <c r="DM7" i="1"/>
  <c r="DN7" i="1"/>
  <c r="DO7" i="1"/>
  <c r="DM8" i="1"/>
  <c r="DN8" i="1"/>
  <c r="DO8" i="1"/>
  <c r="DM9" i="1"/>
  <c r="DN9" i="1"/>
  <c r="DO9" i="1"/>
  <c r="DM10" i="1"/>
  <c r="DN10" i="1"/>
  <c r="DO10" i="1"/>
  <c r="DM11" i="1"/>
  <c r="DN11" i="1"/>
  <c r="DO11" i="1"/>
  <c r="DM12" i="1"/>
  <c r="DN12" i="1"/>
  <c r="DO12" i="1"/>
  <c r="DM13" i="1"/>
  <c r="DN13" i="1"/>
  <c r="DO13" i="1"/>
  <c r="DM14" i="1"/>
  <c r="DN14" i="1"/>
  <c r="DO14" i="1"/>
  <c r="DM15" i="1"/>
  <c r="DN15" i="1"/>
  <c r="DO15" i="1"/>
  <c r="DM16" i="1"/>
  <c r="DN16" i="1"/>
  <c r="DO16" i="1"/>
  <c r="DM17" i="1"/>
  <c r="DN17" i="1"/>
  <c r="DO17" i="1"/>
  <c r="DM18" i="1"/>
  <c r="DN18" i="1"/>
  <c r="DO18" i="1"/>
  <c r="DM19" i="1"/>
  <c r="DN19" i="1"/>
  <c r="DO19" i="1"/>
  <c r="DM20" i="1"/>
  <c r="DN20" i="1"/>
  <c r="DO20" i="1"/>
  <c r="DM21" i="1"/>
  <c r="DN21" i="1"/>
  <c r="DO21" i="1"/>
  <c r="DM22" i="1"/>
  <c r="DN22" i="1"/>
  <c r="DO22" i="1"/>
  <c r="DM23" i="1"/>
  <c r="DN23" i="1"/>
  <c r="DO23" i="1"/>
  <c r="DM24" i="1"/>
  <c r="DN24" i="1"/>
  <c r="DO24" i="1"/>
  <c r="DM25" i="1"/>
  <c r="DN25" i="1"/>
  <c r="DO25" i="1"/>
  <c r="DM26" i="1"/>
  <c r="DN26" i="1"/>
  <c r="DO26" i="1"/>
  <c r="DM27" i="1"/>
  <c r="DN27" i="1"/>
  <c r="DO27" i="1"/>
  <c r="DM28" i="1"/>
  <c r="DN28" i="1"/>
  <c r="DO28" i="1"/>
  <c r="DM29" i="1"/>
  <c r="DN29" i="1"/>
  <c r="DO29" i="1"/>
  <c r="DM30" i="1"/>
  <c r="DN30" i="1"/>
  <c r="DO30" i="1"/>
  <c r="DM31" i="1"/>
  <c r="DN31" i="1"/>
  <c r="DO31" i="1"/>
  <c r="DM32" i="1"/>
  <c r="DN32" i="1"/>
  <c r="DO32" i="1"/>
  <c r="DM33" i="1"/>
  <c r="DN33" i="1"/>
  <c r="DO33" i="1"/>
  <c r="DM34" i="1"/>
  <c r="DN34" i="1"/>
  <c r="DO34" i="1"/>
  <c r="DM35" i="1"/>
  <c r="DN35" i="1"/>
  <c r="DO35" i="1"/>
  <c r="DM36" i="1"/>
  <c r="DN36" i="1"/>
  <c r="DO36" i="1"/>
  <c r="DM37" i="1"/>
  <c r="DN37" i="1"/>
  <c r="DO37" i="1"/>
  <c r="DM38" i="1"/>
  <c r="DN38" i="1"/>
  <c r="DO38" i="1"/>
  <c r="DM39" i="1"/>
  <c r="DN39" i="1"/>
  <c r="DO39" i="1"/>
  <c r="DM40" i="1"/>
  <c r="DN40" i="1"/>
  <c r="DO40" i="1"/>
  <c r="DM41" i="1"/>
  <c r="DN41" i="1"/>
  <c r="DO41" i="1"/>
  <c r="DM42" i="1"/>
  <c r="DN42" i="1"/>
  <c r="DO42" i="1"/>
  <c r="DM43" i="1"/>
  <c r="DN43" i="1"/>
  <c r="DO43" i="1"/>
  <c r="DM44" i="1"/>
  <c r="DN44" i="1"/>
  <c r="DO44" i="1"/>
  <c r="DM45" i="1"/>
  <c r="DN45" i="1"/>
  <c r="DO45" i="1"/>
  <c r="DM46" i="1"/>
  <c r="DN46" i="1"/>
  <c r="DO46" i="1"/>
  <c r="DM47" i="1"/>
  <c r="DN47" i="1"/>
  <c r="DO47" i="1"/>
  <c r="DM48" i="1"/>
  <c r="DN48" i="1"/>
  <c r="DO48" i="1"/>
  <c r="DM49" i="1"/>
  <c r="DN49" i="1"/>
  <c r="DO49" i="1"/>
  <c r="DM50" i="1"/>
  <c r="DN50" i="1"/>
  <c r="DO50" i="1"/>
  <c r="DM51" i="1"/>
  <c r="DN51" i="1"/>
  <c r="DO51" i="1"/>
  <c r="DM52" i="1"/>
  <c r="DN52" i="1"/>
  <c r="DO52" i="1"/>
  <c r="DM53" i="1"/>
  <c r="DN53" i="1"/>
  <c r="DO53" i="1"/>
  <c r="DM54" i="1"/>
  <c r="DN54" i="1"/>
  <c r="DO54" i="1"/>
  <c r="DM55" i="1"/>
  <c r="DN55" i="1"/>
  <c r="DO55" i="1"/>
  <c r="DM56" i="1"/>
  <c r="DN56" i="1"/>
  <c r="DO56" i="1"/>
  <c r="DM57" i="1"/>
  <c r="DN57" i="1"/>
  <c r="DO57" i="1"/>
  <c r="DM58" i="1"/>
  <c r="DN58" i="1"/>
  <c r="DO58" i="1"/>
  <c r="DM59" i="1"/>
  <c r="DN59" i="1"/>
  <c r="DO59" i="1"/>
  <c r="DM60" i="1"/>
  <c r="DN60" i="1"/>
  <c r="DO60" i="1"/>
  <c r="DM61" i="1"/>
  <c r="DN61" i="1"/>
  <c r="DO61" i="1"/>
  <c r="DM62" i="1"/>
  <c r="DN62" i="1"/>
  <c r="DO62" i="1"/>
  <c r="DM63" i="1"/>
  <c r="DN63" i="1"/>
  <c r="DO63" i="1"/>
  <c r="DM64" i="1"/>
  <c r="DN64" i="1"/>
  <c r="DO64" i="1"/>
  <c r="DM65" i="1"/>
  <c r="DN65" i="1"/>
  <c r="DO65" i="1"/>
  <c r="DM66" i="1"/>
  <c r="DN66" i="1"/>
  <c r="DO66" i="1"/>
  <c r="DM67" i="1"/>
  <c r="DN67" i="1"/>
  <c r="DO67" i="1"/>
  <c r="DM68" i="1"/>
  <c r="DN68" i="1"/>
  <c r="DO68" i="1"/>
  <c r="DM69" i="1"/>
  <c r="DN69" i="1"/>
  <c r="DO69" i="1"/>
  <c r="DM70" i="1"/>
  <c r="DN70" i="1"/>
  <c r="DO70" i="1"/>
  <c r="DM71" i="1"/>
  <c r="DN71" i="1"/>
  <c r="DO71" i="1"/>
  <c r="DM72" i="1"/>
  <c r="DN72" i="1"/>
  <c r="DO72" i="1"/>
  <c r="DM73" i="1"/>
  <c r="DN73" i="1"/>
  <c r="DO73" i="1"/>
  <c r="DM74" i="1"/>
  <c r="DN74" i="1"/>
  <c r="DO74" i="1"/>
  <c r="DM75" i="1"/>
  <c r="DN75" i="1"/>
  <c r="DO75" i="1"/>
  <c r="DM76" i="1"/>
  <c r="DN76" i="1"/>
  <c r="DO76" i="1"/>
  <c r="DM77" i="1"/>
  <c r="DN77" i="1"/>
  <c r="DO77" i="1"/>
  <c r="DM78" i="1"/>
  <c r="DN78" i="1"/>
  <c r="DO78" i="1"/>
  <c r="DM79" i="1"/>
  <c r="DN79" i="1"/>
  <c r="DO79" i="1"/>
  <c r="DM80" i="1"/>
  <c r="DN80" i="1"/>
  <c r="DO80" i="1"/>
  <c r="DM81" i="1"/>
  <c r="DN81" i="1"/>
  <c r="DO81" i="1"/>
  <c r="DM82" i="1"/>
  <c r="DN82" i="1"/>
  <c r="DO82" i="1"/>
  <c r="DM83" i="1"/>
  <c r="DN83" i="1"/>
  <c r="DO83" i="1"/>
  <c r="DM84" i="1"/>
  <c r="DN84" i="1"/>
  <c r="DO84" i="1"/>
  <c r="DM85" i="1"/>
  <c r="DN85" i="1"/>
  <c r="DO85" i="1"/>
  <c r="DM86" i="1"/>
  <c r="DN86" i="1"/>
  <c r="DO86" i="1"/>
  <c r="DM87" i="1"/>
  <c r="DN87" i="1"/>
  <c r="DO87" i="1"/>
  <c r="DM88" i="1"/>
  <c r="DN88" i="1"/>
  <c r="DO88" i="1"/>
  <c r="DM89" i="1"/>
  <c r="DN89" i="1"/>
  <c r="DO89" i="1"/>
  <c r="DM90" i="1"/>
  <c r="DN90" i="1"/>
  <c r="DO90" i="1"/>
  <c r="DM91" i="1"/>
  <c r="DN91" i="1"/>
  <c r="DO91" i="1"/>
  <c r="DM92" i="1"/>
  <c r="DN92" i="1"/>
  <c r="DO92" i="1"/>
  <c r="DM93" i="1"/>
  <c r="DN93" i="1"/>
  <c r="DO93" i="1"/>
  <c r="DM94" i="1"/>
  <c r="DN94" i="1"/>
  <c r="DO94" i="1"/>
  <c r="DM95" i="1"/>
  <c r="DN95" i="1"/>
  <c r="DO95" i="1"/>
  <c r="DM96" i="1"/>
  <c r="DN96" i="1"/>
  <c r="DO96" i="1"/>
  <c r="DM97" i="1"/>
  <c r="DN97" i="1"/>
  <c r="DO97" i="1"/>
  <c r="DM98" i="1"/>
  <c r="DN98" i="1"/>
  <c r="DO98" i="1"/>
  <c r="DM99" i="1"/>
  <c r="DN99" i="1"/>
  <c r="DO99" i="1"/>
  <c r="DM100" i="1"/>
  <c r="DN100" i="1"/>
  <c r="DO100" i="1"/>
  <c r="DM101" i="1"/>
  <c r="DN101" i="1"/>
  <c r="DO101" i="1"/>
  <c r="DM102" i="1"/>
  <c r="DN102" i="1"/>
  <c r="DO102" i="1"/>
  <c r="DM103" i="1"/>
  <c r="DN103" i="1"/>
  <c r="DO103" i="1"/>
  <c r="DM104" i="1"/>
  <c r="DN104" i="1"/>
  <c r="DO104" i="1"/>
  <c r="DM105" i="1"/>
  <c r="DN105" i="1"/>
  <c r="DO105" i="1"/>
  <c r="DM106" i="1"/>
  <c r="DN106" i="1"/>
  <c r="DO106" i="1"/>
  <c r="DM107" i="1"/>
  <c r="DN107" i="1"/>
  <c r="DO107" i="1"/>
  <c r="DM108" i="1"/>
  <c r="DN108" i="1"/>
  <c r="DO108" i="1"/>
  <c r="DM109" i="1"/>
  <c r="DN109" i="1"/>
  <c r="DO109" i="1"/>
  <c r="DM110" i="1"/>
  <c r="DN110" i="1"/>
  <c r="DO110" i="1"/>
  <c r="DM111" i="1"/>
  <c r="DN111" i="1"/>
  <c r="DO111" i="1"/>
  <c r="DM112" i="1"/>
  <c r="DN112" i="1"/>
  <c r="DO112" i="1"/>
  <c r="DM113" i="1"/>
  <c r="DN113" i="1"/>
  <c r="DO113" i="1"/>
  <c r="DM114" i="1"/>
  <c r="DN114" i="1"/>
  <c r="DO114" i="1"/>
  <c r="DM115" i="1"/>
  <c r="DN115" i="1"/>
  <c r="DO115" i="1"/>
  <c r="DM116" i="1"/>
  <c r="DN116" i="1"/>
  <c r="DO116" i="1"/>
  <c r="DM117" i="1"/>
  <c r="DN117" i="1"/>
  <c r="DO117" i="1"/>
  <c r="DM118" i="1"/>
  <c r="DN118" i="1"/>
  <c r="DO118" i="1"/>
  <c r="DM119" i="1"/>
  <c r="DN119" i="1"/>
  <c r="DO119" i="1"/>
  <c r="DM120" i="1"/>
  <c r="DN120" i="1"/>
  <c r="DO120" i="1"/>
  <c r="DM121" i="1"/>
  <c r="DN121" i="1"/>
  <c r="DO121" i="1"/>
  <c r="DM122" i="1"/>
  <c r="DN122" i="1"/>
  <c r="DO122" i="1"/>
  <c r="DM123" i="1"/>
  <c r="DN123" i="1"/>
  <c r="DO123" i="1"/>
  <c r="DM124" i="1"/>
  <c r="DT5" i="1" s="1" a="1"/>
  <c r="DT5" i="1" s="1"/>
  <c r="DN124" i="1"/>
  <c r="DO124" i="1"/>
  <c r="DM125" i="1"/>
  <c r="DN125" i="1"/>
  <c r="DO125" i="1"/>
  <c r="DM126" i="1"/>
  <c r="DN126" i="1"/>
  <c r="DO126" i="1"/>
  <c r="DM127" i="1"/>
  <c r="DN127" i="1"/>
  <c r="DO127" i="1"/>
  <c r="DM128" i="1"/>
  <c r="DN128" i="1"/>
  <c r="DO128" i="1"/>
  <c r="DM129" i="1"/>
  <c r="DN129" i="1"/>
  <c r="DT6" i="1" s="1" a="1"/>
  <c r="DT6" i="1" s="1"/>
  <c r="DO129" i="1"/>
  <c r="DM130" i="1"/>
  <c r="DN130" i="1"/>
  <c r="DO130" i="1"/>
  <c r="DM131" i="1"/>
  <c r="DN131" i="1"/>
  <c r="DO131" i="1"/>
  <c r="DM132" i="1"/>
  <c r="DN132" i="1"/>
  <c r="DO132" i="1"/>
  <c r="DM133" i="1"/>
  <c r="DN133" i="1"/>
  <c r="DO133" i="1"/>
  <c r="DM134" i="1"/>
  <c r="DN134" i="1"/>
  <c r="DO134" i="1"/>
  <c r="DM135" i="1"/>
  <c r="DN135" i="1"/>
  <c r="DO135" i="1"/>
  <c r="DM136" i="1"/>
  <c r="DN136" i="1"/>
  <c r="DO136" i="1"/>
  <c r="DM137" i="1"/>
  <c r="DN137" i="1"/>
  <c r="DO137" i="1"/>
  <c r="DM138" i="1"/>
  <c r="DN138" i="1"/>
  <c r="DO138" i="1"/>
  <c r="DM139" i="1"/>
  <c r="DT8" i="1" s="1" a="1"/>
  <c r="DT8" i="1" s="1"/>
  <c r="DN139" i="1"/>
  <c r="DO139" i="1"/>
  <c r="DM140" i="1"/>
  <c r="DN140" i="1"/>
  <c r="DO140" i="1"/>
  <c r="DM141" i="1"/>
  <c r="DN141" i="1"/>
  <c r="DO141" i="1"/>
  <c r="DM142" i="1"/>
  <c r="DN142" i="1"/>
  <c r="DO142" i="1"/>
  <c r="DM143" i="1"/>
  <c r="DN143" i="1"/>
  <c r="DO143" i="1"/>
  <c r="DM144" i="1"/>
  <c r="DN144" i="1"/>
  <c r="DO144" i="1"/>
  <c r="DN5" i="1"/>
  <c r="DO5" i="1"/>
  <c r="DT4" i="1" s="1" a="1"/>
  <c r="DT4" i="1" s="1"/>
  <c r="DM5" i="1"/>
  <c r="DQ2" i="1"/>
  <c r="DT7" i="1" a="1"/>
  <c r="DT7" i="1" s="1"/>
  <c r="DX144" i="1"/>
  <c r="DY144" i="1"/>
  <c r="DW144" i="1"/>
  <c r="AC69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AA6" i="1"/>
  <c r="AC11" i="1"/>
  <c r="S10" i="1"/>
  <c r="AX11" i="1"/>
  <c r="AY11" i="1"/>
  <c r="AZ11" i="1"/>
  <c r="AX12" i="1"/>
  <c r="AY12" i="1"/>
  <c r="AZ12" i="1"/>
  <c r="AX13" i="1"/>
  <c r="AY13" i="1"/>
  <c r="AZ13" i="1"/>
  <c r="AX14" i="1"/>
  <c r="AY14" i="1"/>
  <c r="AZ14" i="1"/>
  <c r="AX15" i="1"/>
  <c r="AY15" i="1"/>
  <c r="AZ15" i="1"/>
  <c r="AX16" i="1"/>
  <c r="AY16" i="1"/>
  <c r="AZ16" i="1"/>
  <c r="AX17" i="1"/>
  <c r="AY17" i="1"/>
  <c r="AZ17" i="1"/>
  <c r="AX18" i="1"/>
  <c r="AY18" i="1"/>
  <c r="AZ18" i="1"/>
  <c r="AX19" i="1"/>
  <c r="AY19" i="1"/>
  <c r="AZ19" i="1"/>
  <c r="AX20" i="1"/>
  <c r="AY20" i="1"/>
  <c r="AZ20" i="1"/>
  <c r="AX21" i="1"/>
  <c r="AY21" i="1"/>
  <c r="AZ21" i="1"/>
  <c r="AX22" i="1"/>
  <c r="AY22" i="1"/>
  <c r="AZ22" i="1"/>
  <c r="AX23" i="1"/>
  <c r="AY23" i="1"/>
  <c r="AZ23" i="1"/>
  <c r="AX24" i="1"/>
  <c r="AY24" i="1"/>
  <c r="AZ24" i="1"/>
  <c r="AX25" i="1"/>
  <c r="AY25" i="1"/>
  <c r="AZ25" i="1"/>
  <c r="AX26" i="1"/>
  <c r="AY26" i="1"/>
  <c r="AZ26" i="1"/>
  <c r="AX27" i="1"/>
  <c r="AY27" i="1"/>
  <c r="AZ27" i="1"/>
  <c r="AX28" i="1"/>
  <c r="AY28" i="1"/>
  <c r="AZ28" i="1"/>
  <c r="AX29" i="1"/>
  <c r="AY29" i="1"/>
  <c r="AZ29" i="1"/>
  <c r="AX30" i="1"/>
  <c r="AY30" i="1"/>
  <c r="AZ30" i="1"/>
  <c r="AX31" i="1"/>
  <c r="AY31" i="1"/>
  <c r="AZ31" i="1"/>
  <c r="AX32" i="1"/>
  <c r="AY32" i="1"/>
  <c r="AZ32" i="1"/>
  <c r="AX33" i="1"/>
  <c r="AY33" i="1"/>
  <c r="AZ33" i="1"/>
  <c r="AX34" i="1"/>
  <c r="AY34" i="1"/>
  <c r="AZ34" i="1"/>
  <c r="AX35" i="1"/>
  <c r="AY35" i="1"/>
  <c r="AZ35" i="1"/>
  <c r="AX36" i="1"/>
  <c r="AY36" i="1"/>
  <c r="AZ36" i="1"/>
  <c r="AX37" i="1"/>
  <c r="AY37" i="1"/>
  <c r="AZ37" i="1"/>
  <c r="AX38" i="1"/>
  <c r="AY38" i="1"/>
  <c r="AZ38" i="1"/>
  <c r="AX39" i="1"/>
  <c r="AY39" i="1"/>
  <c r="AZ39" i="1"/>
  <c r="AX40" i="1"/>
  <c r="AY40" i="1"/>
  <c r="AZ40" i="1"/>
  <c r="AX41" i="1"/>
  <c r="AY41" i="1"/>
  <c r="AZ41" i="1"/>
  <c r="AX42" i="1"/>
  <c r="AY42" i="1"/>
  <c r="AZ42" i="1"/>
  <c r="AX43" i="1"/>
  <c r="AY43" i="1"/>
  <c r="AZ43" i="1"/>
  <c r="AX44" i="1"/>
  <c r="AY44" i="1"/>
  <c r="AZ44" i="1"/>
  <c r="AX45" i="1"/>
  <c r="AY45" i="1"/>
  <c r="AZ45" i="1"/>
  <c r="AX46" i="1"/>
  <c r="AY46" i="1"/>
  <c r="AZ46" i="1"/>
  <c r="AX47" i="1"/>
  <c r="AY47" i="1"/>
  <c r="AZ47" i="1"/>
  <c r="AX48" i="1"/>
  <c r="AY48" i="1"/>
  <c r="AZ48" i="1"/>
  <c r="AX49" i="1"/>
  <c r="AY49" i="1"/>
  <c r="AZ49" i="1"/>
  <c r="AX50" i="1"/>
  <c r="AY50" i="1"/>
  <c r="AZ50" i="1"/>
  <c r="AX51" i="1"/>
  <c r="AY51" i="1"/>
  <c r="AZ51" i="1"/>
  <c r="AX52" i="1"/>
  <c r="AY52" i="1"/>
  <c r="AZ52" i="1"/>
  <c r="AX53" i="1"/>
  <c r="AY53" i="1"/>
  <c r="AZ53" i="1"/>
  <c r="AX54" i="1"/>
  <c r="AY54" i="1"/>
  <c r="AZ54" i="1"/>
  <c r="AX55" i="1"/>
  <c r="AY55" i="1"/>
  <c r="AZ55" i="1"/>
  <c r="AX56" i="1"/>
  <c r="AY56" i="1"/>
  <c r="AZ56" i="1"/>
  <c r="AX57" i="1"/>
  <c r="AY57" i="1"/>
  <c r="AZ57" i="1"/>
  <c r="AX58" i="1"/>
  <c r="AY58" i="1"/>
  <c r="AZ58" i="1"/>
  <c r="AX59" i="1"/>
  <c r="AY59" i="1"/>
  <c r="AZ59" i="1"/>
  <c r="AX60" i="1"/>
  <c r="AY60" i="1"/>
  <c r="AZ60" i="1"/>
  <c r="AX61" i="1"/>
  <c r="AY61" i="1"/>
  <c r="AZ61" i="1"/>
  <c r="AX62" i="1"/>
  <c r="AY62" i="1"/>
  <c r="AZ62" i="1"/>
  <c r="AX63" i="1"/>
  <c r="AY63" i="1"/>
  <c r="AZ63" i="1"/>
  <c r="AX64" i="1"/>
  <c r="AY64" i="1"/>
  <c r="AZ64" i="1"/>
  <c r="AX65" i="1"/>
  <c r="AY65" i="1"/>
  <c r="AZ65" i="1"/>
  <c r="AX66" i="1"/>
  <c r="AY66" i="1"/>
  <c r="AZ66" i="1"/>
  <c r="AX67" i="1"/>
  <c r="AY67" i="1"/>
  <c r="AZ67" i="1"/>
  <c r="AX68" i="1"/>
  <c r="AY68" i="1"/>
  <c r="AZ68" i="1"/>
  <c r="AY10" i="1"/>
  <c r="AZ10" i="1"/>
  <c r="AX10" i="1"/>
  <c r="AL11" i="1"/>
  <c r="AM11" i="1"/>
  <c r="AN11" i="1"/>
  <c r="AL12" i="1"/>
  <c r="AM12" i="1"/>
  <c r="AN12" i="1"/>
  <c r="AL13" i="1"/>
  <c r="AR13" i="1" s="1"/>
  <c r="AM13" i="1"/>
  <c r="AN13" i="1"/>
  <c r="AL14" i="1"/>
  <c r="AM14" i="1"/>
  <c r="AN14" i="1"/>
  <c r="AL15" i="1"/>
  <c r="AM15" i="1"/>
  <c r="AN15" i="1"/>
  <c r="AT15" i="1" s="1"/>
  <c r="AL16" i="1"/>
  <c r="AM16" i="1"/>
  <c r="AN16" i="1"/>
  <c r="AL17" i="1"/>
  <c r="AM17" i="1"/>
  <c r="AN17" i="1"/>
  <c r="AL18" i="1"/>
  <c r="AM18" i="1"/>
  <c r="AN18" i="1"/>
  <c r="AL19" i="1"/>
  <c r="AM19" i="1"/>
  <c r="AN19" i="1"/>
  <c r="AT19" i="1" s="1"/>
  <c r="AL20" i="1"/>
  <c r="AM20" i="1"/>
  <c r="AN20" i="1"/>
  <c r="AL21" i="1"/>
  <c r="AR21" i="1" s="1"/>
  <c r="AM21" i="1"/>
  <c r="AS21" i="1" s="1"/>
  <c r="AN21" i="1"/>
  <c r="AL22" i="1"/>
  <c r="AR22" i="1" s="1"/>
  <c r="AM22" i="1"/>
  <c r="AS22" i="1" s="1"/>
  <c r="AN22" i="1"/>
  <c r="AL23" i="1"/>
  <c r="AM23" i="1"/>
  <c r="AN23" i="1"/>
  <c r="AL24" i="1"/>
  <c r="AM24" i="1"/>
  <c r="AN24" i="1"/>
  <c r="AL25" i="1"/>
  <c r="AM25" i="1"/>
  <c r="AN25" i="1"/>
  <c r="AL26" i="1"/>
  <c r="AM26" i="1"/>
  <c r="AN26" i="1"/>
  <c r="AL27" i="1"/>
  <c r="AM27" i="1"/>
  <c r="AN27" i="1"/>
  <c r="AL28" i="1"/>
  <c r="AM28" i="1"/>
  <c r="AN28" i="1"/>
  <c r="AL29" i="1"/>
  <c r="AR29" i="1" s="1"/>
  <c r="AM29" i="1"/>
  <c r="AN29" i="1"/>
  <c r="AL30" i="1"/>
  <c r="AM30" i="1"/>
  <c r="AN30" i="1"/>
  <c r="AL31" i="1"/>
  <c r="AM31" i="1"/>
  <c r="AN31" i="1"/>
  <c r="AL32" i="1"/>
  <c r="AM32" i="1"/>
  <c r="AN32" i="1"/>
  <c r="AL33" i="1"/>
  <c r="AR33" i="1" s="1"/>
  <c r="AM33" i="1"/>
  <c r="AN33" i="1"/>
  <c r="AL34" i="1"/>
  <c r="AM34" i="1"/>
  <c r="AN34" i="1"/>
  <c r="AL35" i="1"/>
  <c r="AM35" i="1"/>
  <c r="AN35" i="1"/>
  <c r="AT35" i="1" s="1"/>
  <c r="AL36" i="1"/>
  <c r="AM36" i="1"/>
  <c r="AN36" i="1"/>
  <c r="AL37" i="1"/>
  <c r="AM37" i="1"/>
  <c r="AN37" i="1"/>
  <c r="AL38" i="1"/>
  <c r="AM38" i="1"/>
  <c r="AN38" i="1"/>
  <c r="AL39" i="1"/>
  <c r="AM39" i="1"/>
  <c r="AN39" i="1"/>
  <c r="AT39" i="1" s="1"/>
  <c r="AL40" i="1"/>
  <c r="AM40" i="1"/>
  <c r="AN40" i="1"/>
  <c r="AL41" i="1"/>
  <c r="AM41" i="1"/>
  <c r="AN41" i="1"/>
  <c r="AL42" i="1"/>
  <c r="AM42" i="1"/>
  <c r="AS42" i="1" s="1"/>
  <c r="AN42" i="1"/>
  <c r="AL43" i="1"/>
  <c r="AM43" i="1"/>
  <c r="AN43" i="1"/>
  <c r="AL44" i="1"/>
  <c r="AR45" i="1" s="1"/>
  <c r="AM44" i="1"/>
  <c r="AN44" i="1"/>
  <c r="AL45" i="1"/>
  <c r="AM45" i="1"/>
  <c r="AN45" i="1"/>
  <c r="AL46" i="1"/>
  <c r="AM46" i="1"/>
  <c r="AS46" i="1" s="1"/>
  <c r="AN46" i="1"/>
  <c r="AL47" i="1"/>
  <c r="AM47" i="1"/>
  <c r="AN47" i="1"/>
  <c r="AL48" i="1"/>
  <c r="AM48" i="1"/>
  <c r="AN48" i="1"/>
  <c r="AL49" i="1"/>
  <c r="AR49" i="1" s="1"/>
  <c r="AM49" i="1"/>
  <c r="AN49" i="1"/>
  <c r="AL50" i="1"/>
  <c r="AM50" i="1"/>
  <c r="AN50" i="1"/>
  <c r="AL51" i="1"/>
  <c r="AM51" i="1"/>
  <c r="AN51" i="1"/>
  <c r="AL52" i="1"/>
  <c r="AM52" i="1"/>
  <c r="AN52" i="1"/>
  <c r="AL53" i="1"/>
  <c r="AM53" i="1"/>
  <c r="AN53" i="1"/>
  <c r="AL54" i="1"/>
  <c r="AM54" i="1"/>
  <c r="AN54" i="1"/>
  <c r="AL55" i="1"/>
  <c r="AM55" i="1"/>
  <c r="AN55" i="1"/>
  <c r="AT55" i="1" s="1"/>
  <c r="AL56" i="1"/>
  <c r="AM56" i="1"/>
  <c r="AN56" i="1"/>
  <c r="AL57" i="1"/>
  <c r="AR57" i="1" s="1"/>
  <c r="AM57" i="1"/>
  <c r="AN57" i="1"/>
  <c r="AL58" i="1"/>
  <c r="AM58" i="1"/>
  <c r="AN58" i="1"/>
  <c r="AL59" i="1"/>
  <c r="AM59" i="1"/>
  <c r="AN59" i="1"/>
  <c r="AT59" i="1" s="1"/>
  <c r="AL60" i="1"/>
  <c r="AM60" i="1"/>
  <c r="AN60" i="1"/>
  <c r="AL61" i="1"/>
  <c r="AM61" i="1"/>
  <c r="AN61" i="1"/>
  <c r="AL62" i="1"/>
  <c r="AR62" i="1" s="1"/>
  <c r="AM62" i="1"/>
  <c r="AS62" i="1" s="1"/>
  <c r="AN62" i="1"/>
  <c r="AL63" i="1"/>
  <c r="AM63" i="1"/>
  <c r="AN63" i="1"/>
  <c r="AL64" i="1"/>
  <c r="AM64" i="1"/>
  <c r="AN64" i="1"/>
  <c r="AL65" i="1"/>
  <c r="AM65" i="1"/>
  <c r="AN65" i="1"/>
  <c r="AL66" i="1"/>
  <c r="AM66" i="1"/>
  <c r="AS66" i="1" s="1"/>
  <c r="AN66" i="1"/>
  <c r="AL67" i="1"/>
  <c r="AM67" i="1"/>
  <c r="AN67" i="1"/>
  <c r="AL68" i="1"/>
  <c r="AM68" i="1"/>
  <c r="AN68" i="1"/>
  <c r="AT68" i="1" s="1"/>
  <c r="AM10" i="1"/>
  <c r="AN10" i="1"/>
  <c r="AL10" i="1"/>
  <c r="Q6" i="1"/>
  <c r="R6" i="1"/>
  <c r="P6" i="1"/>
  <c r="R5" i="1"/>
  <c r="Q5" i="1"/>
  <c r="P5" i="1"/>
  <c r="BJ10" i="1"/>
  <c r="BJ11" i="1" s="1"/>
  <c r="BJ12" i="1" s="1"/>
  <c r="BJ13" i="1" s="1"/>
  <c r="BJ14" i="1" s="1"/>
  <c r="BJ15" i="1" s="1"/>
  <c r="BJ16" i="1" s="1"/>
  <c r="BJ17" i="1" s="1"/>
  <c r="BJ18" i="1" s="1"/>
  <c r="BJ19" i="1" s="1"/>
  <c r="BJ20" i="1" s="1"/>
  <c r="BJ21" i="1" s="1"/>
  <c r="BJ22" i="1" s="1"/>
  <c r="BJ23" i="1" s="1"/>
  <c r="BJ24" i="1" s="1"/>
  <c r="BJ25" i="1" s="1"/>
  <c r="BJ26" i="1" s="1"/>
  <c r="BJ27" i="1" s="1"/>
  <c r="BJ28" i="1" s="1"/>
  <c r="BJ29" i="1" s="1"/>
  <c r="BJ30" i="1" s="1"/>
  <c r="BJ31" i="1" s="1"/>
  <c r="BJ32" i="1" s="1"/>
  <c r="BJ33" i="1" s="1"/>
  <c r="BJ34" i="1" s="1"/>
  <c r="BJ35" i="1" s="1"/>
  <c r="BJ36" i="1" s="1"/>
  <c r="BJ37" i="1" s="1"/>
  <c r="BJ38" i="1" s="1"/>
  <c r="BJ39" i="1" s="1"/>
  <c r="BJ40" i="1" s="1"/>
  <c r="BJ41" i="1" s="1"/>
  <c r="BJ42" i="1" s="1"/>
  <c r="BJ43" i="1" s="1"/>
  <c r="BJ44" i="1" s="1"/>
  <c r="BJ45" i="1" s="1"/>
  <c r="BJ46" i="1" s="1"/>
  <c r="BJ47" i="1" s="1"/>
  <c r="BJ48" i="1" s="1"/>
  <c r="BJ49" i="1" s="1"/>
  <c r="BJ50" i="1" s="1"/>
  <c r="BJ51" i="1" s="1"/>
  <c r="BJ52" i="1" s="1"/>
  <c r="BJ53" i="1" s="1"/>
  <c r="BJ54" i="1" s="1"/>
  <c r="BJ55" i="1" s="1"/>
  <c r="BJ56" i="1" s="1"/>
  <c r="BJ57" i="1" s="1"/>
  <c r="BJ58" i="1" s="1"/>
  <c r="BJ59" i="1" s="1"/>
  <c r="BJ60" i="1" s="1"/>
  <c r="BJ61" i="1" s="1"/>
  <c r="BJ62" i="1" s="1"/>
  <c r="BJ63" i="1" s="1"/>
  <c r="BJ64" i="1" s="1"/>
  <c r="BJ65" i="1" s="1"/>
  <c r="BJ66" i="1" s="1"/>
  <c r="BJ67" i="1" s="1"/>
  <c r="BJ68" i="1" s="1"/>
  <c r="BK10" i="1"/>
  <c r="BK11" i="1" s="1"/>
  <c r="BK12" i="1" s="1"/>
  <c r="BK13" i="1" s="1"/>
  <c r="BK14" i="1" s="1"/>
  <c r="BK15" i="1" s="1"/>
  <c r="BK16" i="1" s="1"/>
  <c r="BK17" i="1" s="1"/>
  <c r="BK18" i="1" s="1"/>
  <c r="BK19" i="1" s="1"/>
  <c r="BK20" i="1" s="1"/>
  <c r="BK21" i="1" s="1"/>
  <c r="BK22" i="1" s="1"/>
  <c r="BK23" i="1" s="1"/>
  <c r="BK24" i="1" s="1"/>
  <c r="BK25" i="1" s="1"/>
  <c r="BK26" i="1" s="1"/>
  <c r="BK27" i="1" s="1"/>
  <c r="BK28" i="1" s="1"/>
  <c r="BK29" i="1" s="1"/>
  <c r="BK30" i="1" s="1"/>
  <c r="BK31" i="1" s="1"/>
  <c r="BK32" i="1" s="1"/>
  <c r="BK33" i="1" s="1"/>
  <c r="BK34" i="1" s="1"/>
  <c r="BK35" i="1" s="1"/>
  <c r="BK36" i="1" s="1"/>
  <c r="BK37" i="1" s="1"/>
  <c r="BK38" i="1" s="1"/>
  <c r="BK39" i="1" s="1"/>
  <c r="BK40" i="1" s="1"/>
  <c r="BK41" i="1" s="1"/>
  <c r="BK42" i="1" s="1"/>
  <c r="BK43" i="1" s="1"/>
  <c r="BK44" i="1" s="1"/>
  <c r="BK45" i="1" s="1"/>
  <c r="BK46" i="1" s="1"/>
  <c r="BK47" i="1" s="1"/>
  <c r="BK48" i="1" s="1"/>
  <c r="BK49" i="1" s="1"/>
  <c r="BK50" i="1" s="1"/>
  <c r="BK51" i="1" s="1"/>
  <c r="BK52" i="1" s="1"/>
  <c r="BK53" i="1" s="1"/>
  <c r="BK54" i="1" s="1"/>
  <c r="BK55" i="1" s="1"/>
  <c r="BK56" i="1" s="1"/>
  <c r="BK57" i="1" s="1"/>
  <c r="BK58" i="1" s="1"/>
  <c r="BK59" i="1" s="1"/>
  <c r="BK60" i="1" s="1"/>
  <c r="BK61" i="1" s="1"/>
  <c r="BK62" i="1" s="1"/>
  <c r="BK63" i="1" s="1"/>
  <c r="BK64" i="1" s="1"/>
  <c r="BK65" i="1" s="1"/>
  <c r="BK66" i="1" s="1"/>
  <c r="BK67" i="1" s="1"/>
  <c r="BK68" i="1" s="1"/>
  <c r="BI10" i="1"/>
  <c r="BI11" i="1" s="1"/>
  <c r="BI12" i="1" s="1"/>
  <c r="BI13" i="1" s="1"/>
  <c r="BI14" i="1" s="1"/>
  <c r="BI15" i="1" s="1"/>
  <c r="BI16" i="1" s="1"/>
  <c r="BI17" i="1" s="1"/>
  <c r="BI18" i="1" s="1"/>
  <c r="BI19" i="1" s="1"/>
  <c r="BI20" i="1" s="1"/>
  <c r="BI21" i="1" s="1"/>
  <c r="BI22" i="1" s="1"/>
  <c r="BI23" i="1" s="1"/>
  <c r="BI24" i="1" s="1"/>
  <c r="BI25" i="1" s="1"/>
  <c r="BI26" i="1" s="1"/>
  <c r="BI27" i="1" s="1"/>
  <c r="BI28" i="1" s="1"/>
  <c r="BI29" i="1" s="1"/>
  <c r="BI30" i="1" s="1"/>
  <c r="BI31" i="1" s="1"/>
  <c r="BI32" i="1" s="1"/>
  <c r="BI33" i="1" s="1"/>
  <c r="BI34" i="1" s="1"/>
  <c r="BI35" i="1" s="1"/>
  <c r="BI36" i="1" s="1"/>
  <c r="BI37" i="1" s="1"/>
  <c r="BI38" i="1" s="1"/>
  <c r="BI39" i="1" s="1"/>
  <c r="BI40" i="1" s="1"/>
  <c r="BI41" i="1" s="1"/>
  <c r="BI42" i="1" s="1"/>
  <c r="BI43" i="1" s="1"/>
  <c r="BI44" i="1" s="1"/>
  <c r="BI45" i="1" s="1"/>
  <c r="BI46" i="1" s="1"/>
  <c r="BI47" i="1" s="1"/>
  <c r="BI48" i="1" s="1"/>
  <c r="BI49" i="1" s="1"/>
  <c r="BI50" i="1" s="1"/>
  <c r="BI51" i="1" s="1"/>
  <c r="BI52" i="1" s="1"/>
  <c r="BI53" i="1" s="1"/>
  <c r="BI54" i="1" s="1"/>
  <c r="BI55" i="1" s="1"/>
  <c r="BI56" i="1" s="1"/>
  <c r="BI57" i="1" s="1"/>
  <c r="BI58" i="1" s="1"/>
  <c r="BI59" i="1" s="1"/>
  <c r="BI60" i="1" s="1"/>
  <c r="BI61" i="1" s="1"/>
  <c r="BI62" i="1" s="1"/>
  <c r="BI63" i="1" s="1"/>
  <c r="BI64" i="1" s="1"/>
  <c r="BI65" i="1" s="1"/>
  <c r="BI66" i="1" s="1"/>
  <c r="BI67" i="1" s="1"/>
  <c r="BI68" i="1" s="1"/>
  <c r="BM9" i="1" a="1"/>
  <c r="BM9" i="1" s="1"/>
  <c r="CI11" i="1"/>
  <c r="CJ11" i="1"/>
  <c r="CK11" i="1"/>
  <c r="CI12" i="1"/>
  <c r="CJ12" i="1"/>
  <c r="CK12" i="1"/>
  <c r="CI13" i="1"/>
  <c r="CJ13" i="1"/>
  <c r="CK13" i="1"/>
  <c r="CI14" i="1"/>
  <c r="CJ14" i="1"/>
  <c r="CK14" i="1"/>
  <c r="CI15" i="1"/>
  <c r="CJ15" i="1"/>
  <c r="CK15" i="1"/>
  <c r="CI16" i="1"/>
  <c r="CJ16" i="1"/>
  <c r="CK16" i="1"/>
  <c r="CI17" i="1"/>
  <c r="CJ17" i="1"/>
  <c r="CK17" i="1"/>
  <c r="CI18" i="1"/>
  <c r="CJ18" i="1"/>
  <c r="CK18" i="1"/>
  <c r="CI19" i="1"/>
  <c r="CJ19" i="1"/>
  <c r="CK19" i="1"/>
  <c r="CI20" i="1"/>
  <c r="CJ20" i="1"/>
  <c r="CK20" i="1"/>
  <c r="CI21" i="1"/>
  <c r="CJ21" i="1"/>
  <c r="CK21" i="1"/>
  <c r="CI22" i="1"/>
  <c r="CJ22" i="1"/>
  <c r="CK22" i="1"/>
  <c r="CI23" i="1"/>
  <c r="CJ23" i="1"/>
  <c r="CK23" i="1"/>
  <c r="CI24" i="1"/>
  <c r="CJ24" i="1"/>
  <c r="CK24" i="1"/>
  <c r="CI25" i="1"/>
  <c r="CJ25" i="1"/>
  <c r="CK25" i="1"/>
  <c r="CI26" i="1"/>
  <c r="CJ26" i="1"/>
  <c r="CK26" i="1"/>
  <c r="CI27" i="1"/>
  <c r="CJ27" i="1"/>
  <c r="CK27" i="1"/>
  <c r="CI28" i="1"/>
  <c r="CJ28" i="1"/>
  <c r="CK28" i="1"/>
  <c r="CI29" i="1"/>
  <c r="CJ29" i="1"/>
  <c r="CK29" i="1"/>
  <c r="CI30" i="1"/>
  <c r="CJ30" i="1"/>
  <c r="CK30" i="1"/>
  <c r="CI31" i="1"/>
  <c r="CJ31" i="1"/>
  <c r="CK31" i="1"/>
  <c r="CI32" i="1"/>
  <c r="CJ32" i="1"/>
  <c r="CK32" i="1"/>
  <c r="CI33" i="1"/>
  <c r="CJ33" i="1"/>
  <c r="CK33" i="1"/>
  <c r="CI34" i="1"/>
  <c r="CJ34" i="1"/>
  <c r="CK34" i="1"/>
  <c r="CI35" i="1"/>
  <c r="CJ35" i="1"/>
  <c r="CK35" i="1"/>
  <c r="CI36" i="1"/>
  <c r="CJ36" i="1"/>
  <c r="CK36" i="1"/>
  <c r="CI37" i="1"/>
  <c r="CJ37" i="1"/>
  <c r="CK37" i="1"/>
  <c r="CI38" i="1"/>
  <c r="CJ38" i="1"/>
  <c r="CK38" i="1"/>
  <c r="CI39" i="1"/>
  <c r="CJ39" i="1"/>
  <c r="CK39" i="1"/>
  <c r="CI40" i="1"/>
  <c r="CJ40" i="1"/>
  <c r="CK40" i="1"/>
  <c r="CI41" i="1"/>
  <c r="CJ41" i="1"/>
  <c r="CK41" i="1"/>
  <c r="CI42" i="1"/>
  <c r="CJ42" i="1"/>
  <c r="CK42" i="1"/>
  <c r="CI43" i="1"/>
  <c r="CJ43" i="1"/>
  <c r="CK43" i="1"/>
  <c r="CI44" i="1"/>
  <c r="CJ44" i="1"/>
  <c r="CK44" i="1"/>
  <c r="CI45" i="1"/>
  <c r="CJ45" i="1"/>
  <c r="CK45" i="1"/>
  <c r="CI46" i="1"/>
  <c r="CJ46" i="1"/>
  <c r="CK46" i="1"/>
  <c r="CI47" i="1"/>
  <c r="CJ47" i="1"/>
  <c r="CK47" i="1"/>
  <c r="CI48" i="1"/>
  <c r="CJ48" i="1"/>
  <c r="CK48" i="1"/>
  <c r="CI49" i="1"/>
  <c r="CJ49" i="1"/>
  <c r="CK49" i="1"/>
  <c r="CI50" i="1"/>
  <c r="CJ50" i="1"/>
  <c r="CK50" i="1"/>
  <c r="CI51" i="1"/>
  <c r="CJ51" i="1"/>
  <c r="CK51" i="1"/>
  <c r="CI52" i="1"/>
  <c r="CJ52" i="1"/>
  <c r="CK52" i="1"/>
  <c r="CI53" i="1"/>
  <c r="CJ53" i="1"/>
  <c r="CK53" i="1"/>
  <c r="CI54" i="1"/>
  <c r="CJ54" i="1"/>
  <c r="CK54" i="1"/>
  <c r="CI55" i="1"/>
  <c r="CJ55" i="1"/>
  <c r="CK55" i="1"/>
  <c r="CI56" i="1"/>
  <c r="CJ56" i="1"/>
  <c r="CK56" i="1"/>
  <c r="CI57" i="1"/>
  <c r="CJ57" i="1"/>
  <c r="CK57" i="1"/>
  <c r="CI58" i="1"/>
  <c r="CJ58" i="1"/>
  <c r="CK58" i="1"/>
  <c r="CI59" i="1"/>
  <c r="CJ59" i="1"/>
  <c r="CK59" i="1"/>
  <c r="CI60" i="1"/>
  <c r="CJ60" i="1"/>
  <c r="CK60" i="1"/>
  <c r="CI61" i="1"/>
  <c r="CJ61" i="1"/>
  <c r="CK61" i="1"/>
  <c r="CI62" i="1"/>
  <c r="CJ62" i="1"/>
  <c r="CK62" i="1"/>
  <c r="CI63" i="1"/>
  <c r="CJ63" i="1"/>
  <c r="CK63" i="1"/>
  <c r="CI64" i="1"/>
  <c r="CJ64" i="1"/>
  <c r="CK64" i="1"/>
  <c r="CI65" i="1"/>
  <c r="CJ65" i="1"/>
  <c r="CK65" i="1"/>
  <c r="CI66" i="1"/>
  <c r="CJ66" i="1"/>
  <c r="CK66" i="1"/>
  <c r="CI67" i="1"/>
  <c r="CJ67" i="1"/>
  <c r="CK67" i="1"/>
  <c r="CI68" i="1"/>
  <c r="CJ68" i="1"/>
  <c r="CK68" i="1"/>
  <c r="CJ10" i="1"/>
  <c r="CK10" i="1"/>
  <c r="CI10" i="1"/>
  <c r="CG11" i="1"/>
  <c r="CG12" i="1"/>
  <c r="CG13" i="1"/>
  <c r="CG14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10" i="1"/>
  <c r="CF12" i="1"/>
  <c r="CF13" i="1"/>
  <c r="CF14" i="1"/>
  <c r="CF15" i="1"/>
  <c r="CF16" i="1"/>
  <c r="CF17" i="1"/>
  <c r="CF18" i="1"/>
  <c r="CF19" i="1"/>
  <c r="CF20" i="1"/>
  <c r="CF21" i="1"/>
  <c r="CF22" i="1"/>
  <c r="CF23" i="1"/>
  <c r="CF24" i="1"/>
  <c r="CF25" i="1"/>
  <c r="CF26" i="1"/>
  <c r="CF27" i="1"/>
  <c r="CF28" i="1"/>
  <c r="CF29" i="1"/>
  <c r="CF30" i="1"/>
  <c r="CF31" i="1"/>
  <c r="CF32" i="1"/>
  <c r="CF33" i="1"/>
  <c r="CF34" i="1"/>
  <c r="CF35" i="1"/>
  <c r="CF36" i="1"/>
  <c r="CF37" i="1"/>
  <c r="CF38" i="1"/>
  <c r="CF39" i="1"/>
  <c r="CF40" i="1"/>
  <c r="CF41" i="1"/>
  <c r="CF42" i="1"/>
  <c r="CF43" i="1"/>
  <c r="CF44" i="1"/>
  <c r="CF45" i="1"/>
  <c r="CF46" i="1"/>
  <c r="CF47" i="1"/>
  <c r="CF48" i="1"/>
  <c r="CF49" i="1"/>
  <c r="CF50" i="1"/>
  <c r="CF51" i="1"/>
  <c r="CF52" i="1"/>
  <c r="CF53" i="1"/>
  <c r="CF54" i="1"/>
  <c r="CF55" i="1"/>
  <c r="CF56" i="1"/>
  <c r="CF57" i="1"/>
  <c r="CF58" i="1"/>
  <c r="CF59" i="1"/>
  <c r="CF60" i="1"/>
  <c r="CF61" i="1"/>
  <c r="CF62" i="1"/>
  <c r="CF63" i="1"/>
  <c r="CF64" i="1"/>
  <c r="CF65" i="1"/>
  <c r="CF66" i="1"/>
  <c r="CF67" i="1"/>
  <c r="CF68" i="1"/>
  <c r="CF10" i="1"/>
  <c r="CF11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21" i="1"/>
  <c r="CH22" i="1"/>
  <c r="CH23" i="1"/>
  <c r="CH24" i="1"/>
  <c r="CH25" i="1"/>
  <c r="CH26" i="1"/>
  <c r="CH27" i="1"/>
  <c r="CH28" i="1"/>
  <c r="CH29" i="1"/>
  <c r="CH11" i="1"/>
  <c r="CH12" i="1"/>
  <c r="CH13" i="1"/>
  <c r="CH14" i="1"/>
  <c r="CH15" i="1"/>
  <c r="CH16" i="1"/>
  <c r="CH17" i="1"/>
  <c r="CH18" i="1"/>
  <c r="CH19" i="1"/>
  <c r="CH20" i="1"/>
  <c r="CH10" i="1"/>
  <c r="Q4" i="1"/>
  <c r="P4" i="1"/>
  <c r="DT9" i="1" l="1" a="1"/>
  <c r="DT9" i="1" s="1"/>
  <c r="AS55" i="1"/>
  <c r="AT48" i="1"/>
  <c r="AR42" i="1"/>
  <c r="AS35" i="1"/>
  <c r="AT28" i="1"/>
  <c r="AS15" i="1"/>
  <c r="AS68" i="1"/>
  <c r="AT61" i="1"/>
  <c r="AR55" i="1"/>
  <c r="AS48" i="1"/>
  <c r="AT41" i="1"/>
  <c r="AR35" i="1"/>
  <c r="AS28" i="1"/>
  <c r="AT21" i="1"/>
  <c r="AR15" i="1"/>
  <c r="AT56" i="1"/>
  <c r="AS63" i="1"/>
  <c r="AR50" i="1"/>
  <c r="AS43" i="1"/>
  <c r="AT36" i="1"/>
  <c r="AR30" i="1"/>
  <c r="AS23" i="1"/>
  <c r="AT16" i="1"/>
  <c r="AR63" i="1"/>
  <c r="AS56" i="1"/>
  <c r="AT49" i="1"/>
  <c r="AR43" i="1"/>
  <c r="AS36" i="1"/>
  <c r="AT29" i="1"/>
  <c r="AR23" i="1"/>
  <c r="AS16" i="1"/>
  <c r="AT62" i="1"/>
  <c r="AR56" i="1"/>
  <c r="AS49" i="1"/>
  <c r="AT42" i="1"/>
  <c r="AR36" i="1"/>
  <c r="AS29" i="1"/>
  <c r="AT22" i="1"/>
  <c r="AR16" i="1"/>
  <c r="AR66" i="1"/>
  <c r="AS59" i="1"/>
  <c r="AT52" i="1"/>
  <c r="AR46" i="1"/>
  <c r="AS39" i="1"/>
  <c r="AT32" i="1"/>
  <c r="AR26" i="1"/>
  <c r="AS19" i="1"/>
  <c r="AT12" i="1"/>
  <c r="AT67" i="1"/>
  <c r="AT44" i="1"/>
  <c r="AR67" i="1"/>
  <c r="AS60" i="1"/>
  <c r="AT53" i="1"/>
  <c r="AR47" i="1"/>
  <c r="AS40" i="1"/>
  <c r="AT33" i="1"/>
  <c r="AR27" i="1"/>
  <c r="AS20" i="1"/>
  <c r="AT13" i="1"/>
  <c r="AT66" i="1"/>
  <c r="AR60" i="1"/>
  <c r="AS53" i="1"/>
  <c r="AT46" i="1"/>
  <c r="AR40" i="1"/>
  <c r="AS33" i="1"/>
  <c r="AT26" i="1"/>
  <c r="AR20" i="1"/>
  <c r="AS13" i="1"/>
  <c r="AR59" i="1"/>
  <c r="AR39" i="1"/>
  <c r="AS32" i="1"/>
  <c r="AR19" i="1"/>
  <c r="AS12" i="1"/>
  <c r="AT65" i="1"/>
  <c r="AT45" i="1"/>
  <c r="AT25" i="1"/>
  <c r="AR68" i="1"/>
  <c r="AS61" i="1"/>
  <c r="AT54" i="1"/>
  <c r="AR48" i="1"/>
  <c r="AS41" i="1"/>
  <c r="AT34" i="1"/>
  <c r="AR28" i="1"/>
  <c r="AT14" i="1"/>
  <c r="AR61" i="1"/>
  <c r="AS54" i="1"/>
  <c r="AT47" i="1"/>
  <c r="AR41" i="1"/>
  <c r="AS34" i="1"/>
  <c r="AT27" i="1"/>
  <c r="AS14" i="1"/>
  <c r="AS58" i="1"/>
  <c r="AR25" i="1"/>
  <c r="AR58" i="1"/>
  <c r="AT24" i="1"/>
  <c r="AT23" i="1"/>
  <c r="AS64" i="1"/>
  <c r="AT57" i="1"/>
  <c r="AR51" i="1"/>
  <c r="AS44" i="1"/>
  <c r="AT37" i="1"/>
  <c r="AR31" i="1"/>
  <c r="AS24" i="1"/>
  <c r="AT17" i="1"/>
  <c r="AR11" i="1"/>
  <c r="AR65" i="1"/>
  <c r="AS57" i="1"/>
  <c r="AT50" i="1"/>
  <c r="AR44" i="1"/>
  <c r="AS37" i="1"/>
  <c r="AT30" i="1"/>
  <c r="AR24" i="1"/>
  <c r="AS17" i="1"/>
  <c r="AT63" i="1"/>
  <c r="AS50" i="1"/>
  <c r="AT43" i="1"/>
  <c r="AR38" i="1"/>
  <c r="AS30" i="1"/>
  <c r="AR18" i="1"/>
  <c r="AT64" i="1"/>
  <c r="AR64" i="1"/>
  <c r="AS18" i="1"/>
  <c r="AS51" i="1"/>
  <c r="AS38" i="1"/>
  <c r="AR17" i="1"/>
  <c r="AT31" i="1"/>
  <c r="AS52" i="1"/>
  <c r="AR37" i="1"/>
  <c r="AS65" i="1"/>
  <c r="AT58" i="1"/>
  <c r="AR52" i="1"/>
  <c r="AS45" i="1"/>
  <c r="AT38" i="1"/>
  <c r="AR32" i="1"/>
  <c r="AS25" i="1"/>
  <c r="AT18" i="1"/>
  <c r="AR12" i="1"/>
  <c r="AT51" i="1"/>
  <c r="AS27" i="1"/>
  <c r="AT11" i="1"/>
  <c r="AS31" i="1"/>
  <c r="AR54" i="1"/>
  <c r="AS11" i="1"/>
  <c r="AS67" i="1"/>
  <c r="AS47" i="1"/>
  <c r="AT40" i="1"/>
  <c r="AR34" i="1"/>
  <c r="AT20" i="1"/>
  <c r="AT60" i="1"/>
  <c r="AR14" i="1"/>
  <c r="AR53" i="1"/>
  <c r="AS26" i="1"/>
  <c r="BI6" i="1"/>
  <c r="BM68" i="1" a="1"/>
  <c r="BM68" i="1" s="1"/>
  <c r="BM31" i="1" a="1"/>
  <c r="BM31" i="1" s="1"/>
  <c r="BM20" i="1" a="1"/>
  <c r="BM20" i="1" s="1"/>
  <c r="BM19" i="1" a="1"/>
  <c r="BM19" i="1" s="1"/>
  <c r="BM28" i="1" a="1"/>
  <c r="BM28" i="1" s="1"/>
  <c r="BM18" i="1" a="1"/>
  <c r="BM18" i="1" s="1"/>
  <c r="BM27" i="1" a="1"/>
  <c r="BM27" i="1" s="1"/>
  <c r="BM16" i="1" a="1"/>
  <c r="BM16" i="1" s="1"/>
  <c r="BM15" i="1" a="1"/>
  <c r="BM15" i="1" s="1"/>
  <c r="BM14" i="1" a="1"/>
  <c r="BM14" i="1" s="1"/>
  <c r="BM23" i="1" a="1"/>
  <c r="BM23" i="1" s="1"/>
  <c r="BM12" i="1" a="1"/>
  <c r="BM12" i="1" s="1"/>
  <c r="BM11" i="1" a="1"/>
  <c r="BM11" i="1" s="1"/>
  <c r="BM21" i="1" a="1"/>
  <c r="BM21" i="1" s="1"/>
  <c r="BM30" i="1" a="1"/>
  <c r="BM30" i="1" s="1"/>
  <c r="BM29" i="1" a="1"/>
  <c r="BM29" i="1" s="1"/>
  <c r="BM17" i="1" a="1"/>
  <c r="BM17" i="1" s="1"/>
  <c r="BM26" i="1" a="1"/>
  <c r="BM26" i="1" s="1"/>
  <c r="BM25" i="1" a="1"/>
  <c r="BM25" i="1" s="1"/>
  <c r="BM24" i="1" a="1"/>
  <c r="BM24" i="1" s="1"/>
  <c r="BM13" i="1" a="1"/>
  <c r="BM13" i="1" s="1"/>
  <c r="BM22" i="1" a="1"/>
  <c r="BM22" i="1" s="1"/>
  <c r="BM10" i="1" a="1"/>
  <c r="BM10" i="1" s="1"/>
  <c r="R4" i="1"/>
  <c r="BM36" i="1" l="1" a="1"/>
  <c r="BM36" i="1" s="1"/>
  <c r="BM61" i="1" a="1"/>
  <c r="BM61" i="1" s="1"/>
  <c r="BM54" i="1" a="1"/>
  <c r="BM54" i="1" s="1"/>
  <c r="BM48" i="1" a="1"/>
  <c r="BM48" i="1" s="1"/>
  <c r="BM51" i="1" a="1"/>
  <c r="BM51" i="1" s="1"/>
  <c r="BM35" i="1" a="1"/>
  <c r="BM35" i="1" s="1"/>
  <c r="BM49" i="1" a="1"/>
  <c r="BM49" i="1" s="1"/>
  <c r="BM57" i="1" a="1"/>
  <c r="BM57" i="1" s="1"/>
  <c r="BM63" i="1" a="1"/>
  <c r="BM63" i="1" s="1"/>
  <c r="BM52" i="1" a="1"/>
  <c r="BM52" i="1" s="1"/>
  <c r="BM62" i="1" a="1"/>
  <c r="BM62" i="1" s="1"/>
  <c r="BM45" i="1" a="1"/>
  <c r="BM45" i="1" s="1"/>
  <c r="BM44" i="1" a="1"/>
  <c r="BM44" i="1" s="1"/>
  <c r="BM38" i="1" a="1"/>
  <c r="BM38" i="1" s="1"/>
  <c r="BT3" i="1" a="1"/>
  <c r="BT3" i="1" s="1"/>
  <c r="BM39" i="1" a="1"/>
  <c r="BM39" i="1" s="1"/>
  <c r="BM42" i="1" a="1"/>
  <c r="BM42" i="1" s="1"/>
  <c r="BM60" i="1" a="1"/>
  <c r="BM60" i="1" s="1"/>
  <c r="BM53" i="1" a="1"/>
  <c r="BM53" i="1" s="1"/>
  <c r="BM37" i="1" a="1"/>
  <c r="BM37" i="1" s="1"/>
  <c r="BM58" i="1" a="1"/>
  <c r="BM58" i="1" s="1"/>
  <c r="BM64" i="1" a="1"/>
  <c r="BM64" i="1" s="1"/>
  <c r="BM59" i="1" a="1"/>
  <c r="BM59" i="1" s="1"/>
  <c r="BM65" i="1" a="1"/>
  <c r="BM65" i="1" s="1"/>
  <c r="BM32" i="1" a="1"/>
  <c r="BM32" i="1" s="1"/>
  <c r="BM40" i="1" a="1"/>
  <c r="BM40" i="1" s="1"/>
  <c r="BM66" i="1" a="1"/>
  <c r="BM66" i="1" s="1"/>
  <c r="BM43" i="1" a="1"/>
  <c r="BM43" i="1" s="1"/>
  <c r="BM46" i="1" a="1"/>
  <c r="BM46" i="1" s="1"/>
  <c r="BM33" i="1" a="1"/>
  <c r="BM33" i="1" s="1"/>
  <c r="BM67" i="1" a="1"/>
  <c r="BM67" i="1" s="1"/>
  <c r="BM55" i="1" a="1"/>
  <c r="BM55" i="1" s="1"/>
  <c r="BM50" i="1" a="1"/>
  <c r="BM50" i="1" s="1"/>
  <c r="BM41" i="1" a="1"/>
  <c r="BM41" i="1" s="1"/>
  <c r="BM47" i="1" a="1"/>
  <c r="BM47" i="1" s="1"/>
  <c r="BM34" i="1" a="1"/>
  <c r="BM34" i="1" s="1"/>
  <c r="BM56" i="1" a="1"/>
  <c r="BM5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<sst xmlns="http://schemas.openxmlformats.org/spreadsheetml/2006/main" count="73" uniqueCount="50">
  <si>
    <t>Goten(kid)</t>
  </si>
  <si>
    <t>hp_init</t>
  </si>
  <si>
    <t>hp_max</t>
  </si>
  <si>
    <t>atk_init</t>
  </si>
  <si>
    <t>atk_max</t>
  </si>
  <si>
    <t>def_init</t>
  </si>
  <si>
    <t>def_max</t>
  </si>
  <si>
    <t>Level</t>
  </si>
  <si>
    <t>HP</t>
  </si>
  <si>
    <t>ATK</t>
  </si>
  <si>
    <t>DEF</t>
  </si>
  <si>
    <t>init</t>
  </si>
  <si>
    <t>max</t>
  </si>
  <si>
    <t>Change</t>
  </si>
  <si>
    <t>HP growth</t>
  </si>
  <si>
    <t>ATK growth</t>
  </si>
  <si>
    <t>DEF growth</t>
  </si>
  <si>
    <t>HP divide</t>
  </si>
  <si>
    <t>ATK divide</t>
  </si>
  <si>
    <t>DEF divide</t>
  </si>
  <si>
    <t>Multiplier</t>
  </si>
  <si>
    <t>Stats from z awaken</t>
  </si>
  <si>
    <t>Lvl 60 stats brought up</t>
  </si>
  <si>
    <t>Unit link</t>
  </si>
  <si>
    <t>https://glben.dokkaninfo.com/cards/1017520</t>
  </si>
  <si>
    <t>in database</t>
  </si>
  <si>
    <t>id</t>
  </si>
  <si>
    <t>name</t>
  </si>
  <si>
    <t>lv_max</t>
  </si>
  <si>
    <t>Goten(Kid)</t>
  </si>
  <si>
    <t>rarity</t>
  </si>
  <si>
    <t>2(probably sr</t>
  </si>
  <si>
    <t>3(probably ssr</t>
  </si>
  <si>
    <t>IN GAME STATS</t>
  </si>
  <si>
    <t>ME TRYING TO FIGURE HIM OUT</t>
  </si>
  <si>
    <t>Difference between them</t>
  </si>
  <si>
    <t>Change per level</t>
  </si>
  <si>
    <t>Change per level squared</t>
  </si>
  <si>
    <t>Multiplied per level</t>
  </si>
  <si>
    <t>NEW DATA FOUND</t>
  </si>
  <si>
    <t>grow_type</t>
  </si>
  <si>
    <t>lv</t>
  </si>
  <si>
    <t>coef</t>
  </si>
  <si>
    <t>lv120</t>
  </si>
  <si>
    <t>lv125</t>
  </si>
  <si>
    <t>lv130</t>
  </si>
  <si>
    <t>lv135</t>
  </si>
  <si>
    <t>lv140</t>
  </si>
  <si>
    <t>lv1</t>
  </si>
  <si>
    <r>
      <t>(</t>
    </r>
    <r>
      <rPr>
        <sz val="11"/>
        <color rgb="FF79C0FF"/>
        <rFont val="Source Code Pro"/>
        <family val="3"/>
      </rPr>
      <t>0.5</t>
    </r>
    <r>
      <rPr>
        <sz val="11"/>
        <color theme="1"/>
        <rFont val="Source Code Pro"/>
        <family val="3"/>
      </rPr>
      <t xml:space="preserve"> * (level - </t>
    </r>
    <r>
      <rPr>
        <sz val="11"/>
        <color rgb="FF79C0FF"/>
        <rFont val="Source Code Pro"/>
        <family val="3"/>
      </rPr>
      <t>1</t>
    </r>
    <r>
      <rPr>
        <sz val="11"/>
        <color theme="1"/>
        <rFont val="Source Code Pro"/>
        <family val="3"/>
      </rPr>
      <t xml:space="preserve">) * (param_max - param_init)) / (level_max - </t>
    </r>
    <r>
      <rPr>
        <sz val="11"/>
        <color rgb="FF79C0FF"/>
        <rFont val="Source Code Pro"/>
        <family val="3"/>
      </rPr>
      <t>1</t>
    </r>
    <r>
      <rPr>
        <sz val="11"/>
        <color theme="1"/>
        <rFont val="Source Code Pro"/>
        <family val="3"/>
      </rPr>
      <t xml:space="preserve">) + </t>
    </r>
    <r>
      <rPr>
        <sz val="11"/>
        <color rgb="FF79C0FF"/>
        <rFont val="Source Code Pro"/>
        <family val="3"/>
      </rPr>
      <t>0.5</t>
    </r>
    <r>
      <rPr>
        <sz val="11"/>
        <color theme="1"/>
        <rFont val="Source Code Pro"/>
        <family val="3"/>
      </rPr>
      <t xml:space="preserve"> * coef * (param_max - param_init) + param_init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</si>
</sst>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sz val="11"/>
      <color theme="1"/>
      <name val="Source Code Pro"/>
      <family val="3"/>
    </font>
    <font>
      <sz val="11"/>
      <color rgb="FF79C0FF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803149606299209E-2"/>
          <c:y val="0.15782407407407409"/>
          <c:w val="0.8982985564304462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Sheet1!$BM$9:$BM$68</c:f>
              <c:numCache>
                <c:formatCode>General</c:formatCode>
                <c:ptCount val="60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14</c:v>
                </c:pt>
                <c:pt idx="4">
                  <c:v>17</c:v>
                </c:pt>
                <c:pt idx="5">
                  <c:v>22</c:v>
                </c:pt>
                <c:pt idx="6">
                  <c:v>26</c:v>
                </c:pt>
                <c:pt idx="7">
                  <c:v>29</c:v>
                </c:pt>
                <c:pt idx="8">
                  <c:v>32</c:v>
                </c:pt>
                <c:pt idx="9">
                  <c:v>34</c:v>
                </c:pt>
                <c:pt idx="10">
                  <c:v>38</c:v>
                </c:pt>
                <c:pt idx="11">
                  <c:v>39</c:v>
                </c:pt>
                <c:pt idx="12">
                  <c:v>42</c:v>
                </c:pt>
                <c:pt idx="13">
                  <c:v>46</c:v>
                </c:pt>
                <c:pt idx="14">
                  <c:v>46</c:v>
                </c:pt>
                <c:pt idx="15">
                  <c:v>49</c:v>
                </c:pt>
                <c:pt idx="16">
                  <c:v>51</c:v>
                </c:pt>
                <c:pt idx="17">
                  <c:v>52</c:v>
                </c:pt>
                <c:pt idx="18">
                  <c:v>55</c:v>
                </c:pt>
                <c:pt idx="19">
                  <c:v>57</c:v>
                </c:pt>
                <c:pt idx="20">
                  <c:v>58</c:v>
                </c:pt>
                <c:pt idx="21">
                  <c:v>58</c:v>
                </c:pt>
                <c:pt idx="22">
                  <c:v>60</c:v>
                </c:pt>
                <c:pt idx="23">
                  <c:v>61</c:v>
                </c:pt>
                <c:pt idx="24">
                  <c:v>61</c:v>
                </c:pt>
                <c:pt idx="25">
                  <c:v>63</c:v>
                </c:pt>
                <c:pt idx="26">
                  <c:v>64</c:v>
                </c:pt>
                <c:pt idx="27">
                  <c:v>65</c:v>
                </c:pt>
                <c:pt idx="28">
                  <c:v>64</c:v>
                </c:pt>
                <c:pt idx="29">
                  <c:v>65</c:v>
                </c:pt>
                <c:pt idx="30">
                  <c:v>67</c:v>
                </c:pt>
                <c:pt idx="31">
                  <c:v>68</c:v>
                </c:pt>
                <c:pt idx="32">
                  <c:v>68</c:v>
                </c:pt>
                <c:pt idx="33">
                  <c:v>66</c:v>
                </c:pt>
                <c:pt idx="34">
                  <c:v>66</c:v>
                </c:pt>
                <c:pt idx="35">
                  <c:v>65</c:v>
                </c:pt>
                <c:pt idx="36">
                  <c:v>65</c:v>
                </c:pt>
                <c:pt idx="37">
                  <c:v>64</c:v>
                </c:pt>
                <c:pt idx="38">
                  <c:v>65</c:v>
                </c:pt>
                <c:pt idx="39">
                  <c:v>62</c:v>
                </c:pt>
                <c:pt idx="40">
                  <c:v>63</c:v>
                </c:pt>
                <c:pt idx="41">
                  <c:v>61</c:v>
                </c:pt>
                <c:pt idx="42">
                  <c:v>62</c:v>
                </c:pt>
                <c:pt idx="43">
                  <c:v>60</c:v>
                </c:pt>
                <c:pt idx="44">
                  <c:v>59</c:v>
                </c:pt>
                <c:pt idx="45">
                  <c:v>57</c:v>
                </c:pt>
                <c:pt idx="46">
                  <c:v>53</c:v>
                </c:pt>
                <c:pt idx="47">
                  <c:v>52</c:v>
                </c:pt>
                <c:pt idx="48">
                  <c:v>48</c:v>
                </c:pt>
                <c:pt idx="49">
                  <c:v>47</c:v>
                </c:pt>
                <c:pt idx="50">
                  <c:v>42</c:v>
                </c:pt>
                <c:pt idx="51">
                  <c:v>39</c:v>
                </c:pt>
                <c:pt idx="52">
                  <c:v>36</c:v>
                </c:pt>
                <c:pt idx="53">
                  <c:v>32</c:v>
                </c:pt>
                <c:pt idx="54">
                  <c:v>29</c:v>
                </c:pt>
                <c:pt idx="55">
                  <c:v>25</c:v>
                </c:pt>
                <c:pt idx="56">
                  <c:v>18</c:v>
                </c:pt>
                <c:pt idx="57">
                  <c:v>13</c:v>
                </c:pt>
                <c:pt idx="58">
                  <c:v>9</c:v>
                </c:pt>
                <c:pt idx="5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C2-40D5-89A8-2987E61827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Sheet1!$BN$9:$BN$68</c:f>
              <c:numCache>
                <c:formatCode>General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11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  <c:pt idx="17">
                  <c:v>41</c:v>
                </c:pt>
                <c:pt idx="18">
                  <c:v>43</c:v>
                </c:pt>
                <c:pt idx="19">
                  <c:v>44</c:v>
                </c:pt>
                <c:pt idx="20">
                  <c:v>46</c:v>
                </c:pt>
                <c:pt idx="21">
                  <c:v>46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  <c:pt idx="27">
                  <c:v>54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56</c:v>
                </c:pt>
                <c:pt idx="34">
                  <c:v>56</c:v>
                </c:pt>
                <c:pt idx="35">
                  <c:v>56</c:v>
                </c:pt>
                <c:pt idx="36">
                  <c:v>56</c:v>
                </c:pt>
                <c:pt idx="37">
                  <c:v>56</c:v>
                </c:pt>
                <c:pt idx="38">
                  <c:v>57</c:v>
                </c:pt>
                <c:pt idx="39">
                  <c:v>55</c:v>
                </c:pt>
                <c:pt idx="40">
                  <c:v>56</c:v>
                </c:pt>
                <c:pt idx="41">
                  <c:v>54</c:v>
                </c:pt>
                <c:pt idx="42">
                  <c:v>55</c:v>
                </c:pt>
                <c:pt idx="43">
                  <c:v>53</c:v>
                </c:pt>
                <c:pt idx="44">
                  <c:v>52</c:v>
                </c:pt>
                <c:pt idx="45">
                  <c:v>52</c:v>
                </c:pt>
                <c:pt idx="46">
                  <c:v>50</c:v>
                </c:pt>
                <c:pt idx="47">
                  <c:v>49</c:v>
                </c:pt>
                <c:pt idx="48">
                  <c:v>47</c:v>
                </c:pt>
                <c:pt idx="49">
                  <c:v>47</c:v>
                </c:pt>
                <c:pt idx="50">
                  <c:v>44</c:v>
                </c:pt>
                <c:pt idx="51">
                  <c:v>42</c:v>
                </c:pt>
                <c:pt idx="52">
                  <c:v>40</c:v>
                </c:pt>
                <c:pt idx="53">
                  <c:v>37</c:v>
                </c:pt>
                <c:pt idx="54">
                  <c:v>35</c:v>
                </c:pt>
                <c:pt idx="55">
                  <c:v>32</c:v>
                </c:pt>
                <c:pt idx="56">
                  <c:v>27</c:v>
                </c:pt>
                <c:pt idx="57">
                  <c:v>25</c:v>
                </c:pt>
                <c:pt idx="58">
                  <c:v>22</c:v>
                </c:pt>
                <c:pt idx="5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C2-40D5-89A8-2987E618277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Sheet1!$BO$9:$BO$68</c:f>
              <c:numCache>
                <c:formatCode>General</c:formatCode>
                <c:ptCount val="6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14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46</c:v>
                </c:pt>
                <c:pt idx="36">
                  <c:v>46</c:v>
                </c:pt>
                <c:pt idx="37">
                  <c:v>46</c:v>
                </c:pt>
                <c:pt idx="38">
                  <c:v>46</c:v>
                </c:pt>
                <c:pt idx="39">
                  <c:v>46</c:v>
                </c:pt>
                <c:pt idx="40">
                  <c:v>46</c:v>
                </c:pt>
                <c:pt idx="41">
                  <c:v>46</c:v>
                </c:pt>
                <c:pt idx="42">
                  <c:v>46</c:v>
                </c:pt>
                <c:pt idx="43">
                  <c:v>46</c:v>
                </c:pt>
                <c:pt idx="44">
                  <c:v>45</c:v>
                </c:pt>
                <c:pt idx="45">
                  <c:v>45</c:v>
                </c:pt>
                <c:pt idx="46">
                  <c:v>43</c:v>
                </c:pt>
                <c:pt idx="47">
                  <c:v>43</c:v>
                </c:pt>
                <c:pt idx="48">
                  <c:v>41</c:v>
                </c:pt>
                <c:pt idx="49">
                  <c:v>41</c:v>
                </c:pt>
                <c:pt idx="50">
                  <c:v>39</c:v>
                </c:pt>
                <c:pt idx="51">
                  <c:v>38</c:v>
                </c:pt>
                <c:pt idx="52">
                  <c:v>37</c:v>
                </c:pt>
                <c:pt idx="53">
                  <c:v>34</c:v>
                </c:pt>
                <c:pt idx="54">
                  <c:v>33</c:v>
                </c:pt>
                <c:pt idx="55">
                  <c:v>31</c:v>
                </c:pt>
                <c:pt idx="56">
                  <c:v>28</c:v>
                </c:pt>
                <c:pt idx="57">
                  <c:v>26</c:v>
                </c:pt>
                <c:pt idx="58">
                  <c:v>25</c:v>
                </c:pt>
                <c:pt idx="59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C2-40D5-89A8-2987E6182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970639"/>
        <c:axId val="760444847"/>
      </c:lineChart>
      <c:catAx>
        <c:axId val="52397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444847"/>
        <c:crosses val="autoZero"/>
        <c:auto val="1"/>
        <c:lblAlgn val="ctr"/>
        <c:lblOffset val="100"/>
        <c:noMultiLvlLbl val="0"/>
      </c:catAx>
      <c:valAx>
        <c:axId val="76044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97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821093276801934"/>
          <c:y val="0.6536631259237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Sheet1!$AR$11:$AR$68</c:f>
              <c:numCache>
                <c:formatCode>General</c:formatCode>
                <c:ptCount val="58"/>
                <c:pt idx="0">
                  <c:v>1</c:v>
                </c:pt>
                <c:pt idx="1">
                  <c:v>2</c:v>
                </c:pt>
                <c:pt idx="2">
                  <c:v>-2</c:v>
                </c:pt>
                <c:pt idx="3">
                  <c:v>2</c:v>
                </c:pt>
                <c:pt idx="4">
                  <c:v>0</c:v>
                </c:pt>
                <c:pt idx="5">
                  <c:v>-1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-2</c:v>
                </c:pt>
                <c:pt idx="10">
                  <c:v>2</c:v>
                </c:pt>
                <c:pt idx="11">
                  <c:v>2</c:v>
                </c:pt>
                <c:pt idx="12">
                  <c:v>-3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1</c:v>
                </c:pt>
                <c:pt idx="26">
                  <c:v>-1</c:v>
                </c:pt>
                <c:pt idx="27">
                  <c:v>2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-1</c:v>
                </c:pt>
                <c:pt idx="32">
                  <c:v>3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2</c:v>
                </c:pt>
                <c:pt idx="37">
                  <c:v>-3</c:v>
                </c:pt>
                <c:pt idx="38">
                  <c:v>5</c:v>
                </c:pt>
                <c:pt idx="39">
                  <c:v>-2</c:v>
                </c:pt>
                <c:pt idx="40">
                  <c:v>4</c:v>
                </c:pt>
                <c:pt idx="41">
                  <c:v>-2</c:v>
                </c:pt>
                <c:pt idx="42">
                  <c:v>2</c:v>
                </c:pt>
                <c:pt idx="43">
                  <c:v>1</c:v>
                </c:pt>
                <c:pt idx="44">
                  <c:v>-1</c:v>
                </c:pt>
                <c:pt idx="45">
                  <c:v>4</c:v>
                </c:pt>
                <c:pt idx="46">
                  <c:v>-2</c:v>
                </c:pt>
                <c:pt idx="47">
                  <c:v>4</c:v>
                </c:pt>
                <c:pt idx="48">
                  <c:v>-3</c:v>
                </c:pt>
                <c:pt idx="49">
                  <c:v>3</c:v>
                </c:pt>
                <c:pt idx="50">
                  <c:v>2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-1</c:v>
                </c:pt>
                <c:pt idx="55">
                  <c:v>3</c:v>
                </c:pt>
                <c:pt idx="56">
                  <c:v>2</c:v>
                </c:pt>
                <c:pt idx="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00-4353-826A-D7594AF39C3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Sheet1!$AS$11:$AS$68</c:f>
              <c:numCache>
                <c:formatCode>General</c:formatCode>
                <c:ptCount val="58"/>
                <c:pt idx="0">
                  <c:v>1</c:v>
                </c:pt>
                <c:pt idx="1">
                  <c:v>1</c:v>
                </c:pt>
                <c:pt idx="2">
                  <c:v>-2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-2</c:v>
                </c:pt>
                <c:pt idx="10">
                  <c:v>1</c:v>
                </c:pt>
                <c:pt idx="11">
                  <c:v>2</c:v>
                </c:pt>
                <c:pt idx="12">
                  <c:v>-1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-1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2</c:v>
                </c:pt>
                <c:pt idx="26">
                  <c:v>-2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2</c:v>
                </c:pt>
                <c:pt idx="37">
                  <c:v>-2</c:v>
                </c:pt>
                <c:pt idx="38">
                  <c:v>3</c:v>
                </c:pt>
                <c:pt idx="39">
                  <c:v>-2</c:v>
                </c:pt>
                <c:pt idx="40">
                  <c:v>4</c:v>
                </c:pt>
                <c:pt idx="41">
                  <c:v>-2</c:v>
                </c:pt>
                <c:pt idx="42">
                  <c:v>1</c:v>
                </c:pt>
                <c:pt idx="43">
                  <c:v>2</c:v>
                </c:pt>
                <c:pt idx="44">
                  <c:v>-1</c:v>
                </c:pt>
                <c:pt idx="45">
                  <c:v>2</c:v>
                </c:pt>
                <c:pt idx="46">
                  <c:v>-1</c:v>
                </c:pt>
                <c:pt idx="47">
                  <c:v>3</c:v>
                </c:pt>
                <c:pt idx="48">
                  <c:v>-2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-1</c:v>
                </c:pt>
                <c:pt idx="55">
                  <c:v>3</c:v>
                </c:pt>
                <c:pt idx="56">
                  <c:v>0</c:v>
                </c:pt>
                <c:pt idx="5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00-4353-826A-D7594AF39C3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Sheet1!$AT$11:$AT$68</c:f>
              <c:numCache>
                <c:formatCode>General</c:formatCode>
                <c:ptCount val="58"/>
                <c:pt idx="0">
                  <c:v>0</c:v>
                </c:pt>
                <c:pt idx="1">
                  <c:v>2</c:v>
                </c:pt>
                <c:pt idx="2">
                  <c:v>-2</c:v>
                </c:pt>
                <c:pt idx="3">
                  <c:v>2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-1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-1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-2</c:v>
                </c:pt>
                <c:pt idx="45">
                  <c:v>3</c:v>
                </c:pt>
                <c:pt idx="46">
                  <c:v>-2</c:v>
                </c:pt>
                <c:pt idx="47">
                  <c:v>3</c:v>
                </c:pt>
                <c:pt idx="48">
                  <c:v>-1</c:v>
                </c:pt>
                <c:pt idx="49">
                  <c:v>1</c:v>
                </c:pt>
                <c:pt idx="50">
                  <c:v>1</c:v>
                </c:pt>
                <c:pt idx="51">
                  <c:v>-1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2</c:v>
                </c:pt>
                <c:pt idx="57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00-4353-826A-D7594AF39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174912"/>
        <c:axId val="1796260192"/>
      </c:lineChart>
      <c:catAx>
        <c:axId val="47617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260192"/>
        <c:crosses val="autoZero"/>
        <c:auto val="1"/>
        <c:lblAlgn val="ctr"/>
        <c:lblOffset val="100"/>
        <c:noMultiLvlLbl val="0"/>
      </c:catAx>
      <c:valAx>
        <c:axId val="179626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7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Sheet1!$AL$10:$AL$68</c:f>
              <c:numCache>
                <c:formatCode>General</c:formatCode>
                <c:ptCount val="59"/>
                <c:pt idx="0">
                  <c:v>33</c:v>
                </c:pt>
                <c:pt idx="1">
                  <c:v>34</c:v>
                </c:pt>
                <c:pt idx="2">
                  <c:v>36</c:v>
                </c:pt>
                <c:pt idx="3">
                  <c:v>34</c:v>
                </c:pt>
                <c:pt idx="4">
                  <c:v>36</c:v>
                </c:pt>
                <c:pt idx="5">
                  <c:v>36</c:v>
                </c:pt>
                <c:pt idx="6">
                  <c:v>35</c:v>
                </c:pt>
                <c:pt idx="7">
                  <c:v>36</c:v>
                </c:pt>
                <c:pt idx="8">
                  <c:v>36</c:v>
                </c:pt>
                <c:pt idx="9">
                  <c:v>38</c:v>
                </c:pt>
                <c:pt idx="10">
                  <c:v>36</c:v>
                </c:pt>
                <c:pt idx="11">
                  <c:v>38</c:v>
                </c:pt>
                <c:pt idx="12">
                  <c:v>40</c:v>
                </c:pt>
                <c:pt idx="13">
                  <c:v>37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42</c:v>
                </c:pt>
                <c:pt idx="18">
                  <c:v>42</c:v>
                </c:pt>
                <c:pt idx="19">
                  <c:v>42</c:v>
                </c:pt>
                <c:pt idx="20">
                  <c:v>41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46</c:v>
                </c:pt>
                <c:pt idx="25">
                  <c:v>46</c:v>
                </c:pt>
                <c:pt idx="26">
                  <c:v>47</c:v>
                </c:pt>
                <c:pt idx="27">
                  <c:v>46</c:v>
                </c:pt>
                <c:pt idx="28">
                  <c:v>48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49</c:v>
                </c:pt>
                <c:pt idx="33">
                  <c:v>52</c:v>
                </c:pt>
                <c:pt idx="34">
                  <c:v>52</c:v>
                </c:pt>
                <c:pt idx="35">
                  <c:v>54</c:v>
                </c:pt>
                <c:pt idx="36">
                  <c:v>54</c:v>
                </c:pt>
                <c:pt idx="37">
                  <c:v>56</c:v>
                </c:pt>
                <c:pt idx="38">
                  <c:v>53</c:v>
                </c:pt>
                <c:pt idx="39">
                  <c:v>58</c:v>
                </c:pt>
                <c:pt idx="40">
                  <c:v>56</c:v>
                </c:pt>
                <c:pt idx="41">
                  <c:v>60</c:v>
                </c:pt>
                <c:pt idx="42">
                  <c:v>58</c:v>
                </c:pt>
                <c:pt idx="43">
                  <c:v>60</c:v>
                </c:pt>
                <c:pt idx="44">
                  <c:v>61</c:v>
                </c:pt>
                <c:pt idx="45">
                  <c:v>60</c:v>
                </c:pt>
                <c:pt idx="46">
                  <c:v>64</c:v>
                </c:pt>
                <c:pt idx="47">
                  <c:v>62</c:v>
                </c:pt>
                <c:pt idx="48">
                  <c:v>66</c:v>
                </c:pt>
                <c:pt idx="49">
                  <c:v>63</c:v>
                </c:pt>
                <c:pt idx="50">
                  <c:v>66</c:v>
                </c:pt>
                <c:pt idx="51">
                  <c:v>68</c:v>
                </c:pt>
                <c:pt idx="52">
                  <c:v>68</c:v>
                </c:pt>
                <c:pt idx="53">
                  <c:v>70</c:v>
                </c:pt>
                <c:pt idx="54">
                  <c:v>70</c:v>
                </c:pt>
                <c:pt idx="55">
                  <c:v>69</c:v>
                </c:pt>
                <c:pt idx="56">
                  <c:v>72</c:v>
                </c:pt>
                <c:pt idx="57">
                  <c:v>74</c:v>
                </c:pt>
                <c:pt idx="58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C4-43E2-A052-9C46C828C0B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Sheet1!$AM$10:$AM$68</c:f>
              <c:numCache>
                <c:formatCode>General</c:formatCode>
                <c:ptCount val="59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24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28</c:v>
                </c:pt>
                <c:pt idx="10">
                  <c:v>26</c:v>
                </c:pt>
                <c:pt idx="11">
                  <c:v>27</c:v>
                </c:pt>
                <c:pt idx="12">
                  <c:v>29</c:v>
                </c:pt>
                <c:pt idx="13">
                  <c:v>28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30</c:v>
                </c:pt>
                <c:pt idx="18">
                  <c:v>30</c:v>
                </c:pt>
                <c:pt idx="19">
                  <c:v>31</c:v>
                </c:pt>
                <c:pt idx="20">
                  <c:v>30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33</c:v>
                </c:pt>
                <c:pt idx="25">
                  <c:v>33</c:v>
                </c:pt>
                <c:pt idx="26">
                  <c:v>35</c:v>
                </c:pt>
                <c:pt idx="27">
                  <c:v>33</c:v>
                </c:pt>
                <c:pt idx="28">
                  <c:v>35</c:v>
                </c:pt>
                <c:pt idx="29">
                  <c:v>36</c:v>
                </c:pt>
                <c:pt idx="30">
                  <c:v>36</c:v>
                </c:pt>
                <c:pt idx="31">
                  <c:v>37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42</c:v>
                </c:pt>
                <c:pt idx="40">
                  <c:v>40</c:v>
                </c:pt>
                <c:pt idx="41">
                  <c:v>44</c:v>
                </c:pt>
                <c:pt idx="42">
                  <c:v>42</c:v>
                </c:pt>
                <c:pt idx="43">
                  <c:v>43</c:v>
                </c:pt>
                <c:pt idx="44">
                  <c:v>45</c:v>
                </c:pt>
                <c:pt idx="45">
                  <c:v>44</c:v>
                </c:pt>
                <c:pt idx="46">
                  <c:v>46</c:v>
                </c:pt>
                <c:pt idx="47">
                  <c:v>45</c:v>
                </c:pt>
                <c:pt idx="48">
                  <c:v>48</c:v>
                </c:pt>
                <c:pt idx="49">
                  <c:v>46</c:v>
                </c:pt>
                <c:pt idx="50">
                  <c:v>48</c:v>
                </c:pt>
                <c:pt idx="51">
                  <c:v>49</c:v>
                </c:pt>
                <c:pt idx="52">
                  <c:v>49</c:v>
                </c:pt>
                <c:pt idx="53">
                  <c:v>51</c:v>
                </c:pt>
                <c:pt idx="54">
                  <c:v>51</c:v>
                </c:pt>
                <c:pt idx="55">
                  <c:v>50</c:v>
                </c:pt>
                <c:pt idx="56">
                  <c:v>53</c:v>
                </c:pt>
                <c:pt idx="57">
                  <c:v>53</c:v>
                </c:pt>
                <c:pt idx="58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C4-43E2-A052-9C46C828C0B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Sheet1!$AN$10:$AN$68</c:f>
              <c:numCache>
                <c:formatCode>General</c:formatCode>
                <c:ptCount val="59"/>
                <c:pt idx="0">
                  <c:v>18</c:v>
                </c:pt>
                <c:pt idx="1">
                  <c:v>18</c:v>
                </c:pt>
                <c:pt idx="2">
                  <c:v>20</c:v>
                </c:pt>
                <c:pt idx="3">
                  <c:v>18</c:v>
                </c:pt>
                <c:pt idx="4">
                  <c:v>20</c:v>
                </c:pt>
                <c:pt idx="5">
                  <c:v>19</c:v>
                </c:pt>
                <c:pt idx="6">
                  <c:v>20</c:v>
                </c:pt>
                <c:pt idx="7">
                  <c:v>19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22</c:v>
                </c:pt>
                <c:pt idx="13">
                  <c:v>21</c:v>
                </c:pt>
                <c:pt idx="14">
                  <c:v>21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24</c:v>
                </c:pt>
                <c:pt idx="23">
                  <c:v>24</c:v>
                </c:pt>
                <c:pt idx="24">
                  <c:v>25</c:v>
                </c:pt>
                <c:pt idx="25">
                  <c:v>25</c:v>
                </c:pt>
                <c:pt idx="26">
                  <c:v>26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30</c:v>
                </c:pt>
                <c:pt idx="38">
                  <c:v>30</c:v>
                </c:pt>
                <c:pt idx="39">
                  <c:v>31</c:v>
                </c:pt>
                <c:pt idx="40">
                  <c:v>31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34</c:v>
                </c:pt>
                <c:pt idx="45">
                  <c:v>32</c:v>
                </c:pt>
                <c:pt idx="46">
                  <c:v>35</c:v>
                </c:pt>
                <c:pt idx="47">
                  <c:v>33</c:v>
                </c:pt>
                <c:pt idx="48">
                  <c:v>36</c:v>
                </c:pt>
                <c:pt idx="49">
                  <c:v>35</c:v>
                </c:pt>
                <c:pt idx="50">
                  <c:v>36</c:v>
                </c:pt>
                <c:pt idx="51">
                  <c:v>37</c:v>
                </c:pt>
                <c:pt idx="52">
                  <c:v>36</c:v>
                </c:pt>
                <c:pt idx="53">
                  <c:v>38</c:v>
                </c:pt>
                <c:pt idx="54">
                  <c:v>38</c:v>
                </c:pt>
                <c:pt idx="55">
                  <c:v>38</c:v>
                </c:pt>
                <c:pt idx="56">
                  <c:v>39</c:v>
                </c:pt>
                <c:pt idx="57">
                  <c:v>41</c:v>
                </c:pt>
                <c:pt idx="5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C4-43E2-A052-9C46C828C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478560"/>
        <c:axId val="398718848"/>
      </c:lineChart>
      <c:catAx>
        <c:axId val="39847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718848"/>
        <c:crosses val="autoZero"/>
        <c:auto val="1"/>
        <c:lblAlgn val="ctr"/>
        <c:lblOffset val="100"/>
        <c:noMultiLvlLbl val="0"/>
      </c:catAx>
      <c:valAx>
        <c:axId val="3987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7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Sheet1!$P$9:$P$68</c:f>
              <c:numCache>
                <c:formatCode>General</c:formatCode>
                <c:ptCount val="60"/>
                <c:pt idx="0">
                  <c:v>1712</c:v>
                </c:pt>
                <c:pt idx="1">
                  <c:v>1745</c:v>
                </c:pt>
                <c:pt idx="2">
                  <c:v>1779</c:v>
                </c:pt>
                <c:pt idx="3">
                  <c:v>1815</c:v>
                </c:pt>
                <c:pt idx="4">
                  <c:v>1849</c:v>
                </c:pt>
                <c:pt idx="5">
                  <c:v>1885</c:v>
                </c:pt>
                <c:pt idx="6">
                  <c:v>1921</c:v>
                </c:pt>
                <c:pt idx="7">
                  <c:v>1956</c:v>
                </c:pt>
                <c:pt idx="8">
                  <c:v>1992</c:v>
                </c:pt>
                <c:pt idx="9">
                  <c:v>2028</c:v>
                </c:pt>
                <c:pt idx="10">
                  <c:v>2066</c:v>
                </c:pt>
                <c:pt idx="11">
                  <c:v>2102</c:v>
                </c:pt>
                <c:pt idx="12">
                  <c:v>2140</c:v>
                </c:pt>
                <c:pt idx="13">
                  <c:v>2180</c:v>
                </c:pt>
                <c:pt idx="14">
                  <c:v>2217</c:v>
                </c:pt>
                <c:pt idx="15">
                  <c:v>2257</c:v>
                </c:pt>
                <c:pt idx="16">
                  <c:v>2297</c:v>
                </c:pt>
                <c:pt idx="17">
                  <c:v>2337</c:v>
                </c:pt>
                <c:pt idx="18">
                  <c:v>2379</c:v>
                </c:pt>
                <c:pt idx="19">
                  <c:v>2421</c:v>
                </c:pt>
                <c:pt idx="20">
                  <c:v>2463</c:v>
                </c:pt>
                <c:pt idx="21">
                  <c:v>2504</c:v>
                </c:pt>
                <c:pt idx="22">
                  <c:v>2548</c:v>
                </c:pt>
                <c:pt idx="23">
                  <c:v>2592</c:v>
                </c:pt>
                <c:pt idx="24">
                  <c:v>2636</c:v>
                </c:pt>
                <c:pt idx="25">
                  <c:v>2682</c:v>
                </c:pt>
                <c:pt idx="26">
                  <c:v>2728</c:v>
                </c:pt>
                <c:pt idx="27">
                  <c:v>2775</c:v>
                </c:pt>
                <c:pt idx="28">
                  <c:v>2821</c:v>
                </c:pt>
                <c:pt idx="29">
                  <c:v>2869</c:v>
                </c:pt>
                <c:pt idx="30">
                  <c:v>2919</c:v>
                </c:pt>
                <c:pt idx="31">
                  <c:v>2969</c:v>
                </c:pt>
                <c:pt idx="32">
                  <c:v>3019</c:v>
                </c:pt>
                <c:pt idx="33">
                  <c:v>3068</c:v>
                </c:pt>
                <c:pt idx="34">
                  <c:v>3120</c:v>
                </c:pt>
                <c:pt idx="35">
                  <c:v>3172</c:v>
                </c:pt>
                <c:pt idx="36">
                  <c:v>3226</c:v>
                </c:pt>
                <c:pt idx="37">
                  <c:v>3280</c:v>
                </c:pt>
                <c:pt idx="38">
                  <c:v>3336</c:v>
                </c:pt>
                <c:pt idx="39">
                  <c:v>3389</c:v>
                </c:pt>
                <c:pt idx="40">
                  <c:v>3447</c:v>
                </c:pt>
                <c:pt idx="41">
                  <c:v>3503</c:v>
                </c:pt>
                <c:pt idx="42">
                  <c:v>3563</c:v>
                </c:pt>
                <c:pt idx="43">
                  <c:v>3621</c:v>
                </c:pt>
                <c:pt idx="44">
                  <c:v>3681</c:v>
                </c:pt>
                <c:pt idx="45">
                  <c:v>3742</c:v>
                </c:pt>
                <c:pt idx="46">
                  <c:v>3802</c:v>
                </c:pt>
                <c:pt idx="47">
                  <c:v>3866</c:v>
                </c:pt>
                <c:pt idx="48">
                  <c:v>3928</c:v>
                </c:pt>
                <c:pt idx="49">
                  <c:v>3994</c:v>
                </c:pt>
                <c:pt idx="50">
                  <c:v>4057</c:v>
                </c:pt>
                <c:pt idx="51">
                  <c:v>4123</c:v>
                </c:pt>
                <c:pt idx="52">
                  <c:v>4191</c:v>
                </c:pt>
                <c:pt idx="53">
                  <c:v>4259</c:v>
                </c:pt>
                <c:pt idx="54">
                  <c:v>4329</c:v>
                </c:pt>
                <c:pt idx="55">
                  <c:v>4399</c:v>
                </c:pt>
                <c:pt idx="56">
                  <c:v>4468</c:v>
                </c:pt>
                <c:pt idx="57">
                  <c:v>4540</c:v>
                </c:pt>
                <c:pt idx="58">
                  <c:v>4614</c:v>
                </c:pt>
                <c:pt idx="59">
                  <c:v>4688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F8-4390-A992-14A2C7C1924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Sheet1!$Q$9:$Q$68</c:f>
              <c:numCache>
                <c:formatCode>General</c:formatCode>
                <c:ptCount val="60"/>
                <c:pt idx="0">
                  <c:v>1243</c:v>
                </c:pt>
                <c:pt idx="1">
                  <c:v>1267</c:v>
                </c:pt>
                <c:pt idx="2">
                  <c:v>1292</c:v>
                </c:pt>
                <c:pt idx="3">
                  <c:v>1318</c:v>
                </c:pt>
                <c:pt idx="4">
                  <c:v>1342</c:v>
                </c:pt>
                <c:pt idx="5">
                  <c:v>1368</c:v>
                </c:pt>
                <c:pt idx="6">
                  <c:v>1394</c:v>
                </c:pt>
                <c:pt idx="7">
                  <c:v>1420</c:v>
                </c:pt>
                <c:pt idx="8">
                  <c:v>1446</c:v>
                </c:pt>
                <c:pt idx="9">
                  <c:v>1472</c:v>
                </c:pt>
                <c:pt idx="10">
                  <c:v>1500</c:v>
                </c:pt>
                <c:pt idx="11">
                  <c:v>1526</c:v>
                </c:pt>
                <c:pt idx="12">
                  <c:v>1553</c:v>
                </c:pt>
                <c:pt idx="13">
                  <c:v>1582</c:v>
                </c:pt>
                <c:pt idx="14">
                  <c:v>1610</c:v>
                </c:pt>
                <c:pt idx="15">
                  <c:v>1639</c:v>
                </c:pt>
                <c:pt idx="16">
                  <c:v>1668</c:v>
                </c:pt>
                <c:pt idx="17">
                  <c:v>1697</c:v>
                </c:pt>
                <c:pt idx="18">
                  <c:v>1727</c:v>
                </c:pt>
                <c:pt idx="19">
                  <c:v>1757</c:v>
                </c:pt>
                <c:pt idx="20">
                  <c:v>1788</c:v>
                </c:pt>
                <c:pt idx="21">
                  <c:v>1818</c:v>
                </c:pt>
                <c:pt idx="22">
                  <c:v>1850</c:v>
                </c:pt>
                <c:pt idx="23">
                  <c:v>1882</c:v>
                </c:pt>
                <c:pt idx="24">
                  <c:v>1914</c:v>
                </c:pt>
                <c:pt idx="25">
                  <c:v>1947</c:v>
                </c:pt>
                <c:pt idx="26">
                  <c:v>1980</c:v>
                </c:pt>
                <c:pt idx="27">
                  <c:v>2015</c:v>
                </c:pt>
                <c:pt idx="28">
                  <c:v>2048</c:v>
                </c:pt>
                <c:pt idx="29">
                  <c:v>2083</c:v>
                </c:pt>
                <c:pt idx="30">
                  <c:v>2119</c:v>
                </c:pt>
                <c:pt idx="31">
                  <c:v>2155</c:v>
                </c:pt>
                <c:pt idx="32">
                  <c:v>2192</c:v>
                </c:pt>
                <c:pt idx="33">
                  <c:v>2228</c:v>
                </c:pt>
                <c:pt idx="34">
                  <c:v>2265</c:v>
                </c:pt>
                <c:pt idx="35">
                  <c:v>2303</c:v>
                </c:pt>
                <c:pt idx="36">
                  <c:v>2342</c:v>
                </c:pt>
                <c:pt idx="37">
                  <c:v>2381</c:v>
                </c:pt>
                <c:pt idx="38">
                  <c:v>2422</c:v>
                </c:pt>
                <c:pt idx="39">
                  <c:v>2461</c:v>
                </c:pt>
                <c:pt idx="40">
                  <c:v>2503</c:v>
                </c:pt>
                <c:pt idx="41">
                  <c:v>2543</c:v>
                </c:pt>
                <c:pt idx="42">
                  <c:v>2587</c:v>
                </c:pt>
                <c:pt idx="43">
                  <c:v>2629</c:v>
                </c:pt>
                <c:pt idx="44">
                  <c:v>2672</c:v>
                </c:pt>
                <c:pt idx="45">
                  <c:v>2717</c:v>
                </c:pt>
                <c:pt idx="46">
                  <c:v>2761</c:v>
                </c:pt>
                <c:pt idx="47">
                  <c:v>2807</c:v>
                </c:pt>
                <c:pt idx="48">
                  <c:v>2852</c:v>
                </c:pt>
                <c:pt idx="49">
                  <c:v>2900</c:v>
                </c:pt>
                <c:pt idx="50">
                  <c:v>2946</c:v>
                </c:pt>
                <c:pt idx="51">
                  <c:v>2994</c:v>
                </c:pt>
                <c:pt idx="52">
                  <c:v>3043</c:v>
                </c:pt>
                <c:pt idx="53">
                  <c:v>3092</c:v>
                </c:pt>
                <c:pt idx="54">
                  <c:v>3143</c:v>
                </c:pt>
                <c:pt idx="55">
                  <c:v>3194</c:v>
                </c:pt>
                <c:pt idx="56">
                  <c:v>3244</c:v>
                </c:pt>
                <c:pt idx="57">
                  <c:v>3297</c:v>
                </c:pt>
                <c:pt idx="58">
                  <c:v>3350</c:v>
                </c:pt>
                <c:pt idx="59">
                  <c:v>3404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F8-4390-A992-14A2C7C1924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Sheet1!$R$9:$R$68</c:f>
              <c:numCache>
                <c:formatCode>General</c:formatCode>
                <c:ptCount val="60"/>
                <c:pt idx="0">
                  <c:v>931</c:v>
                </c:pt>
                <c:pt idx="1">
                  <c:v>949</c:v>
                </c:pt>
                <c:pt idx="2">
                  <c:v>967</c:v>
                </c:pt>
                <c:pt idx="3">
                  <c:v>987</c:v>
                </c:pt>
                <c:pt idx="4">
                  <c:v>1005</c:v>
                </c:pt>
                <c:pt idx="5">
                  <c:v>1025</c:v>
                </c:pt>
                <c:pt idx="6">
                  <c:v>1044</c:v>
                </c:pt>
                <c:pt idx="7">
                  <c:v>1064</c:v>
                </c:pt>
                <c:pt idx="8">
                  <c:v>1083</c:v>
                </c:pt>
                <c:pt idx="9">
                  <c:v>1103</c:v>
                </c:pt>
                <c:pt idx="10">
                  <c:v>1123</c:v>
                </c:pt>
                <c:pt idx="11">
                  <c:v>1143</c:v>
                </c:pt>
                <c:pt idx="12">
                  <c:v>1163</c:v>
                </c:pt>
                <c:pt idx="13">
                  <c:v>1185</c:v>
                </c:pt>
                <c:pt idx="14">
                  <c:v>1206</c:v>
                </c:pt>
                <c:pt idx="15">
                  <c:v>1227</c:v>
                </c:pt>
                <c:pt idx="16">
                  <c:v>1249</c:v>
                </c:pt>
                <c:pt idx="17">
                  <c:v>1271</c:v>
                </c:pt>
                <c:pt idx="18">
                  <c:v>1293</c:v>
                </c:pt>
                <c:pt idx="19">
                  <c:v>1316</c:v>
                </c:pt>
                <c:pt idx="20">
                  <c:v>1339</c:v>
                </c:pt>
                <c:pt idx="21">
                  <c:v>1362</c:v>
                </c:pt>
                <c:pt idx="22">
                  <c:v>1385</c:v>
                </c:pt>
                <c:pt idx="23">
                  <c:v>1409</c:v>
                </c:pt>
                <c:pt idx="24">
                  <c:v>1433</c:v>
                </c:pt>
                <c:pt idx="25">
                  <c:v>1458</c:v>
                </c:pt>
                <c:pt idx="26">
                  <c:v>1483</c:v>
                </c:pt>
                <c:pt idx="27">
                  <c:v>1509</c:v>
                </c:pt>
                <c:pt idx="28">
                  <c:v>1534</c:v>
                </c:pt>
                <c:pt idx="29">
                  <c:v>1560</c:v>
                </c:pt>
                <c:pt idx="30">
                  <c:v>1587</c:v>
                </c:pt>
                <c:pt idx="31">
                  <c:v>1614</c:v>
                </c:pt>
                <c:pt idx="32">
                  <c:v>1641</c:v>
                </c:pt>
                <c:pt idx="33">
                  <c:v>1668</c:v>
                </c:pt>
                <c:pt idx="34">
                  <c:v>1696</c:v>
                </c:pt>
                <c:pt idx="35">
                  <c:v>1725</c:v>
                </c:pt>
                <c:pt idx="36">
                  <c:v>1754</c:v>
                </c:pt>
                <c:pt idx="37">
                  <c:v>1783</c:v>
                </c:pt>
                <c:pt idx="38">
                  <c:v>1813</c:v>
                </c:pt>
                <c:pt idx="39">
                  <c:v>1843</c:v>
                </c:pt>
                <c:pt idx="40">
                  <c:v>1874</c:v>
                </c:pt>
                <c:pt idx="41">
                  <c:v>1905</c:v>
                </c:pt>
                <c:pt idx="42">
                  <c:v>1937</c:v>
                </c:pt>
                <c:pt idx="43">
                  <c:v>1969</c:v>
                </c:pt>
                <c:pt idx="44">
                  <c:v>2001</c:v>
                </c:pt>
                <c:pt idx="45">
                  <c:v>2035</c:v>
                </c:pt>
                <c:pt idx="46">
                  <c:v>2067</c:v>
                </c:pt>
                <c:pt idx="47">
                  <c:v>2102</c:v>
                </c:pt>
                <c:pt idx="48">
                  <c:v>2135</c:v>
                </c:pt>
                <c:pt idx="49">
                  <c:v>2171</c:v>
                </c:pt>
                <c:pt idx="50">
                  <c:v>2206</c:v>
                </c:pt>
                <c:pt idx="51">
                  <c:v>2242</c:v>
                </c:pt>
                <c:pt idx="52">
                  <c:v>2279</c:v>
                </c:pt>
                <c:pt idx="53">
                  <c:v>2315</c:v>
                </c:pt>
                <c:pt idx="54">
                  <c:v>2353</c:v>
                </c:pt>
                <c:pt idx="55">
                  <c:v>2391</c:v>
                </c:pt>
                <c:pt idx="56">
                  <c:v>2429</c:v>
                </c:pt>
                <c:pt idx="57">
                  <c:v>2468</c:v>
                </c:pt>
                <c:pt idx="58">
                  <c:v>2509</c:v>
                </c:pt>
                <c:pt idx="59">
                  <c:v>2549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F8-4390-A992-14A2C7C19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118640"/>
        <c:axId val="2047608240"/>
      </c:lineChart>
      <c:catAx>
        <c:axId val="47411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608240"/>
        <c:crosses val="autoZero"/>
        <c:auto val="1"/>
        <c:lblAlgn val="ctr"/>
        <c:lblOffset val="100"/>
        <c:noMultiLvlLbl val="0"/>
      </c:catAx>
      <c:valAx>
        <c:axId val="204760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1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Sheet1!$AX$10:$AX$68</c:f>
              <c:numCache>
                <c:formatCode>General</c:formatCode>
                <c:ptCount val="59"/>
                <c:pt idx="0">
                  <c:v>1.0192757009345794</c:v>
                </c:pt>
                <c:pt idx="1">
                  <c:v>1.0194842406876792</c:v>
                </c:pt>
                <c:pt idx="2">
                  <c:v>1.0202360876897134</c:v>
                </c:pt>
                <c:pt idx="3">
                  <c:v>1.0187327823691461</c:v>
                </c:pt>
                <c:pt idx="4">
                  <c:v>1.0194699837750134</c:v>
                </c:pt>
                <c:pt idx="5">
                  <c:v>1.0190981432360742</c:v>
                </c:pt>
                <c:pt idx="6">
                  <c:v>1.0182196772514316</c:v>
                </c:pt>
                <c:pt idx="7">
                  <c:v>1.01840490797546</c:v>
                </c:pt>
                <c:pt idx="8">
                  <c:v>1.0180722891566265</c:v>
                </c:pt>
                <c:pt idx="9">
                  <c:v>1.0187376725838264</c:v>
                </c:pt>
                <c:pt idx="10">
                  <c:v>1.0174249757986447</c:v>
                </c:pt>
                <c:pt idx="11">
                  <c:v>1.0180780209324454</c:v>
                </c:pt>
                <c:pt idx="12">
                  <c:v>1.0186915887850467</c:v>
                </c:pt>
                <c:pt idx="13">
                  <c:v>1.0169724770642201</c:v>
                </c:pt>
                <c:pt idx="14">
                  <c:v>1.0180423996391521</c:v>
                </c:pt>
                <c:pt idx="15">
                  <c:v>1.0177226406734603</c:v>
                </c:pt>
                <c:pt idx="16">
                  <c:v>1.0174140182847191</c:v>
                </c:pt>
                <c:pt idx="17">
                  <c:v>1.017971758664955</c:v>
                </c:pt>
                <c:pt idx="18">
                  <c:v>1.0176544766708702</c:v>
                </c:pt>
                <c:pt idx="19">
                  <c:v>1.0173482032218091</c:v>
                </c:pt>
                <c:pt idx="20">
                  <c:v>1.0166463662200569</c:v>
                </c:pt>
                <c:pt idx="21">
                  <c:v>1.0175718849840256</c:v>
                </c:pt>
                <c:pt idx="22">
                  <c:v>1.0172684458398744</c:v>
                </c:pt>
                <c:pt idx="23">
                  <c:v>1.0169753086419753</c:v>
                </c:pt>
                <c:pt idx="24">
                  <c:v>1.0174506828528074</c:v>
                </c:pt>
                <c:pt idx="25">
                  <c:v>1.0171513795674869</c:v>
                </c:pt>
                <c:pt idx="26">
                  <c:v>1.0172287390029326</c:v>
                </c:pt>
                <c:pt idx="27">
                  <c:v>1.0165765765765766</c:v>
                </c:pt>
                <c:pt idx="28">
                  <c:v>1.0170152428216945</c:v>
                </c:pt>
                <c:pt idx="29">
                  <c:v>1.0174276751481353</c:v>
                </c:pt>
                <c:pt idx="30">
                  <c:v>1.0171291538198013</c:v>
                </c:pt>
                <c:pt idx="31">
                  <c:v>1.0168406871000337</c:v>
                </c:pt>
                <c:pt idx="32">
                  <c:v>1.0162305399138787</c:v>
                </c:pt>
                <c:pt idx="33">
                  <c:v>1.0169491525423728</c:v>
                </c:pt>
                <c:pt idx="34">
                  <c:v>1.0166666666666666</c:v>
                </c:pt>
                <c:pt idx="35">
                  <c:v>1.0170239596469104</c:v>
                </c:pt>
                <c:pt idx="36">
                  <c:v>1.0167389956602604</c:v>
                </c:pt>
                <c:pt idx="37">
                  <c:v>1.0170731707317073</c:v>
                </c:pt>
                <c:pt idx="38">
                  <c:v>1.0158872901678657</c:v>
                </c:pt>
                <c:pt idx="39">
                  <c:v>1.0171141929772793</c:v>
                </c:pt>
                <c:pt idx="40">
                  <c:v>1.016246011024079</c:v>
                </c:pt>
                <c:pt idx="41">
                  <c:v>1.0171281758492721</c:v>
                </c:pt>
                <c:pt idx="42">
                  <c:v>1.0162784170642716</c:v>
                </c:pt>
                <c:pt idx="43">
                  <c:v>1.0165700082850042</c:v>
                </c:pt>
                <c:pt idx="44">
                  <c:v>1.0165715838087477</c:v>
                </c:pt>
                <c:pt idx="45">
                  <c:v>1.0160342063067878</c:v>
                </c:pt>
                <c:pt idx="46">
                  <c:v>1.016833245660179</c:v>
                </c:pt>
                <c:pt idx="47">
                  <c:v>1.0160372478013451</c:v>
                </c:pt>
                <c:pt idx="48">
                  <c:v>1.0168024439918533</c:v>
                </c:pt>
                <c:pt idx="49">
                  <c:v>1.0157736604907361</c:v>
                </c:pt>
                <c:pt idx="50">
                  <c:v>1.016268178456988</c:v>
                </c:pt>
                <c:pt idx="51">
                  <c:v>1.0164928450157653</c:v>
                </c:pt>
                <c:pt idx="52">
                  <c:v>1.0162252445717013</c:v>
                </c:pt>
                <c:pt idx="53">
                  <c:v>1.0164357830476638</c:v>
                </c:pt>
                <c:pt idx="54">
                  <c:v>1.0161700161700162</c:v>
                </c:pt>
                <c:pt idx="55">
                  <c:v>1.0156853830416004</c:v>
                </c:pt>
                <c:pt idx="56">
                  <c:v>1.0161145926589077</c:v>
                </c:pt>
                <c:pt idx="57">
                  <c:v>1.0162995594713657</c:v>
                </c:pt>
                <c:pt idx="58">
                  <c:v>1.0160381447767663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3-41C9-86AE-2189B173FB4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Sheet1!$AY$10:$AY$68</c:f>
              <c:numCache>
                <c:formatCode>General</c:formatCode>
                <c:ptCount val="59"/>
                <c:pt idx="0">
                  <c:v>1.0193081255028158</c:v>
                </c:pt>
                <c:pt idx="1">
                  <c:v>1.0197316495659037</c:v>
                </c:pt>
                <c:pt idx="2">
                  <c:v>1.0201238390092879</c:v>
                </c:pt>
                <c:pt idx="3">
                  <c:v>1.0182094081942337</c:v>
                </c:pt>
                <c:pt idx="4">
                  <c:v>1.0193740685543964</c:v>
                </c:pt>
                <c:pt idx="5">
                  <c:v>1.0190058479532165</c:v>
                </c:pt>
                <c:pt idx="6">
                  <c:v>1.018651362984218</c:v>
                </c:pt>
                <c:pt idx="7">
                  <c:v>1.0183098591549296</c:v>
                </c:pt>
                <c:pt idx="8">
                  <c:v>1.0179806362378976</c:v>
                </c:pt>
                <c:pt idx="9">
                  <c:v>1.0190217391304348</c:v>
                </c:pt>
                <c:pt idx="10">
                  <c:v>1.0173333333333334</c:v>
                </c:pt>
                <c:pt idx="11">
                  <c:v>1.0176933158584536</c:v>
                </c:pt>
                <c:pt idx="12">
                  <c:v>1.0186735350933678</c:v>
                </c:pt>
                <c:pt idx="13">
                  <c:v>1.0176991150442478</c:v>
                </c:pt>
                <c:pt idx="14">
                  <c:v>1.0180124223602485</c:v>
                </c:pt>
                <c:pt idx="15">
                  <c:v>1.0176937156802928</c:v>
                </c:pt>
                <c:pt idx="16">
                  <c:v>1.0173860911270982</c:v>
                </c:pt>
                <c:pt idx="17">
                  <c:v>1.0176782557454331</c:v>
                </c:pt>
                <c:pt idx="18">
                  <c:v>1.0173711638679792</c:v>
                </c:pt>
                <c:pt idx="19">
                  <c:v>1.0176437108708025</c:v>
                </c:pt>
                <c:pt idx="20">
                  <c:v>1.0167785234899329</c:v>
                </c:pt>
                <c:pt idx="21">
                  <c:v>1.0176017601760177</c:v>
                </c:pt>
                <c:pt idx="22">
                  <c:v>1.0172972972972973</c:v>
                </c:pt>
                <c:pt idx="23">
                  <c:v>1.0170031880977684</c:v>
                </c:pt>
                <c:pt idx="24">
                  <c:v>1.0172413793103448</c:v>
                </c:pt>
                <c:pt idx="25">
                  <c:v>1.0169491525423728</c:v>
                </c:pt>
                <c:pt idx="26">
                  <c:v>1.0176767676767677</c:v>
                </c:pt>
                <c:pt idx="27">
                  <c:v>1.0163771712158809</c:v>
                </c:pt>
                <c:pt idx="28">
                  <c:v>1.01708984375</c:v>
                </c:pt>
                <c:pt idx="29">
                  <c:v>1.0172827652424388</c:v>
                </c:pt>
                <c:pt idx="30">
                  <c:v>1.0169891458235016</c:v>
                </c:pt>
                <c:pt idx="31">
                  <c:v>1.0171693735498839</c:v>
                </c:pt>
                <c:pt idx="32">
                  <c:v>1.0164233576642336</c:v>
                </c:pt>
                <c:pt idx="33">
                  <c:v>1.0166068222621185</c:v>
                </c:pt>
                <c:pt idx="34">
                  <c:v>1.0167770419426048</c:v>
                </c:pt>
                <c:pt idx="35">
                  <c:v>1.0169344333478072</c:v>
                </c:pt>
                <c:pt idx="36">
                  <c:v>1.0166524338172502</c:v>
                </c:pt>
                <c:pt idx="37">
                  <c:v>1.0172196556068878</c:v>
                </c:pt>
                <c:pt idx="38">
                  <c:v>1.0161023947151115</c:v>
                </c:pt>
                <c:pt idx="39">
                  <c:v>1.017066233238521</c:v>
                </c:pt>
                <c:pt idx="40">
                  <c:v>1.0159808230123852</c:v>
                </c:pt>
                <c:pt idx="41">
                  <c:v>1.0173023987416436</c:v>
                </c:pt>
                <c:pt idx="42">
                  <c:v>1.016235021260147</c:v>
                </c:pt>
                <c:pt idx="43">
                  <c:v>1.0163560289083302</c:v>
                </c:pt>
                <c:pt idx="44">
                  <c:v>1.0168413173652695</c:v>
                </c:pt>
                <c:pt idx="45">
                  <c:v>1.0161943319838056</c:v>
                </c:pt>
                <c:pt idx="46">
                  <c:v>1.0166606302064469</c:v>
                </c:pt>
                <c:pt idx="47">
                  <c:v>1.0160313501959388</c:v>
                </c:pt>
                <c:pt idx="48">
                  <c:v>1.0168302945301544</c:v>
                </c:pt>
                <c:pt idx="49">
                  <c:v>1.0158620689655173</c:v>
                </c:pt>
                <c:pt idx="50">
                  <c:v>1.0162932790224033</c:v>
                </c:pt>
                <c:pt idx="51">
                  <c:v>1.0163660654642619</c:v>
                </c:pt>
                <c:pt idx="52">
                  <c:v>1.0161025303976339</c:v>
                </c:pt>
                <c:pt idx="53">
                  <c:v>1.0164941785252264</c:v>
                </c:pt>
                <c:pt idx="54">
                  <c:v>1.0162265351574928</c:v>
                </c:pt>
                <c:pt idx="55">
                  <c:v>1.0156543519098309</c:v>
                </c:pt>
                <c:pt idx="56">
                  <c:v>1.0163378545006165</c:v>
                </c:pt>
                <c:pt idx="57">
                  <c:v>1.0160752198968759</c:v>
                </c:pt>
                <c:pt idx="58">
                  <c:v>1.0161194029850746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E3-41C9-86AE-2189B173FB4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Sheet1!$AZ$10:$AZ$68</c:f>
              <c:numCache>
                <c:formatCode>General</c:formatCode>
                <c:ptCount val="59"/>
                <c:pt idx="0">
                  <c:v>1.0193340494092373</c:v>
                </c:pt>
                <c:pt idx="1">
                  <c:v>1.0189673340358272</c:v>
                </c:pt>
                <c:pt idx="2">
                  <c:v>1.0206825232678387</c:v>
                </c:pt>
                <c:pt idx="3">
                  <c:v>1.0182370820668694</c:v>
                </c:pt>
                <c:pt idx="4">
                  <c:v>1.0199004975124377</c:v>
                </c:pt>
                <c:pt idx="5">
                  <c:v>1.0185365853658537</c:v>
                </c:pt>
                <c:pt idx="6">
                  <c:v>1.0191570881226053</c:v>
                </c:pt>
                <c:pt idx="7">
                  <c:v>1.0178571428571428</c:v>
                </c:pt>
                <c:pt idx="8">
                  <c:v>1.0184672206832872</c:v>
                </c:pt>
                <c:pt idx="9">
                  <c:v>1.0181323662737987</c:v>
                </c:pt>
                <c:pt idx="10">
                  <c:v>1.0178094390026715</c:v>
                </c:pt>
                <c:pt idx="11">
                  <c:v>1.0174978127734033</c:v>
                </c:pt>
                <c:pt idx="12">
                  <c:v>1.0189165950128978</c:v>
                </c:pt>
                <c:pt idx="13">
                  <c:v>1.0177215189873419</c:v>
                </c:pt>
                <c:pt idx="14">
                  <c:v>1.0174129353233832</c:v>
                </c:pt>
                <c:pt idx="15">
                  <c:v>1.0179299103504482</c:v>
                </c:pt>
                <c:pt idx="16">
                  <c:v>1.0176140912730185</c:v>
                </c:pt>
                <c:pt idx="17">
                  <c:v>1.017309205350118</c:v>
                </c:pt>
                <c:pt idx="18">
                  <c:v>1.0177880897138438</c:v>
                </c:pt>
                <c:pt idx="19">
                  <c:v>1.0174772036474165</c:v>
                </c:pt>
                <c:pt idx="20">
                  <c:v>1.017176997759522</c:v>
                </c:pt>
                <c:pt idx="21">
                  <c:v>1.0168869309838473</c:v>
                </c:pt>
                <c:pt idx="22">
                  <c:v>1.0173285198555957</c:v>
                </c:pt>
                <c:pt idx="23">
                  <c:v>1.0170333569907737</c:v>
                </c:pt>
                <c:pt idx="24">
                  <c:v>1.0174459176552686</c:v>
                </c:pt>
                <c:pt idx="25">
                  <c:v>1.0171467764060356</c:v>
                </c:pt>
                <c:pt idx="26">
                  <c:v>1.0175320296695887</c:v>
                </c:pt>
                <c:pt idx="27">
                  <c:v>1.0165672630881379</c:v>
                </c:pt>
                <c:pt idx="28">
                  <c:v>1.0169491525423728</c:v>
                </c:pt>
                <c:pt idx="29">
                  <c:v>1.0173076923076922</c:v>
                </c:pt>
                <c:pt idx="30">
                  <c:v>1.0170132325141776</c:v>
                </c:pt>
                <c:pt idx="31">
                  <c:v>1.016728624535316</c:v>
                </c:pt>
                <c:pt idx="32">
                  <c:v>1.0164533820840951</c:v>
                </c:pt>
                <c:pt idx="33">
                  <c:v>1.0167865707434052</c:v>
                </c:pt>
                <c:pt idx="34">
                  <c:v>1.0170990566037736</c:v>
                </c:pt>
                <c:pt idx="35">
                  <c:v>1.0168115942028986</c:v>
                </c:pt>
                <c:pt idx="36">
                  <c:v>1.0165336374002281</c:v>
                </c:pt>
                <c:pt idx="37">
                  <c:v>1.0168255748738082</c:v>
                </c:pt>
                <c:pt idx="38">
                  <c:v>1.0165471594043023</c:v>
                </c:pt>
                <c:pt idx="39">
                  <c:v>1.0168204015192621</c:v>
                </c:pt>
                <c:pt idx="40">
                  <c:v>1.0165421558164354</c:v>
                </c:pt>
                <c:pt idx="41">
                  <c:v>1.0167979002624672</c:v>
                </c:pt>
                <c:pt idx="42">
                  <c:v>1.0165203923593185</c:v>
                </c:pt>
                <c:pt idx="43">
                  <c:v>1.0162519045200609</c:v>
                </c:pt>
                <c:pt idx="44">
                  <c:v>1.0169915042478761</c:v>
                </c:pt>
                <c:pt idx="45">
                  <c:v>1.0157248157248158</c:v>
                </c:pt>
                <c:pt idx="46">
                  <c:v>1.0169327527818093</c:v>
                </c:pt>
                <c:pt idx="47">
                  <c:v>1.0156993339676499</c:v>
                </c:pt>
                <c:pt idx="48">
                  <c:v>1.0168618266978924</c:v>
                </c:pt>
                <c:pt idx="49">
                  <c:v>1.0161216029479503</c:v>
                </c:pt>
                <c:pt idx="50">
                  <c:v>1.0163191296464189</c:v>
                </c:pt>
                <c:pt idx="51">
                  <c:v>1.0165031222123104</c:v>
                </c:pt>
                <c:pt idx="52">
                  <c:v>1.0157964019306713</c:v>
                </c:pt>
                <c:pt idx="53">
                  <c:v>1.0164146868250541</c:v>
                </c:pt>
                <c:pt idx="54">
                  <c:v>1.0161495962600935</c:v>
                </c:pt>
                <c:pt idx="55">
                  <c:v>1.0158929318276873</c:v>
                </c:pt>
                <c:pt idx="56">
                  <c:v>1.0160559901193906</c:v>
                </c:pt>
                <c:pt idx="57">
                  <c:v>1.016612641815235</c:v>
                </c:pt>
                <c:pt idx="58">
                  <c:v>1.0159426066161819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E3-41C9-86AE-2189B173F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765056"/>
        <c:axId val="699109008"/>
      </c:lineChart>
      <c:catAx>
        <c:axId val="188176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109008"/>
        <c:crosses val="autoZero"/>
        <c:auto val="1"/>
        <c:lblAlgn val="ctr"/>
        <c:lblOffset val="100"/>
        <c:noMultiLvlLbl val="0"/>
      </c:catAx>
      <c:valAx>
        <c:axId val="69910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76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Sheet1!$V$9:$V$88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3.0000000000000001E-3</c:v>
                </c:pt>
                <c:pt idx="7">
                  <c:v>4.0000000000000001E-3</c:v>
                </c:pt>
                <c:pt idx="8">
                  <c:v>5.0000000000000001E-3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8.9999999999999993E-3</c:v>
                </c:pt>
                <c:pt idx="12">
                  <c:v>1.0999999999999999E-2</c:v>
                </c:pt>
                <c:pt idx="13">
                  <c:v>1.4E-2</c:v>
                </c:pt>
                <c:pt idx="14">
                  <c:v>1.6E-2</c:v>
                </c:pt>
                <c:pt idx="15">
                  <c:v>1.9E-2</c:v>
                </c:pt>
                <c:pt idx="16">
                  <c:v>2.1999999999999999E-2</c:v>
                </c:pt>
                <c:pt idx="17">
                  <c:v>2.5000000000000001E-2</c:v>
                </c:pt>
                <c:pt idx="18">
                  <c:v>2.9000000000000001E-2</c:v>
                </c:pt>
                <c:pt idx="19">
                  <c:v>3.3000000000000002E-2</c:v>
                </c:pt>
                <c:pt idx="20">
                  <c:v>3.6999999999999998E-2</c:v>
                </c:pt>
                <c:pt idx="21">
                  <c:v>4.1000000000000002E-2</c:v>
                </c:pt>
                <c:pt idx="22">
                  <c:v>4.5999999999999999E-2</c:v>
                </c:pt>
                <c:pt idx="23">
                  <c:v>5.0999999999999997E-2</c:v>
                </c:pt>
                <c:pt idx="24">
                  <c:v>5.6000000000000001E-2</c:v>
                </c:pt>
                <c:pt idx="25">
                  <c:v>6.2E-2</c:v>
                </c:pt>
                <c:pt idx="26">
                  <c:v>6.8000000000000005E-2</c:v>
                </c:pt>
                <c:pt idx="27">
                  <c:v>7.4999999999999997E-2</c:v>
                </c:pt>
                <c:pt idx="28">
                  <c:v>8.1000000000000003E-2</c:v>
                </c:pt>
                <c:pt idx="29">
                  <c:v>8.7999999999999995E-2</c:v>
                </c:pt>
                <c:pt idx="30">
                  <c:v>9.6000000000000002E-2</c:v>
                </c:pt>
                <c:pt idx="31">
                  <c:v>0.104</c:v>
                </c:pt>
                <c:pt idx="32">
                  <c:v>0.112</c:v>
                </c:pt>
                <c:pt idx="33">
                  <c:v>0.12</c:v>
                </c:pt>
                <c:pt idx="34">
                  <c:v>0.129</c:v>
                </c:pt>
                <c:pt idx="35">
                  <c:v>0.13800000000000001</c:v>
                </c:pt>
                <c:pt idx="36">
                  <c:v>0.14799999999999999</c:v>
                </c:pt>
                <c:pt idx="37">
                  <c:v>0.158</c:v>
                </c:pt>
                <c:pt idx="38">
                  <c:v>0.16900000000000001</c:v>
                </c:pt>
                <c:pt idx="39">
                  <c:v>0.17899999999999999</c:v>
                </c:pt>
                <c:pt idx="40">
                  <c:v>0.191</c:v>
                </c:pt>
                <c:pt idx="41">
                  <c:v>0.20200000000000001</c:v>
                </c:pt>
                <c:pt idx="42">
                  <c:v>0.215</c:v>
                </c:pt>
                <c:pt idx="43">
                  <c:v>0.22700000000000001</c:v>
                </c:pt>
                <c:pt idx="44">
                  <c:v>0.24</c:v>
                </c:pt>
                <c:pt idx="45">
                  <c:v>0.254</c:v>
                </c:pt>
                <c:pt idx="46">
                  <c:v>0.26700000000000002</c:v>
                </c:pt>
                <c:pt idx="47">
                  <c:v>0.28199999999999997</c:v>
                </c:pt>
                <c:pt idx="48">
                  <c:v>0.29599999999999999</c:v>
                </c:pt>
                <c:pt idx="49">
                  <c:v>0.312</c:v>
                </c:pt>
                <c:pt idx="50">
                  <c:v>0.32700000000000001</c:v>
                </c:pt>
                <c:pt idx="51">
                  <c:v>0.34300000000000003</c:v>
                </c:pt>
                <c:pt idx="52">
                  <c:v>0.36</c:v>
                </c:pt>
                <c:pt idx="53">
                  <c:v>0.377</c:v>
                </c:pt>
                <c:pt idx="54">
                  <c:v>0.39500000000000002</c:v>
                </c:pt>
                <c:pt idx="55">
                  <c:v>0.41299999999999998</c:v>
                </c:pt>
                <c:pt idx="56">
                  <c:v>0.43099999999999999</c:v>
                </c:pt>
                <c:pt idx="57">
                  <c:v>0.45</c:v>
                </c:pt>
                <c:pt idx="58">
                  <c:v>0.47</c:v>
                </c:pt>
                <c:pt idx="59">
                  <c:v>0.49</c:v>
                </c:pt>
                <c:pt idx="60">
                  <c:v>0.51</c:v>
                </c:pt>
                <c:pt idx="61">
                  <c:v>0.53100000000000003</c:v>
                </c:pt>
                <c:pt idx="62">
                  <c:v>0.55300000000000005</c:v>
                </c:pt>
                <c:pt idx="63">
                  <c:v>0.57499999999999996</c:v>
                </c:pt>
                <c:pt idx="64">
                  <c:v>0.59699999999999998</c:v>
                </c:pt>
                <c:pt idx="65">
                  <c:v>0.62</c:v>
                </c:pt>
                <c:pt idx="66">
                  <c:v>0.64400000000000002</c:v>
                </c:pt>
                <c:pt idx="67">
                  <c:v>0.66800000000000004</c:v>
                </c:pt>
                <c:pt idx="68">
                  <c:v>0.69299999999999995</c:v>
                </c:pt>
                <c:pt idx="69">
                  <c:v>0.71799999999999997</c:v>
                </c:pt>
                <c:pt idx="70">
                  <c:v>0.74299999999999999</c:v>
                </c:pt>
                <c:pt idx="71">
                  <c:v>0.77</c:v>
                </c:pt>
                <c:pt idx="72">
                  <c:v>0.79700000000000004</c:v>
                </c:pt>
                <c:pt idx="73">
                  <c:v>0.82399999999999995</c:v>
                </c:pt>
                <c:pt idx="74">
                  <c:v>0.85199999999999998</c:v>
                </c:pt>
                <c:pt idx="75">
                  <c:v>0.88</c:v>
                </c:pt>
                <c:pt idx="76">
                  <c:v>0.90900000000000003</c:v>
                </c:pt>
                <c:pt idx="77">
                  <c:v>0.93899999999999995</c:v>
                </c:pt>
                <c:pt idx="78">
                  <c:v>0.96899999999999997</c:v>
                </c:pt>
                <c:pt idx="7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DC-464C-869B-AB385B3E8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0606751"/>
        <c:axId val="1487270799"/>
      </c:lineChart>
      <c:catAx>
        <c:axId val="181060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270799"/>
        <c:crosses val="autoZero"/>
        <c:auto val="1"/>
        <c:lblAlgn val="ctr"/>
        <c:lblOffset val="100"/>
        <c:noMultiLvlLbl val="0"/>
      </c:catAx>
      <c:valAx>
        <c:axId val="148727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60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alpha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180975</xdr:colOff>
      <xdr:row>13</xdr:row>
      <xdr:rowOff>52387</xdr:rowOff>
    </xdr:from>
    <xdr:to>
      <xdr:col>74</xdr:col>
      <xdr:colOff>485775</xdr:colOff>
      <xdr:row>27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B06467-E402-8DB3-5A32-DB05C28C9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114300</xdr:colOff>
      <xdr:row>68</xdr:row>
      <xdr:rowOff>28574</xdr:rowOff>
    </xdr:from>
    <xdr:to>
      <xdr:col>48</xdr:col>
      <xdr:colOff>419100</xdr:colOff>
      <xdr:row>88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9A8501-AED2-0400-8B12-72AC9F8CB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419100</xdr:colOff>
      <xdr:row>69</xdr:row>
      <xdr:rowOff>61912</xdr:rowOff>
    </xdr:from>
    <xdr:to>
      <xdr:col>41</xdr:col>
      <xdr:colOff>504825</xdr:colOff>
      <xdr:row>83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0DB9ED-0C29-ACF9-2360-66FD86CDF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90</xdr:row>
      <xdr:rowOff>80961</xdr:rowOff>
    </xdr:from>
    <xdr:to>
      <xdr:col>14</xdr:col>
      <xdr:colOff>523875</xdr:colOff>
      <xdr:row>116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C199F5-AE00-C43A-6E56-CC0C216FB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48</xdr:col>
      <xdr:colOff>447675</xdr:colOff>
      <xdr:row>68</xdr:row>
      <xdr:rowOff>176212</xdr:rowOff>
    </xdr:from>
    <xdr:to>
      <xdr:col>56</xdr:col>
      <xdr:colOff>142875</xdr:colOff>
      <xdr:row>83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DA978C-3062-E8B1-A221-F2BC0CF4B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381000</xdr:colOff>
      <xdr:row>75</xdr:row>
      <xdr:rowOff>138112</xdr:rowOff>
    </xdr:from>
    <xdr:to>
      <xdr:col>30</xdr:col>
      <xdr:colOff>257176</xdr:colOff>
      <xdr:row>90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2C5797C-9536-0C5A-3039-AA0CBE077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EF50-346A-4913-852D-8F78A7C6EEBD}">
  <dimension ref="A1:DY144"/>
  <sheetViews>
    <sheetView tabSelected="1" topLeftCell="M1" workbookViewId="0">
      <selection activeCell="X9" sqref="X9"/>
    </sheetView>
  </sheetViews>
  <sheetFormatPr defaultRowHeight="15" x14ac:dyDescent="0.25"/>
  <cols>
    <col min="11" max="11" width="13.5703125" bestFit="1" customWidth="1"/>
    <col min="29" max="29" width="12" bestFit="1" customWidth="1"/>
  </cols>
  <sheetData>
    <row r="1" spans="1:126" x14ac:dyDescent="0.25">
      <c r="A1" t="s">
        <v>23</v>
      </c>
      <c r="B1" t="s">
        <v>24</v>
      </c>
      <c r="P1" t="s">
        <v>33</v>
      </c>
      <c r="BI1" t="s">
        <v>34</v>
      </c>
      <c r="BM1" t="s">
        <v>35</v>
      </c>
    </row>
    <row r="2" spans="1:126" x14ac:dyDescent="0.25">
      <c r="N2" t="s">
        <v>11</v>
      </c>
      <c r="O2">
        <v>1</v>
      </c>
      <c r="P2">
        <v>1712</v>
      </c>
      <c r="Q2">
        <v>1243</v>
      </c>
      <c r="R2">
        <v>913</v>
      </c>
      <c r="AK2" t="s">
        <v>36</v>
      </c>
      <c r="AQ2" t="s">
        <v>37</v>
      </c>
      <c r="AW2" t="s">
        <v>38</v>
      </c>
      <c r="BK2" t="s">
        <v>20</v>
      </c>
      <c r="DO2">
        <v>1</v>
      </c>
      <c r="DQ2">
        <f>(DJ5*(DF144)+1)</f>
        <v>5851</v>
      </c>
    </row>
    <row r="3" spans="1:126" x14ac:dyDescent="0.25">
      <c r="A3" t="s">
        <v>25</v>
      </c>
      <c r="B3" t="s">
        <v>26</v>
      </c>
      <c r="C3" t="s">
        <v>27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28</v>
      </c>
      <c r="K3" t="s">
        <v>30</v>
      </c>
      <c r="L3" t="s">
        <v>40</v>
      </c>
      <c r="N3" t="s">
        <v>12</v>
      </c>
      <c r="O3">
        <v>60</v>
      </c>
      <c r="P3">
        <v>5707</v>
      </c>
      <c r="Q3">
        <v>4144</v>
      </c>
      <c r="R3">
        <v>3103</v>
      </c>
      <c r="T3" t="s">
        <v>39</v>
      </c>
      <c r="BK3">
        <v>1.0174000000000001</v>
      </c>
      <c r="BT3" cm="1">
        <f t="array" ref="BT3:BV3">P68:R68-BI68:BK68</f>
        <v>3</v>
      </c>
      <c r="BU3">
        <v>19</v>
      </c>
      <c r="BV3">
        <v>22</v>
      </c>
      <c r="DJ3" s="2"/>
      <c r="DK3" s="2"/>
      <c r="DL3" s="2"/>
    </row>
    <row r="4" spans="1:126" x14ac:dyDescent="0.25">
      <c r="B4">
        <v>1017520</v>
      </c>
      <c r="C4" t="s">
        <v>29</v>
      </c>
      <c r="D4">
        <v>1712</v>
      </c>
      <c r="E4">
        <v>5707</v>
      </c>
      <c r="F4">
        <v>1243</v>
      </c>
      <c r="G4">
        <v>4144</v>
      </c>
      <c r="H4">
        <v>931</v>
      </c>
      <c r="I4">
        <v>3103</v>
      </c>
      <c r="J4">
        <v>60</v>
      </c>
      <c r="K4" t="s">
        <v>31</v>
      </c>
      <c r="L4">
        <v>30</v>
      </c>
      <c r="N4" t="s">
        <v>13</v>
      </c>
      <c r="P4">
        <f>P3-P2</f>
        <v>3995</v>
      </c>
      <c r="Q4">
        <f t="shared" ref="Q4:R4" si="0">Q3-Q2</f>
        <v>2901</v>
      </c>
      <c r="R4">
        <f t="shared" si="0"/>
        <v>2190</v>
      </c>
      <c r="DJ4" t="s">
        <v>8</v>
      </c>
      <c r="DK4" t="s">
        <v>9</v>
      </c>
      <c r="DL4" t="s">
        <v>10</v>
      </c>
      <c r="DS4" t="s">
        <v>48</v>
      </c>
      <c r="DT4" cm="1">
        <f t="array" ref="DT4:DV4">DJ5:DL5-DM5:DO5</f>
        <v>0</v>
      </c>
      <c r="DU4">
        <v>0</v>
      </c>
      <c r="DV4">
        <v>0</v>
      </c>
    </row>
    <row r="5" spans="1:126" x14ac:dyDescent="0.25">
      <c r="B5">
        <v>1017521</v>
      </c>
      <c r="C5" t="s">
        <v>29</v>
      </c>
      <c r="D5">
        <v>5707</v>
      </c>
      <c r="E5">
        <v>6560</v>
      </c>
      <c r="F5">
        <v>4144</v>
      </c>
      <c r="G5">
        <v>6098</v>
      </c>
      <c r="H5">
        <v>3103</v>
      </c>
      <c r="I5">
        <v>3530</v>
      </c>
      <c r="J5">
        <v>80</v>
      </c>
      <c r="K5" t="s">
        <v>32</v>
      </c>
      <c r="L5">
        <v>30</v>
      </c>
      <c r="N5" t="s">
        <v>21</v>
      </c>
      <c r="P5">
        <f>6234-4688</f>
        <v>1546</v>
      </c>
      <c r="Q5">
        <f>5352-3404</f>
        <v>1948</v>
      </c>
      <c r="R5">
        <f>3367-2549</f>
        <v>818</v>
      </c>
      <c r="DE5" s="1">
        <v>1</v>
      </c>
      <c r="DF5" s="1">
        <v>0</v>
      </c>
      <c r="DJ5">
        <v>3250</v>
      </c>
      <c r="DK5">
        <v>3662</v>
      </c>
      <c r="DL5">
        <v>1560</v>
      </c>
      <c r="DM5">
        <f>_xlfn.FLOOR.MATH((0.5 * ($DE5 - 1) * (DJ$124 - DJ$5)) / ($DE$124 - 1) + 0.5 * $DF5 * (DJ$124 - DJ$5) + DJ$5)</f>
        <v>3250</v>
      </c>
      <c r="DN5">
        <f t="shared" ref="DN5:DO5" si="1">_xlfn.FLOOR.MATH((0.5 * ($DE5 - 1) * (DK$124 - DK$5)) / ($DE$124 - 1) + 0.5 * $DF5 * (DK$124 - DK$5) + DK$5)</f>
        <v>3662</v>
      </c>
      <c r="DO5">
        <f t="shared" si="1"/>
        <v>1560</v>
      </c>
      <c r="DS5" t="s">
        <v>43</v>
      </c>
      <c r="DT5" cm="1">
        <f t="array" ref="DT5:DV5">DJ124:DL124-DM124:DO124</f>
        <v>0</v>
      </c>
      <c r="DU5">
        <v>0</v>
      </c>
      <c r="DV5">
        <v>0</v>
      </c>
    </row>
    <row r="6" spans="1:126" x14ac:dyDescent="0.25">
      <c r="N6" t="s">
        <v>22</v>
      </c>
      <c r="P6">
        <f>P68</f>
        <v>4688</v>
      </c>
      <c r="Q6">
        <f t="shared" ref="Q6:R6" si="2">Q68</f>
        <v>3404</v>
      </c>
      <c r="R6">
        <f t="shared" si="2"/>
        <v>2549</v>
      </c>
      <c r="AA6">
        <f>(O9-1/80)</f>
        <v>0.98750000000000004</v>
      </c>
      <c r="BI6">
        <f>R6+R5</f>
        <v>3367</v>
      </c>
      <c r="DE6" s="1">
        <v>2</v>
      </c>
      <c r="DF6" s="1">
        <v>8.0000000000000002E-3</v>
      </c>
      <c r="DM6">
        <f t="shared" ref="DM6:DM69" si="3">_xlfn.FLOOR.MATH((0.5 * ($DE6 - 1) * (DJ$124 - DJ$5)) / ($DE$124 - 1) + 0.5 * $DF6 * (DJ$124 - DJ$5) + DJ$5)</f>
        <v>3311</v>
      </c>
      <c r="DN6">
        <f t="shared" ref="DN6:DN69" si="4">_xlfn.FLOOR.MATH((0.5 * ($DE6 - 1) * (DK$124 - DK$5)) / ($DE$124 - 1) + 0.5 * $DF6 * (DK$124 - DK$5) + DK$5)</f>
        <v>3731</v>
      </c>
      <c r="DO6">
        <f t="shared" ref="DO6:DO69" si="5">_xlfn.FLOOR.MATH((0.5 * ($DE6 - 1) * (DL$124 - DL$5)) / ($DE$124 - 1) + 0.5 * $DF6 * (DL$124 - DL$5) + DL$5)</f>
        <v>1589</v>
      </c>
      <c r="DS6" t="s">
        <v>44</v>
      </c>
      <c r="DT6" cm="1">
        <f t="array" ref="DT6:DV6">DJ129:DL129-DM129:DO129</f>
        <v>0</v>
      </c>
      <c r="DU6">
        <v>-1</v>
      </c>
      <c r="DV6">
        <v>0</v>
      </c>
    </row>
    <row r="7" spans="1:126" x14ac:dyDescent="0.25">
      <c r="DE7" s="1">
        <v>3</v>
      </c>
      <c r="DF7" s="1">
        <v>1.7000000000000001E-2</v>
      </c>
      <c r="DM7">
        <f t="shared" si="3"/>
        <v>3376</v>
      </c>
      <c r="DN7">
        <f t="shared" si="4"/>
        <v>3804</v>
      </c>
      <c r="DO7">
        <f t="shared" si="5"/>
        <v>1620</v>
      </c>
      <c r="DS7" t="s">
        <v>45</v>
      </c>
      <c r="DT7" cm="1">
        <f t="array" ref="DT7:DV7">DJ134:DL134-DM134:DO134</f>
        <v>0</v>
      </c>
      <c r="DU7">
        <v>0</v>
      </c>
      <c r="DV7">
        <v>0</v>
      </c>
    </row>
    <row r="8" spans="1:126" x14ac:dyDescent="0.25">
      <c r="O8" t="s">
        <v>7</v>
      </c>
      <c r="P8" t="s">
        <v>8</v>
      </c>
      <c r="Q8" t="s">
        <v>9</v>
      </c>
      <c r="R8" t="s">
        <v>10</v>
      </c>
      <c r="T8" t="s">
        <v>40</v>
      </c>
      <c r="U8" t="s">
        <v>41</v>
      </c>
      <c r="V8" t="s">
        <v>42</v>
      </c>
      <c r="AC8">
        <v>1</v>
      </c>
      <c r="AK8" t="s">
        <v>7</v>
      </c>
      <c r="AL8" t="s">
        <v>8</v>
      </c>
      <c r="AM8" t="s">
        <v>9</v>
      </c>
      <c r="AN8" t="s">
        <v>10</v>
      </c>
      <c r="AQ8" t="s">
        <v>7</v>
      </c>
      <c r="AR8" t="s">
        <v>8</v>
      </c>
      <c r="AS8" t="s">
        <v>9</v>
      </c>
      <c r="AT8" t="s">
        <v>10</v>
      </c>
      <c r="AW8" t="s">
        <v>7</v>
      </c>
      <c r="AX8" t="s">
        <v>8</v>
      </c>
      <c r="AY8" t="s">
        <v>9</v>
      </c>
      <c r="AZ8" t="s">
        <v>10</v>
      </c>
      <c r="CF8" t="s">
        <v>14</v>
      </c>
      <c r="CG8" t="s">
        <v>15</v>
      </c>
      <c r="CH8" t="s">
        <v>16</v>
      </c>
      <c r="CI8" t="s">
        <v>17</v>
      </c>
      <c r="CJ8" t="s">
        <v>18</v>
      </c>
      <c r="CK8" t="s">
        <v>19</v>
      </c>
      <c r="DE8" s="1">
        <v>4</v>
      </c>
      <c r="DF8" s="1">
        <v>2.5000000000000001E-2</v>
      </c>
      <c r="DM8">
        <f t="shared" si="3"/>
        <v>3438</v>
      </c>
      <c r="DN8">
        <f t="shared" si="4"/>
        <v>3873</v>
      </c>
      <c r="DO8">
        <f t="shared" si="5"/>
        <v>1650</v>
      </c>
      <c r="DS8" t="s">
        <v>46</v>
      </c>
      <c r="DT8" cm="1">
        <f t="array" ref="DT8:DV8">DJ139:DL139-DM139:DO139</f>
        <v>-1</v>
      </c>
      <c r="DU8">
        <v>-1</v>
      </c>
      <c r="DV8">
        <v>0</v>
      </c>
    </row>
    <row r="9" spans="1:126" x14ac:dyDescent="0.25">
      <c r="O9">
        <v>1</v>
      </c>
      <c r="P9">
        <v>1712</v>
      </c>
      <c r="Q9">
        <v>1243</v>
      </c>
      <c r="R9">
        <v>931</v>
      </c>
      <c r="T9" s="1">
        <v>30</v>
      </c>
      <c r="U9" s="1">
        <v>1</v>
      </c>
      <c r="V9" s="1">
        <v>0</v>
      </c>
      <c r="X9">
        <f>_xlfn.FLOOR.MATH((0.5 * ($O9 - 1) * ($P$3 - P$2)) / ($O$3 - 1) + 0.5 * $V9 * (P$3 - P$2) + P$2)</f>
        <v>1712</v>
      </c>
      <c r="Y9">
        <f t="shared" ref="Y9:Z9" si="6">_xlfn.FLOOR.MATH((0.5 * ($O9 - 1) * ($P$3 - Q$2)) / ($O$3 - 1) + 0.5 * $V9 * (Q$3 - Q$2) + Q$2)</f>
        <v>1243</v>
      </c>
      <c r="Z9">
        <f t="shared" si="6"/>
        <v>913</v>
      </c>
      <c r="AK9">
        <v>1</v>
      </c>
      <c r="AQ9">
        <v>1</v>
      </c>
      <c r="AW9">
        <v>1</v>
      </c>
      <c r="BI9">
        <v>1712</v>
      </c>
      <c r="BJ9">
        <v>1243</v>
      </c>
      <c r="BK9">
        <v>931</v>
      </c>
      <c r="BM9" cm="1">
        <f t="array" ref="BM9:BO9">P9:R9-BI9:BK9</f>
        <v>0</v>
      </c>
      <c r="BN9">
        <v>0</v>
      </c>
      <c r="BO9">
        <v>0</v>
      </c>
      <c r="DE9" s="1">
        <v>5</v>
      </c>
      <c r="DF9" s="1">
        <v>3.4000000000000002E-2</v>
      </c>
      <c r="DM9">
        <f t="shared" si="3"/>
        <v>3503</v>
      </c>
      <c r="DN9">
        <f t="shared" si="4"/>
        <v>3946</v>
      </c>
      <c r="DO9">
        <f t="shared" si="5"/>
        <v>1681</v>
      </c>
      <c r="DS9" t="s">
        <v>47</v>
      </c>
      <c r="DT9" cm="1">
        <f t="array" ref="DT9:DV9">DM144:DO144-DJ144:DL144</f>
        <v>1</v>
      </c>
      <c r="DU9">
        <v>1</v>
      </c>
      <c r="DV9">
        <v>0</v>
      </c>
    </row>
    <row r="10" spans="1:126" x14ac:dyDescent="0.25">
      <c r="O10">
        <v>2</v>
      </c>
      <c r="P10">
        <v>1745</v>
      </c>
      <c r="Q10">
        <v>1267</v>
      </c>
      <c r="R10">
        <v>949</v>
      </c>
      <c r="S10">
        <f>P10-P9</f>
        <v>33</v>
      </c>
      <c r="T10" s="1">
        <v>30</v>
      </c>
      <c r="U10" s="1">
        <v>2</v>
      </c>
      <c r="V10" s="1">
        <v>0</v>
      </c>
      <c r="X10">
        <f t="shared" ref="X10:X68" si="7">_xlfn.FLOOR.MATH((0.5 * ($O10 - 1) * ($P$3 - P$2)) / ($O$3 - 1) + 0.5 * $V10 * (P$3 - P$2) + P$2)</f>
        <v>1745</v>
      </c>
      <c r="Y10">
        <f t="shared" ref="Y10:Y68" si="8">_xlfn.FLOOR.MATH((0.5 * ($O10 - 1) * ($P$3 - Q$2)) / ($O$3 - 1) + 0.5 * $V10 * (Q$3 - Q$2) + Q$2)</f>
        <v>1280</v>
      </c>
      <c r="Z10">
        <f t="shared" ref="Z10:Z68" si="9">_xlfn.FLOOR.MATH((0.5 * ($O10 - 1) * ($P$3 - R$2)) / ($O$3 - 1) + 0.5 * $V10 * (R$3 - R$2) + R$2)</f>
        <v>953</v>
      </c>
      <c r="AK10">
        <v>2</v>
      </c>
      <c r="AL10">
        <f>P10-P9</f>
        <v>33</v>
      </c>
      <c r="AM10">
        <f>Q10-Q9</f>
        <v>24</v>
      </c>
      <c r="AN10">
        <f>R10-R9</f>
        <v>18</v>
      </c>
      <c r="AQ10">
        <v>2</v>
      </c>
      <c r="AW10">
        <v>2</v>
      </c>
      <c r="AX10">
        <f>P10/P9</f>
        <v>1.0192757009345794</v>
      </c>
      <c r="AY10">
        <f>Q10/Q9</f>
        <v>1.0193081255028158</v>
      </c>
      <c r="AZ10">
        <f>R10/R9</f>
        <v>1.0193340494092373</v>
      </c>
      <c r="BI10">
        <f>ROUNDDOWN(BI9*$BK$3,0)</f>
        <v>1741</v>
      </c>
      <c r="BJ10">
        <f t="shared" ref="BJ10:BK10" si="10">ROUNDDOWN(BJ9*$BK$3,0)</f>
        <v>1264</v>
      </c>
      <c r="BK10">
        <f t="shared" si="10"/>
        <v>947</v>
      </c>
      <c r="BM10" cm="1">
        <f t="array" ref="BM10:BO10">P10:R10-BI10:BK10</f>
        <v>4</v>
      </c>
      <c r="BN10">
        <v>3</v>
      </c>
      <c r="BO10">
        <v>2</v>
      </c>
      <c r="BU10" t="s">
        <v>1</v>
      </c>
      <c r="BV10" t="s">
        <v>2</v>
      </c>
      <c r="BW10" t="s">
        <v>3</v>
      </c>
      <c r="BX10" t="s">
        <v>4</v>
      </c>
      <c r="BY10" t="s">
        <v>5</v>
      </c>
      <c r="BZ10" t="s">
        <v>6</v>
      </c>
      <c r="CF10">
        <f>P10-P9</f>
        <v>33</v>
      </c>
      <c r="CG10">
        <f>Q10-Q9</f>
        <v>24</v>
      </c>
      <c r="CH10">
        <f>R10-R9</f>
        <v>18</v>
      </c>
      <c r="CI10">
        <f>P10/P9</f>
        <v>1.0192757009345794</v>
      </c>
      <c r="CJ10">
        <f>Q10/Q9</f>
        <v>1.0193081255028158</v>
      </c>
      <c r="CK10">
        <f>R10/R9</f>
        <v>1.0193340494092373</v>
      </c>
      <c r="DE10" s="1">
        <v>6</v>
      </c>
      <c r="DF10" s="1">
        <v>4.2000000000000003E-2</v>
      </c>
      <c r="DM10">
        <f t="shared" si="3"/>
        <v>3564</v>
      </c>
      <c r="DN10">
        <f t="shared" si="4"/>
        <v>4015</v>
      </c>
      <c r="DO10">
        <f t="shared" si="5"/>
        <v>1710</v>
      </c>
    </row>
    <row r="11" spans="1:126" x14ac:dyDescent="0.25">
      <c r="O11">
        <v>3</v>
      </c>
      <c r="P11">
        <v>1779</v>
      </c>
      <c r="Q11">
        <v>1292</v>
      </c>
      <c r="R11">
        <v>967</v>
      </c>
      <c r="S11">
        <f t="shared" ref="S11:S68" si="11">P11-P10</f>
        <v>34</v>
      </c>
      <c r="T11" s="1">
        <v>30</v>
      </c>
      <c r="U11" s="1">
        <v>3</v>
      </c>
      <c r="V11" s="1">
        <v>0</v>
      </c>
      <c r="X11">
        <f t="shared" si="7"/>
        <v>1779</v>
      </c>
      <c r="Y11">
        <f t="shared" si="8"/>
        <v>1318</v>
      </c>
      <c r="Z11">
        <f t="shared" si="9"/>
        <v>994</v>
      </c>
      <c r="AC11">
        <f>6560/5707</f>
        <v>1.1494655685999648</v>
      </c>
      <c r="AK11">
        <v>3</v>
      </c>
      <c r="AL11">
        <f>P11-P10</f>
        <v>34</v>
      </c>
      <c r="AM11">
        <f>Q11-Q10</f>
        <v>25</v>
      </c>
      <c r="AN11">
        <f>R11-R10</f>
        <v>18</v>
      </c>
      <c r="AQ11">
        <v>3</v>
      </c>
      <c r="AR11">
        <f>AL11-AL10</f>
        <v>1</v>
      </c>
      <c r="AS11">
        <f t="shared" ref="AS11:AT11" si="12">AM11-AM10</f>
        <v>1</v>
      </c>
      <c r="AT11">
        <f t="shared" si="12"/>
        <v>0</v>
      </c>
      <c r="AW11">
        <v>3</v>
      </c>
      <c r="AX11">
        <f>P11/P10</f>
        <v>1.0194842406876792</v>
      </c>
      <c r="AY11">
        <f>Q11/Q10</f>
        <v>1.0197316495659037</v>
      </c>
      <c r="AZ11">
        <f>R11/R10</f>
        <v>1.0189673340358272</v>
      </c>
      <c r="BI11">
        <f t="shared" ref="BI11:BI68" si="13">ROUNDDOWN(BI10*$BK$3,0)</f>
        <v>1771</v>
      </c>
      <c r="BJ11">
        <f t="shared" ref="BJ11:BJ68" si="14">ROUNDDOWN(BJ10*$BK$3,0)</f>
        <v>1285</v>
      </c>
      <c r="BK11">
        <f t="shared" ref="BK11:BK68" si="15">ROUNDDOWN(BK10*$BK$3,0)</f>
        <v>963</v>
      </c>
      <c r="BM11" cm="1">
        <f t="array" ref="BM11:BO11">P11:R11-BI11:BK11</f>
        <v>8</v>
      </c>
      <c r="BN11">
        <v>7</v>
      </c>
      <c r="BO11">
        <v>4</v>
      </c>
      <c r="BT11" t="s">
        <v>0</v>
      </c>
      <c r="BU11">
        <v>1712</v>
      </c>
      <c r="BV11">
        <v>5707</v>
      </c>
      <c r="BW11">
        <v>1243</v>
      </c>
      <c r="BX11">
        <v>4144</v>
      </c>
      <c r="BY11">
        <v>931</v>
      </c>
      <c r="BZ11">
        <v>3103</v>
      </c>
      <c r="CF11">
        <f>P11-P10</f>
        <v>34</v>
      </c>
      <c r="CG11">
        <f>Q11-Q10</f>
        <v>25</v>
      </c>
      <c r="CH11">
        <f>R11-R10</f>
        <v>18</v>
      </c>
      <c r="CI11">
        <f>P11/P10</f>
        <v>1.0194842406876792</v>
      </c>
      <c r="CJ11">
        <f>Q11/Q10</f>
        <v>1.0197316495659037</v>
      </c>
      <c r="CK11">
        <f>R11/R10</f>
        <v>1.0189673340358272</v>
      </c>
      <c r="DE11" s="1">
        <v>7</v>
      </c>
      <c r="DF11" s="1">
        <v>0.05</v>
      </c>
      <c r="DM11">
        <f t="shared" si="3"/>
        <v>3626</v>
      </c>
      <c r="DN11">
        <f t="shared" si="4"/>
        <v>4084</v>
      </c>
      <c r="DO11">
        <f t="shared" si="5"/>
        <v>1740</v>
      </c>
    </row>
    <row r="12" spans="1:126" x14ac:dyDescent="0.25">
      <c r="O12">
        <v>4</v>
      </c>
      <c r="P12">
        <v>1815</v>
      </c>
      <c r="Q12">
        <v>1318</v>
      </c>
      <c r="R12">
        <v>987</v>
      </c>
      <c r="S12">
        <f t="shared" si="11"/>
        <v>36</v>
      </c>
      <c r="T12" s="1">
        <v>30</v>
      </c>
      <c r="U12" s="1">
        <v>4</v>
      </c>
      <c r="V12" s="1">
        <v>1E-3</v>
      </c>
      <c r="X12">
        <f t="shared" si="7"/>
        <v>1815</v>
      </c>
      <c r="Y12">
        <f t="shared" si="8"/>
        <v>1357</v>
      </c>
      <c r="Z12">
        <f t="shared" si="9"/>
        <v>1035</v>
      </c>
      <c r="AK12">
        <v>4</v>
      </c>
      <c r="AL12">
        <f>P12-P11</f>
        <v>36</v>
      </c>
      <c r="AM12">
        <f>Q12-Q11</f>
        <v>26</v>
      </c>
      <c r="AN12">
        <f>R12-R11</f>
        <v>20</v>
      </c>
      <c r="AQ12">
        <v>4</v>
      </c>
      <c r="AR12">
        <f t="shared" ref="AR12:AR68" si="16">AL12-AL11</f>
        <v>2</v>
      </c>
      <c r="AS12">
        <f t="shared" ref="AS12:AS68" si="17">AM12-AM11</f>
        <v>1</v>
      </c>
      <c r="AT12">
        <f t="shared" ref="AT12:AT68" si="18">AN12-AN11</f>
        <v>2</v>
      </c>
      <c r="AW12">
        <v>4</v>
      </c>
      <c r="AX12">
        <f>P12/P11</f>
        <v>1.0202360876897134</v>
      </c>
      <c r="AY12">
        <f>Q12/Q11</f>
        <v>1.0201238390092879</v>
      </c>
      <c r="AZ12">
        <f>R12/R11</f>
        <v>1.0206825232678387</v>
      </c>
      <c r="BI12">
        <f t="shared" si="13"/>
        <v>1801</v>
      </c>
      <c r="BJ12">
        <f t="shared" si="14"/>
        <v>1307</v>
      </c>
      <c r="BK12">
        <f t="shared" si="15"/>
        <v>979</v>
      </c>
      <c r="BM12" cm="1">
        <f t="array" ref="BM12:BO12">P12:R12-BI12:BK12</f>
        <v>14</v>
      </c>
      <c r="BN12">
        <v>11</v>
      </c>
      <c r="BO12">
        <v>8</v>
      </c>
      <c r="CF12">
        <f>P12-P11</f>
        <v>36</v>
      </c>
      <c r="CG12">
        <f>Q12-Q11</f>
        <v>26</v>
      </c>
      <c r="CH12">
        <f>R12-R11</f>
        <v>20</v>
      </c>
      <c r="CI12">
        <f>P12/P11</f>
        <v>1.0202360876897134</v>
      </c>
      <c r="CJ12">
        <f>Q12/Q11</f>
        <v>1.0201238390092879</v>
      </c>
      <c r="CK12">
        <f>R12/R11</f>
        <v>1.0206825232678387</v>
      </c>
      <c r="DE12" s="1">
        <v>8</v>
      </c>
      <c r="DF12" s="1">
        <v>5.8999999999999997E-2</v>
      </c>
      <c r="DM12">
        <f t="shared" si="3"/>
        <v>3691</v>
      </c>
      <c r="DN12">
        <f t="shared" si="4"/>
        <v>4158</v>
      </c>
      <c r="DO12">
        <f t="shared" si="5"/>
        <v>1771</v>
      </c>
    </row>
    <row r="13" spans="1:126" x14ac:dyDescent="0.25">
      <c r="O13">
        <v>5</v>
      </c>
      <c r="P13">
        <v>1849</v>
      </c>
      <c r="Q13">
        <v>1342</v>
      </c>
      <c r="R13">
        <v>1005</v>
      </c>
      <c r="S13">
        <f t="shared" si="11"/>
        <v>34</v>
      </c>
      <c r="T13" s="1">
        <v>30</v>
      </c>
      <c r="U13" s="1">
        <v>5</v>
      </c>
      <c r="V13" s="1">
        <v>1E-3</v>
      </c>
      <c r="X13">
        <f t="shared" si="7"/>
        <v>1849</v>
      </c>
      <c r="Y13">
        <f t="shared" si="8"/>
        <v>1395</v>
      </c>
      <c r="Z13">
        <f t="shared" si="9"/>
        <v>1076</v>
      </c>
      <c r="AK13">
        <v>5</v>
      </c>
      <c r="AL13">
        <f>P13-P12</f>
        <v>34</v>
      </c>
      <c r="AM13">
        <f>Q13-Q12</f>
        <v>24</v>
      </c>
      <c r="AN13">
        <f>R13-R12</f>
        <v>18</v>
      </c>
      <c r="AQ13">
        <v>5</v>
      </c>
      <c r="AR13">
        <f t="shared" si="16"/>
        <v>-2</v>
      </c>
      <c r="AS13">
        <f t="shared" si="17"/>
        <v>-2</v>
      </c>
      <c r="AT13">
        <f t="shared" si="18"/>
        <v>-2</v>
      </c>
      <c r="AW13">
        <v>5</v>
      </c>
      <c r="AX13">
        <f>P13/P12</f>
        <v>1.0187327823691461</v>
      </c>
      <c r="AY13">
        <f>Q13/Q12</f>
        <v>1.0182094081942337</v>
      </c>
      <c r="AZ13">
        <f>R13/R12</f>
        <v>1.0182370820668694</v>
      </c>
      <c r="BI13">
        <f t="shared" si="13"/>
        <v>1832</v>
      </c>
      <c r="BJ13">
        <f t="shared" si="14"/>
        <v>1329</v>
      </c>
      <c r="BK13">
        <f t="shared" si="15"/>
        <v>996</v>
      </c>
      <c r="BM13" cm="1">
        <f t="array" ref="BM13:BO13">P13:R13-BI13:BK13</f>
        <v>17</v>
      </c>
      <c r="BN13">
        <v>13</v>
      </c>
      <c r="BO13">
        <v>9</v>
      </c>
      <c r="CF13">
        <f>P13-P12</f>
        <v>34</v>
      </c>
      <c r="CG13">
        <f>Q13-Q12</f>
        <v>24</v>
      </c>
      <c r="CH13">
        <f>R13-R12</f>
        <v>18</v>
      </c>
      <c r="CI13">
        <f>P13/P12</f>
        <v>1.0187327823691461</v>
      </c>
      <c r="CJ13">
        <f>Q13/Q12</f>
        <v>1.0182094081942337</v>
      </c>
      <c r="CK13">
        <f>R13/R12</f>
        <v>1.0182370820668694</v>
      </c>
      <c r="DE13" s="1">
        <v>9</v>
      </c>
      <c r="DF13" s="1">
        <v>6.7000000000000004E-2</v>
      </c>
      <c r="DM13">
        <f t="shared" si="3"/>
        <v>3752</v>
      </c>
      <c r="DN13">
        <f t="shared" si="4"/>
        <v>4227</v>
      </c>
      <c r="DO13">
        <f t="shared" si="5"/>
        <v>1800</v>
      </c>
      <c r="DS13" s="3" t="s">
        <v>49</v>
      </c>
    </row>
    <row r="14" spans="1:126" x14ac:dyDescent="0.25">
      <c r="O14">
        <v>6</v>
      </c>
      <c r="P14">
        <v>1885</v>
      </c>
      <c r="Q14">
        <v>1368</v>
      </c>
      <c r="R14">
        <v>1025</v>
      </c>
      <c r="S14">
        <f t="shared" si="11"/>
        <v>36</v>
      </c>
      <c r="T14" s="1">
        <v>30</v>
      </c>
      <c r="U14" s="1">
        <v>6</v>
      </c>
      <c r="V14" s="1">
        <v>2E-3</v>
      </c>
      <c r="X14">
        <f t="shared" si="7"/>
        <v>1885</v>
      </c>
      <c r="Y14">
        <f t="shared" si="8"/>
        <v>1435</v>
      </c>
      <c r="Z14">
        <f t="shared" si="9"/>
        <v>1118</v>
      </c>
      <c r="AK14">
        <v>6</v>
      </c>
      <c r="AL14">
        <f>P14-P13</f>
        <v>36</v>
      </c>
      <c r="AM14">
        <f>Q14-Q13</f>
        <v>26</v>
      </c>
      <c r="AN14">
        <f>R14-R13</f>
        <v>20</v>
      </c>
      <c r="AQ14">
        <v>6</v>
      </c>
      <c r="AR14">
        <f t="shared" si="16"/>
        <v>2</v>
      </c>
      <c r="AS14">
        <f t="shared" si="17"/>
        <v>2</v>
      </c>
      <c r="AT14">
        <f t="shared" si="18"/>
        <v>2</v>
      </c>
      <c r="AW14">
        <v>6</v>
      </c>
      <c r="AX14">
        <f>P14/P13</f>
        <v>1.0194699837750134</v>
      </c>
      <c r="AY14">
        <f>Q14/Q13</f>
        <v>1.0193740685543964</v>
      </c>
      <c r="AZ14">
        <f>R14/R13</f>
        <v>1.0199004975124377</v>
      </c>
      <c r="BI14">
        <f t="shared" si="13"/>
        <v>1863</v>
      </c>
      <c r="BJ14">
        <f t="shared" si="14"/>
        <v>1352</v>
      </c>
      <c r="BK14">
        <f t="shared" si="15"/>
        <v>1013</v>
      </c>
      <c r="BM14" cm="1">
        <f t="array" ref="BM14:BO14">P14:R14-BI14:BK14</f>
        <v>22</v>
      </c>
      <c r="BN14">
        <v>16</v>
      </c>
      <c r="BO14">
        <v>12</v>
      </c>
      <c r="CF14">
        <f>P14-P13</f>
        <v>36</v>
      </c>
      <c r="CG14">
        <f>Q14-Q13</f>
        <v>26</v>
      </c>
      <c r="CH14">
        <f>R14-R13</f>
        <v>20</v>
      </c>
      <c r="CI14">
        <f>P14/P13</f>
        <v>1.0194699837750134</v>
      </c>
      <c r="CJ14">
        <f>Q14/Q13</f>
        <v>1.0193740685543964</v>
      </c>
      <c r="CK14">
        <f>R14/R13</f>
        <v>1.0199004975124377</v>
      </c>
      <c r="DE14" s="1">
        <v>10</v>
      </c>
      <c r="DF14" s="1">
        <v>7.5999999999999998E-2</v>
      </c>
      <c r="DM14">
        <f t="shared" si="3"/>
        <v>3817</v>
      </c>
      <c r="DN14">
        <f t="shared" si="4"/>
        <v>4300</v>
      </c>
      <c r="DO14">
        <f t="shared" si="5"/>
        <v>1832</v>
      </c>
    </row>
    <row r="15" spans="1:126" x14ac:dyDescent="0.25">
      <c r="O15">
        <v>7</v>
      </c>
      <c r="P15">
        <v>1921</v>
      </c>
      <c r="Q15">
        <v>1394</v>
      </c>
      <c r="R15">
        <v>1044</v>
      </c>
      <c r="S15">
        <f t="shared" si="11"/>
        <v>36</v>
      </c>
      <c r="T15" s="1">
        <v>30</v>
      </c>
      <c r="U15" s="1">
        <v>7</v>
      </c>
      <c r="V15" s="1">
        <v>3.0000000000000001E-3</v>
      </c>
      <c r="X15">
        <f t="shared" si="7"/>
        <v>1921</v>
      </c>
      <c r="Y15">
        <f t="shared" si="8"/>
        <v>1474</v>
      </c>
      <c r="Z15">
        <f t="shared" si="9"/>
        <v>1160</v>
      </c>
      <c r="AK15">
        <v>7</v>
      </c>
      <c r="AL15">
        <f>P15-P14</f>
        <v>36</v>
      </c>
      <c r="AM15">
        <f>Q15-Q14</f>
        <v>26</v>
      </c>
      <c r="AN15">
        <f>R15-R14</f>
        <v>19</v>
      </c>
      <c r="AQ15">
        <v>7</v>
      </c>
      <c r="AR15">
        <f t="shared" si="16"/>
        <v>0</v>
      </c>
      <c r="AS15">
        <f t="shared" si="17"/>
        <v>0</v>
      </c>
      <c r="AT15">
        <f t="shared" si="18"/>
        <v>-1</v>
      </c>
      <c r="AW15">
        <v>7</v>
      </c>
      <c r="AX15">
        <f>P15/P14</f>
        <v>1.0190981432360742</v>
      </c>
      <c r="AY15">
        <f>Q15/Q14</f>
        <v>1.0190058479532165</v>
      </c>
      <c r="AZ15">
        <f>R15/R14</f>
        <v>1.0185365853658537</v>
      </c>
      <c r="BI15">
        <f t="shared" si="13"/>
        <v>1895</v>
      </c>
      <c r="BJ15">
        <f t="shared" si="14"/>
        <v>1375</v>
      </c>
      <c r="BK15">
        <f t="shared" si="15"/>
        <v>1030</v>
      </c>
      <c r="BM15" cm="1">
        <f t="array" ref="BM15:BO15">P15:R15-BI15:BK15</f>
        <v>26</v>
      </c>
      <c r="BN15">
        <v>19</v>
      </c>
      <c r="BO15">
        <v>14</v>
      </c>
      <c r="CF15">
        <f>P15-P14</f>
        <v>36</v>
      </c>
      <c r="CG15">
        <f>Q15-Q14</f>
        <v>26</v>
      </c>
      <c r="CH15">
        <f>R15-R14</f>
        <v>19</v>
      </c>
      <c r="CI15">
        <f>P15/P14</f>
        <v>1.0190981432360742</v>
      </c>
      <c r="CJ15">
        <f>Q15/Q14</f>
        <v>1.0190058479532165</v>
      </c>
      <c r="CK15">
        <f>R15/R14</f>
        <v>1.0185365853658537</v>
      </c>
      <c r="DE15" s="1">
        <v>11</v>
      </c>
      <c r="DF15" s="1">
        <v>8.4000000000000005E-2</v>
      </c>
      <c r="DM15">
        <f t="shared" si="3"/>
        <v>3879</v>
      </c>
      <c r="DN15">
        <f t="shared" si="4"/>
        <v>4369</v>
      </c>
      <c r="DO15">
        <f t="shared" si="5"/>
        <v>1861</v>
      </c>
    </row>
    <row r="16" spans="1:126" x14ac:dyDescent="0.25">
      <c r="O16">
        <v>8</v>
      </c>
      <c r="P16">
        <v>1956</v>
      </c>
      <c r="Q16">
        <v>1420</v>
      </c>
      <c r="R16">
        <v>1064</v>
      </c>
      <c r="S16">
        <f t="shared" si="11"/>
        <v>35</v>
      </c>
      <c r="T16" s="1">
        <v>30</v>
      </c>
      <c r="U16" s="1">
        <v>8</v>
      </c>
      <c r="V16" s="1">
        <v>4.0000000000000001E-3</v>
      </c>
      <c r="X16">
        <f t="shared" si="7"/>
        <v>1956</v>
      </c>
      <c r="Y16">
        <f t="shared" si="8"/>
        <v>1513</v>
      </c>
      <c r="Z16">
        <f t="shared" si="9"/>
        <v>1201</v>
      </c>
      <c r="AK16">
        <v>8</v>
      </c>
      <c r="AL16">
        <f>P16-P15</f>
        <v>35</v>
      </c>
      <c r="AM16">
        <f>Q16-Q15</f>
        <v>26</v>
      </c>
      <c r="AN16">
        <f>R16-R15</f>
        <v>20</v>
      </c>
      <c r="AQ16">
        <v>8</v>
      </c>
      <c r="AR16">
        <f t="shared" si="16"/>
        <v>-1</v>
      </c>
      <c r="AS16">
        <f t="shared" si="17"/>
        <v>0</v>
      </c>
      <c r="AT16">
        <f t="shared" si="18"/>
        <v>1</v>
      </c>
      <c r="AW16">
        <v>8</v>
      </c>
      <c r="AX16">
        <f>P16/P15</f>
        <v>1.0182196772514316</v>
      </c>
      <c r="AY16">
        <f>Q16/Q15</f>
        <v>1.018651362984218</v>
      </c>
      <c r="AZ16">
        <f>R16/R15</f>
        <v>1.0191570881226053</v>
      </c>
      <c r="BI16">
        <f t="shared" si="13"/>
        <v>1927</v>
      </c>
      <c r="BJ16">
        <f t="shared" si="14"/>
        <v>1398</v>
      </c>
      <c r="BK16">
        <f t="shared" si="15"/>
        <v>1047</v>
      </c>
      <c r="BM16" cm="1">
        <f t="array" ref="BM16:BO16">P16:R16-BI16:BK16</f>
        <v>29</v>
      </c>
      <c r="BN16">
        <v>22</v>
      </c>
      <c r="BO16">
        <v>17</v>
      </c>
      <c r="CF16">
        <f>P16-P15</f>
        <v>35</v>
      </c>
      <c r="CG16">
        <f>Q16-Q15</f>
        <v>26</v>
      </c>
      <c r="CH16">
        <f>R16-R15</f>
        <v>20</v>
      </c>
      <c r="CI16">
        <f>P16/P15</f>
        <v>1.0182196772514316</v>
      </c>
      <c r="CJ16">
        <f>Q16/Q15</f>
        <v>1.018651362984218</v>
      </c>
      <c r="CK16">
        <f>R16/R15</f>
        <v>1.0191570881226053</v>
      </c>
      <c r="DE16" s="1">
        <v>12</v>
      </c>
      <c r="DF16" s="1">
        <v>9.1999999999999998E-2</v>
      </c>
      <c r="DM16">
        <f t="shared" si="3"/>
        <v>3940</v>
      </c>
      <c r="DN16">
        <f t="shared" si="4"/>
        <v>4438</v>
      </c>
      <c r="DO16">
        <f t="shared" si="5"/>
        <v>1890</v>
      </c>
    </row>
    <row r="17" spans="15:119" x14ac:dyDescent="0.25">
      <c r="O17">
        <v>9</v>
      </c>
      <c r="P17">
        <v>1992</v>
      </c>
      <c r="Q17">
        <v>1446</v>
      </c>
      <c r="R17">
        <v>1083</v>
      </c>
      <c r="S17">
        <f t="shared" si="11"/>
        <v>36</v>
      </c>
      <c r="T17" s="1">
        <v>30</v>
      </c>
      <c r="U17" s="1">
        <v>9</v>
      </c>
      <c r="V17" s="1">
        <v>5.0000000000000001E-3</v>
      </c>
      <c r="X17">
        <f t="shared" si="7"/>
        <v>1992</v>
      </c>
      <c r="Y17">
        <f t="shared" si="8"/>
        <v>1552</v>
      </c>
      <c r="Z17">
        <f t="shared" si="9"/>
        <v>1243</v>
      </c>
      <c r="AK17">
        <v>9</v>
      </c>
      <c r="AL17">
        <f>P17-P16</f>
        <v>36</v>
      </c>
      <c r="AM17">
        <f>Q17-Q16</f>
        <v>26</v>
      </c>
      <c r="AN17">
        <f>R17-R16</f>
        <v>19</v>
      </c>
      <c r="AQ17">
        <v>9</v>
      </c>
      <c r="AR17">
        <f t="shared" si="16"/>
        <v>1</v>
      </c>
      <c r="AS17">
        <f t="shared" si="17"/>
        <v>0</v>
      </c>
      <c r="AT17">
        <f t="shared" si="18"/>
        <v>-1</v>
      </c>
      <c r="AW17">
        <v>9</v>
      </c>
      <c r="AX17">
        <f>P17/P16</f>
        <v>1.01840490797546</v>
      </c>
      <c r="AY17">
        <f>Q17/Q16</f>
        <v>1.0183098591549296</v>
      </c>
      <c r="AZ17">
        <f>R17/R16</f>
        <v>1.0178571428571428</v>
      </c>
      <c r="BI17">
        <f t="shared" si="13"/>
        <v>1960</v>
      </c>
      <c r="BJ17">
        <f t="shared" si="14"/>
        <v>1422</v>
      </c>
      <c r="BK17">
        <f t="shared" si="15"/>
        <v>1065</v>
      </c>
      <c r="BM17" cm="1">
        <f t="array" ref="BM17:BO17">P17:R17-BI17:BK17</f>
        <v>32</v>
      </c>
      <c r="BN17">
        <v>24</v>
      </c>
      <c r="BO17">
        <v>18</v>
      </c>
      <c r="CF17">
        <f>P17-P16</f>
        <v>36</v>
      </c>
      <c r="CG17">
        <f>Q17-Q16</f>
        <v>26</v>
      </c>
      <c r="CH17">
        <f>R17-R16</f>
        <v>19</v>
      </c>
      <c r="CI17">
        <f>P17/P16</f>
        <v>1.01840490797546</v>
      </c>
      <c r="CJ17">
        <f>Q17/Q16</f>
        <v>1.0183098591549296</v>
      </c>
      <c r="CK17">
        <f>R17/R16</f>
        <v>1.0178571428571428</v>
      </c>
      <c r="DE17" s="1">
        <v>13</v>
      </c>
      <c r="DF17" s="1">
        <v>0.10100000000000001</v>
      </c>
      <c r="DM17">
        <f t="shared" si="3"/>
        <v>4005</v>
      </c>
      <c r="DN17">
        <f t="shared" si="4"/>
        <v>4512</v>
      </c>
      <c r="DO17">
        <f t="shared" si="5"/>
        <v>1922</v>
      </c>
    </row>
    <row r="18" spans="15:119" x14ac:dyDescent="0.25">
      <c r="O18">
        <v>10</v>
      </c>
      <c r="P18">
        <v>2028</v>
      </c>
      <c r="Q18">
        <v>1472</v>
      </c>
      <c r="R18">
        <v>1103</v>
      </c>
      <c r="S18">
        <f t="shared" si="11"/>
        <v>36</v>
      </c>
      <c r="T18" s="1">
        <v>30</v>
      </c>
      <c r="U18" s="1">
        <v>10</v>
      </c>
      <c r="V18" s="1">
        <v>6.0000000000000001E-3</v>
      </c>
      <c r="X18">
        <f t="shared" si="7"/>
        <v>2028</v>
      </c>
      <c r="Y18">
        <f t="shared" si="8"/>
        <v>1592</v>
      </c>
      <c r="Z18">
        <f t="shared" si="9"/>
        <v>1285</v>
      </c>
      <c r="AK18">
        <v>10</v>
      </c>
      <c r="AL18">
        <f>P18-P17</f>
        <v>36</v>
      </c>
      <c r="AM18">
        <f>Q18-Q17</f>
        <v>26</v>
      </c>
      <c r="AN18">
        <f>R18-R17</f>
        <v>20</v>
      </c>
      <c r="AQ18">
        <v>10</v>
      </c>
      <c r="AR18">
        <f t="shared" si="16"/>
        <v>0</v>
      </c>
      <c r="AS18">
        <f t="shared" si="17"/>
        <v>0</v>
      </c>
      <c r="AT18">
        <f t="shared" si="18"/>
        <v>1</v>
      </c>
      <c r="AW18">
        <v>10</v>
      </c>
      <c r="AX18">
        <f>P18/P17</f>
        <v>1.0180722891566265</v>
      </c>
      <c r="AY18">
        <f>Q18/Q17</f>
        <v>1.0179806362378976</v>
      </c>
      <c r="AZ18">
        <f>R18/R17</f>
        <v>1.0184672206832872</v>
      </c>
      <c r="BI18">
        <f t="shared" si="13"/>
        <v>1994</v>
      </c>
      <c r="BJ18">
        <f t="shared" si="14"/>
        <v>1446</v>
      </c>
      <c r="BK18">
        <f t="shared" si="15"/>
        <v>1083</v>
      </c>
      <c r="BM18" cm="1">
        <f t="array" ref="BM18:BO18">P18:R18-BI18:BK18</f>
        <v>34</v>
      </c>
      <c r="BN18">
        <v>26</v>
      </c>
      <c r="BO18">
        <v>20</v>
      </c>
      <c r="CF18">
        <f>P18-P17</f>
        <v>36</v>
      </c>
      <c r="CG18">
        <f>Q18-Q17</f>
        <v>26</v>
      </c>
      <c r="CH18">
        <f>R18-R17</f>
        <v>20</v>
      </c>
      <c r="CI18">
        <f>P18/P17</f>
        <v>1.0180722891566265</v>
      </c>
      <c r="CJ18">
        <f>Q18/Q17</f>
        <v>1.0179806362378976</v>
      </c>
      <c r="CK18">
        <f>R18/R17</f>
        <v>1.0184672206832872</v>
      </c>
      <c r="DE18" s="1">
        <v>14</v>
      </c>
      <c r="DF18" s="1">
        <v>0.109</v>
      </c>
      <c r="DM18">
        <f t="shared" si="3"/>
        <v>4067</v>
      </c>
      <c r="DN18">
        <f t="shared" si="4"/>
        <v>4581</v>
      </c>
      <c r="DO18">
        <f t="shared" si="5"/>
        <v>1951</v>
      </c>
    </row>
    <row r="19" spans="15:119" x14ac:dyDescent="0.25">
      <c r="O19">
        <v>11</v>
      </c>
      <c r="P19">
        <v>2066</v>
      </c>
      <c r="Q19">
        <v>1500</v>
      </c>
      <c r="R19">
        <v>1123</v>
      </c>
      <c r="S19">
        <f t="shared" si="11"/>
        <v>38</v>
      </c>
      <c r="T19" s="1">
        <v>30</v>
      </c>
      <c r="U19" s="1">
        <v>11</v>
      </c>
      <c r="V19" s="1">
        <v>8.0000000000000002E-3</v>
      </c>
      <c r="X19">
        <f t="shared" si="7"/>
        <v>2066</v>
      </c>
      <c r="Y19">
        <f t="shared" si="8"/>
        <v>1632</v>
      </c>
      <c r="Z19">
        <f t="shared" si="9"/>
        <v>1328</v>
      </c>
      <c r="AK19">
        <v>11</v>
      </c>
      <c r="AL19">
        <f>P19-P18</f>
        <v>38</v>
      </c>
      <c r="AM19">
        <f>Q19-Q18</f>
        <v>28</v>
      </c>
      <c r="AN19">
        <f>R19-R18</f>
        <v>20</v>
      </c>
      <c r="AQ19">
        <v>11</v>
      </c>
      <c r="AR19">
        <f t="shared" si="16"/>
        <v>2</v>
      </c>
      <c r="AS19">
        <f t="shared" si="17"/>
        <v>2</v>
      </c>
      <c r="AT19">
        <f t="shared" si="18"/>
        <v>0</v>
      </c>
      <c r="AW19">
        <v>11</v>
      </c>
      <c r="AX19">
        <f>P19/P18</f>
        <v>1.0187376725838264</v>
      </c>
      <c r="AY19">
        <f>Q19/Q18</f>
        <v>1.0190217391304348</v>
      </c>
      <c r="AZ19">
        <f>R19/R18</f>
        <v>1.0181323662737987</v>
      </c>
      <c r="BI19">
        <f t="shared" si="13"/>
        <v>2028</v>
      </c>
      <c r="BJ19">
        <f t="shared" si="14"/>
        <v>1471</v>
      </c>
      <c r="BK19">
        <f t="shared" si="15"/>
        <v>1101</v>
      </c>
      <c r="BM19" cm="1">
        <f t="array" ref="BM19:BO19">P19:R19-BI19:BK19</f>
        <v>38</v>
      </c>
      <c r="BN19">
        <v>29</v>
      </c>
      <c r="BO19">
        <v>22</v>
      </c>
      <c r="CF19">
        <f>P19-P18</f>
        <v>38</v>
      </c>
      <c r="CG19">
        <f>Q19-Q18</f>
        <v>28</v>
      </c>
      <c r="CH19">
        <f>R19-R18</f>
        <v>20</v>
      </c>
      <c r="CI19">
        <f>P19/P18</f>
        <v>1.0187376725838264</v>
      </c>
      <c r="CJ19">
        <f>Q19/Q18</f>
        <v>1.0190217391304348</v>
      </c>
      <c r="CK19">
        <f>R19/R18</f>
        <v>1.0181323662737987</v>
      </c>
      <c r="DE19" s="1">
        <v>15</v>
      </c>
      <c r="DF19" s="1">
        <v>0.11799999999999999</v>
      </c>
      <c r="DM19">
        <f t="shared" si="3"/>
        <v>4132</v>
      </c>
      <c r="DN19">
        <f t="shared" si="4"/>
        <v>4654</v>
      </c>
      <c r="DO19">
        <f t="shared" si="5"/>
        <v>1982</v>
      </c>
    </row>
    <row r="20" spans="15:119" x14ac:dyDescent="0.25">
      <c r="O20">
        <v>12</v>
      </c>
      <c r="P20">
        <v>2102</v>
      </c>
      <c r="Q20">
        <v>1526</v>
      </c>
      <c r="R20">
        <v>1143</v>
      </c>
      <c r="S20">
        <f t="shared" si="11"/>
        <v>36</v>
      </c>
      <c r="T20" s="1">
        <v>30</v>
      </c>
      <c r="U20" s="1">
        <v>12</v>
      </c>
      <c r="V20" s="1">
        <v>8.9999999999999993E-3</v>
      </c>
      <c r="X20">
        <f t="shared" si="7"/>
        <v>2102</v>
      </c>
      <c r="Y20">
        <f t="shared" si="8"/>
        <v>1672</v>
      </c>
      <c r="Z20">
        <f t="shared" si="9"/>
        <v>1369</v>
      </c>
      <c r="AK20">
        <v>12</v>
      </c>
      <c r="AL20">
        <f>P20-P19</f>
        <v>36</v>
      </c>
      <c r="AM20">
        <f>Q20-Q19</f>
        <v>26</v>
      </c>
      <c r="AN20">
        <f>R20-R19</f>
        <v>20</v>
      </c>
      <c r="AQ20">
        <v>12</v>
      </c>
      <c r="AR20">
        <f t="shared" si="16"/>
        <v>-2</v>
      </c>
      <c r="AS20">
        <f t="shared" si="17"/>
        <v>-2</v>
      </c>
      <c r="AT20">
        <f t="shared" si="18"/>
        <v>0</v>
      </c>
      <c r="AW20">
        <v>12</v>
      </c>
      <c r="AX20">
        <f>P20/P19</f>
        <v>1.0174249757986447</v>
      </c>
      <c r="AY20">
        <f>Q20/Q19</f>
        <v>1.0173333333333334</v>
      </c>
      <c r="AZ20">
        <f>R20/R19</f>
        <v>1.0178094390026715</v>
      </c>
      <c r="BI20">
        <f t="shared" si="13"/>
        <v>2063</v>
      </c>
      <c r="BJ20">
        <f t="shared" si="14"/>
        <v>1496</v>
      </c>
      <c r="BK20">
        <f t="shared" si="15"/>
        <v>1120</v>
      </c>
      <c r="BM20" cm="1">
        <f t="array" ref="BM20:BO20">P20:R20-BI20:BK20</f>
        <v>39</v>
      </c>
      <c r="BN20">
        <v>30</v>
      </c>
      <c r="BO20">
        <v>23</v>
      </c>
      <c r="CF20">
        <f>P20-P19</f>
        <v>36</v>
      </c>
      <c r="CG20">
        <f>Q20-Q19</f>
        <v>26</v>
      </c>
      <c r="CH20">
        <f>R20-R19</f>
        <v>20</v>
      </c>
      <c r="CI20">
        <f>P20/P19</f>
        <v>1.0174249757986447</v>
      </c>
      <c r="CJ20">
        <f>Q20/Q19</f>
        <v>1.0173333333333334</v>
      </c>
      <c r="CK20">
        <f>R20/R19</f>
        <v>1.0178094390026715</v>
      </c>
      <c r="DE20" s="1">
        <v>16</v>
      </c>
      <c r="DF20" s="1">
        <v>0.126</v>
      </c>
      <c r="DM20">
        <f t="shared" si="3"/>
        <v>4193</v>
      </c>
      <c r="DN20">
        <f t="shared" si="4"/>
        <v>4723</v>
      </c>
      <c r="DO20">
        <f t="shared" si="5"/>
        <v>2012</v>
      </c>
    </row>
    <row r="21" spans="15:119" x14ac:dyDescent="0.25">
      <c r="O21">
        <v>13</v>
      </c>
      <c r="P21">
        <v>2140</v>
      </c>
      <c r="Q21">
        <v>1553</v>
      </c>
      <c r="R21">
        <v>1163</v>
      </c>
      <c r="S21">
        <f t="shared" si="11"/>
        <v>38</v>
      </c>
      <c r="T21" s="1">
        <v>30</v>
      </c>
      <c r="U21" s="1">
        <v>13</v>
      </c>
      <c r="V21" s="1">
        <v>1.0999999999999999E-2</v>
      </c>
      <c r="X21">
        <f t="shared" si="7"/>
        <v>2140</v>
      </c>
      <c r="Y21">
        <f t="shared" si="8"/>
        <v>1712</v>
      </c>
      <c r="Z21">
        <f t="shared" si="9"/>
        <v>1412</v>
      </c>
      <c r="AK21">
        <v>13</v>
      </c>
      <c r="AL21">
        <f>P21-P20</f>
        <v>38</v>
      </c>
      <c r="AM21">
        <f>Q21-Q20</f>
        <v>27</v>
      </c>
      <c r="AN21">
        <f>R21-R20</f>
        <v>20</v>
      </c>
      <c r="AQ21">
        <v>13</v>
      </c>
      <c r="AR21">
        <f t="shared" si="16"/>
        <v>2</v>
      </c>
      <c r="AS21">
        <f t="shared" si="17"/>
        <v>1</v>
      </c>
      <c r="AT21">
        <f t="shared" si="18"/>
        <v>0</v>
      </c>
      <c r="AW21">
        <v>13</v>
      </c>
      <c r="AX21">
        <f>P21/P20</f>
        <v>1.0180780209324454</v>
      </c>
      <c r="AY21">
        <f>Q21/Q20</f>
        <v>1.0176933158584536</v>
      </c>
      <c r="AZ21">
        <f>R21/R20</f>
        <v>1.0174978127734033</v>
      </c>
      <c r="BI21">
        <f t="shared" si="13"/>
        <v>2098</v>
      </c>
      <c r="BJ21">
        <f t="shared" si="14"/>
        <v>1522</v>
      </c>
      <c r="BK21">
        <f t="shared" si="15"/>
        <v>1139</v>
      </c>
      <c r="BM21" cm="1">
        <f t="array" ref="BM21:BO21">P21:R21-BI21:BK21</f>
        <v>42</v>
      </c>
      <c r="BN21">
        <v>31</v>
      </c>
      <c r="BO21">
        <v>24</v>
      </c>
      <c r="CF21">
        <f>P21-P20</f>
        <v>38</v>
      </c>
      <c r="CG21">
        <f>Q21-Q20</f>
        <v>27</v>
      </c>
      <c r="CH21">
        <f>R21-R20</f>
        <v>20</v>
      </c>
      <c r="CI21">
        <f>P21/P20</f>
        <v>1.0180780209324454</v>
      </c>
      <c r="CJ21">
        <f>Q21/Q20</f>
        <v>1.0176933158584536</v>
      </c>
      <c r="CK21">
        <f>R21/R20</f>
        <v>1.0174978127734033</v>
      </c>
      <c r="DE21" s="1">
        <v>17</v>
      </c>
      <c r="DF21" s="1">
        <v>0.13400000000000001</v>
      </c>
      <c r="DM21">
        <f t="shared" si="3"/>
        <v>4255</v>
      </c>
      <c r="DN21">
        <f t="shared" si="4"/>
        <v>4792</v>
      </c>
      <c r="DO21">
        <f t="shared" si="5"/>
        <v>2041</v>
      </c>
    </row>
    <row r="22" spans="15:119" x14ac:dyDescent="0.25">
      <c r="O22">
        <v>14</v>
      </c>
      <c r="P22">
        <v>2180</v>
      </c>
      <c r="Q22">
        <v>1582</v>
      </c>
      <c r="R22">
        <v>1185</v>
      </c>
      <c r="S22">
        <f t="shared" si="11"/>
        <v>40</v>
      </c>
      <c r="T22" s="1">
        <v>30</v>
      </c>
      <c r="U22" s="1">
        <v>14</v>
      </c>
      <c r="V22" s="1">
        <v>1.4E-2</v>
      </c>
      <c r="X22">
        <f t="shared" si="7"/>
        <v>2180</v>
      </c>
      <c r="Y22">
        <f t="shared" si="8"/>
        <v>1755</v>
      </c>
      <c r="Z22">
        <f t="shared" si="9"/>
        <v>1456</v>
      </c>
      <c r="AK22">
        <v>14</v>
      </c>
      <c r="AL22">
        <f>P22-P21</f>
        <v>40</v>
      </c>
      <c r="AM22">
        <f>Q22-Q21</f>
        <v>29</v>
      </c>
      <c r="AN22">
        <f>R22-R21</f>
        <v>22</v>
      </c>
      <c r="AQ22">
        <v>14</v>
      </c>
      <c r="AR22">
        <f t="shared" si="16"/>
        <v>2</v>
      </c>
      <c r="AS22">
        <f t="shared" si="17"/>
        <v>2</v>
      </c>
      <c r="AT22">
        <f t="shared" si="18"/>
        <v>2</v>
      </c>
      <c r="AW22">
        <v>14</v>
      </c>
      <c r="AX22">
        <f>P22/P21</f>
        <v>1.0186915887850467</v>
      </c>
      <c r="AY22">
        <f>Q22/Q21</f>
        <v>1.0186735350933678</v>
      </c>
      <c r="AZ22">
        <f>R22/R21</f>
        <v>1.0189165950128978</v>
      </c>
      <c r="BI22">
        <f t="shared" si="13"/>
        <v>2134</v>
      </c>
      <c r="BJ22">
        <f t="shared" si="14"/>
        <v>1548</v>
      </c>
      <c r="BK22">
        <f t="shared" si="15"/>
        <v>1158</v>
      </c>
      <c r="BM22" cm="1">
        <f t="array" ref="BM22:BO22">P22:R22-BI22:BK22</f>
        <v>46</v>
      </c>
      <c r="BN22">
        <v>34</v>
      </c>
      <c r="BO22">
        <v>27</v>
      </c>
      <c r="CF22">
        <f>P22-P21</f>
        <v>40</v>
      </c>
      <c r="CG22">
        <f>Q22-Q21</f>
        <v>29</v>
      </c>
      <c r="CH22">
        <f>R22-R21</f>
        <v>22</v>
      </c>
      <c r="CI22">
        <f>P22/P21</f>
        <v>1.0186915887850467</v>
      </c>
      <c r="CJ22">
        <f>Q22/Q21</f>
        <v>1.0186735350933678</v>
      </c>
      <c r="CK22">
        <f>R22/R21</f>
        <v>1.0189165950128978</v>
      </c>
      <c r="DE22" s="1">
        <v>18</v>
      </c>
      <c r="DF22" s="1">
        <v>0.14299999999999999</v>
      </c>
      <c r="DM22">
        <f t="shared" si="3"/>
        <v>4320</v>
      </c>
      <c r="DN22">
        <f t="shared" si="4"/>
        <v>4866</v>
      </c>
      <c r="DO22">
        <f t="shared" si="5"/>
        <v>2072</v>
      </c>
    </row>
    <row r="23" spans="15:119" x14ac:dyDescent="0.25">
      <c r="O23">
        <v>15</v>
      </c>
      <c r="P23">
        <v>2217</v>
      </c>
      <c r="Q23">
        <v>1610</v>
      </c>
      <c r="R23">
        <v>1206</v>
      </c>
      <c r="S23">
        <f t="shared" si="11"/>
        <v>37</v>
      </c>
      <c r="T23" s="1">
        <v>30</v>
      </c>
      <c r="U23" s="1">
        <v>15</v>
      </c>
      <c r="V23" s="1">
        <v>1.6E-2</v>
      </c>
      <c r="X23">
        <f t="shared" si="7"/>
        <v>2217</v>
      </c>
      <c r="Y23">
        <f t="shared" si="8"/>
        <v>1795</v>
      </c>
      <c r="Z23">
        <f t="shared" si="9"/>
        <v>1499</v>
      </c>
      <c r="AK23">
        <v>15</v>
      </c>
      <c r="AL23">
        <f>P23-P22</f>
        <v>37</v>
      </c>
      <c r="AM23">
        <f>Q23-Q22</f>
        <v>28</v>
      </c>
      <c r="AN23">
        <f>R23-R22</f>
        <v>21</v>
      </c>
      <c r="AQ23">
        <v>15</v>
      </c>
      <c r="AR23">
        <f t="shared" si="16"/>
        <v>-3</v>
      </c>
      <c r="AS23">
        <f t="shared" si="17"/>
        <v>-1</v>
      </c>
      <c r="AT23">
        <f t="shared" si="18"/>
        <v>-1</v>
      </c>
      <c r="AW23">
        <v>15</v>
      </c>
      <c r="AX23">
        <f>P23/P22</f>
        <v>1.0169724770642201</v>
      </c>
      <c r="AY23">
        <f>Q23/Q22</f>
        <v>1.0176991150442478</v>
      </c>
      <c r="AZ23">
        <f>R23/R22</f>
        <v>1.0177215189873419</v>
      </c>
      <c r="BI23">
        <f t="shared" si="13"/>
        <v>2171</v>
      </c>
      <c r="BJ23">
        <f t="shared" si="14"/>
        <v>1574</v>
      </c>
      <c r="BK23">
        <f t="shared" si="15"/>
        <v>1178</v>
      </c>
      <c r="BM23" cm="1">
        <f t="array" ref="BM23:BO23">P23:R23-BI23:BK23</f>
        <v>46</v>
      </c>
      <c r="BN23">
        <v>36</v>
      </c>
      <c r="BO23">
        <v>28</v>
      </c>
      <c r="CF23">
        <f>P23-P22</f>
        <v>37</v>
      </c>
      <c r="CG23">
        <f>Q23-Q22</f>
        <v>28</v>
      </c>
      <c r="CH23">
        <f>R23-R22</f>
        <v>21</v>
      </c>
      <c r="CI23">
        <f>P23/P22</f>
        <v>1.0169724770642201</v>
      </c>
      <c r="CJ23">
        <f>Q23/Q22</f>
        <v>1.0176991150442478</v>
      </c>
      <c r="CK23">
        <f>R23/R22</f>
        <v>1.0177215189873419</v>
      </c>
      <c r="DE23" s="1">
        <v>19</v>
      </c>
      <c r="DF23" s="1">
        <v>0.151</v>
      </c>
      <c r="DM23">
        <f t="shared" si="3"/>
        <v>4381</v>
      </c>
      <c r="DN23">
        <f t="shared" si="4"/>
        <v>4935</v>
      </c>
      <c r="DO23">
        <f t="shared" si="5"/>
        <v>2102</v>
      </c>
    </row>
    <row r="24" spans="15:119" x14ac:dyDescent="0.25">
      <c r="O24">
        <v>16</v>
      </c>
      <c r="P24">
        <v>2257</v>
      </c>
      <c r="Q24">
        <v>1639</v>
      </c>
      <c r="R24">
        <v>1227</v>
      </c>
      <c r="S24">
        <f t="shared" si="11"/>
        <v>40</v>
      </c>
      <c r="T24" s="1">
        <v>30</v>
      </c>
      <c r="U24" s="1">
        <v>16</v>
      </c>
      <c r="V24" s="1">
        <v>1.9E-2</v>
      </c>
      <c r="X24">
        <f t="shared" si="7"/>
        <v>2257</v>
      </c>
      <c r="Y24">
        <f t="shared" si="8"/>
        <v>1838</v>
      </c>
      <c r="Z24">
        <f t="shared" si="9"/>
        <v>1543</v>
      </c>
      <c r="AK24">
        <v>16</v>
      </c>
      <c r="AL24">
        <f>P24-P23</f>
        <v>40</v>
      </c>
      <c r="AM24">
        <f>Q24-Q23</f>
        <v>29</v>
      </c>
      <c r="AN24">
        <f>R24-R23</f>
        <v>21</v>
      </c>
      <c r="AQ24">
        <v>16</v>
      </c>
      <c r="AR24">
        <f t="shared" si="16"/>
        <v>3</v>
      </c>
      <c r="AS24">
        <f t="shared" si="17"/>
        <v>1</v>
      </c>
      <c r="AT24">
        <f t="shared" si="18"/>
        <v>0</v>
      </c>
      <c r="AW24">
        <v>16</v>
      </c>
      <c r="AX24">
        <f>P24/P23</f>
        <v>1.0180423996391521</v>
      </c>
      <c r="AY24">
        <f>Q24/Q23</f>
        <v>1.0180124223602485</v>
      </c>
      <c r="AZ24">
        <f>R24/R23</f>
        <v>1.0174129353233832</v>
      </c>
      <c r="BI24">
        <f t="shared" si="13"/>
        <v>2208</v>
      </c>
      <c r="BJ24">
        <f t="shared" si="14"/>
        <v>1601</v>
      </c>
      <c r="BK24">
        <f t="shared" si="15"/>
        <v>1198</v>
      </c>
      <c r="BM24" cm="1">
        <f t="array" ref="BM24:BO24">P24:R24-BI24:BK24</f>
        <v>49</v>
      </c>
      <c r="BN24">
        <v>38</v>
      </c>
      <c r="BO24">
        <v>29</v>
      </c>
      <c r="CF24">
        <f>P24-P23</f>
        <v>40</v>
      </c>
      <c r="CG24">
        <f>Q24-Q23</f>
        <v>29</v>
      </c>
      <c r="CH24">
        <f>R24-R23</f>
        <v>21</v>
      </c>
      <c r="CI24">
        <f>P24/P23</f>
        <v>1.0180423996391521</v>
      </c>
      <c r="CJ24">
        <f>Q24/Q23</f>
        <v>1.0180124223602485</v>
      </c>
      <c r="CK24">
        <f>R24/R23</f>
        <v>1.0174129353233832</v>
      </c>
      <c r="DE24" s="1">
        <v>20</v>
      </c>
      <c r="DF24" s="1">
        <v>0.16</v>
      </c>
      <c r="DM24">
        <f t="shared" si="3"/>
        <v>4447</v>
      </c>
      <c r="DN24">
        <f t="shared" si="4"/>
        <v>5008</v>
      </c>
      <c r="DO24">
        <f t="shared" si="5"/>
        <v>2133</v>
      </c>
    </row>
    <row r="25" spans="15:119" x14ac:dyDescent="0.25">
      <c r="O25">
        <v>17</v>
      </c>
      <c r="P25">
        <v>2297</v>
      </c>
      <c r="Q25">
        <v>1668</v>
      </c>
      <c r="R25">
        <v>1249</v>
      </c>
      <c r="S25">
        <f t="shared" si="11"/>
        <v>40</v>
      </c>
      <c r="T25" s="1">
        <v>30</v>
      </c>
      <c r="U25" s="1">
        <v>17</v>
      </c>
      <c r="V25" s="1">
        <v>2.1999999999999999E-2</v>
      </c>
      <c r="X25">
        <f t="shared" si="7"/>
        <v>2297</v>
      </c>
      <c r="Y25">
        <f t="shared" si="8"/>
        <v>1880</v>
      </c>
      <c r="Z25">
        <f t="shared" si="9"/>
        <v>1587</v>
      </c>
      <c r="AK25">
        <v>17</v>
      </c>
      <c r="AL25">
        <f>P25-P24</f>
        <v>40</v>
      </c>
      <c r="AM25">
        <f>Q25-Q24</f>
        <v>29</v>
      </c>
      <c r="AN25">
        <f>R25-R24</f>
        <v>22</v>
      </c>
      <c r="AQ25">
        <v>17</v>
      </c>
      <c r="AR25">
        <f t="shared" si="16"/>
        <v>0</v>
      </c>
      <c r="AS25">
        <f t="shared" si="17"/>
        <v>0</v>
      </c>
      <c r="AT25">
        <f t="shared" si="18"/>
        <v>1</v>
      </c>
      <c r="AW25">
        <v>17</v>
      </c>
      <c r="AX25">
        <f>P25/P24</f>
        <v>1.0177226406734603</v>
      </c>
      <c r="AY25">
        <f>Q25/Q24</f>
        <v>1.0176937156802928</v>
      </c>
      <c r="AZ25">
        <f>R25/R24</f>
        <v>1.0179299103504482</v>
      </c>
      <c r="BI25">
        <f t="shared" si="13"/>
        <v>2246</v>
      </c>
      <c r="BJ25">
        <f t="shared" si="14"/>
        <v>1628</v>
      </c>
      <c r="BK25">
        <f t="shared" si="15"/>
        <v>1218</v>
      </c>
      <c r="BM25" cm="1">
        <f t="array" ref="BM25:BO25">P25:R25-BI25:BK25</f>
        <v>51</v>
      </c>
      <c r="BN25">
        <v>40</v>
      </c>
      <c r="BO25">
        <v>31</v>
      </c>
      <c r="CF25">
        <f>P25-P24</f>
        <v>40</v>
      </c>
      <c r="CG25">
        <f>Q25-Q24</f>
        <v>29</v>
      </c>
      <c r="CH25">
        <f>R25-R24</f>
        <v>22</v>
      </c>
      <c r="CI25">
        <f>P25/P24</f>
        <v>1.0177226406734603</v>
      </c>
      <c r="CJ25">
        <f>Q25/Q24</f>
        <v>1.0176937156802928</v>
      </c>
      <c r="CK25">
        <f>R25/R24</f>
        <v>1.0179299103504482</v>
      </c>
      <c r="DE25" s="1">
        <v>21</v>
      </c>
      <c r="DF25" s="1">
        <v>0.16800000000000001</v>
      </c>
      <c r="DM25">
        <f t="shared" si="3"/>
        <v>4508</v>
      </c>
      <c r="DN25">
        <f t="shared" si="4"/>
        <v>5077</v>
      </c>
      <c r="DO25">
        <f t="shared" si="5"/>
        <v>2162</v>
      </c>
    </row>
    <row r="26" spans="15:119" x14ac:dyDescent="0.25">
      <c r="O26">
        <v>18</v>
      </c>
      <c r="P26">
        <v>2337</v>
      </c>
      <c r="Q26">
        <v>1697</v>
      </c>
      <c r="R26">
        <v>1271</v>
      </c>
      <c r="S26">
        <f t="shared" si="11"/>
        <v>40</v>
      </c>
      <c r="T26" s="1">
        <v>30</v>
      </c>
      <c r="U26" s="1">
        <v>18</v>
      </c>
      <c r="V26" s="1">
        <v>2.5000000000000001E-2</v>
      </c>
      <c r="X26">
        <f t="shared" si="7"/>
        <v>2337</v>
      </c>
      <c r="Y26">
        <f t="shared" si="8"/>
        <v>1922</v>
      </c>
      <c r="Z26">
        <f t="shared" si="9"/>
        <v>1631</v>
      </c>
      <c r="AK26">
        <v>18</v>
      </c>
      <c r="AL26">
        <f>P26-P25</f>
        <v>40</v>
      </c>
      <c r="AM26">
        <f>Q26-Q25</f>
        <v>29</v>
      </c>
      <c r="AN26">
        <f>R26-R25</f>
        <v>22</v>
      </c>
      <c r="AQ26">
        <v>18</v>
      </c>
      <c r="AR26">
        <f t="shared" si="16"/>
        <v>0</v>
      </c>
      <c r="AS26">
        <f t="shared" si="17"/>
        <v>0</v>
      </c>
      <c r="AT26">
        <f t="shared" si="18"/>
        <v>0</v>
      </c>
      <c r="AW26">
        <v>18</v>
      </c>
      <c r="AX26">
        <f>P26/P25</f>
        <v>1.0174140182847191</v>
      </c>
      <c r="AY26">
        <f>Q26/Q25</f>
        <v>1.0173860911270982</v>
      </c>
      <c r="AZ26">
        <f>R26/R25</f>
        <v>1.0176140912730185</v>
      </c>
      <c r="BI26">
        <f t="shared" si="13"/>
        <v>2285</v>
      </c>
      <c r="BJ26">
        <f t="shared" si="14"/>
        <v>1656</v>
      </c>
      <c r="BK26">
        <f t="shared" si="15"/>
        <v>1239</v>
      </c>
      <c r="BM26" cm="1">
        <f t="array" ref="BM26:BO26">P26:R26-BI26:BK26</f>
        <v>52</v>
      </c>
      <c r="BN26">
        <v>41</v>
      </c>
      <c r="BO26">
        <v>32</v>
      </c>
      <c r="CF26">
        <f>P26-P25</f>
        <v>40</v>
      </c>
      <c r="CG26">
        <f>Q26-Q25</f>
        <v>29</v>
      </c>
      <c r="CH26">
        <f>R26-R25</f>
        <v>22</v>
      </c>
      <c r="CI26">
        <f>P26/P25</f>
        <v>1.0174140182847191</v>
      </c>
      <c r="CJ26">
        <f>Q26/Q25</f>
        <v>1.0173860911270982</v>
      </c>
      <c r="CK26">
        <f>R26/R25</f>
        <v>1.0176140912730185</v>
      </c>
      <c r="DE26" s="1">
        <v>22</v>
      </c>
      <c r="DF26" s="1">
        <v>0.17599999999999999</v>
      </c>
      <c r="DM26">
        <f t="shared" si="3"/>
        <v>4570</v>
      </c>
      <c r="DN26">
        <f t="shared" si="4"/>
        <v>5146</v>
      </c>
      <c r="DO26">
        <f t="shared" si="5"/>
        <v>2192</v>
      </c>
    </row>
    <row r="27" spans="15:119" x14ac:dyDescent="0.25">
      <c r="O27">
        <v>19</v>
      </c>
      <c r="P27">
        <v>2379</v>
      </c>
      <c r="Q27">
        <v>1727</v>
      </c>
      <c r="R27">
        <v>1293</v>
      </c>
      <c r="S27">
        <f t="shared" si="11"/>
        <v>42</v>
      </c>
      <c r="T27" s="1">
        <v>30</v>
      </c>
      <c r="U27" s="1">
        <v>19</v>
      </c>
      <c r="V27" s="1">
        <v>2.9000000000000001E-2</v>
      </c>
      <c r="X27">
        <f t="shared" si="7"/>
        <v>2379</v>
      </c>
      <c r="Y27">
        <f t="shared" si="8"/>
        <v>1966</v>
      </c>
      <c r="Z27">
        <f t="shared" si="9"/>
        <v>1676</v>
      </c>
      <c r="AK27">
        <v>19</v>
      </c>
      <c r="AL27">
        <f>P27-P26</f>
        <v>42</v>
      </c>
      <c r="AM27">
        <f>Q27-Q26</f>
        <v>30</v>
      </c>
      <c r="AN27">
        <f>R27-R26</f>
        <v>22</v>
      </c>
      <c r="AQ27">
        <v>19</v>
      </c>
      <c r="AR27">
        <f t="shared" si="16"/>
        <v>2</v>
      </c>
      <c r="AS27">
        <f t="shared" si="17"/>
        <v>1</v>
      </c>
      <c r="AT27">
        <f t="shared" si="18"/>
        <v>0</v>
      </c>
      <c r="AW27">
        <v>19</v>
      </c>
      <c r="AX27">
        <f>P27/P26</f>
        <v>1.017971758664955</v>
      </c>
      <c r="AY27">
        <f>Q27/Q26</f>
        <v>1.0176782557454331</v>
      </c>
      <c r="AZ27">
        <f>R27/R26</f>
        <v>1.017309205350118</v>
      </c>
      <c r="BI27">
        <f t="shared" si="13"/>
        <v>2324</v>
      </c>
      <c r="BJ27">
        <f t="shared" si="14"/>
        <v>1684</v>
      </c>
      <c r="BK27">
        <f t="shared" si="15"/>
        <v>1260</v>
      </c>
      <c r="BM27" cm="1">
        <f t="array" ref="BM27:BO27">P27:R27-BI27:BK27</f>
        <v>55</v>
      </c>
      <c r="BN27">
        <v>43</v>
      </c>
      <c r="BO27">
        <v>33</v>
      </c>
      <c r="CF27">
        <f>P27-P26</f>
        <v>42</v>
      </c>
      <c r="CG27">
        <f>Q27-Q26</f>
        <v>30</v>
      </c>
      <c r="CH27">
        <f>R27-R26</f>
        <v>22</v>
      </c>
      <c r="CI27">
        <f>P27/P26</f>
        <v>1.017971758664955</v>
      </c>
      <c r="CJ27">
        <f>Q27/Q26</f>
        <v>1.0176782557454331</v>
      </c>
      <c r="CK27">
        <f>R27/R26</f>
        <v>1.017309205350118</v>
      </c>
      <c r="DE27" s="1">
        <v>23</v>
      </c>
      <c r="DF27" s="1">
        <v>0.185</v>
      </c>
      <c r="DM27">
        <f t="shared" si="3"/>
        <v>4635</v>
      </c>
      <c r="DN27">
        <f t="shared" si="4"/>
        <v>5219</v>
      </c>
      <c r="DO27">
        <f t="shared" si="5"/>
        <v>2223</v>
      </c>
    </row>
    <row r="28" spans="15:119" x14ac:dyDescent="0.25">
      <c r="O28">
        <v>20</v>
      </c>
      <c r="P28">
        <v>2421</v>
      </c>
      <c r="Q28">
        <v>1757</v>
      </c>
      <c r="R28">
        <v>1316</v>
      </c>
      <c r="S28">
        <f t="shared" si="11"/>
        <v>42</v>
      </c>
      <c r="T28" s="1">
        <v>30</v>
      </c>
      <c r="U28" s="1">
        <v>20</v>
      </c>
      <c r="V28" s="1">
        <v>3.3000000000000002E-2</v>
      </c>
      <c r="X28">
        <f t="shared" si="7"/>
        <v>2421</v>
      </c>
      <c r="Y28">
        <f t="shared" si="8"/>
        <v>2009</v>
      </c>
      <c r="Z28">
        <f t="shared" si="9"/>
        <v>1721</v>
      </c>
      <c r="AK28">
        <v>20</v>
      </c>
      <c r="AL28">
        <f>P28-P27</f>
        <v>42</v>
      </c>
      <c r="AM28">
        <f>Q28-Q27</f>
        <v>30</v>
      </c>
      <c r="AN28">
        <f>R28-R27</f>
        <v>23</v>
      </c>
      <c r="AQ28">
        <v>20</v>
      </c>
      <c r="AR28">
        <f t="shared" si="16"/>
        <v>0</v>
      </c>
      <c r="AS28">
        <f t="shared" si="17"/>
        <v>0</v>
      </c>
      <c r="AT28">
        <f t="shared" si="18"/>
        <v>1</v>
      </c>
      <c r="AW28">
        <v>20</v>
      </c>
      <c r="AX28">
        <f>P28/P27</f>
        <v>1.0176544766708702</v>
      </c>
      <c r="AY28">
        <f>Q28/Q27</f>
        <v>1.0173711638679792</v>
      </c>
      <c r="AZ28">
        <f>R28/R27</f>
        <v>1.0177880897138438</v>
      </c>
      <c r="BI28">
        <f t="shared" si="13"/>
        <v>2364</v>
      </c>
      <c r="BJ28">
        <f t="shared" si="14"/>
        <v>1713</v>
      </c>
      <c r="BK28">
        <f t="shared" si="15"/>
        <v>1281</v>
      </c>
      <c r="BM28" cm="1">
        <f t="array" ref="BM28:BO28">P28:R28-BI28:BK28</f>
        <v>57</v>
      </c>
      <c r="BN28">
        <v>44</v>
      </c>
      <c r="BO28">
        <v>35</v>
      </c>
      <c r="CF28">
        <f>P28-P27</f>
        <v>42</v>
      </c>
      <c r="CG28">
        <f>Q28-Q27</f>
        <v>30</v>
      </c>
      <c r="CH28">
        <f>R28-R27</f>
        <v>23</v>
      </c>
      <c r="CI28">
        <f>P28/P27</f>
        <v>1.0176544766708702</v>
      </c>
      <c r="CJ28">
        <f>Q28/Q27</f>
        <v>1.0173711638679792</v>
      </c>
      <c r="CK28">
        <f>R28/R27</f>
        <v>1.0177880897138438</v>
      </c>
      <c r="DE28" s="1">
        <v>24</v>
      </c>
      <c r="DF28" s="1">
        <v>0.193</v>
      </c>
      <c r="DM28">
        <f t="shared" si="3"/>
        <v>4696</v>
      </c>
      <c r="DN28">
        <f t="shared" si="4"/>
        <v>5289</v>
      </c>
      <c r="DO28">
        <f t="shared" si="5"/>
        <v>2252</v>
      </c>
    </row>
    <row r="29" spans="15:119" x14ac:dyDescent="0.25">
      <c r="O29">
        <v>21</v>
      </c>
      <c r="P29">
        <v>2463</v>
      </c>
      <c r="Q29">
        <v>1788</v>
      </c>
      <c r="R29">
        <v>1339</v>
      </c>
      <c r="S29">
        <f t="shared" si="11"/>
        <v>42</v>
      </c>
      <c r="T29" s="1">
        <v>30</v>
      </c>
      <c r="U29" s="1">
        <v>21</v>
      </c>
      <c r="V29" s="1">
        <v>3.6999999999999998E-2</v>
      </c>
      <c r="X29">
        <f t="shared" si="7"/>
        <v>2463</v>
      </c>
      <c r="Y29">
        <f t="shared" si="8"/>
        <v>2053</v>
      </c>
      <c r="Z29">
        <f t="shared" si="9"/>
        <v>1766</v>
      </c>
      <c r="AK29">
        <v>21</v>
      </c>
      <c r="AL29">
        <f>P29-P28</f>
        <v>42</v>
      </c>
      <c r="AM29">
        <f>Q29-Q28</f>
        <v>31</v>
      </c>
      <c r="AN29">
        <f>R29-R28</f>
        <v>23</v>
      </c>
      <c r="AQ29">
        <v>21</v>
      </c>
      <c r="AR29">
        <f t="shared" si="16"/>
        <v>0</v>
      </c>
      <c r="AS29">
        <f t="shared" si="17"/>
        <v>1</v>
      </c>
      <c r="AT29">
        <f t="shared" si="18"/>
        <v>0</v>
      </c>
      <c r="AW29">
        <v>21</v>
      </c>
      <c r="AX29">
        <f>P29/P28</f>
        <v>1.0173482032218091</v>
      </c>
      <c r="AY29">
        <f>Q29/Q28</f>
        <v>1.0176437108708025</v>
      </c>
      <c r="AZ29">
        <f>R29/R28</f>
        <v>1.0174772036474165</v>
      </c>
      <c r="BI29">
        <f t="shared" si="13"/>
        <v>2405</v>
      </c>
      <c r="BJ29">
        <f t="shared" si="14"/>
        <v>1742</v>
      </c>
      <c r="BK29">
        <f t="shared" si="15"/>
        <v>1303</v>
      </c>
      <c r="BM29" cm="1">
        <f t="array" ref="BM29:BO29">P29:R29-BI29:BK29</f>
        <v>58</v>
      </c>
      <c r="BN29">
        <v>46</v>
      </c>
      <c r="BO29">
        <v>36</v>
      </c>
      <c r="CF29">
        <f>P29-P28</f>
        <v>42</v>
      </c>
      <c r="CG29">
        <f>Q29-Q28</f>
        <v>31</v>
      </c>
      <c r="CH29">
        <f>R29-R28</f>
        <v>23</v>
      </c>
      <c r="CI29">
        <f>P29/P28</f>
        <v>1.0173482032218091</v>
      </c>
      <c r="CJ29">
        <f>Q29/Q28</f>
        <v>1.0176437108708025</v>
      </c>
      <c r="CK29">
        <f>R29/R28</f>
        <v>1.0174772036474165</v>
      </c>
      <c r="DE29" s="1">
        <v>25</v>
      </c>
      <c r="DF29" s="1">
        <v>0.20200000000000001</v>
      </c>
      <c r="DM29">
        <f t="shared" si="3"/>
        <v>4761</v>
      </c>
      <c r="DN29">
        <f t="shared" si="4"/>
        <v>5362</v>
      </c>
      <c r="DO29">
        <f t="shared" si="5"/>
        <v>2284</v>
      </c>
    </row>
    <row r="30" spans="15:119" x14ac:dyDescent="0.25">
      <c r="O30">
        <v>22</v>
      </c>
      <c r="P30">
        <v>2504</v>
      </c>
      <c r="Q30">
        <v>1818</v>
      </c>
      <c r="R30">
        <v>1362</v>
      </c>
      <c r="S30">
        <f t="shared" si="11"/>
        <v>41</v>
      </c>
      <c r="T30" s="1">
        <v>30</v>
      </c>
      <c r="U30" s="1">
        <v>22</v>
      </c>
      <c r="V30" s="1">
        <v>4.1000000000000002E-2</v>
      </c>
      <c r="X30">
        <f t="shared" si="7"/>
        <v>2504</v>
      </c>
      <c r="Y30">
        <f t="shared" si="8"/>
        <v>2096</v>
      </c>
      <c r="Z30">
        <f t="shared" si="9"/>
        <v>1811</v>
      </c>
      <c r="AK30">
        <v>22</v>
      </c>
      <c r="AL30">
        <f>P30-P29</f>
        <v>41</v>
      </c>
      <c r="AM30">
        <f>Q30-Q29</f>
        <v>30</v>
      </c>
      <c r="AN30">
        <f>R30-R29</f>
        <v>23</v>
      </c>
      <c r="AQ30">
        <v>22</v>
      </c>
      <c r="AR30">
        <f t="shared" si="16"/>
        <v>-1</v>
      </c>
      <c r="AS30">
        <f t="shared" si="17"/>
        <v>-1</v>
      </c>
      <c r="AT30">
        <f t="shared" si="18"/>
        <v>0</v>
      </c>
      <c r="AW30">
        <v>22</v>
      </c>
      <c r="AX30">
        <f>P30/P29</f>
        <v>1.0166463662200569</v>
      </c>
      <c r="AY30">
        <f>Q30/Q29</f>
        <v>1.0167785234899329</v>
      </c>
      <c r="AZ30">
        <f>R30/R29</f>
        <v>1.017176997759522</v>
      </c>
      <c r="BI30">
        <f t="shared" si="13"/>
        <v>2446</v>
      </c>
      <c r="BJ30">
        <f t="shared" si="14"/>
        <v>1772</v>
      </c>
      <c r="BK30">
        <f t="shared" si="15"/>
        <v>1325</v>
      </c>
      <c r="BM30" cm="1">
        <f t="array" ref="BM30:BO30">P30:R30-BI30:BK30</f>
        <v>58</v>
      </c>
      <c r="BN30">
        <v>46</v>
      </c>
      <c r="BO30">
        <v>37</v>
      </c>
      <c r="CF30">
        <f>P30-P29</f>
        <v>41</v>
      </c>
      <c r="CG30">
        <f>Q30-Q29</f>
        <v>30</v>
      </c>
      <c r="CH30">
        <f>R30-R29</f>
        <v>23</v>
      </c>
      <c r="CI30">
        <f>P30/P29</f>
        <v>1.0166463662200569</v>
      </c>
      <c r="CJ30">
        <f>Q30/Q29</f>
        <v>1.0167785234899329</v>
      </c>
      <c r="CK30">
        <f>R30/R29</f>
        <v>1.017176997759522</v>
      </c>
      <c r="DE30" s="1">
        <v>26</v>
      </c>
      <c r="DF30" s="1">
        <v>0.21</v>
      </c>
      <c r="DM30">
        <f t="shared" si="3"/>
        <v>4823</v>
      </c>
      <c r="DN30">
        <f t="shared" si="4"/>
        <v>5431</v>
      </c>
      <c r="DO30">
        <f t="shared" si="5"/>
        <v>2313</v>
      </c>
    </row>
    <row r="31" spans="15:119" x14ac:dyDescent="0.25">
      <c r="O31">
        <v>23</v>
      </c>
      <c r="P31">
        <v>2548</v>
      </c>
      <c r="Q31">
        <v>1850</v>
      </c>
      <c r="R31">
        <v>1385</v>
      </c>
      <c r="S31">
        <f t="shared" si="11"/>
        <v>44</v>
      </c>
      <c r="T31" s="1">
        <v>30</v>
      </c>
      <c r="U31" s="1">
        <v>23</v>
      </c>
      <c r="V31" s="1">
        <v>4.5999999999999999E-2</v>
      </c>
      <c r="X31">
        <f t="shared" si="7"/>
        <v>2548</v>
      </c>
      <c r="Y31">
        <f t="shared" si="8"/>
        <v>2141</v>
      </c>
      <c r="Z31">
        <f t="shared" si="9"/>
        <v>1857</v>
      </c>
      <c r="AK31">
        <v>23</v>
      </c>
      <c r="AL31">
        <f>P31-P30</f>
        <v>44</v>
      </c>
      <c r="AM31">
        <f>Q31-Q30</f>
        <v>32</v>
      </c>
      <c r="AN31">
        <f>R31-R30</f>
        <v>23</v>
      </c>
      <c r="AQ31">
        <v>23</v>
      </c>
      <c r="AR31">
        <f t="shared" si="16"/>
        <v>3</v>
      </c>
      <c r="AS31">
        <f t="shared" si="17"/>
        <v>2</v>
      </c>
      <c r="AT31">
        <f t="shared" si="18"/>
        <v>0</v>
      </c>
      <c r="AW31">
        <v>23</v>
      </c>
      <c r="AX31">
        <f>P31/P30</f>
        <v>1.0175718849840256</v>
      </c>
      <c r="AY31">
        <f>Q31/Q30</f>
        <v>1.0176017601760177</v>
      </c>
      <c r="AZ31">
        <f>R31/R30</f>
        <v>1.0168869309838473</v>
      </c>
      <c r="BI31">
        <f t="shared" si="13"/>
        <v>2488</v>
      </c>
      <c r="BJ31">
        <f t="shared" si="14"/>
        <v>1802</v>
      </c>
      <c r="BK31">
        <f t="shared" si="15"/>
        <v>1348</v>
      </c>
      <c r="BM31" cm="1">
        <f t="array" ref="BM31:BO31">P31:R31-BI31:BK31</f>
        <v>60</v>
      </c>
      <c r="BN31">
        <v>48</v>
      </c>
      <c r="BO31">
        <v>37</v>
      </c>
      <c r="CF31">
        <f>P31-P30</f>
        <v>44</v>
      </c>
      <c r="CG31">
        <f>Q31-Q30</f>
        <v>32</v>
      </c>
      <c r="CH31">
        <f>R31-R30</f>
        <v>23</v>
      </c>
      <c r="CI31">
        <f>P31/P30</f>
        <v>1.0175718849840256</v>
      </c>
      <c r="CJ31">
        <f>Q31/Q30</f>
        <v>1.0176017601760177</v>
      </c>
      <c r="CK31">
        <f>R31/R30</f>
        <v>1.0168869309838473</v>
      </c>
      <c r="DE31" s="1">
        <v>27</v>
      </c>
      <c r="DF31" s="1">
        <v>0.218</v>
      </c>
      <c r="DM31">
        <f t="shared" si="3"/>
        <v>4884</v>
      </c>
      <c r="DN31">
        <f t="shared" si="4"/>
        <v>5500</v>
      </c>
      <c r="DO31">
        <f t="shared" si="5"/>
        <v>2343</v>
      </c>
    </row>
    <row r="32" spans="15:119" x14ac:dyDescent="0.25">
      <c r="O32">
        <v>24</v>
      </c>
      <c r="P32">
        <v>2592</v>
      </c>
      <c r="Q32">
        <v>1882</v>
      </c>
      <c r="R32">
        <v>1409</v>
      </c>
      <c r="S32">
        <f t="shared" si="11"/>
        <v>44</v>
      </c>
      <c r="T32" s="1">
        <v>30</v>
      </c>
      <c r="U32" s="1">
        <v>24</v>
      </c>
      <c r="V32" s="1">
        <v>5.0999999999999997E-2</v>
      </c>
      <c r="X32">
        <f t="shared" si="7"/>
        <v>2592</v>
      </c>
      <c r="Y32">
        <f t="shared" si="8"/>
        <v>2187</v>
      </c>
      <c r="Z32">
        <f t="shared" si="9"/>
        <v>1903</v>
      </c>
      <c r="AK32">
        <v>24</v>
      </c>
      <c r="AL32">
        <f>P32-P31</f>
        <v>44</v>
      </c>
      <c r="AM32">
        <f>Q32-Q31</f>
        <v>32</v>
      </c>
      <c r="AN32">
        <f>R32-R31</f>
        <v>24</v>
      </c>
      <c r="AQ32">
        <v>24</v>
      </c>
      <c r="AR32">
        <f t="shared" si="16"/>
        <v>0</v>
      </c>
      <c r="AS32">
        <f t="shared" si="17"/>
        <v>0</v>
      </c>
      <c r="AT32">
        <f t="shared" si="18"/>
        <v>1</v>
      </c>
      <c r="AW32">
        <v>24</v>
      </c>
      <c r="AX32">
        <f>P32/P31</f>
        <v>1.0172684458398744</v>
      </c>
      <c r="AY32">
        <f>Q32/Q31</f>
        <v>1.0172972972972973</v>
      </c>
      <c r="AZ32">
        <f>R32/R31</f>
        <v>1.0173285198555957</v>
      </c>
      <c r="BI32">
        <f t="shared" si="13"/>
        <v>2531</v>
      </c>
      <c r="BJ32">
        <f t="shared" si="14"/>
        <v>1833</v>
      </c>
      <c r="BK32">
        <f t="shared" si="15"/>
        <v>1371</v>
      </c>
      <c r="BM32" cm="1">
        <f t="array" ref="BM32:BO32">P32:R32-BI32:BK32</f>
        <v>61</v>
      </c>
      <c r="BN32">
        <v>49</v>
      </c>
      <c r="BO32">
        <v>38</v>
      </c>
      <c r="CF32">
        <f>P32-P31</f>
        <v>44</v>
      </c>
      <c r="CG32">
        <f>Q32-Q31</f>
        <v>32</v>
      </c>
      <c r="CH32">
        <f>R32-R31</f>
        <v>24</v>
      </c>
      <c r="CI32">
        <f>P32/P31</f>
        <v>1.0172684458398744</v>
      </c>
      <c r="CJ32">
        <f>Q32/Q31</f>
        <v>1.0172972972972973</v>
      </c>
      <c r="CK32">
        <f>R32/R31</f>
        <v>1.0173285198555957</v>
      </c>
      <c r="DE32" s="1">
        <v>28</v>
      </c>
      <c r="DF32" s="1">
        <v>0.22700000000000001</v>
      </c>
      <c r="DM32">
        <f t="shared" si="3"/>
        <v>4949</v>
      </c>
      <c r="DN32">
        <f t="shared" si="4"/>
        <v>5573</v>
      </c>
      <c r="DO32">
        <f t="shared" si="5"/>
        <v>2374</v>
      </c>
    </row>
    <row r="33" spans="15:119" x14ac:dyDescent="0.25">
      <c r="O33">
        <v>25</v>
      </c>
      <c r="P33">
        <v>2636</v>
      </c>
      <c r="Q33">
        <v>1914</v>
      </c>
      <c r="R33">
        <v>1433</v>
      </c>
      <c r="S33">
        <f t="shared" si="11"/>
        <v>44</v>
      </c>
      <c r="T33" s="1">
        <v>30</v>
      </c>
      <c r="U33" s="1">
        <v>25</v>
      </c>
      <c r="V33" s="1">
        <v>5.6000000000000001E-2</v>
      </c>
      <c r="X33">
        <f t="shared" si="7"/>
        <v>2636</v>
      </c>
      <c r="Y33">
        <f t="shared" si="8"/>
        <v>2232</v>
      </c>
      <c r="Z33">
        <f t="shared" si="9"/>
        <v>1949</v>
      </c>
      <c r="AK33">
        <v>25</v>
      </c>
      <c r="AL33">
        <f>P33-P32</f>
        <v>44</v>
      </c>
      <c r="AM33">
        <f>Q33-Q32</f>
        <v>32</v>
      </c>
      <c r="AN33">
        <f>R33-R32</f>
        <v>24</v>
      </c>
      <c r="AQ33">
        <v>25</v>
      </c>
      <c r="AR33">
        <f t="shared" si="16"/>
        <v>0</v>
      </c>
      <c r="AS33">
        <f t="shared" si="17"/>
        <v>0</v>
      </c>
      <c r="AT33">
        <f t="shared" si="18"/>
        <v>0</v>
      </c>
      <c r="AW33">
        <v>25</v>
      </c>
      <c r="AX33">
        <f>P33/P32</f>
        <v>1.0169753086419753</v>
      </c>
      <c r="AY33">
        <f>Q33/Q32</f>
        <v>1.0170031880977684</v>
      </c>
      <c r="AZ33">
        <f>R33/R32</f>
        <v>1.0170333569907737</v>
      </c>
      <c r="BI33">
        <f t="shared" si="13"/>
        <v>2575</v>
      </c>
      <c r="BJ33">
        <f t="shared" si="14"/>
        <v>1864</v>
      </c>
      <c r="BK33">
        <f t="shared" si="15"/>
        <v>1394</v>
      </c>
      <c r="BM33" cm="1">
        <f t="array" ref="BM33:BO33">P33:R33-BI33:BK33</f>
        <v>61</v>
      </c>
      <c r="BN33">
        <v>50</v>
      </c>
      <c r="BO33">
        <v>39</v>
      </c>
      <c r="CF33">
        <f>P33-P32</f>
        <v>44</v>
      </c>
      <c r="CG33">
        <f>Q33-Q32</f>
        <v>32</v>
      </c>
      <c r="CH33">
        <f>R33-R32</f>
        <v>24</v>
      </c>
      <c r="CI33">
        <f>P33/P32</f>
        <v>1.0169753086419753</v>
      </c>
      <c r="CJ33">
        <f>Q33/Q32</f>
        <v>1.0170031880977684</v>
      </c>
      <c r="CK33">
        <f>R33/R32</f>
        <v>1.0170333569907737</v>
      </c>
      <c r="DE33" s="1">
        <v>29</v>
      </c>
      <c r="DF33" s="1">
        <v>0.23499999999999999</v>
      </c>
      <c r="DM33">
        <f t="shared" si="3"/>
        <v>5011</v>
      </c>
      <c r="DN33">
        <f t="shared" si="4"/>
        <v>5642</v>
      </c>
      <c r="DO33">
        <f t="shared" si="5"/>
        <v>2403</v>
      </c>
    </row>
    <row r="34" spans="15:119" x14ac:dyDescent="0.25">
      <c r="O34">
        <v>26</v>
      </c>
      <c r="P34">
        <v>2682</v>
      </c>
      <c r="Q34">
        <v>1947</v>
      </c>
      <c r="R34">
        <v>1458</v>
      </c>
      <c r="S34">
        <f t="shared" si="11"/>
        <v>46</v>
      </c>
      <c r="T34" s="1">
        <v>30</v>
      </c>
      <c r="U34" s="1">
        <v>26</v>
      </c>
      <c r="V34" s="1">
        <v>6.2E-2</v>
      </c>
      <c r="X34">
        <f t="shared" si="7"/>
        <v>2682</v>
      </c>
      <c r="Y34">
        <f t="shared" si="8"/>
        <v>2278</v>
      </c>
      <c r="Z34">
        <f t="shared" si="9"/>
        <v>1996</v>
      </c>
      <c r="AK34">
        <v>26</v>
      </c>
      <c r="AL34">
        <f>P34-P33</f>
        <v>46</v>
      </c>
      <c r="AM34">
        <f>Q34-Q33</f>
        <v>33</v>
      </c>
      <c r="AN34">
        <f>R34-R33</f>
        <v>25</v>
      </c>
      <c r="AQ34">
        <v>26</v>
      </c>
      <c r="AR34">
        <f t="shared" si="16"/>
        <v>2</v>
      </c>
      <c r="AS34">
        <f t="shared" si="17"/>
        <v>1</v>
      </c>
      <c r="AT34">
        <f t="shared" si="18"/>
        <v>1</v>
      </c>
      <c r="AW34">
        <v>26</v>
      </c>
      <c r="AX34">
        <f>P34/P33</f>
        <v>1.0174506828528074</v>
      </c>
      <c r="AY34">
        <f>Q34/Q33</f>
        <v>1.0172413793103448</v>
      </c>
      <c r="AZ34">
        <f>R34/R33</f>
        <v>1.0174459176552686</v>
      </c>
      <c r="BI34">
        <f t="shared" si="13"/>
        <v>2619</v>
      </c>
      <c r="BJ34">
        <f t="shared" si="14"/>
        <v>1896</v>
      </c>
      <c r="BK34">
        <f t="shared" si="15"/>
        <v>1418</v>
      </c>
      <c r="BM34" cm="1">
        <f t="array" ref="BM34:BO34">P34:R34-BI34:BK34</f>
        <v>63</v>
      </c>
      <c r="BN34">
        <v>51</v>
      </c>
      <c r="BO34">
        <v>40</v>
      </c>
      <c r="CF34">
        <f>P34-P33</f>
        <v>46</v>
      </c>
      <c r="CG34">
        <f>Q34-Q33</f>
        <v>33</v>
      </c>
      <c r="CH34">
        <f>R34-R33</f>
        <v>25</v>
      </c>
      <c r="CI34">
        <f>P34/P33</f>
        <v>1.0174506828528074</v>
      </c>
      <c r="CJ34">
        <f>Q34/Q33</f>
        <v>1.0172413793103448</v>
      </c>
      <c r="CK34">
        <f>R34/R33</f>
        <v>1.0174459176552686</v>
      </c>
      <c r="DE34" s="1">
        <v>30</v>
      </c>
      <c r="DF34" s="1">
        <v>0.24399999999999999</v>
      </c>
      <c r="DM34">
        <f t="shared" si="3"/>
        <v>5076</v>
      </c>
      <c r="DN34">
        <f t="shared" si="4"/>
        <v>5716</v>
      </c>
      <c r="DO34">
        <f t="shared" si="5"/>
        <v>2434</v>
      </c>
    </row>
    <row r="35" spans="15:119" x14ac:dyDescent="0.25">
      <c r="O35">
        <v>27</v>
      </c>
      <c r="P35">
        <v>2728</v>
      </c>
      <c r="Q35">
        <v>1980</v>
      </c>
      <c r="R35">
        <v>1483</v>
      </c>
      <c r="S35">
        <f t="shared" si="11"/>
        <v>46</v>
      </c>
      <c r="T35" s="1">
        <v>30</v>
      </c>
      <c r="U35" s="1">
        <v>27</v>
      </c>
      <c r="V35" s="1">
        <v>6.8000000000000005E-2</v>
      </c>
      <c r="X35">
        <f t="shared" si="7"/>
        <v>2728</v>
      </c>
      <c r="Y35">
        <f t="shared" si="8"/>
        <v>2325</v>
      </c>
      <c r="Z35">
        <f t="shared" si="9"/>
        <v>2043</v>
      </c>
      <c r="AK35">
        <v>27</v>
      </c>
      <c r="AL35">
        <f>P35-P34</f>
        <v>46</v>
      </c>
      <c r="AM35">
        <f>Q35-Q34</f>
        <v>33</v>
      </c>
      <c r="AN35">
        <f>R35-R34</f>
        <v>25</v>
      </c>
      <c r="AQ35">
        <v>27</v>
      </c>
      <c r="AR35">
        <f t="shared" si="16"/>
        <v>0</v>
      </c>
      <c r="AS35">
        <f t="shared" si="17"/>
        <v>0</v>
      </c>
      <c r="AT35">
        <f t="shared" si="18"/>
        <v>0</v>
      </c>
      <c r="AW35">
        <v>27</v>
      </c>
      <c r="AX35">
        <f>P35/P34</f>
        <v>1.0171513795674869</v>
      </c>
      <c r="AY35">
        <f>Q35/Q34</f>
        <v>1.0169491525423728</v>
      </c>
      <c r="AZ35">
        <f>R35/R34</f>
        <v>1.0171467764060356</v>
      </c>
      <c r="BI35">
        <f t="shared" si="13"/>
        <v>2664</v>
      </c>
      <c r="BJ35">
        <f t="shared" si="14"/>
        <v>1928</v>
      </c>
      <c r="BK35">
        <f t="shared" si="15"/>
        <v>1442</v>
      </c>
      <c r="BM35" cm="1">
        <f t="array" ref="BM35:BO35">P35:R35-BI35:BK35</f>
        <v>64</v>
      </c>
      <c r="BN35">
        <v>52</v>
      </c>
      <c r="BO35">
        <v>41</v>
      </c>
      <c r="CF35">
        <f>P35-P34</f>
        <v>46</v>
      </c>
      <c r="CG35">
        <f>Q35-Q34</f>
        <v>33</v>
      </c>
      <c r="CH35">
        <f>R35-R34</f>
        <v>25</v>
      </c>
      <c r="CI35">
        <f>P35/P34</f>
        <v>1.0171513795674869</v>
      </c>
      <c r="CJ35">
        <f>Q35/Q34</f>
        <v>1.0169491525423728</v>
      </c>
      <c r="CK35">
        <f>R35/R34</f>
        <v>1.0171467764060356</v>
      </c>
      <c r="DE35" s="1">
        <v>31</v>
      </c>
      <c r="DF35" s="1">
        <v>0.252</v>
      </c>
      <c r="DM35">
        <f t="shared" si="3"/>
        <v>5137</v>
      </c>
      <c r="DN35">
        <f t="shared" si="4"/>
        <v>5785</v>
      </c>
      <c r="DO35">
        <f t="shared" si="5"/>
        <v>2464</v>
      </c>
    </row>
    <row r="36" spans="15:119" x14ac:dyDescent="0.25">
      <c r="O36">
        <v>28</v>
      </c>
      <c r="P36">
        <v>2775</v>
      </c>
      <c r="Q36">
        <v>2015</v>
      </c>
      <c r="R36">
        <v>1509</v>
      </c>
      <c r="S36">
        <f t="shared" si="11"/>
        <v>47</v>
      </c>
      <c r="T36" s="1">
        <v>30</v>
      </c>
      <c r="U36" s="1">
        <v>28</v>
      </c>
      <c r="V36" s="1">
        <v>7.4999999999999997E-2</v>
      </c>
      <c r="X36">
        <f t="shared" si="7"/>
        <v>2775</v>
      </c>
      <c r="Y36">
        <f t="shared" si="8"/>
        <v>2373</v>
      </c>
      <c r="Z36">
        <f t="shared" si="9"/>
        <v>2092</v>
      </c>
      <c r="AK36">
        <v>28</v>
      </c>
      <c r="AL36">
        <f>P36-P35</f>
        <v>47</v>
      </c>
      <c r="AM36">
        <f>Q36-Q35</f>
        <v>35</v>
      </c>
      <c r="AN36">
        <f>R36-R35</f>
        <v>26</v>
      </c>
      <c r="AQ36">
        <v>28</v>
      </c>
      <c r="AR36">
        <f t="shared" si="16"/>
        <v>1</v>
      </c>
      <c r="AS36">
        <f t="shared" si="17"/>
        <v>2</v>
      </c>
      <c r="AT36">
        <f t="shared" si="18"/>
        <v>1</v>
      </c>
      <c r="AW36">
        <v>28</v>
      </c>
      <c r="AX36">
        <f>P36/P35</f>
        <v>1.0172287390029326</v>
      </c>
      <c r="AY36">
        <f>Q36/Q35</f>
        <v>1.0176767676767677</v>
      </c>
      <c r="AZ36">
        <f>R36/R35</f>
        <v>1.0175320296695887</v>
      </c>
      <c r="BI36">
        <f t="shared" si="13"/>
        <v>2710</v>
      </c>
      <c r="BJ36">
        <f t="shared" si="14"/>
        <v>1961</v>
      </c>
      <c r="BK36">
        <f t="shared" si="15"/>
        <v>1467</v>
      </c>
      <c r="BM36" cm="1">
        <f t="array" ref="BM36:BO36">P36:R36-BI36:BK36</f>
        <v>65</v>
      </c>
      <c r="BN36">
        <v>54</v>
      </c>
      <c r="BO36">
        <v>42</v>
      </c>
      <c r="CF36">
        <f>P36-P35</f>
        <v>47</v>
      </c>
      <c r="CG36">
        <f>Q36-Q35</f>
        <v>35</v>
      </c>
      <c r="CH36">
        <f>R36-R35</f>
        <v>26</v>
      </c>
      <c r="CI36">
        <f>P36/P35</f>
        <v>1.0172287390029326</v>
      </c>
      <c r="CJ36">
        <f>Q36/Q35</f>
        <v>1.0176767676767677</v>
      </c>
      <c r="CK36">
        <f>R36/R35</f>
        <v>1.0175320296695887</v>
      </c>
      <c r="DE36" s="1">
        <v>32</v>
      </c>
      <c r="DF36" s="1">
        <v>0.26100000000000001</v>
      </c>
      <c r="DM36">
        <f t="shared" si="3"/>
        <v>5203</v>
      </c>
      <c r="DN36">
        <f t="shared" si="4"/>
        <v>5858</v>
      </c>
      <c r="DO36">
        <f t="shared" si="5"/>
        <v>2495</v>
      </c>
    </row>
    <row r="37" spans="15:119" x14ac:dyDescent="0.25">
      <c r="O37">
        <v>29</v>
      </c>
      <c r="P37">
        <v>2821</v>
      </c>
      <c r="Q37">
        <v>2048</v>
      </c>
      <c r="R37">
        <v>1534</v>
      </c>
      <c r="S37">
        <f t="shared" si="11"/>
        <v>46</v>
      </c>
      <c r="T37" s="1">
        <v>30</v>
      </c>
      <c r="U37" s="1">
        <v>29</v>
      </c>
      <c r="V37" s="1">
        <v>8.1000000000000003E-2</v>
      </c>
      <c r="X37">
        <f t="shared" si="7"/>
        <v>2821</v>
      </c>
      <c r="Y37">
        <f t="shared" si="8"/>
        <v>2419</v>
      </c>
      <c r="Z37">
        <f t="shared" si="9"/>
        <v>2139</v>
      </c>
      <c r="AK37">
        <v>29</v>
      </c>
      <c r="AL37">
        <f>P37-P36</f>
        <v>46</v>
      </c>
      <c r="AM37">
        <f>Q37-Q36</f>
        <v>33</v>
      </c>
      <c r="AN37">
        <f>R37-R36</f>
        <v>25</v>
      </c>
      <c r="AQ37">
        <v>29</v>
      </c>
      <c r="AR37">
        <f t="shared" si="16"/>
        <v>-1</v>
      </c>
      <c r="AS37">
        <f t="shared" si="17"/>
        <v>-2</v>
      </c>
      <c r="AT37">
        <f t="shared" si="18"/>
        <v>-1</v>
      </c>
      <c r="AW37">
        <v>29</v>
      </c>
      <c r="AX37">
        <f>P37/P36</f>
        <v>1.0165765765765766</v>
      </c>
      <c r="AY37">
        <f>Q37/Q36</f>
        <v>1.0163771712158809</v>
      </c>
      <c r="AZ37">
        <f>R37/R36</f>
        <v>1.0165672630881379</v>
      </c>
      <c r="BI37">
        <f t="shared" si="13"/>
        <v>2757</v>
      </c>
      <c r="BJ37">
        <f t="shared" si="14"/>
        <v>1995</v>
      </c>
      <c r="BK37">
        <f t="shared" si="15"/>
        <v>1492</v>
      </c>
      <c r="BM37" cm="1">
        <f t="array" ref="BM37:BO37">P37:R37-BI37:BK37</f>
        <v>64</v>
      </c>
      <c r="BN37">
        <v>53</v>
      </c>
      <c r="BO37">
        <v>42</v>
      </c>
      <c r="CF37">
        <f>P37-P36</f>
        <v>46</v>
      </c>
      <c r="CG37">
        <f>Q37-Q36</f>
        <v>33</v>
      </c>
      <c r="CH37">
        <f>R37-R36</f>
        <v>25</v>
      </c>
      <c r="CI37">
        <f>P37/P36</f>
        <v>1.0165765765765766</v>
      </c>
      <c r="CJ37">
        <f>Q37/Q36</f>
        <v>1.0163771712158809</v>
      </c>
      <c r="CK37">
        <f>R37/R36</f>
        <v>1.0165672630881379</v>
      </c>
      <c r="DE37" s="1">
        <v>33</v>
      </c>
      <c r="DF37" s="1">
        <v>0.26900000000000002</v>
      </c>
      <c r="DM37">
        <f t="shared" si="3"/>
        <v>5264</v>
      </c>
      <c r="DN37">
        <f t="shared" si="4"/>
        <v>5927</v>
      </c>
      <c r="DO37">
        <f t="shared" si="5"/>
        <v>2525</v>
      </c>
    </row>
    <row r="38" spans="15:119" x14ac:dyDescent="0.25">
      <c r="O38">
        <v>30</v>
      </c>
      <c r="P38">
        <v>2869</v>
      </c>
      <c r="Q38">
        <v>2083</v>
      </c>
      <c r="R38">
        <v>1560</v>
      </c>
      <c r="S38">
        <f t="shared" si="11"/>
        <v>48</v>
      </c>
      <c r="T38" s="1">
        <v>30</v>
      </c>
      <c r="U38" s="1">
        <v>30</v>
      </c>
      <c r="V38" s="1">
        <v>8.7999999999999995E-2</v>
      </c>
      <c r="X38">
        <f t="shared" si="7"/>
        <v>2869</v>
      </c>
      <c r="Y38">
        <f t="shared" si="8"/>
        <v>2467</v>
      </c>
      <c r="Z38">
        <f t="shared" si="9"/>
        <v>2187</v>
      </c>
      <c r="AK38">
        <v>30</v>
      </c>
      <c r="AL38">
        <f>P38-P37</f>
        <v>48</v>
      </c>
      <c r="AM38">
        <f>Q38-Q37</f>
        <v>35</v>
      </c>
      <c r="AN38">
        <f>R38-R37</f>
        <v>26</v>
      </c>
      <c r="AQ38">
        <v>30</v>
      </c>
      <c r="AR38">
        <f t="shared" si="16"/>
        <v>2</v>
      </c>
      <c r="AS38">
        <f t="shared" si="17"/>
        <v>2</v>
      </c>
      <c r="AT38">
        <f t="shared" si="18"/>
        <v>1</v>
      </c>
      <c r="AW38">
        <v>30</v>
      </c>
      <c r="AX38">
        <f>P38/P37</f>
        <v>1.0170152428216945</v>
      </c>
      <c r="AY38">
        <f>Q38/Q37</f>
        <v>1.01708984375</v>
      </c>
      <c r="AZ38">
        <f>R38/R37</f>
        <v>1.0169491525423728</v>
      </c>
      <c r="BI38">
        <f t="shared" si="13"/>
        <v>2804</v>
      </c>
      <c r="BJ38">
        <f t="shared" si="14"/>
        <v>2029</v>
      </c>
      <c r="BK38">
        <f t="shared" si="15"/>
        <v>1517</v>
      </c>
      <c r="BM38" cm="1">
        <f t="array" ref="BM38:BO38">P38:R38-BI38:BK38</f>
        <v>65</v>
      </c>
      <c r="BN38">
        <v>54</v>
      </c>
      <c r="BO38">
        <v>43</v>
      </c>
      <c r="CF38">
        <f>P38-P37</f>
        <v>48</v>
      </c>
      <c r="CG38">
        <f>Q38-Q37</f>
        <v>35</v>
      </c>
      <c r="CH38">
        <f>R38-R37</f>
        <v>26</v>
      </c>
      <c r="CI38">
        <f>P38/P37</f>
        <v>1.0170152428216945</v>
      </c>
      <c r="CJ38">
        <f>Q38/Q37</f>
        <v>1.01708984375</v>
      </c>
      <c r="CK38">
        <f>R38/R37</f>
        <v>1.0169491525423728</v>
      </c>
      <c r="DE38" s="1">
        <v>34</v>
      </c>
      <c r="DF38" s="1">
        <v>0.27700000000000002</v>
      </c>
      <c r="DM38">
        <f t="shared" si="3"/>
        <v>5325</v>
      </c>
      <c r="DN38">
        <f t="shared" si="4"/>
        <v>5996</v>
      </c>
      <c r="DO38">
        <f t="shared" si="5"/>
        <v>2554</v>
      </c>
    </row>
    <row r="39" spans="15:119" x14ac:dyDescent="0.25">
      <c r="O39">
        <v>31</v>
      </c>
      <c r="P39">
        <v>2919</v>
      </c>
      <c r="Q39">
        <v>2119</v>
      </c>
      <c r="R39">
        <v>1587</v>
      </c>
      <c r="S39">
        <f t="shared" si="11"/>
        <v>50</v>
      </c>
      <c r="T39" s="1">
        <v>30</v>
      </c>
      <c r="U39" s="1">
        <v>31</v>
      </c>
      <c r="V39" s="1">
        <v>9.6000000000000002E-2</v>
      </c>
      <c r="X39">
        <f t="shared" si="7"/>
        <v>2919</v>
      </c>
      <c r="Y39">
        <f t="shared" si="8"/>
        <v>2517</v>
      </c>
      <c r="Z39">
        <f t="shared" si="9"/>
        <v>2236</v>
      </c>
      <c r="AK39">
        <v>31</v>
      </c>
      <c r="AL39">
        <f>P39-P38</f>
        <v>50</v>
      </c>
      <c r="AM39">
        <f>Q39-Q38</f>
        <v>36</v>
      </c>
      <c r="AN39">
        <f>R39-R38</f>
        <v>27</v>
      </c>
      <c r="AQ39">
        <v>31</v>
      </c>
      <c r="AR39">
        <f t="shared" si="16"/>
        <v>2</v>
      </c>
      <c r="AS39">
        <f t="shared" si="17"/>
        <v>1</v>
      </c>
      <c r="AT39">
        <f t="shared" si="18"/>
        <v>1</v>
      </c>
      <c r="AW39">
        <v>31</v>
      </c>
      <c r="AX39">
        <f>P39/P38</f>
        <v>1.0174276751481353</v>
      </c>
      <c r="AY39">
        <f>Q39/Q38</f>
        <v>1.0172827652424388</v>
      </c>
      <c r="AZ39">
        <f>R39/R38</f>
        <v>1.0173076923076922</v>
      </c>
      <c r="BI39">
        <f t="shared" si="13"/>
        <v>2852</v>
      </c>
      <c r="BJ39">
        <f t="shared" si="14"/>
        <v>2064</v>
      </c>
      <c r="BK39">
        <f t="shared" si="15"/>
        <v>1543</v>
      </c>
      <c r="BM39" cm="1">
        <f t="array" ref="BM39:BO39">P39:R39-BI39:BK39</f>
        <v>67</v>
      </c>
      <c r="BN39">
        <v>55</v>
      </c>
      <c r="BO39">
        <v>44</v>
      </c>
      <c r="CF39">
        <f>P39-P38</f>
        <v>50</v>
      </c>
      <c r="CG39">
        <f>Q39-Q38</f>
        <v>36</v>
      </c>
      <c r="CH39">
        <f>R39-R38</f>
        <v>27</v>
      </c>
      <c r="CI39">
        <f>P39/P38</f>
        <v>1.0174276751481353</v>
      </c>
      <c r="CJ39">
        <f>Q39/Q38</f>
        <v>1.0172827652424388</v>
      </c>
      <c r="CK39">
        <f>R39/R38</f>
        <v>1.0173076923076922</v>
      </c>
      <c r="DE39" s="1">
        <v>35</v>
      </c>
      <c r="DF39" s="1">
        <v>0.28599999999999998</v>
      </c>
      <c r="DM39">
        <f t="shared" si="3"/>
        <v>5391</v>
      </c>
      <c r="DN39">
        <f t="shared" si="4"/>
        <v>6070</v>
      </c>
      <c r="DO39">
        <f t="shared" si="5"/>
        <v>2585</v>
      </c>
    </row>
    <row r="40" spans="15:119" x14ac:dyDescent="0.25">
      <c r="O40">
        <v>32</v>
      </c>
      <c r="P40">
        <v>2969</v>
      </c>
      <c r="Q40">
        <v>2155</v>
      </c>
      <c r="R40">
        <v>1614</v>
      </c>
      <c r="S40">
        <f t="shared" si="11"/>
        <v>50</v>
      </c>
      <c r="T40" s="1">
        <v>30</v>
      </c>
      <c r="U40" s="1">
        <v>32</v>
      </c>
      <c r="V40" s="1">
        <v>0.104</v>
      </c>
      <c r="X40">
        <f t="shared" si="7"/>
        <v>2969</v>
      </c>
      <c r="Y40">
        <f t="shared" si="8"/>
        <v>2566</v>
      </c>
      <c r="Z40">
        <f t="shared" si="9"/>
        <v>2286</v>
      </c>
      <c r="AK40">
        <v>32</v>
      </c>
      <c r="AL40">
        <f>P40-P39</f>
        <v>50</v>
      </c>
      <c r="AM40">
        <f>Q40-Q39</f>
        <v>36</v>
      </c>
      <c r="AN40">
        <f>R40-R39</f>
        <v>27</v>
      </c>
      <c r="AQ40">
        <v>32</v>
      </c>
      <c r="AR40">
        <f t="shared" si="16"/>
        <v>0</v>
      </c>
      <c r="AS40">
        <f t="shared" si="17"/>
        <v>0</v>
      </c>
      <c r="AT40">
        <f t="shared" si="18"/>
        <v>0</v>
      </c>
      <c r="AW40">
        <v>32</v>
      </c>
      <c r="AX40">
        <f>P40/P39</f>
        <v>1.0171291538198013</v>
      </c>
      <c r="AY40">
        <f>Q40/Q39</f>
        <v>1.0169891458235016</v>
      </c>
      <c r="AZ40">
        <f>R40/R39</f>
        <v>1.0170132325141776</v>
      </c>
      <c r="BI40">
        <f t="shared" si="13"/>
        <v>2901</v>
      </c>
      <c r="BJ40">
        <f t="shared" si="14"/>
        <v>2099</v>
      </c>
      <c r="BK40">
        <f t="shared" si="15"/>
        <v>1569</v>
      </c>
      <c r="BM40" cm="1">
        <f t="array" ref="BM40:BO40">P40:R40-BI40:BK40</f>
        <v>68</v>
      </c>
      <c r="BN40">
        <v>56</v>
      </c>
      <c r="BO40">
        <v>45</v>
      </c>
      <c r="CF40">
        <f>P40-P39</f>
        <v>50</v>
      </c>
      <c r="CG40">
        <f>Q40-Q39</f>
        <v>36</v>
      </c>
      <c r="CH40">
        <f>R40-R39</f>
        <v>27</v>
      </c>
      <c r="CI40">
        <f>P40/P39</f>
        <v>1.0171291538198013</v>
      </c>
      <c r="CJ40">
        <f>Q40/Q39</f>
        <v>1.0169891458235016</v>
      </c>
      <c r="CK40">
        <f>R40/R39</f>
        <v>1.0170132325141776</v>
      </c>
      <c r="DE40" s="1">
        <v>36</v>
      </c>
      <c r="DF40" s="1">
        <v>0.29399999999999998</v>
      </c>
      <c r="DM40">
        <f t="shared" si="3"/>
        <v>5452</v>
      </c>
      <c r="DN40">
        <f t="shared" si="4"/>
        <v>6139</v>
      </c>
      <c r="DO40">
        <f t="shared" si="5"/>
        <v>2615</v>
      </c>
    </row>
    <row r="41" spans="15:119" x14ac:dyDescent="0.25">
      <c r="O41">
        <v>33</v>
      </c>
      <c r="P41">
        <v>3019</v>
      </c>
      <c r="Q41">
        <v>2192</v>
      </c>
      <c r="R41">
        <v>1641</v>
      </c>
      <c r="S41">
        <f t="shared" si="11"/>
        <v>50</v>
      </c>
      <c r="T41" s="1">
        <v>30</v>
      </c>
      <c r="U41" s="1">
        <v>33</v>
      </c>
      <c r="V41" s="1">
        <v>0.112</v>
      </c>
      <c r="X41">
        <f t="shared" si="7"/>
        <v>3019</v>
      </c>
      <c r="Y41">
        <f t="shared" si="8"/>
        <v>2616</v>
      </c>
      <c r="Z41">
        <f t="shared" si="9"/>
        <v>2335</v>
      </c>
      <c r="AK41">
        <v>33</v>
      </c>
      <c r="AL41">
        <f>P41-P40</f>
        <v>50</v>
      </c>
      <c r="AM41">
        <f>Q41-Q40</f>
        <v>37</v>
      </c>
      <c r="AN41">
        <f>R41-R40</f>
        <v>27</v>
      </c>
      <c r="AQ41">
        <v>33</v>
      </c>
      <c r="AR41">
        <f t="shared" si="16"/>
        <v>0</v>
      </c>
      <c r="AS41">
        <f t="shared" si="17"/>
        <v>1</v>
      </c>
      <c r="AT41">
        <f t="shared" si="18"/>
        <v>0</v>
      </c>
      <c r="AW41">
        <v>33</v>
      </c>
      <c r="AX41">
        <f>P41/P40</f>
        <v>1.0168406871000337</v>
      </c>
      <c r="AY41">
        <f>Q41/Q40</f>
        <v>1.0171693735498839</v>
      </c>
      <c r="AZ41">
        <f>R41/R40</f>
        <v>1.016728624535316</v>
      </c>
      <c r="BI41">
        <f t="shared" si="13"/>
        <v>2951</v>
      </c>
      <c r="BJ41">
        <f t="shared" si="14"/>
        <v>2135</v>
      </c>
      <c r="BK41">
        <f t="shared" si="15"/>
        <v>1596</v>
      </c>
      <c r="BM41" cm="1">
        <f t="array" ref="BM41:BO41">P41:R41-BI41:BK41</f>
        <v>68</v>
      </c>
      <c r="BN41">
        <v>57</v>
      </c>
      <c r="BO41">
        <v>45</v>
      </c>
      <c r="CF41">
        <f>P41-P40</f>
        <v>50</v>
      </c>
      <c r="CG41">
        <f>Q41-Q40</f>
        <v>37</v>
      </c>
      <c r="CH41">
        <f>R41-R40</f>
        <v>27</v>
      </c>
      <c r="CI41">
        <f>P41/P40</f>
        <v>1.0168406871000337</v>
      </c>
      <c r="CJ41">
        <f>Q41/Q40</f>
        <v>1.0171693735498839</v>
      </c>
      <c r="CK41">
        <f>R41/R40</f>
        <v>1.016728624535316</v>
      </c>
      <c r="DE41" s="1">
        <v>37</v>
      </c>
      <c r="DF41" s="1">
        <v>0.30299999999999999</v>
      </c>
      <c r="DM41">
        <f t="shared" si="3"/>
        <v>5517</v>
      </c>
      <c r="DN41">
        <f t="shared" si="4"/>
        <v>6212</v>
      </c>
      <c r="DO41">
        <f t="shared" si="5"/>
        <v>2646</v>
      </c>
    </row>
    <row r="42" spans="15:119" x14ac:dyDescent="0.25">
      <c r="O42">
        <v>34</v>
      </c>
      <c r="P42">
        <v>3068</v>
      </c>
      <c r="Q42">
        <v>2228</v>
      </c>
      <c r="R42">
        <v>1668</v>
      </c>
      <c r="S42">
        <f t="shared" si="11"/>
        <v>49</v>
      </c>
      <c r="T42" s="1">
        <v>30</v>
      </c>
      <c r="U42" s="1">
        <v>34</v>
      </c>
      <c r="V42" s="1">
        <v>0.12</v>
      </c>
      <c r="X42">
        <f t="shared" si="7"/>
        <v>3068</v>
      </c>
      <c r="Y42">
        <f t="shared" si="8"/>
        <v>2665</v>
      </c>
      <c r="Z42">
        <f t="shared" si="9"/>
        <v>2385</v>
      </c>
      <c r="AK42">
        <v>34</v>
      </c>
      <c r="AL42">
        <f>P42-P41</f>
        <v>49</v>
      </c>
      <c r="AM42">
        <f>Q42-Q41</f>
        <v>36</v>
      </c>
      <c r="AN42">
        <f>R42-R41</f>
        <v>27</v>
      </c>
      <c r="AQ42">
        <v>34</v>
      </c>
      <c r="AR42">
        <f t="shared" si="16"/>
        <v>-1</v>
      </c>
      <c r="AS42">
        <f t="shared" si="17"/>
        <v>-1</v>
      </c>
      <c r="AT42">
        <f t="shared" si="18"/>
        <v>0</v>
      </c>
      <c r="AW42">
        <v>34</v>
      </c>
      <c r="AX42">
        <f>P42/P41</f>
        <v>1.0162305399138787</v>
      </c>
      <c r="AY42">
        <f>Q42/Q41</f>
        <v>1.0164233576642336</v>
      </c>
      <c r="AZ42">
        <f>R42/R41</f>
        <v>1.0164533820840951</v>
      </c>
      <c r="BI42">
        <f t="shared" si="13"/>
        <v>3002</v>
      </c>
      <c r="BJ42">
        <f t="shared" si="14"/>
        <v>2172</v>
      </c>
      <c r="BK42">
        <f t="shared" si="15"/>
        <v>1623</v>
      </c>
      <c r="BM42" cm="1">
        <f t="array" ref="BM42:BO42">P42:R42-BI42:BK42</f>
        <v>66</v>
      </c>
      <c r="BN42">
        <v>56</v>
      </c>
      <c r="BO42">
        <v>45</v>
      </c>
      <c r="CF42">
        <f>P42-P41</f>
        <v>49</v>
      </c>
      <c r="CG42">
        <f>Q42-Q41</f>
        <v>36</v>
      </c>
      <c r="CH42">
        <f>R42-R41</f>
        <v>27</v>
      </c>
      <c r="CI42">
        <f>P42/P41</f>
        <v>1.0162305399138787</v>
      </c>
      <c r="CJ42">
        <f>Q42/Q41</f>
        <v>1.0164233576642336</v>
      </c>
      <c r="CK42">
        <f>R42/R41</f>
        <v>1.0164533820840951</v>
      </c>
      <c r="DE42" s="1">
        <v>38</v>
      </c>
      <c r="DF42" s="1">
        <v>0.311</v>
      </c>
      <c r="DM42">
        <f t="shared" si="3"/>
        <v>5579</v>
      </c>
      <c r="DN42">
        <f t="shared" si="4"/>
        <v>6281</v>
      </c>
      <c r="DO42">
        <f t="shared" si="5"/>
        <v>2675</v>
      </c>
    </row>
    <row r="43" spans="15:119" x14ac:dyDescent="0.25">
      <c r="O43">
        <v>35</v>
      </c>
      <c r="P43">
        <v>3120</v>
      </c>
      <c r="Q43">
        <v>2265</v>
      </c>
      <c r="R43">
        <v>1696</v>
      </c>
      <c r="S43">
        <f t="shared" si="11"/>
        <v>52</v>
      </c>
      <c r="T43" s="1">
        <v>30</v>
      </c>
      <c r="U43" s="1">
        <v>35</v>
      </c>
      <c r="V43" s="1">
        <v>0.129</v>
      </c>
      <c r="X43">
        <f t="shared" si="7"/>
        <v>3120</v>
      </c>
      <c r="Y43">
        <f t="shared" si="8"/>
        <v>2716</v>
      </c>
      <c r="Z43">
        <f t="shared" si="9"/>
        <v>2435</v>
      </c>
      <c r="AK43">
        <v>35</v>
      </c>
      <c r="AL43">
        <f>P43-P42</f>
        <v>52</v>
      </c>
      <c r="AM43">
        <f>Q43-Q42</f>
        <v>37</v>
      </c>
      <c r="AN43">
        <f>R43-R42</f>
        <v>28</v>
      </c>
      <c r="AQ43">
        <v>35</v>
      </c>
      <c r="AR43">
        <f t="shared" si="16"/>
        <v>3</v>
      </c>
      <c r="AS43">
        <f t="shared" si="17"/>
        <v>1</v>
      </c>
      <c r="AT43">
        <f t="shared" si="18"/>
        <v>1</v>
      </c>
      <c r="AW43">
        <v>35</v>
      </c>
      <c r="AX43">
        <f>P43/P42</f>
        <v>1.0169491525423728</v>
      </c>
      <c r="AY43">
        <f>Q43/Q42</f>
        <v>1.0166068222621185</v>
      </c>
      <c r="AZ43">
        <f>R43/R42</f>
        <v>1.0167865707434052</v>
      </c>
      <c r="BI43">
        <f t="shared" si="13"/>
        <v>3054</v>
      </c>
      <c r="BJ43">
        <f t="shared" si="14"/>
        <v>2209</v>
      </c>
      <c r="BK43">
        <f t="shared" si="15"/>
        <v>1651</v>
      </c>
      <c r="BM43" cm="1">
        <f t="array" ref="BM43:BO43">P43:R43-BI43:BK43</f>
        <v>66</v>
      </c>
      <c r="BN43">
        <v>56</v>
      </c>
      <c r="BO43">
        <v>45</v>
      </c>
      <c r="CF43">
        <f>P43-P42</f>
        <v>52</v>
      </c>
      <c r="CG43">
        <f>Q43-Q42</f>
        <v>37</v>
      </c>
      <c r="CH43">
        <f>R43-R42</f>
        <v>28</v>
      </c>
      <c r="CI43">
        <f>P43/P42</f>
        <v>1.0169491525423728</v>
      </c>
      <c r="CJ43">
        <f>Q43/Q42</f>
        <v>1.0166068222621185</v>
      </c>
      <c r="CK43">
        <f>R43/R42</f>
        <v>1.0167865707434052</v>
      </c>
      <c r="DE43" s="1">
        <v>39</v>
      </c>
      <c r="DF43" s="1">
        <v>0.31900000000000001</v>
      </c>
      <c r="DM43">
        <f t="shared" si="3"/>
        <v>5640</v>
      </c>
      <c r="DN43">
        <f t="shared" si="4"/>
        <v>6350</v>
      </c>
      <c r="DO43">
        <f t="shared" si="5"/>
        <v>2705</v>
      </c>
    </row>
    <row r="44" spans="15:119" x14ac:dyDescent="0.25">
      <c r="O44">
        <v>36</v>
      </c>
      <c r="P44">
        <v>3172</v>
      </c>
      <c r="Q44">
        <v>2303</v>
      </c>
      <c r="R44">
        <v>1725</v>
      </c>
      <c r="S44">
        <f t="shared" si="11"/>
        <v>52</v>
      </c>
      <c r="T44" s="1">
        <v>30</v>
      </c>
      <c r="U44" s="1">
        <v>36</v>
      </c>
      <c r="V44" s="1">
        <v>0.13800000000000001</v>
      </c>
      <c r="X44">
        <f t="shared" si="7"/>
        <v>3172</v>
      </c>
      <c r="Y44">
        <f t="shared" si="8"/>
        <v>2767</v>
      </c>
      <c r="Z44">
        <f t="shared" si="9"/>
        <v>2486</v>
      </c>
      <c r="AK44">
        <v>36</v>
      </c>
      <c r="AL44">
        <f>P44-P43</f>
        <v>52</v>
      </c>
      <c r="AM44">
        <f>Q44-Q43</f>
        <v>38</v>
      </c>
      <c r="AN44">
        <f>R44-R43</f>
        <v>29</v>
      </c>
      <c r="AQ44">
        <v>36</v>
      </c>
      <c r="AR44">
        <f t="shared" si="16"/>
        <v>0</v>
      </c>
      <c r="AS44">
        <f t="shared" si="17"/>
        <v>1</v>
      </c>
      <c r="AT44">
        <f t="shared" si="18"/>
        <v>1</v>
      </c>
      <c r="AW44">
        <v>36</v>
      </c>
      <c r="AX44">
        <f>P44/P43</f>
        <v>1.0166666666666666</v>
      </c>
      <c r="AY44">
        <f>Q44/Q43</f>
        <v>1.0167770419426048</v>
      </c>
      <c r="AZ44">
        <f>R44/R43</f>
        <v>1.0170990566037736</v>
      </c>
      <c r="BI44">
        <f t="shared" si="13"/>
        <v>3107</v>
      </c>
      <c r="BJ44">
        <f t="shared" si="14"/>
        <v>2247</v>
      </c>
      <c r="BK44">
        <f t="shared" si="15"/>
        <v>1679</v>
      </c>
      <c r="BM44" cm="1">
        <f t="array" ref="BM44:BO44">P44:R44-BI44:BK44</f>
        <v>65</v>
      </c>
      <c r="BN44">
        <v>56</v>
      </c>
      <c r="BO44">
        <v>46</v>
      </c>
      <c r="CF44">
        <f>P44-P43</f>
        <v>52</v>
      </c>
      <c r="CG44">
        <f>Q44-Q43</f>
        <v>38</v>
      </c>
      <c r="CH44">
        <f>R44-R43</f>
        <v>29</v>
      </c>
      <c r="CI44">
        <f>P44/P43</f>
        <v>1.0166666666666666</v>
      </c>
      <c r="CJ44">
        <f>Q44/Q43</f>
        <v>1.0167770419426048</v>
      </c>
      <c r="CK44">
        <f>R44/R43</f>
        <v>1.0170990566037736</v>
      </c>
      <c r="DE44" s="1">
        <v>40</v>
      </c>
      <c r="DF44" s="1">
        <v>0.32800000000000001</v>
      </c>
      <c r="DM44">
        <f t="shared" si="3"/>
        <v>5705</v>
      </c>
      <c r="DN44">
        <f t="shared" si="4"/>
        <v>6423</v>
      </c>
      <c r="DO44">
        <f t="shared" si="5"/>
        <v>2736</v>
      </c>
    </row>
    <row r="45" spans="15:119" x14ac:dyDescent="0.25">
      <c r="O45">
        <v>37</v>
      </c>
      <c r="P45">
        <v>3226</v>
      </c>
      <c r="Q45">
        <v>2342</v>
      </c>
      <c r="R45">
        <v>1754</v>
      </c>
      <c r="S45">
        <f t="shared" si="11"/>
        <v>54</v>
      </c>
      <c r="T45" s="1">
        <v>30</v>
      </c>
      <c r="U45" s="1">
        <v>37</v>
      </c>
      <c r="V45" s="1">
        <v>0.14799999999999999</v>
      </c>
      <c r="X45">
        <f t="shared" si="7"/>
        <v>3226</v>
      </c>
      <c r="Y45">
        <f t="shared" si="8"/>
        <v>2819</v>
      </c>
      <c r="Z45">
        <f t="shared" si="9"/>
        <v>2537</v>
      </c>
      <c r="AK45">
        <v>37</v>
      </c>
      <c r="AL45">
        <f>P45-P44</f>
        <v>54</v>
      </c>
      <c r="AM45">
        <f>Q45-Q44</f>
        <v>39</v>
      </c>
      <c r="AN45">
        <f>R45-R44</f>
        <v>29</v>
      </c>
      <c r="AQ45">
        <v>37</v>
      </c>
      <c r="AR45">
        <f t="shared" si="16"/>
        <v>2</v>
      </c>
      <c r="AS45">
        <f t="shared" si="17"/>
        <v>1</v>
      </c>
      <c r="AT45">
        <f t="shared" si="18"/>
        <v>0</v>
      </c>
      <c r="AW45">
        <v>37</v>
      </c>
      <c r="AX45">
        <f>P45/P44</f>
        <v>1.0170239596469104</v>
      </c>
      <c r="AY45">
        <f>Q45/Q44</f>
        <v>1.0169344333478072</v>
      </c>
      <c r="AZ45">
        <f>R45/R44</f>
        <v>1.0168115942028986</v>
      </c>
      <c r="BI45">
        <f t="shared" si="13"/>
        <v>3161</v>
      </c>
      <c r="BJ45">
        <f t="shared" si="14"/>
        <v>2286</v>
      </c>
      <c r="BK45">
        <f t="shared" si="15"/>
        <v>1708</v>
      </c>
      <c r="BM45" cm="1">
        <f t="array" ref="BM45:BO45">P45:R45-BI45:BK45</f>
        <v>65</v>
      </c>
      <c r="BN45">
        <v>56</v>
      </c>
      <c r="BO45">
        <v>46</v>
      </c>
      <c r="CF45">
        <f>P45-P44</f>
        <v>54</v>
      </c>
      <c r="CG45">
        <f>Q45-Q44</f>
        <v>39</v>
      </c>
      <c r="CH45">
        <f>R45-R44</f>
        <v>29</v>
      </c>
      <c r="CI45">
        <f>P45/P44</f>
        <v>1.0170239596469104</v>
      </c>
      <c r="CJ45">
        <f>Q45/Q44</f>
        <v>1.0169344333478072</v>
      </c>
      <c r="CK45">
        <f>R45/R44</f>
        <v>1.0168115942028986</v>
      </c>
      <c r="DE45" s="1">
        <v>41</v>
      </c>
      <c r="DF45" s="1">
        <v>0.33600000000000002</v>
      </c>
      <c r="DM45">
        <f t="shared" si="3"/>
        <v>5767</v>
      </c>
      <c r="DN45">
        <f t="shared" si="4"/>
        <v>6493</v>
      </c>
      <c r="DO45">
        <f t="shared" si="5"/>
        <v>2765</v>
      </c>
    </row>
    <row r="46" spans="15:119" x14ac:dyDescent="0.25">
      <c r="O46">
        <v>38</v>
      </c>
      <c r="P46">
        <v>3280</v>
      </c>
      <c r="Q46">
        <v>2381</v>
      </c>
      <c r="R46">
        <v>1783</v>
      </c>
      <c r="S46">
        <f t="shared" si="11"/>
        <v>54</v>
      </c>
      <c r="T46" s="1">
        <v>30</v>
      </c>
      <c r="U46" s="1">
        <v>38</v>
      </c>
      <c r="V46" s="1">
        <v>0.158</v>
      </c>
      <c r="X46">
        <f t="shared" si="7"/>
        <v>3280</v>
      </c>
      <c r="Y46">
        <f t="shared" si="8"/>
        <v>2871</v>
      </c>
      <c r="Z46">
        <f t="shared" si="9"/>
        <v>2589</v>
      </c>
      <c r="AK46">
        <v>38</v>
      </c>
      <c r="AL46">
        <f>P46-P45</f>
        <v>54</v>
      </c>
      <c r="AM46">
        <f>Q46-Q45</f>
        <v>39</v>
      </c>
      <c r="AN46">
        <f>R46-R45</f>
        <v>29</v>
      </c>
      <c r="AQ46">
        <v>38</v>
      </c>
      <c r="AR46">
        <f t="shared" si="16"/>
        <v>0</v>
      </c>
      <c r="AS46">
        <f t="shared" si="17"/>
        <v>0</v>
      </c>
      <c r="AT46">
        <f t="shared" si="18"/>
        <v>0</v>
      </c>
      <c r="AW46">
        <v>38</v>
      </c>
      <c r="AX46">
        <f>P46/P45</f>
        <v>1.0167389956602604</v>
      </c>
      <c r="AY46">
        <f>Q46/Q45</f>
        <v>1.0166524338172502</v>
      </c>
      <c r="AZ46">
        <f>R46/R45</f>
        <v>1.0165336374002281</v>
      </c>
      <c r="BI46">
        <f t="shared" si="13"/>
        <v>3216</v>
      </c>
      <c r="BJ46">
        <f t="shared" si="14"/>
        <v>2325</v>
      </c>
      <c r="BK46">
        <f t="shared" si="15"/>
        <v>1737</v>
      </c>
      <c r="BM46" cm="1">
        <f t="array" ref="BM46:BO46">P46:R46-BI46:BK46</f>
        <v>64</v>
      </c>
      <c r="BN46">
        <v>56</v>
      </c>
      <c r="BO46">
        <v>46</v>
      </c>
      <c r="CF46">
        <f>P46-P45</f>
        <v>54</v>
      </c>
      <c r="CG46">
        <f>Q46-Q45</f>
        <v>39</v>
      </c>
      <c r="CH46">
        <f>R46-R45</f>
        <v>29</v>
      </c>
      <c r="CI46">
        <f>P46/P45</f>
        <v>1.0167389956602604</v>
      </c>
      <c r="CJ46">
        <f>Q46/Q45</f>
        <v>1.0166524338172502</v>
      </c>
      <c r="CK46">
        <f>R46/R45</f>
        <v>1.0165336374002281</v>
      </c>
      <c r="DE46" s="1">
        <v>42</v>
      </c>
      <c r="DF46" s="1">
        <v>0.34499999999999997</v>
      </c>
      <c r="DM46">
        <f t="shared" si="3"/>
        <v>5832</v>
      </c>
      <c r="DN46">
        <f t="shared" si="4"/>
        <v>6566</v>
      </c>
      <c r="DO46">
        <f t="shared" si="5"/>
        <v>2797</v>
      </c>
    </row>
    <row r="47" spans="15:119" x14ac:dyDescent="0.25">
      <c r="O47">
        <v>39</v>
      </c>
      <c r="P47">
        <v>3336</v>
      </c>
      <c r="Q47">
        <v>2422</v>
      </c>
      <c r="R47">
        <v>1813</v>
      </c>
      <c r="S47">
        <f t="shared" si="11"/>
        <v>56</v>
      </c>
      <c r="T47" s="1">
        <v>30</v>
      </c>
      <c r="U47" s="1">
        <v>39</v>
      </c>
      <c r="V47" s="1">
        <v>0.16900000000000001</v>
      </c>
      <c r="X47">
        <f t="shared" si="7"/>
        <v>3336</v>
      </c>
      <c r="Y47">
        <f t="shared" si="8"/>
        <v>2925</v>
      </c>
      <c r="Z47">
        <f t="shared" si="9"/>
        <v>2641</v>
      </c>
      <c r="AK47">
        <v>39</v>
      </c>
      <c r="AL47">
        <f>P47-P46</f>
        <v>56</v>
      </c>
      <c r="AM47">
        <f>Q47-Q46</f>
        <v>41</v>
      </c>
      <c r="AN47">
        <f>R47-R46</f>
        <v>30</v>
      </c>
      <c r="AQ47">
        <v>39</v>
      </c>
      <c r="AR47">
        <f t="shared" si="16"/>
        <v>2</v>
      </c>
      <c r="AS47">
        <f t="shared" si="17"/>
        <v>2</v>
      </c>
      <c r="AT47">
        <f t="shared" si="18"/>
        <v>1</v>
      </c>
      <c r="AW47">
        <v>39</v>
      </c>
      <c r="AX47">
        <f>P47/P46</f>
        <v>1.0170731707317073</v>
      </c>
      <c r="AY47">
        <f>Q47/Q46</f>
        <v>1.0172196556068878</v>
      </c>
      <c r="AZ47">
        <f>R47/R46</f>
        <v>1.0168255748738082</v>
      </c>
      <c r="BI47">
        <f t="shared" si="13"/>
        <v>3271</v>
      </c>
      <c r="BJ47">
        <f t="shared" si="14"/>
        <v>2365</v>
      </c>
      <c r="BK47">
        <f t="shared" si="15"/>
        <v>1767</v>
      </c>
      <c r="BM47" cm="1">
        <f t="array" ref="BM47:BO47">P47:R47-BI47:BK47</f>
        <v>65</v>
      </c>
      <c r="BN47">
        <v>57</v>
      </c>
      <c r="BO47">
        <v>46</v>
      </c>
      <c r="CF47">
        <f>P47-P46</f>
        <v>56</v>
      </c>
      <c r="CG47">
        <f>Q47-Q46</f>
        <v>41</v>
      </c>
      <c r="CH47">
        <f>R47-R46</f>
        <v>30</v>
      </c>
      <c r="CI47">
        <f>P47/P46</f>
        <v>1.0170731707317073</v>
      </c>
      <c r="CJ47">
        <f>Q47/Q46</f>
        <v>1.0172196556068878</v>
      </c>
      <c r="CK47">
        <f>R47/R46</f>
        <v>1.0168255748738082</v>
      </c>
      <c r="DE47" s="1">
        <v>43</v>
      </c>
      <c r="DF47" s="1">
        <v>0.35299999999999998</v>
      </c>
      <c r="DM47">
        <f t="shared" si="3"/>
        <v>5893</v>
      </c>
      <c r="DN47">
        <f t="shared" si="4"/>
        <v>6635</v>
      </c>
      <c r="DO47">
        <f t="shared" si="5"/>
        <v>2826</v>
      </c>
    </row>
    <row r="48" spans="15:119" x14ac:dyDescent="0.25">
      <c r="O48">
        <v>40</v>
      </c>
      <c r="P48">
        <v>3389</v>
      </c>
      <c r="Q48">
        <v>2461</v>
      </c>
      <c r="R48">
        <v>1843</v>
      </c>
      <c r="S48">
        <f t="shared" si="11"/>
        <v>53</v>
      </c>
      <c r="T48" s="1">
        <v>30</v>
      </c>
      <c r="U48" s="1">
        <v>40</v>
      </c>
      <c r="V48" s="1">
        <v>0.17899999999999999</v>
      </c>
      <c r="X48">
        <f t="shared" si="7"/>
        <v>3389</v>
      </c>
      <c r="Y48">
        <f t="shared" si="8"/>
        <v>2978</v>
      </c>
      <c r="Z48">
        <f t="shared" si="9"/>
        <v>2693</v>
      </c>
      <c r="AK48">
        <v>40</v>
      </c>
      <c r="AL48">
        <f>P48-P47</f>
        <v>53</v>
      </c>
      <c r="AM48">
        <f>Q48-Q47</f>
        <v>39</v>
      </c>
      <c r="AN48">
        <f>R48-R47</f>
        <v>30</v>
      </c>
      <c r="AQ48">
        <v>40</v>
      </c>
      <c r="AR48">
        <f t="shared" si="16"/>
        <v>-3</v>
      </c>
      <c r="AS48">
        <f t="shared" si="17"/>
        <v>-2</v>
      </c>
      <c r="AT48">
        <f t="shared" si="18"/>
        <v>0</v>
      </c>
      <c r="AW48">
        <v>40</v>
      </c>
      <c r="AX48">
        <f>P48/P47</f>
        <v>1.0158872901678657</v>
      </c>
      <c r="AY48">
        <f>Q48/Q47</f>
        <v>1.0161023947151115</v>
      </c>
      <c r="AZ48">
        <f>R48/R47</f>
        <v>1.0165471594043023</v>
      </c>
      <c r="BI48">
        <f t="shared" si="13"/>
        <v>3327</v>
      </c>
      <c r="BJ48">
        <f t="shared" si="14"/>
        <v>2406</v>
      </c>
      <c r="BK48">
        <f t="shared" si="15"/>
        <v>1797</v>
      </c>
      <c r="BM48" cm="1">
        <f t="array" ref="BM48:BO48">P48:R48-BI48:BK48</f>
        <v>62</v>
      </c>
      <c r="BN48">
        <v>55</v>
      </c>
      <c r="BO48">
        <v>46</v>
      </c>
      <c r="CF48">
        <f>P48-P47</f>
        <v>53</v>
      </c>
      <c r="CG48">
        <f>Q48-Q47</f>
        <v>39</v>
      </c>
      <c r="CH48">
        <f>R48-R47</f>
        <v>30</v>
      </c>
      <c r="CI48">
        <f>P48/P47</f>
        <v>1.0158872901678657</v>
      </c>
      <c r="CJ48">
        <f>Q48/Q47</f>
        <v>1.0161023947151115</v>
      </c>
      <c r="CK48">
        <f>R48/R47</f>
        <v>1.0165471594043023</v>
      </c>
      <c r="DE48" s="1">
        <v>44</v>
      </c>
      <c r="DF48" s="1">
        <v>0.36099999999999999</v>
      </c>
      <c r="DM48">
        <f t="shared" si="3"/>
        <v>5955</v>
      </c>
      <c r="DN48">
        <f t="shared" si="4"/>
        <v>6704</v>
      </c>
      <c r="DO48">
        <f t="shared" si="5"/>
        <v>2855</v>
      </c>
    </row>
    <row r="49" spans="15:119" x14ac:dyDescent="0.25">
      <c r="O49">
        <v>41</v>
      </c>
      <c r="P49">
        <v>3447</v>
      </c>
      <c r="Q49">
        <v>2503</v>
      </c>
      <c r="R49">
        <v>1874</v>
      </c>
      <c r="S49">
        <f t="shared" si="11"/>
        <v>58</v>
      </c>
      <c r="T49" s="1">
        <v>30</v>
      </c>
      <c r="U49" s="1">
        <v>41</v>
      </c>
      <c r="V49" s="1">
        <v>0.191</v>
      </c>
      <c r="X49">
        <f t="shared" si="7"/>
        <v>3447</v>
      </c>
      <c r="Y49">
        <f t="shared" si="8"/>
        <v>3033</v>
      </c>
      <c r="Z49">
        <f t="shared" si="9"/>
        <v>2747</v>
      </c>
      <c r="AK49">
        <v>41</v>
      </c>
      <c r="AL49">
        <f>P49-P48</f>
        <v>58</v>
      </c>
      <c r="AM49">
        <f>Q49-Q48</f>
        <v>42</v>
      </c>
      <c r="AN49">
        <f>R49-R48</f>
        <v>31</v>
      </c>
      <c r="AQ49">
        <v>41</v>
      </c>
      <c r="AR49">
        <f t="shared" si="16"/>
        <v>5</v>
      </c>
      <c r="AS49">
        <f t="shared" si="17"/>
        <v>3</v>
      </c>
      <c r="AT49">
        <f t="shared" si="18"/>
        <v>1</v>
      </c>
      <c r="AW49">
        <v>41</v>
      </c>
      <c r="AX49">
        <f>P49/P48</f>
        <v>1.0171141929772793</v>
      </c>
      <c r="AY49">
        <f>Q49/Q48</f>
        <v>1.017066233238521</v>
      </c>
      <c r="AZ49">
        <f>R49/R48</f>
        <v>1.0168204015192621</v>
      </c>
      <c r="BI49">
        <f t="shared" si="13"/>
        <v>3384</v>
      </c>
      <c r="BJ49">
        <f t="shared" si="14"/>
        <v>2447</v>
      </c>
      <c r="BK49">
        <f t="shared" si="15"/>
        <v>1828</v>
      </c>
      <c r="BM49" cm="1">
        <f t="array" ref="BM49:BO49">P49:R49-BI49:BK49</f>
        <v>63</v>
      </c>
      <c r="BN49">
        <v>56</v>
      </c>
      <c r="BO49">
        <v>46</v>
      </c>
      <c r="CF49">
        <f>P49-P48</f>
        <v>58</v>
      </c>
      <c r="CG49">
        <f>Q49-Q48</f>
        <v>42</v>
      </c>
      <c r="CH49">
        <f>R49-R48</f>
        <v>31</v>
      </c>
      <c r="CI49">
        <f>P49/P48</f>
        <v>1.0171141929772793</v>
      </c>
      <c r="CJ49">
        <f>Q49/Q48</f>
        <v>1.017066233238521</v>
      </c>
      <c r="CK49">
        <f>R49/R48</f>
        <v>1.0168204015192621</v>
      </c>
      <c r="DE49" s="1">
        <v>45</v>
      </c>
      <c r="DF49" s="1">
        <v>0.37</v>
      </c>
      <c r="DM49">
        <f t="shared" si="3"/>
        <v>6020</v>
      </c>
      <c r="DN49">
        <f t="shared" si="4"/>
        <v>6777</v>
      </c>
      <c r="DO49">
        <f t="shared" si="5"/>
        <v>2887</v>
      </c>
    </row>
    <row r="50" spans="15:119" x14ac:dyDescent="0.25">
      <c r="O50">
        <v>42</v>
      </c>
      <c r="P50">
        <v>3503</v>
      </c>
      <c r="Q50">
        <v>2543</v>
      </c>
      <c r="R50">
        <v>1905</v>
      </c>
      <c r="S50">
        <f t="shared" si="11"/>
        <v>56</v>
      </c>
      <c r="T50" s="1">
        <v>30</v>
      </c>
      <c r="U50" s="1">
        <v>42</v>
      </c>
      <c r="V50" s="1">
        <v>0.20200000000000001</v>
      </c>
      <c r="X50">
        <f t="shared" si="7"/>
        <v>3503</v>
      </c>
      <c r="Y50">
        <f t="shared" si="8"/>
        <v>3087</v>
      </c>
      <c r="Z50">
        <f t="shared" si="9"/>
        <v>2799</v>
      </c>
      <c r="AK50">
        <v>42</v>
      </c>
      <c r="AL50">
        <f>P50-P49</f>
        <v>56</v>
      </c>
      <c r="AM50">
        <f>Q50-Q49</f>
        <v>40</v>
      </c>
      <c r="AN50">
        <f>R50-R49</f>
        <v>31</v>
      </c>
      <c r="AQ50">
        <v>42</v>
      </c>
      <c r="AR50">
        <f t="shared" si="16"/>
        <v>-2</v>
      </c>
      <c r="AS50">
        <f t="shared" si="17"/>
        <v>-2</v>
      </c>
      <c r="AT50">
        <f t="shared" si="18"/>
        <v>0</v>
      </c>
      <c r="AW50">
        <v>42</v>
      </c>
      <c r="AX50">
        <f>P50/P49</f>
        <v>1.016246011024079</v>
      </c>
      <c r="AY50">
        <f>Q50/Q49</f>
        <v>1.0159808230123852</v>
      </c>
      <c r="AZ50">
        <f>R50/R49</f>
        <v>1.0165421558164354</v>
      </c>
      <c r="BI50">
        <f t="shared" si="13"/>
        <v>3442</v>
      </c>
      <c r="BJ50">
        <f t="shared" si="14"/>
        <v>2489</v>
      </c>
      <c r="BK50">
        <f t="shared" si="15"/>
        <v>1859</v>
      </c>
      <c r="BM50" cm="1">
        <f t="array" ref="BM50:BO50">P50:R50-BI50:BK50</f>
        <v>61</v>
      </c>
      <c r="BN50">
        <v>54</v>
      </c>
      <c r="BO50">
        <v>46</v>
      </c>
      <c r="CF50">
        <f>P50-P49</f>
        <v>56</v>
      </c>
      <c r="CG50">
        <f>Q50-Q49</f>
        <v>40</v>
      </c>
      <c r="CH50">
        <f>R50-R49</f>
        <v>31</v>
      </c>
      <c r="CI50">
        <f>P50/P49</f>
        <v>1.016246011024079</v>
      </c>
      <c r="CJ50">
        <f>Q50/Q49</f>
        <v>1.0159808230123852</v>
      </c>
      <c r="CK50">
        <f>R50/R49</f>
        <v>1.0165421558164354</v>
      </c>
      <c r="DE50" s="1">
        <v>46</v>
      </c>
      <c r="DF50" s="1">
        <v>0.378</v>
      </c>
      <c r="DM50">
        <f t="shared" si="3"/>
        <v>6081</v>
      </c>
      <c r="DN50">
        <f t="shared" si="4"/>
        <v>6846</v>
      </c>
      <c r="DO50">
        <f t="shared" si="5"/>
        <v>2916</v>
      </c>
    </row>
    <row r="51" spans="15:119" x14ac:dyDescent="0.25">
      <c r="O51">
        <v>43</v>
      </c>
      <c r="P51">
        <v>3563</v>
      </c>
      <c r="Q51">
        <v>2587</v>
      </c>
      <c r="R51">
        <v>1937</v>
      </c>
      <c r="S51">
        <f t="shared" si="11"/>
        <v>60</v>
      </c>
      <c r="T51" s="1">
        <v>30</v>
      </c>
      <c r="U51" s="1">
        <v>43</v>
      </c>
      <c r="V51" s="1">
        <v>0.215</v>
      </c>
      <c r="X51">
        <f t="shared" si="7"/>
        <v>3563</v>
      </c>
      <c r="Y51">
        <f t="shared" si="8"/>
        <v>3143</v>
      </c>
      <c r="Z51">
        <f t="shared" si="9"/>
        <v>2854</v>
      </c>
      <c r="AK51">
        <v>43</v>
      </c>
      <c r="AL51">
        <f>P51-P50</f>
        <v>60</v>
      </c>
      <c r="AM51">
        <f>Q51-Q50</f>
        <v>44</v>
      </c>
      <c r="AN51">
        <f>R51-R50</f>
        <v>32</v>
      </c>
      <c r="AQ51">
        <v>43</v>
      </c>
      <c r="AR51">
        <f t="shared" si="16"/>
        <v>4</v>
      </c>
      <c r="AS51">
        <f t="shared" si="17"/>
        <v>4</v>
      </c>
      <c r="AT51">
        <f t="shared" si="18"/>
        <v>1</v>
      </c>
      <c r="AW51">
        <v>43</v>
      </c>
      <c r="AX51">
        <f>P51/P50</f>
        <v>1.0171281758492721</v>
      </c>
      <c r="AY51">
        <f>Q51/Q50</f>
        <v>1.0173023987416436</v>
      </c>
      <c r="AZ51">
        <f>R51/R50</f>
        <v>1.0167979002624672</v>
      </c>
      <c r="BI51">
        <f t="shared" si="13"/>
        <v>3501</v>
      </c>
      <c r="BJ51">
        <f t="shared" si="14"/>
        <v>2532</v>
      </c>
      <c r="BK51">
        <f t="shared" si="15"/>
        <v>1891</v>
      </c>
      <c r="BM51" cm="1">
        <f t="array" ref="BM51:BO51">P51:R51-BI51:BK51</f>
        <v>62</v>
      </c>
      <c r="BN51">
        <v>55</v>
      </c>
      <c r="BO51">
        <v>46</v>
      </c>
      <c r="CF51">
        <f>P51-P50</f>
        <v>60</v>
      </c>
      <c r="CG51">
        <f>Q51-Q50</f>
        <v>44</v>
      </c>
      <c r="CH51">
        <f>R51-R50</f>
        <v>32</v>
      </c>
      <c r="CI51">
        <f>P51/P50</f>
        <v>1.0171281758492721</v>
      </c>
      <c r="CJ51">
        <f>Q51/Q50</f>
        <v>1.0173023987416436</v>
      </c>
      <c r="CK51">
        <f>R51/R50</f>
        <v>1.0167979002624672</v>
      </c>
      <c r="DE51" s="1">
        <v>47</v>
      </c>
      <c r="DF51" s="1">
        <v>0.38700000000000001</v>
      </c>
      <c r="DM51">
        <f t="shared" si="3"/>
        <v>6146</v>
      </c>
      <c r="DN51">
        <f t="shared" si="4"/>
        <v>6920</v>
      </c>
      <c r="DO51">
        <f t="shared" si="5"/>
        <v>2947</v>
      </c>
    </row>
    <row r="52" spans="15:119" x14ac:dyDescent="0.25">
      <c r="O52">
        <v>44</v>
      </c>
      <c r="P52">
        <v>3621</v>
      </c>
      <c r="Q52">
        <v>2629</v>
      </c>
      <c r="R52">
        <v>1969</v>
      </c>
      <c r="S52">
        <f t="shared" si="11"/>
        <v>58</v>
      </c>
      <c r="T52" s="1">
        <v>30</v>
      </c>
      <c r="U52" s="1">
        <v>44</v>
      </c>
      <c r="V52" s="1">
        <v>0.22700000000000001</v>
      </c>
      <c r="X52">
        <f t="shared" si="7"/>
        <v>3621</v>
      </c>
      <c r="Y52">
        <f t="shared" si="8"/>
        <v>3198</v>
      </c>
      <c r="Z52">
        <f t="shared" si="9"/>
        <v>2908</v>
      </c>
      <c r="AK52">
        <v>44</v>
      </c>
      <c r="AL52">
        <f>P52-P51</f>
        <v>58</v>
      </c>
      <c r="AM52">
        <f>Q52-Q51</f>
        <v>42</v>
      </c>
      <c r="AN52">
        <f>R52-R51</f>
        <v>32</v>
      </c>
      <c r="AQ52">
        <v>44</v>
      </c>
      <c r="AR52">
        <f t="shared" si="16"/>
        <v>-2</v>
      </c>
      <c r="AS52">
        <f t="shared" si="17"/>
        <v>-2</v>
      </c>
      <c r="AT52">
        <f t="shared" si="18"/>
        <v>0</v>
      </c>
      <c r="AW52">
        <v>44</v>
      </c>
      <c r="AX52">
        <f>P52/P51</f>
        <v>1.0162784170642716</v>
      </c>
      <c r="AY52">
        <f>Q52/Q51</f>
        <v>1.016235021260147</v>
      </c>
      <c r="AZ52">
        <f>R52/R51</f>
        <v>1.0165203923593185</v>
      </c>
      <c r="BI52">
        <f t="shared" si="13"/>
        <v>3561</v>
      </c>
      <c r="BJ52">
        <f t="shared" si="14"/>
        <v>2576</v>
      </c>
      <c r="BK52">
        <f t="shared" si="15"/>
        <v>1923</v>
      </c>
      <c r="BM52" cm="1">
        <f t="array" ref="BM52:BO52">P52:R52-BI52:BK52</f>
        <v>60</v>
      </c>
      <c r="BN52">
        <v>53</v>
      </c>
      <c r="BO52">
        <v>46</v>
      </c>
      <c r="CF52">
        <f>P52-P51</f>
        <v>58</v>
      </c>
      <c r="CG52">
        <f>Q52-Q51</f>
        <v>42</v>
      </c>
      <c r="CH52">
        <f>R52-R51</f>
        <v>32</v>
      </c>
      <c r="CI52">
        <f>P52/P51</f>
        <v>1.0162784170642716</v>
      </c>
      <c r="CJ52">
        <f>Q52/Q51</f>
        <v>1.016235021260147</v>
      </c>
      <c r="CK52">
        <f>R52/R51</f>
        <v>1.0165203923593185</v>
      </c>
      <c r="DE52" s="1">
        <v>48</v>
      </c>
      <c r="DF52" s="1">
        <v>0.39500000000000002</v>
      </c>
      <c r="DM52">
        <f t="shared" si="3"/>
        <v>6208</v>
      </c>
      <c r="DN52">
        <f t="shared" si="4"/>
        <v>6989</v>
      </c>
      <c r="DO52">
        <f t="shared" si="5"/>
        <v>2977</v>
      </c>
    </row>
    <row r="53" spans="15:119" x14ac:dyDescent="0.25">
      <c r="O53">
        <v>45</v>
      </c>
      <c r="P53">
        <v>3681</v>
      </c>
      <c r="Q53">
        <v>2672</v>
      </c>
      <c r="R53">
        <v>2001</v>
      </c>
      <c r="S53">
        <f t="shared" si="11"/>
        <v>60</v>
      </c>
      <c r="T53" s="1">
        <v>30</v>
      </c>
      <c r="U53" s="1">
        <v>45</v>
      </c>
      <c r="V53" s="1">
        <v>0.24</v>
      </c>
      <c r="X53">
        <f t="shared" si="7"/>
        <v>3681</v>
      </c>
      <c r="Y53">
        <f t="shared" si="8"/>
        <v>3255</v>
      </c>
      <c r="Z53">
        <f t="shared" si="9"/>
        <v>2963</v>
      </c>
      <c r="AK53">
        <v>45</v>
      </c>
      <c r="AL53">
        <f>P53-P52</f>
        <v>60</v>
      </c>
      <c r="AM53">
        <f>Q53-Q52</f>
        <v>43</v>
      </c>
      <c r="AN53">
        <f>R53-R52</f>
        <v>32</v>
      </c>
      <c r="AQ53">
        <v>45</v>
      </c>
      <c r="AR53">
        <f t="shared" si="16"/>
        <v>2</v>
      </c>
      <c r="AS53">
        <f t="shared" si="17"/>
        <v>1</v>
      </c>
      <c r="AT53">
        <f t="shared" si="18"/>
        <v>0</v>
      </c>
      <c r="AW53">
        <v>45</v>
      </c>
      <c r="AX53">
        <f>P53/P52</f>
        <v>1.0165700082850042</v>
      </c>
      <c r="AY53">
        <f>Q53/Q52</f>
        <v>1.0163560289083302</v>
      </c>
      <c r="AZ53">
        <f>R53/R52</f>
        <v>1.0162519045200609</v>
      </c>
      <c r="BI53">
        <f t="shared" si="13"/>
        <v>3622</v>
      </c>
      <c r="BJ53">
        <f t="shared" si="14"/>
        <v>2620</v>
      </c>
      <c r="BK53">
        <f t="shared" si="15"/>
        <v>1956</v>
      </c>
      <c r="BM53" cm="1">
        <f t="array" ref="BM53:BO53">P53:R53-BI53:BK53</f>
        <v>59</v>
      </c>
      <c r="BN53">
        <v>52</v>
      </c>
      <c r="BO53">
        <v>45</v>
      </c>
      <c r="CF53">
        <f>P53-P52</f>
        <v>60</v>
      </c>
      <c r="CG53">
        <f>Q53-Q52</f>
        <v>43</v>
      </c>
      <c r="CH53">
        <f>R53-R52</f>
        <v>32</v>
      </c>
      <c r="CI53">
        <f>P53/P52</f>
        <v>1.0165700082850042</v>
      </c>
      <c r="CJ53">
        <f>Q53/Q52</f>
        <v>1.0163560289083302</v>
      </c>
      <c r="CK53">
        <f>R53/R52</f>
        <v>1.0162519045200609</v>
      </c>
      <c r="DE53" s="1">
        <v>49</v>
      </c>
      <c r="DF53" s="1">
        <v>0.40300000000000002</v>
      </c>
      <c r="DM53">
        <f t="shared" si="3"/>
        <v>6269</v>
      </c>
      <c r="DN53">
        <f t="shared" si="4"/>
        <v>7058</v>
      </c>
      <c r="DO53">
        <f t="shared" si="5"/>
        <v>3006</v>
      </c>
    </row>
    <row r="54" spans="15:119" x14ac:dyDescent="0.25">
      <c r="O54">
        <v>46</v>
      </c>
      <c r="P54">
        <v>3742</v>
      </c>
      <c r="Q54">
        <v>2717</v>
      </c>
      <c r="R54">
        <v>2035</v>
      </c>
      <c r="S54">
        <f t="shared" si="11"/>
        <v>61</v>
      </c>
      <c r="T54" s="1">
        <v>30</v>
      </c>
      <c r="U54" s="1">
        <v>46</v>
      </c>
      <c r="V54" s="1">
        <v>0.254</v>
      </c>
      <c r="X54">
        <f t="shared" si="7"/>
        <v>3742</v>
      </c>
      <c r="Y54">
        <f t="shared" si="8"/>
        <v>3313</v>
      </c>
      <c r="Z54">
        <f t="shared" si="9"/>
        <v>3019</v>
      </c>
      <c r="AK54">
        <v>46</v>
      </c>
      <c r="AL54">
        <f>P54-P53</f>
        <v>61</v>
      </c>
      <c r="AM54">
        <f>Q54-Q53</f>
        <v>45</v>
      </c>
      <c r="AN54">
        <f>R54-R53</f>
        <v>34</v>
      </c>
      <c r="AQ54">
        <v>46</v>
      </c>
      <c r="AR54">
        <f t="shared" si="16"/>
        <v>1</v>
      </c>
      <c r="AS54">
        <f t="shared" si="17"/>
        <v>2</v>
      </c>
      <c r="AT54">
        <f t="shared" si="18"/>
        <v>2</v>
      </c>
      <c r="AW54">
        <v>46</v>
      </c>
      <c r="AX54">
        <f>P54/P53</f>
        <v>1.0165715838087477</v>
      </c>
      <c r="AY54">
        <f>Q54/Q53</f>
        <v>1.0168413173652695</v>
      </c>
      <c r="AZ54">
        <f>R54/R53</f>
        <v>1.0169915042478761</v>
      </c>
      <c r="BI54">
        <f t="shared" si="13"/>
        <v>3685</v>
      </c>
      <c r="BJ54">
        <f t="shared" si="14"/>
        <v>2665</v>
      </c>
      <c r="BK54">
        <f t="shared" si="15"/>
        <v>1990</v>
      </c>
      <c r="BM54" cm="1">
        <f t="array" ref="BM54:BO54">P54:R54-BI54:BK54</f>
        <v>57</v>
      </c>
      <c r="BN54">
        <v>52</v>
      </c>
      <c r="BO54">
        <v>45</v>
      </c>
      <c r="CF54">
        <f>P54-P53</f>
        <v>61</v>
      </c>
      <c r="CG54">
        <f>Q54-Q53</f>
        <v>45</v>
      </c>
      <c r="CH54">
        <f>R54-R53</f>
        <v>34</v>
      </c>
      <c r="CI54">
        <f>P54/P53</f>
        <v>1.0165715838087477</v>
      </c>
      <c r="CJ54">
        <f>Q54/Q53</f>
        <v>1.0168413173652695</v>
      </c>
      <c r="CK54">
        <f>R54/R53</f>
        <v>1.0169915042478761</v>
      </c>
      <c r="DE54" s="1">
        <v>50</v>
      </c>
      <c r="DF54" s="1">
        <v>0.41199999999999998</v>
      </c>
      <c r="DM54">
        <f t="shared" si="3"/>
        <v>6334</v>
      </c>
      <c r="DN54">
        <f t="shared" si="4"/>
        <v>7131</v>
      </c>
      <c r="DO54">
        <f t="shared" si="5"/>
        <v>3037</v>
      </c>
    </row>
    <row r="55" spans="15:119" x14ac:dyDescent="0.25">
      <c r="O55">
        <v>47</v>
      </c>
      <c r="P55">
        <v>3802</v>
      </c>
      <c r="Q55">
        <v>2761</v>
      </c>
      <c r="R55">
        <v>2067</v>
      </c>
      <c r="S55">
        <f t="shared" si="11"/>
        <v>60</v>
      </c>
      <c r="T55" s="1">
        <v>30</v>
      </c>
      <c r="U55" s="1">
        <v>47</v>
      </c>
      <c r="V55" s="1">
        <v>0.26700000000000002</v>
      </c>
      <c r="X55">
        <f t="shared" si="7"/>
        <v>3802</v>
      </c>
      <c r="Y55">
        <f t="shared" si="8"/>
        <v>3370</v>
      </c>
      <c r="Z55">
        <f t="shared" si="9"/>
        <v>3074</v>
      </c>
      <c r="AK55">
        <v>47</v>
      </c>
      <c r="AL55">
        <f>P55-P54</f>
        <v>60</v>
      </c>
      <c r="AM55">
        <f>Q55-Q54</f>
        <v>44</v>
      </c>
      <c r="AN55">
        <f>R55-R54</f>
        <v>32</v>
      </c>
      <c r="AQ55">
        <v>47</v>
      </c>
      <c r="AR55">
        <f t="shared" si="16"/>
        <v>-1</v>
      </c>
      <c r="AS55">
        <f t="shared" si="17"/>
        <v>-1</v>
      </c>
      <c r="AT55">
        <f t="shared" si="18"/>
        <v>-2</v>
      </c>
      <c r="AW55">
        <v>47</v>
      </c>
      <c r="AX55">
        <f>P55/P54</f>
        <v>1.0160342063067878</v>
      </c>
      <c r="AY55">
        <f>Q55/Q54</f>
        <v>1.0161943319838056</v>
      </c>
      <c r="AZ55">
        <f>R55/R54</f>
        <v>1.0157248157248158</v>
      </c>
      <c r="BI55">
        <f t="shared" si="13"/>
        <v>3749</v>
      </c>
      <c r="BJ55">
        <f t="shared" si="14"/>
        <v>2711</v>
      </c>
      <c r="BK55">
        <f t="shared" si="15"/>
        <v>2024</v>
      </c>
      <c r="BM55" cm="1">
        <f t="array" ref="BM55:BO55">P55:R55-BI55:BK55</f>
        <v>53</v>
      </c>
      <c r="BN55">
        <v>50</v>
      </c>
      <c r="BO55">
        <v>43</v>
      </c>
      <c r="CF55">
        <f>P55-P54</f>
        <v>60</v>
      </c>
      <c r="CG55">
        <f>Q55-Q54</f>
        <v>44</v>
      </c>
      <c r="CH55">
        <f>R55-R54</f>
        <v>32</v>
      </c>
      <c r="CI55">
        <f>P55/P54</f>
        <v>1.0160342063067878</v>
      </c>
      <c r="CJ55">
        <f>Q55/Q54</f>
        <v>1.0161943319838056</v>
      </c>
      <c r="CK55">
        <f>R55/R54</f>
        <v>1.0157248157248158</v>
      </c>
      <c r="DE55" s="1">
        <v>51</v>
      </c>
      <c r="DF55" s="1">
        <v>0.42</v>
      </c>
      <c r="DM55">
        <f t="shared" si="3"/>
        <v>6396</v>
      </c>
      <c r="DN55">
        <f t="shared" si="4"/>
        <v>7200</v>
      </c>
      <c r="DO55">
        <f t="shared" si="5"/>
        <v>3067</v>
      </c>
    </row>
    <row r="56" spans="15:119" x14ac:dyDescent="0.25">
      <c r="O56">
        <v>48</v>
      </c>
      <c r="P56">
        <v>3866</v>
      </c>
      <c r="Q56">
        <v>2807</v>
      </c>
      <c r="R56">
        <v>2102</v>
      </c>
      <c r="S56">
        <f t="shared" si="11"/>
        <v>64</v>
      </c>
      <c r="T56" s="1">
        <v>30</v>
      </c>
      <c r="U56" s="1">
        <v>48</v>
      </c>
      <c r="V56" s="1">
        <v>0.28199999999999997</v>
      </c>
      <c r="X56">
        <f t="shared" si="7"/>
        <v>3866</v>
      </c>
      <c r="Y56">
        <f t="shared" si="8"/>
        <v>3430</v>
      </c>
      <c r="Z56">
        <f t="shared" si="9"/>
        <v>3131</v>
      </c>
      <c r="AK56">
        <v>48</v>
      </c>
      <c r="AL56">
        <f>P56-P55</f>
        <v>64</v>
      </c>
      <c r="AM56">
        <f>Q56-Q55</f>
        <v>46</v>
      </c>
      <c r="AN56">
        <f>R56-R55</f>
        <v>35</v>
      </c>
      <c r="AQ56">
        <v>48</v>
      </c>
      <c r="AR56">
        <f t="shared" si="16"/>
        <v>4</v>
      </c>
      <c r="AS56">
        <f t="shared" si="17"/>
        <v>2</v>
      </c>
      <c r="AT56">
        <f t="shared" si="18"/>
        <v>3</v>
      </c>
      <c r="AW56">
        <v>48</v>
      </c>
      <c r="AX56">
        <f>P56/P55</f>
        <v>1.016833245660179</v>
      </c>
      <c r="AY56">
        <f>Q56/Q55</f>
        <v>1.0166606302064469</v>
      </c>
      <c r="AZ56">
        <f>R56/R55</f>
        <v>1.0169327527818093</v>
      </c>
      <c r="BI56">
        <f t="shared" si="13"/>
        <v>3814</v>
      </c>
      <c r="BJ56">
        <f t="shared" si="14"/>
        <v>2758</v>
      </c>
      <c r="BK56">
        <f t="shared" si="15"/>
        <v>2059</v>
      </c>
      <c r="BM56" cm="1">
        <f t="array" ref="BM56:BO56">P56:R56-BI56:BK56</f>
        <v>52</v>
      </c>
      <c r="BN56">
        <v>49</v>
      </c>
      <c r="BO56">
        <v>43</v>
      </c>
      <c r="CF56">
        <f>P56-P55</f>
        <v>64</v>
      </c>
      <c r="CG56">
        <f>Q56-Q55</f>
        <v>46</v>
      </c>
      <c r="CH56">
        <f>R56-R55</f>
        <v>35</v>
      </c>
      <c r="CI56">
        <f>P56/P55</f>
        <v>1.016833245660179</v>
      </c>
      <c r="CJ56">
        <f>Q56/Q55</f>
        <v>1.0166606302064469</v>
      </c>
      <c r="CK56">
        <f>R56/R55</f>
        <v>1.0169327527818093</v>
      </c>
      <c r="DE56" s="1">
        <v>52</v>
      </c>
      <c r="DF56" s="1">
        <v>0.42899999999999999</v>
      </c>
      <c r="DM56">
        <f t="shared" si="3"/>
        <v>6461</v>
      </c>
      <c r="DN56">
        <f t="shared" si="4"/>
        <v>7274</v>
      </c>
      <c r="DO56">
        <f t="shared" si="5"/>
        <v>3098</v>
      </c>
    </row>
    <row r="57" spans="15:119" x14ac:dyDescent="0.25">
      <c r="O57">
        <v>49</v>
      </c>
      <c r="P57">
        <v>3928</v>
      </c>
      <c r="Q57">
        <v>2852</v>
      </c>
      <c r="R57">
        <v>2135</v>
      </c>
      <c r="S57">
        <f t="shared" si="11"/>
        <v>62</v>
      </c>
      <c r="T57" s="1">
        <v>30</v>
      </c>
      <c r="U57" s="1">
        <v>49</v>
      </c>
      <c r="V57" s="1">
        <v>0.29599999999999999</v>
      </c>
      <c r="X57">
        <f t="shared" si="7"/>
        <v>3928</v>
      </c>
      <c r="Y57">
        <f t="shared" si="8"/>
        <v>3488</v>
      </c>
      <c r="Z57">
        <f t="shared" si="9"/>
        <v>3187</v>
      </c>
      <c r="AK57">
        <v>49</v>
      </c>
      <c r="AL57">
        <f>P57-P56</f>
        <v>62</v>
      </c>
      <c r="AM57">
        <f>Q57-Q56</f>
        <v>45</v>
      </c>
      <c r="AN57">
        <f>R57-R56</f>
        <v>33</v>
      </c>
      <c r="AQ57">
        <v>49</v>
      </c>
      <c r="AR57">
        <f t="shared" si="16"/>
        <v>-2</v>
      </c>
      <c r="AS57">
        <f t="shared" si="17"/>
        <v>-1</v>
      </c>
      <c r="AT57">
        <f t="shared" si="18"/>
        <v>-2</v>
      </c>
      <c r="AW57">
        <v>49</v>
      </c>
      <c r="AX57">
        <f>P57/P56</f>
        <v>1.0160372478013451</v>
      </c>
      <c r="AY57">
        <f>Q57/Q56</f>
        <v>1.0160313501959388</v>
      </c>
      <c r="AZ57">
        <f>R57/R56</f>
        <v>1.0156993339676499</v>
      </c>
      <c r="BI57">
        <f t="shared" si="13"/>
        <v>3880</v>
      </c>
      <c r="BJ57">
        <f t="shared" si="14"/>
        <v>2805</v>
      </c>
      <c r="BK57">
        <f t="shared" si="15"/>
        <v>2094</v>
      </c>
      <c r="BM57" cm="1">
        <f t="array" ref="BM57:BO57">P57:R57-BI57:BK57</f>
        <v>48</v>
      </c>
      <c r="BN57">
        <v>47</v>
      </c>
      <c r="BO57">
        <v>41</v>
      </c>
      <c r="CF57">
        <f>P57-P56</f>
        <v>62</v>
      </c>
      <c r="CG57">
        <f>Q57-Q56</f>
        <v>45</v>
      </c>
      <c r="CH57">
        <f>R57-R56</f>
        <v>33</v>
      </c>
      <c r="CI57">
        <f>P57/P56</f>
        <v>1.0160372478013451</v>
      </c>
      <c r="CJ57">
        <f>Q57/Q56</f>
        <v>1.0160313501959388</v>
      </c>
      <c r="CK57">
        <f>R57/R56</f>
        <v>1.0156993339676499</v>
      </c>
      <c r="DE57" s="1">
        <v>53</v>
      </c>
      <c r="DF57" s="1">
        <v>0.437</v>
      </c>
      <c r="DM57">
        <f t="shared" si="3"/>
        <v>6523</v>
      </c>
      <c r="DN57">
        <f t="shared" si="4"/>
        <v>7343</v>
      </c>
      <c r="DO57">
        <f t="shared" si="5"/>
        <v>3127</v>
      </c>
    </row>
    <row r="58" spans="15:119" x14ac:dyDescent="0.25">
      <c r="O58">
        <v>50</v>
      </c>
      <c r="P58">
        <v>3994</v>
      </c>
      <c r="Q58">
        <v>2900</v>
      </c>
      <c r="R58">
        <v>2171</v>
      </c>
      <c r="S58">
        <f t="shared" si="11"/>
        <v>66</v>
      </c>
      <c r="T58" s="1">
        <v>30</v>
      </c>
      <c r="U58" s="1">
        <v>50</v>
      </c>
      <c r="V58" s="1">
        <v>0.312</v>
      </c>
      <c r="X58">
        <f t="shared" si="7"/>
        <v>3994</v>
      </c>
      <c r="Y58">
        <f t="shared" si="8"/>
        <v>3549</v>
      </c>
      <c r="Z58">
        <f t="shared" si="9"/>
        <v>3245</v>
      </c>
      <c r="AK58">
        <v>50</v>
      </c>
      <c r="AL58">
        <f>P58-P57</f>
        <v>66</v>
      </c>
      <c r="AM58">
        <f>Q58-Q57</f>
        <v>48</v>
      </c>
      <c r="AN58">
        <f>R58-R57</f>
        <v>36</v>
      </c>
      <c r="AQ58">
        <v>50</v>
      </c>
      <c r="AR58">
        <f t="shared" si="16"/>
        <v>4</v>
      </c>
      <c r="AS58">
        <f t="shared" si="17"/>
        <v>3</v>
      </c>
      <c r="AT58">
        <f t="shared" si="18"/>
        <v>3</v>
      </c>
      <c r="AW58">
        <v>50</v>
      </c>
      <c r="AX58">
        <f>P58/P57</f>
        <v>1.0168024439918533</v>
      </c>
      <c r="AY58">
        <f>Q58/Q57</f>
        <v>1.0168302945301544</v>
      </c>
      <c r="AZ58">
        <f>R58/R57</f>
        <v>1.0168618266978924</v>
      </c>
      <c r="BI58">
        <f t="shared" si="13"/>
        <v>3947</v>
      </c>
      <c r="BJ58">
        <f t="shared" si="14"/>
        <v>2853</v>
      </c>
      <c r="BK58">
        <f t="shared" si="15"/>
        <v>2130</v>
      </c>
      <c r="BM58" cm="1">
        <f t="array" ref="BM58:BO58">P58:R58-BI58:BK58</f>
        <v>47</v>
      </c>
      <c r="BN58">
        <v>47</v>
      </c>
      <c r="BO58">
        <v>41</v>
      </c>
      <c r="CF58">
        <f>P58-P57</f>
        <v>66</v>
      </c>
      <c r="CG58">
        <f>Q58-Q57</f>
        <v>48</v>
      </c>
      <c r="CH58">
        <f>R58-R57</f>
        <v>36</v>
      </c>
      <c r="CI58">
        <f>P58/P57</f>
        <v>1.0168024439918533</v>
      </c>
      <c r="CJ58">
        <f>Q58/Q57</f>
        <v>1.0168302945301544</v>
      </c>
      <c r="CK58">
        <f>R58/R57</f>
        <v>1.0168618266978924</v>
      </c>
      <c r="DE58" s="1">
        <v>54</v>
      </c>
      <c r="DF58" s="1">
        <v>0.44500000000000001</v>
      </c>
      <c r="DM58">
        <f t="shared" si="3"/>
        <v>6584</v>
      </c>
      <c r="DN58">
        <f t="shared" si="4"/>
        <v>7412</v>
      </c>
      <c r="DO58">
        <f t="shared" si="5"/>
        <v>3157</v>
      </c>
    </row>
    <row r="59" spans="15:119" x14ac:dyDescent="0.25">
      <c r="O59">
        <v>51</v>
      </c>
      <c r="P59">
        <v>4057</v>
      </c>
      <c r="Q59">
        <v>2946</v>
      </c>
      <c r="R59">
        <v>2206</v>
      </c>
      <c r="S59">
        <f t="shared" si="11"/>
        <v>63</v>
      </c>
      <c r="T59" s="1">
        <v>30</v>
      </c>
      <c r="U59" s="1">
        <v>51</v>
      </c>
      <c r="V59" s="1">
        <v>0.32700000000000001</v>
      </c>
      <c r="X59">
        <f t="shared" si="7"/>
        <v>4057</v>
      </c>
      <c r="Y59">
        <f t="shared" si="8"/>
        <v>3608</v>
      </c>
      <c r="Z59">
        <f t="shared" si="9"/>
        <v>3302</v>
      </c>
      <c r="AK59">
        <v>51</v>
      </c>
      <c r="AL59">
        <f>P59-P58</f>
        <v>63</v>
      </c>
      <c r="AM59">
        <f>Q59-Q58</f>
        <v>46</v>
      </c>
      <c r="AN59">
        <f>R59-R58</f>
        <v>35</v>
      </c>
      <c r="AQ59">
        <v>51</v>
      </c>
      <c r="AR59">
        <f t="shared" si="16"/>
        <v>-3</v>
      </c>
      <c r="AS59">
        <f t="shared" si="17"/>
        <v>-2</v>
      </c>
      <c r="AT59">
        <f t="shared" si="18"/>
        <v>-1</v>
      </c>
      <c r="AW59">
        <v>51</v>
      </c>
      <c r="AX59">
        <f>P59/P58</f>
        <v>1.0157736604907361</v>
      </c>
      <c r="AY59">
        <f>Q59/Q58</f>
        <v>1.0158620689655173</v>
      </c>
      <c r="AZ59">
        <f>R59/R58</f>
        <v>1.0161216029479503</v>
      </c>
      <c r="BI59">
        <f t="shared" si="13"/>
        <v>4015</v>
      </c>
      <c r="BJ59">
        <f t="shared" si="14"/>
        <v>2902</v>
      </c>
      <c r="BK59">
        <f t="shared" si="15"/>
        <v>2167</v>
      </c>
      <c r="BM59" cm="1">
        <f t="array" ref="BM59:BO59">P59:R59-BI59:BK59</f>
        <v>42</v>
      </c>
      <c r="BN59">
        <v>44</v>
      </c>
      <c r="BO59">
        <v>39</v>
      </c>
      <c r="CF59">
        <f>P59-P58</f>
        <v>63</v>
      </c>
      <c r="CG59">
        <f>Q59-Q58</f>
        <v>46</v>
      </c>
      <c r="CH59">
        <f>R59-R58</f>
        <v>35</v>
      </c>
      <c r="CI59">
        <f>P59/P58</f>
        <v>1.0157736604907361</v>
      </c>
      <c r="CJ59">
        <f>Q59/Q58</f>
        <v>1.0158620689655173</v>
      </c>
      <c r="CK59">
        <f>R59/R58</f>
        <v>1.0161216029479503</v>
      </c>
      <c r="DE59" s="1">
        <v>55</v>
      </c>
      <c r="DF59" s="1">
        <v>0.45400000000000001</v>
      </c>
      <c r="DM59">
        <f t="shared" si="3"/>
        <v>6649</v>
      </c>
      <c r="DN59">
        <f t="shared" si="4"/>
        <v>7485</v>
      </c>
      <c r="DO59">
        <f t="shared" si="5"/>
        <v>3188</v>
      </c>
    </row>
    <row r="60" spans="15:119" x14ac:dyDescent="0.25">
      <c r="O60">
        <v>52</v>
      </c>
      <c r="P60">
        <v>4123</v>
      </c>
      <c r="Q60">
        <v>2994</v>
      </c>
      <c r="R60">
        <v>2242</v>
      </c>
      <c r="S60">
        <f t="shared" si="11"/>
        <v>66</v>
      </c>
      <c r="T60" s="1">
        <v>30</v>
      </c>
      <c r="U60" s="1">
        <v>52</v>
      </c>
      <c r="V60" s="1">
        <v>0.34300000000000003</v>
      </c>
      <c r="X60">
        <f t="shared" si="7"/>
        <v>4123</v>
      </c>
      <c r="Y60">
        <f t="shared" si="8"/>
        <v>3669</v>
      </c>
      <c r="Z60">
        <f t="shared" si="9"/>
        <v>3360</v>
      </c>
      <c r="AK60">
        <v>52</v>
      </c>
      <c r="AL60">
        <f>P60-P59</f>
        <v>66</v>
      </c>
      <c r="AM60">
        <f>Q60-Q59</f>
        <v>48</v>
      </c>
      <c r="AN60">
        <f>R60-R59</f>
        <v>36</v>
      </c>
      <c r="AQ60">
        <v>52</v>
      </c>
      <c r="AR60">
        <f t="shared" si="16"/>
        <v>3</v>
      </c>
      <c r="AS60">
        <f t="shared" si="17"/>
        <v>2</v>
      </c>
      <c r="AT60">
        <f t="shared" si="18"/>
        <v>1</v>
      </c>
      <c r="AW60">
        <v>52</v>
      </c>
      <c r="AX60">
        <f>P60/P59</f>
        <v>1.016268178456988</v>
      </c>
      <c r="AY60">
        <f>Q60/Q59</f>
        <v>1.0162932790224033</v>
      </c>
      <c r="AZ60">
        <f>R60/R59</f>
        <v>1.0163191296464189</v>
      </c>
      <c r="BI60">
        <f t="shared" si="13"/>
        <v>4084</v>
      </c>
      <c r="BJ60">
        <f t="shared" si="14"/>
        <v>2952</v>
      </c>
      <c r="BK60">
        <f t="shared" si="15"/>
        <v>2204</v>
      </c>
      <c r="BM60" cm="1">
        <f t="array" ref="BM60:BO60">P60:R60-BI60:BK60</f>
        <v>39</v>
      </c>
      <c r="BN60">
        <v>42</v>
      </c>
      <c r="BO60">
        <v>38</v>
      </c>
      <c r="CF60">
        <f>P60-P59</f>
        <v>66</v>
      </c>
      <c r="CG60">
        <f>Q60-Q59</f>
        <v>48</v>
      </c>
      <c r="CH60">
        <f>R60-R59</f>
        <v>36</v>
      </c>
      <c r="CI60">
        <f>P60/P59</f>
        <v>1.016268178456988</v>
      </c>
      <c r="CJ60">
        <f>Q60/Q59</f>
        <v>1.0162932790224033</v>
      </c>
      <c r="CK60">
        <f>R60/R59</f>
        <v>1.0163191296464189</v>
      </c>
      <c r="DE60" s="1">
        <v>56</v>
      </c>
      <c r="DF60" s="1">
        <v>0.46200000000000002</v>
      </c>
      <c r="DM60">
        <f t="shared" si="3"/>
        <v>6711</v>
      </c>
      <c r="DN60">
        <f t="shared" si="4"/>
        <v>7554</v>
      </c>
      <c r="DO60">
        <f t="shared" si="5"/>
        <v>3217</v>
      </c>
    </row>
    <row r="61" spans="15:119" x14ac:dyDescent="0.25">
      <c r="O61">
        <v>53</v>
      </c>
      <c r="P61">
        <v>4191</v>
      </c>
      <c r="Q61">
        <v>3043</v>
      </c>
      <c r="R61">
        <v>2279</v>
      </c>
      <c r="S61">
        <f t="shared" si="11"/>
        <v>68</v>
      </c>
      <c r="T61" s="1">
        <v>30</v>
      </c>
      <c r="U61" s="1">
        <v>53</v>
      </c>
      <c r="V61" s="1">
        <v>0.36</v>
      </c>
      <c r="X61">
        <f t="shared" si="7"/>
        <v>4191</v>
      </c>
      <c r="Y61">
        <f t="shared" si="8"/>
        <v>3732</v>
      </c>
      <c r="Z61">
        <f t="shared" si="9"/>
        <v>3419</v>
      </c>
      <c r="AK61">
        <v>53</v>
      </c>
      <c r="AL61">
        <f>P61-P60</f>
        <v>68</v>
      </c>
      <c r="AM61">
        <f>Q61-Q60</f>
        <v>49</v>
      </c>
      <c r="AN61">
        <f>R61-R60</f>
        <v>37</v>
      </c>
      <c r="AQ61">
        <v>53</v>
      </c>
      <c r="AR61">
        <f t="shared" si="16"/>
        <v>2</v>
      </c>
      <c r="AS61">
        <f t="shared" si="17"/>
        <v>1</v>
      </c>
      <c r="AT61">
        <f t="shared" si="18"/>
        <v>1</v>
      </c>
      <c r="AW61">
        <v>53</v>
      </c>
      <c r="AX61">
        <f>P61/P60</f>
        <v>1.0164928450157653</v>
      </c>
      <c r="AY61">
        <f>Q61/Q60</f>
        <v>1.0163660654642619</v>
      </c>
      <c r="AZ61">
        <f>R61/R60</f>
        <v>1.0165031222123104</v>
      </c>
      <c r="BI61">
        <f t="shared" si="13"/>
        <v>4155</v>
      </c>
      <c r="BJ61">
        <f t="shared" si="14"/>
        <v>3003</v>
      </c>
      <c r="BK61">
        <f t="shared" si="15"/>
        <v>2242</v>
      </c>
      <c r="BM61" cm="1">
        <f t="array" ref="BM61:BO61">P61:R61-BI61:BK61</f>
        <v>36</v>
      </c>
      <c r="BN61">
        <v>40</v>
      </c>
      <c r="BO61">
        <v>37</v>
      </c>
      <c r="CF61">
        <f>P61-P60</f>
        <v>68</v>
      </c>
      <c r="CG61">
        <f>Q61-Q60</f>
        <v>49</v>
      </c>
      <c r="CH61">
        <f>R61-R60</f>
        <v>37</v>
      </c>
      <c r="CI61">
        <f>P61/P60</f>
        <v>1.0164928450157653</v>
      </c>
      <c r="CJ61">
        <f>Q61/Q60</f>
        <v>1.0163660654642619</v>
      </c>
      <c r="CK61">
        <f>R61/R60</f>
        <v>1.0165031222123104</v>
      </c>
      <c r="DE61" s="1">
        <v>57</v>
      </c>
      <c r="DF61" s="1">
        <v>0.47099999999999997</v>
      </c>
      <c r="DM61">
        <f t="shared" si="3"/>
        <v>6776</v>
      </c>
      <c r="DN61">
        <f t="shared" si="4"/>
        <v>7627</v>
      </c>
      <c r="DO61">
        <f t="shared" si="5"/>
        <v>3249</v>
      </c>
    </row>
    <row r="62" spans="15:119" x14ac:dyDescent="0.25">
      <c r="O62">
        <v>54</v>
      </c>
      <c r="P62">
        <v>4259</v>
      </c>
      <c r="Q62">
        <v>3092</v>
      </c>
      <c r="R62">
        <v>2315</v>
      </c>
      <c r="S62">
        <f t="shared" si="11"/>
        <v>68</v>
      </c>
      <c r="T62" s="1">
        <v>30</v>
      </c>
      <c r="U62" s="1">
        <v>54</v>
      </c>
      <c r="V62" s="1">
        <v>0.377</v>
      </c>
      <c r="X62">
        <f t="shared" si="7"/>
        <v>4259</v>
      </c>
      <c r="Y62">
        <f t="shared" si="8"/>
        <v>3794</v>
      </c>
      <c r="Z62">
        <f t="shared" si="9"/>
        <v>3479</v>
      </c>
      <c r="AK62">
        <v>54</v>
      </c>
      <c r="AL62">
        <f>P62-P61</f>
        <v>68</v>
      </c>
      <c r="AM62">
        <f>Q62-Q61</f>
        <v>49</v>
      </c>
      <c r="AN62">
        <f>R62-R61</f>
        <v>36</v>
      </c>
      <c r="AQ62">
        <v>54</v>
      </c>
      <c r="AR62">
        <f t="shared" si="16"/>
        <v>0</v>
      </c>
      <c r="AS62">
        <f t="shared" si="17"/>
        <v>0</v>
      </c>
      <c r="AT62">
        <f t="shared" si="18"/>
        <v>-1</v>
      </c>
      <c r="AW62">
        <v>54</v>
      </c>
      <c r="AX62">
        <f>P62/P61</f>
        <v>1.0162252445717013</v>
      </c>
      <c r="AY62">
        <f>Q62/Q61</f>
        <v>1.0161025303976339</v>
      </c>
      <c r="AZ62">
        <f>R62/R61</f>
        <v>1.0157964019306713</v>
      </c>
      <c r="BI62">
        <f t="shared" si="13"/>
        <v>4227</v>
      </c>
      <c r="BJ62">
        <f t="shared" si="14"/>
        <v>3055</v>
      </c>
      <c r="BK62">
        <f t="shared" si="15"/>
        <v>2281</v>
      </c>
      <c r="BM62" cm="1">
        <f t="array" ref="BM62:BO62">P62:R62-BI62:BK62</f>
        <v>32</v>
      </c>
      <c r="BN62">
        <v>37</v>
      </c>
      <c r="BO62">
        <v>34</v>
      </c>
      <c r="CF62">
        <f>P62-P61</f>
        <v>68</v>
      </c>
      <c r="CG62">
        <f>Q62-Q61</f>
        <v>49</v>
      </c>
      <c r="CH62">
        <f>R62-R61</f>
        <v>36</v>
      </c>
      <c r="CI62">
        <f>P62/P61</f>
        <v>1.0162252445717013</v>
      </c>
      <c r="CJ62">
        <f>Q62/Q61</f>
        <v>1.0161025303976339</v>
      </c>
      <c r="CK62">
        <f>R62/R61</f>
        <v>1.0157964019306713</v>
      </c>
      <c r="DE62" s="1">
        <v>58</v>
      </c>
      <c r="DF62" s="1">
        <v>0.47899999999999998</v>
      </c>
      <c r="DM62">
        <f t="shared" si="3"/>
        <v>6837</v>
      </c>
      <c r="DN62">
        <f t="shared" si="4"/>
        <v>7697</v>
      </c>
      <c r="DO62">
        <f t="shared" si="5"/>
        <v>3278</v>
      </c>
    </row>
    <row r="63" spans="15:119" x14ac:dyDescent="0.25">
      <c r="O63">
        <v>55</v>
      </c>
      <c r="P63">
        <v>4329</v>
      </c>
      <c r="Q63">
        <v>3143</v>
      </c>
      <c r="R63">
        <v>2353</v>
      </c>
      <c r="S63">
        <f t="shared" si="11"/>
        <v>70</v>
      </c>
      <c r="T63" s="1">
        <v>30</v>
      </c>
      <c r="U63" s="1">
        <v>55</v>
      </c>
      <c r="V63" s="1">
        <v>0.39500000000000002</v>
      </c>
      <c r="X63">
        <f t="shared" si="7"/>
        <v>4329</v>
      </c>
      <c r="Y63">
        <f t="shared" si="8"/>
        <v>3858</v>
      </c>
      <c r="Z63">
        <f t="shared" si="9"/>
        <v>3539</v>
      </c>
      <c r="AK63">
        <v>55</v>
      </c>
      <c r="AL63">
        <f>P63-P62</f>
        <v>70</v>
      </c>
      <c r="AM63">
        <f>Q63-Q62</f>
        <v>51</v>
      </c>
      <c r="AN63">
        <f>R63-R62</f>
        <v>38</v>
      </c>
      <c r="AQ63">
        <v>55</v>
      </c>
      <c r="AR63">
        <f t="shared" si="16"/>
        <v>2</v>
      </c>
      <c r="AS63">
        <f t="shared" si="17"/>
        <v>2</v>
      </c>
      <c r="AT63">
        <f t="shared" si="18"/>
        <v>2</v>
      </c>
      <c r="AW63">
        <v>55</v>
      </c>
      <c r="AX63">
        <f>P63/P62</f>
        <v>1.0164357830476638</v>
      </c>
      <c r="AY63">
        <f>Q63/Q62</f>
        <v>1.0164941785252264</v>
      </c>
      <c r="AZ63">
        <f>R63/R62</f>
        <v>1.0164146868250541</v>
      </c>
      <c r="BI63">
        <f t="shared" si="13"/>
        <v>4300</v>
      </c>
      <c r="BJ63">
        <f t="shared" si="14"/>
        <v>3108</v>
      </c>
      <c r="BK63">
        <f t="shared" si="15"/>
        <v>2320</v>
      </c>
      <c r="BM63" cm="1">
        <f t="array" ref="BM63:BO63">P63:R63-BI63:BK63</f>
        <v>29</v>
      </c>
      <c r="BN63">
        <v>35</v>
      </c>
      <c r="BO63">
        <v>33</v>
      </c>
      <c r="CF63">
        <f>P63-P62</f>
        <v>70</v>
      </c>
      <c r="CG63">
        <f>Q63-Q62</f>
        <v>51</v>
      </c>
      <c r="CH63">
        <f>R63-R62</f>
        <v>38</v>
      </c>
      <c r="CI63">
        <f>P63/P62</f>
        <v>1.0164357830476638</v>
      </c>
      <c r="CJ63">
        <f>Q63/Q62</f>
        <v>1.0164941785252264</v>
      </c>
      <c r="CK63">
        <f>R63/R62</f>
        <v>1.0164146868250541</v>
      </c>
      <c r="DE63" s="1">
        <v>59</v>
      </c>
      <c r="DF63" s="1">
        <v>0.48699999999999999</v>
      </c>
      <c r="DM63">
        <f t="shared" si="3"/>
        <v>6899</v>
      </c>
      <c r="DN63">
        <f t="shared" si="4"/>
        <v>7766</v>
      </c>
      <c r="DO63">
        <f t="shared" si="5"/>
        <v>3308</v>
      </c>
    </row>
    <row r="64" spans="15:119" x14ac:dyDescent="0.25">
      <c r="O64">
        <v>56</v>
      </c>
      <c r="P64">
        <v>4399</v>
      </c>
      <c r="Q64">
        <v>3194</v>
      </c>
      <c r="R64">
        <v>2391</v>
      </c>
      <c r="S64">
        <f t="shared" si="11"/>
        <v>70</v>
      </c>
      <c r="T64" s="1">
        <v>30</v>
      </c>
      <c r="U64" s="1">
        <v>56</v>
      </c>
      <c r="V64" s="1">
        <v>0.41299999999999998</v>
      </c>
      <c r="X64">
        <f t="shared" si="7"/>
        <v>4399</v>
      </c>
      <c r="Y64">
        <f t="shared" si="8"/>
        <v>3922</v>
      </c>
      <c r="Z64">
        <f t="shared" si="9"/>
        <v>3599</v>
      </c>
      <c r="AK64">
        <v>56</v>
      </c>
      <c r="AL64">
        <f>P64-P63</f>
        <v>70</v>
      </c>
      <c r="AM64">
        <f>Q64-Q63</f>
        <v>51</v>
      </c>
      <c r="AN64">
        <f>R64-R63</f>
        <v>38</v>
      </c>
      <c r="AQ64">
        <v>56</v>
      </c>
      <c r="AR64">
        <f t="shared" si="16"/>
        <v>0</v>
      </c>
      <c r="AS64">
        <f t="shared" si="17"/>
        <v>0</v>
      </c>
      <c r="AT64">
        <f t="shared" si="18"/>
        <v>0</v>
      </c>
      <c r="AW64">
        <v>56</v>
      </c>
      <c r="AX64">
        <f>P64/P63</f>
        <v>1.0161700161700162</v>
      </c>
      <c r="AY64">
        <f>Q64/Q63</f>
        <v>1.0162265351574928</v>
      </c>
      <c r="AZ64">
        <f>R64/R63</f>
        <v>1.0161495962600935</v>
      </c>
      <c r="BI64">
        <f t="shared" si="13"/>
        <v>4374</v>
      </c>
      <c r="BJ64">
        <f t="shared" si="14"/>
        <v>3162</v>
      </c>
      <c r="BK64">
        <f t="shared" si="15"/>
        <v>2360</v>
      </c>
      <c r="BM64" cm="1">
        <f t="array" ref="BM64:BO64">P64:R64-BI64:BK64</f>
        <v>25</v>
      </c>
      <c r="BN64">
        <v>32</v>
      </c>
      <c r="BO64">
        <v>31</v>
      </c>
      <c r="CF64">
        <f>P64-P63</f>
        <v>70</v>
      </c>
      <c r="CG64">
        <f>Q64-Q63</f>
        <v>51</v>
      </c>
      <c r="CH64">
        <f>R64-R63</f>
        <v>38</v>
      </c>
      <c r="CI64">
        <f>P64/P63</f>
        <v>1.0161700161700162</v>
      </c>
      <c r="CJ64">
        <f>Q64/Q63</f>
        <v>1.0162265351574928</v>
      </c>
      <c r="CK64">
        <f>R64/R63</f>
        <v>1.0161495962600935</v>
      </c>
      <c r="DE64" s="1">
        <v>60</v>
      </c>
      <c r="DF64" s="1">
        <v>0.496</v>
      </c>
      <c r="DM64">
        <f t="shared" si="3"/>
        <v>6964</v>
      </c>
      <c r="DN64">
        <f t="shared" si="4"/>
        <v>7839</v>
      </c>
      <c r="DO64">
        <f t="shared" si="5"/>
        <v>3339</v>
      </c>
    </row>
    <row r="65" spans="15:119" x14ac:dyDescent="0.25">
      <c r="O65">
        <v>57</v>
      </c>
      <c r="P65">
        <v>4468</v>
      </c>
      <c r="Q65">
        <v>3244</v>
      </c>
      <c r="R65">
        <v>2429</v>
      </c>
      <c r="S65">
        <f t="shared" si="11"/>
        <v>69</v>
      </c>
      <c r="T65" s="1">
        <v>30</v>
      </c>
      <c r="U65" s="1">
        <v>57</v>
      </c>
      <c r="V65" s="1">
        <v>0.43099999999999999</v>
      </c>
      <c r="X65">
        <f t="shared" si="7"/>
        <v>4468</v>
      </c>
      <c r="Y65">
        <f t="shared" si="8"/>
        <v>3986</v>
      </c>
      <c r="Z65">
        <f t="shared" si="9"/>
        <v>3660</v>
      </c>
      <c r="AK65">
        <v>57</v>
      </c>
      <c r="AL65">
        <f>P65-P64</f>
        <v>69</v>
      </c>
      <c r="AM65">
        <f>Q65-Q64</f>
        <v>50</v>
      </c>
      <c r="AN65">
        <f>R65-R64</f>
        <v>38</v>
      </c>
      <c r="AQ65">
        <v>57</v>
      </c>
      <c r="AR65">
        <f t="shared" si="16"/>
        <v>-1</v>
      </c>
      <c r="AS65">
        <f t="shared" si="17"/>
        <v>-1</v>
      </c>
      <c r="AT65">
        <f t="shared" si="18"/>
        <v>0</v>
      </c>
      <c r="AW65">
        <v>57</v>
      </c>
      <c r="AX65">
        <f>P65/P64</f>
        <v>1.0156853830416004</v>
      </c>
      <c r="AY65">
        <f>Q65/Q64</f>
        <v>1.0156543519098309</v>
      </c>
      <c r="AZ65">
        <f>R65/R64</f>
        <v>1.0158929318276873</v>
      </c>
      <c r="BI65">
        <f t="shared" si="13"/>
        <v>4450</v>
      </c>
      <c r="BJ65">
        <f t="shared" si="14"/>
        <v>3217</v>
      </c>
      <c r="BK65">
        <f t="shared" si="15"/>
        <v>2401</v>
      </c>
      <c r="BM65" cm="1">
        <f t="array" ref="BM65:BO65">P65:R65-BI65:BK65</f>
        <v>18</v>
      </c>
      <c r="BN65">
        <v>27</v>
      </c>
      <c r="BO65">
        <v>28</v>
      </c>
      <c r="CF65">
        <f>P65-P64</f>
        <v>69</v>
      </c>
      <c r="CG65">
        <f>Q65-Q64</f>
        <v>50</v>
      </c>
      <c r="CH65">
        <f>R65-R64</f>
        <v>38</v>
      </c>
      <c r="CI65">
        <f>P65/P64</f>
        <v>1.0156853830416004</v>
      </c>
      <c r="CJ65">
        <f>Q65/Q64</f>
        <v>1.0156543519098309</v>
      </c>
      <c r="CK65">
        <f>R65/R64</f>
        <v>1.0158929318276873</v>
      </c>
      <c r="DE65" s="1">
        <v>61</v>
      </c>
      <c r="DF65" s="1">
        <v>0.504</v>
      </c>
      <c r="DM65">
        <f t="shared" si="3"/>
        <v>7025</v>
      </c>
      <c r="DN65">
        <f t="shared" si="4"/>
        <v>7908</v>
      </c>
      <c r="DO65">
        <f t="shared" si="5"/>
        <v>3368</v>
      </c>
    </row>
    <row r="66" spans="15:119" x14ac:dyDescent="0.25">
      <c r="O66">
        <v>58</v>
      </c>
      <c r="P66">
        <v>4540</v>
      </c>
      <c r="Q66">
        <v>3297</v>
      </c>
      <c r="R66">
        <v>2468</v>
      </c>
      <c r="S66">
        <f t="shared" si="11"/>
        <v>72</v>
      </c>
      <c r="T66" s="1">
        <v>30</v>
      </c>
      <c r="U66" s="1">
        <v>58</v>
      </c>
      <c r="V66" s="1">
        <v>0.45</v>
      </c>
      <c r="X66">
        <f t="shared" si="7"/>
        <v>4540</v>
      </c>
      <c r="Y66">
        <f t="shared" si="8"/>
        <v>4052</v>
      </c>
      <c r="Z66">
        <f t="shared" si="9"/>
        <v>3721</v>
      </c>
      <c r="AK66">
        <v>58</v>
      </c>
      <c r="AL66">
        <f>P66-P65</f>
        <v>72</v>
      </c>
      <c r="AM66">
        <f>Q66-Q65</f>
        <v>53</v>
      </c>
      <c r="AN66">
        <f>R66-R65</f>
        <v>39</v>
      </c>
      <c r="AQ66">
        <v>58</v>
      </c>
      <c r="AR66">
        <f t="shared" si="16"/>
        <v>3</v>
      </c>
      <c r="AS66">
        <f t="shared" si="17"/>
        <v>3</v>
      </c>
      <c r="AT66">
        <f t="shared" si="18"/>
        <v>1</v>
      </c>
      <c r="AW66">
        <v>58</v>
      </c>
      <c r="AX66">
        <f>P66/P65</f>
        <v>1.0161145926589077</v>
      </c>
      <c r="AY66">
        <f>Q66/Q65</f>
        <v>1.0163378545006165</v>
      </c>
      <c r="AZ66">
        <f>R66/R65</f>
        <v>1.0160559901193906</v>
      </c>
      <c r="BI66">
        <f t="shared" si="13"/>
        <v>4527</v>
      </c>
      <c r="BJ66">
        <f t="shared" si="14"/>
        <v>3272</v>
      </c>
      <c r="BK66">
        <f t="shared" si="15"/>
        <v>2442</v>
      </c>
      <c r="BM66" cm="1">
        <f t="array" ref="BM66:BO66">P66:R66-BI66:BK66</f>
        <v>13</v>
      </c>
      <c r="BN66">
        <v>25</v>
      </c>
      <c r="BO66">
        <v>26</v>
      </c>
      <c r="CF66">
        <f>P66-P65</f>
        <v>72</v>
      </c>
      <c r="CG66">
        <f>Q66-Q65</f>
        <v>53</v>
      </c>
      <c r="CH66">
        <f>R66-R65</f>
        <v>39</v>
      </c>
      <c r="CI66">
        <f>P66/P65</f>
        <v>1.0161145926589077</v>
      </c>
      <c r="CJ66">
        <f>Q66/Q65</f>
        <v>1.0163378545006165</v>
      </c>
      <c r="CK66">
        <f>R66/R65</f>
        <v>1.0160559901193906</v>
      </c>
      <c r="DE66" s="1">
        <v>62</v>
      </c>
      <c r="DF66" s="1">
        <v>0.51300000000000001</v>
      </c>
      <c r="DM66">
        <f t="shared" si="3"/>
        <v>7090</v>
      </c>
      <c r="DN66">
        <f t="shared" si="4"/>
        <v>7981</v>
      </c>
      <c r="DO66">
        <f t="shared" si="5"/>
        <v>3399</v>
      </c>
    </row>
    <row r="67" spans="15:119" x14ac:dyDescent="0.25">
      <c r="O67">
        <v>59</v>
      </c>
      <c r="P67">
        <v>4614</v>
      </c>
      <c r="Q67">
        <v>3350</v>
      </c>
      <c r="R67">
        <v>2509</v>
      </c>
      <c r="S67">
        <f t="shared" si="11"/>
        <v>74</v>
      </c>
      <c r="T67" s="1">
        <v>30</v>
      </c>
      <c r="U67" s="1">
        <v>59</v>
      </c>
      <c r="V67" s="1">
        <v>0.47</v>
      </c>
      <c r="X67">
        <f t="shared" si="7"/>
        <v>4614</v>
      </c>
      <c r="Y67">
        <f t="shared" si="8"/>
        <v>4118</v>
      </c>
      <c r="Z67">
        <f t="shared" si="9"/>
        <v>3784</v>
      </c>
      <c r="AK67">
        <v>59</v>
      </c>
      <c r="AL67">
        <f>P67-P66</f>
        <v>74</v>
      </c>
      <c r="AM67">
        <f>Q67-Q66</f>
        <v>53</v>
      </c>
      <c r="AN67">
        <f>R67-R66</f>
        <v>41</v>
      </c>
      <c r="AQ67">
        <v>59</v>
      </c>
      <c r="AR67">
        <f t="shared" si="16"/>
        <v>2</v>
      </c>
      <c r="AS67">
        <f t="shared" si="17"/>
        <v>0</v>
      </c>
      <c r="AT67">
        <f t="shared" si="18"/>
        <v>2</v>
      </c>
      <c r="AW67">
        <v>59</v>
      </c>
      <c r="AX67">
        <f>P67/P66</f>
        <v>1.0162995594713657</v>
      </c>
      <c r="AY67">
        <f>Q67/Q66</f>
        <v>1.0160752198968759</v>
      </c>
      <c r="AZ67">
        <f>R67/R66</f>
        <v>1.016612641815235</v>
      </c>
      <c r="BI67">
        <f t="shared" si="13"/>
        <v>4605</v>
      </c>
      <c r="BJ67">
        <f t="shared" si="14"/>
        <v>3328</v>
      </c>
      <c r="BK67">
        <f t="shared" si="15"/>
        <v>2484</v>
      </c>
      <c r="BM67" cm="1">
        <f t="array" ref="BM67:BO67">P67:R67-BI67:BK67</f>
        <v>9</v>
      </c>
      <c r="BN67">
        <v>22</v>
      </c>
      <c r="BO67">
        <v>25</v>
      </c>
      <c r="CF67">
        <f>P67-P66</f>
        <v>74</v>
      </c>
      <c r="CG67">
        <f>Q67-Q66</f>
        <v>53</v>
      </c>
      <c r="CH67">
        <f>R67-R66</f>
        <v>41</v>
      </c>
      <c r="CI67">
        <f>P67/P66</f>
        <v>1.0162995594713657</v>
      </c>
      <c r="CJ67">
        <f>Q67/Q66</f>
        <v>1.0160752198968759</v>
      </c>
      <c r="CK67">
        <f>R67/R66</f>
        <v>1.016612641815235</v>
      </c>
      <c r="DE67" s="1">
        <v>63</v>
      </c>
      <c r="DF67" s="1">
        <v>0.52100000000000002</v>
      </c>
      <c r="DM67">
        <f t="shared" si="3"/>
        <v>7152</v>
      </c>
      <c r="DN67">
        <f t="shared" si="4"/>
        <v>8050</v>
      </c>
      <c r="DO67">
        <f t="shared" si="5"/>
        <v>3429</v>
      </c>
    </row>
    <row r="68" spans="15:119" x14ac:dyDescent="0.25">
      <c r="O68">
        <v>60</v>
      </c>
      <c r="P68">
        <v>4688</v>
      </c>
      <c r="Q68">
        <v>3404</v>
      </c>
      <c r="R68">
        <v>2549</v>
      </c>
      <c r="S68">
        <f t="shared" si="11"/>
        <v>74</v>
      </c>
      <c r="T68" s="1">
        <v>30</v>
      </c>
      <c r="U68" s="1">
        <v>60</v>
      </c>
      <c r="V68" s="1">
        <v>0.49</v>
      </c>
      <c r="X68">
        <f t="shared" si="7"/>
        <v>4688</v>
      </c>
      <c r="Y68">
        <f t="shared" si="8"/>
        <v>4185</v>
      </c>
      <c r="Z68">
        <f t="shared" si="9"/>
        <v>3846</v>
      </c>
      <c r="AK68">
        <v>60</v>
      </c>
      <c r="AL68">
        <f>P68-P67</f>
        <v>74</v>
      </c>
      <c r="AM68">
        <f>Q68-Q67</f>
        <v>54</v>
      </c>
      <c r="AN68">
        <f>R68-R67</f>
        <v>40</v>
      </c>
      <c r="AQ68">
        <v>60</v>
      </c>
      <c r="AR68">
        <f t="shared" si="16"/>
        <v>0</v>
      </c>
      <c r="AS68">
        <f t="shared" si="17"/>
        <v>1</v>
      </c>
      <c r="AT68">
        <f t="shared" si="18"/>
        <v>-1</v>
      </c>
      <c r="AW68">
        <v>60</v>
      </c>
      <c r="AX68">
        <f>P68/P67</f>
        <v>1.0160381447767663</v>
      </c>
      <c r="AY68">
        <f>Q68/Q67</f>
        <v>1.0161194029850746</v>
      </c>
      <c r="AZ68">
        <f>R68/R67</f>
        <v>1.0159426066161819</v>
      </c>
      <c r="BI68">
        <f t="shared" si="13"/>
        <v>4685</v>
      </c>
      <c r="BJ68">
        <f t="shared" si="14"/>
        <v>3385</v>
      </c>
      <c r="BK68">
        <f t="shared" si="15"/>
        <v>2527</v>
      </c>
      <c r="BM68" cm="1">
        <f t="array" ref="BM68:BO68">P68:R68-BI68:BK68</f>
        <v>3</v>
      </c>
      <c r="BN68">
        <v>19</v>
      </c>
      <c r="BO68">
        <v>22</v>
      </c>
      <c r="CF68">
        <f>P68-P67</f>
        <v>74</v>
      </c>
      <c r="CG68">
        <f>Q68-Q67</f>
        <v>54</v>
      </c>
      <c r="CH68">
        <f>R68-R67</f>
        <v>40</v>
      </c>
      <c r="CI68">
        <f>P68/P67</f>
        <v>1.0160381447767663</v>
      </c>
      <c r="CJ68">
        <f>Q68/Q67</f>
        <v>1.0161194029850746</v>
      </c>
      <c r="CK68">
        <f>R68/R67</f>
        <v>1.0159426066161819</v>
      </c>
      <c r="DE68" s="1">
        <v>64</v>
      </c>
      <c r="DF68" s="1">
        <v>0.52900000000000003</v>
      </c>
      <c r="DM68">
        <f t="shared" si="3"/>
        <v>7213</v>
      </c>
      <c r="DN68">
        <f t="shared" si="4"/>
        <v>8120</v>
      </c>
      <c r="DO68">
        <f t="shared" si="5"/>
        <v>3458</v>
      </c>
    </row>
    <row r="69" spans="15:119" x14ac:dyDescent="0.25">
      <c r="T69" s="1">
        <v>30</v>
      </c>
      <c r="U69" s="1">
        <v>61</v>
      </c>
      <c r="V69" s="1">
        <v>0.51</v>
      </c>
      <c r="AC69">
        <f>P3*(60/80)</f>
        <v>4280.25</v>
      </c>
      <c r="DE69" s="1">
        <v>65</v>
      </c>
      <c r="DF69" s="1">
        <v>0.53800000000000003</v>
      </c>
      <c r="DM69">
        <f t="shared" si="3"/>
        <v>7278</v>
      </c>
      <c r="DN69">
        <f t="shared" si="4"/>
        <v>8193</v>
      </c>
      <c r="DO69">
        <f t="shared" si="5"/>
        <v>3490</v>
      </c>
    </row>
    <row r="70" spans="15:119" x14ac:dyDescent="0.25">
      <c r="T70" s="1">
        <v>30</v>
      </c>
      <c r="U70" s="1">
        <v>62</v>
      </c>
      <c r="V70" s="1">
        <v>0.53100000000000003</v>
      </c>
      <c r="DE70" s="1">
        <v>66</v>
      </c>
      <c r="DF70" s="1">
        <v>0.54600000000000004</v>
      </c>
      <c r="DM70">
        <f t="shared" ref="DM70:DM133" si="19">_xlfn.FLOOR.MATH((0.5 * ($DE70 - 1) * (DJ$124 - DJ$5)) / ($DE$124 - 1) + 0.5 * $DF70 * (DJ$124 - DJ$5) + DJ$5)</f>
        <v>7340</v>
      </c>
      <c r="DN70">
        <f t="shared" ref="DN70:DN133" si="20">_xlfn.FLOOR.MATH((0.5 * ($DE70 - 1) * (DK$124 - DK$5)) / ($DE$124 - 1) + 0.5 * $DF70 * (DK$124 - DK$5) + DK$5)</f>
        <v>8262</v>
      </c>
      <c r="DO70">
        <f t="shared" ref="DO70:DO133" si="21">_xlfn.FLOOR.MATH((0.5 * ($DE70 - 1) * (DL$124 - DL$5)) / ($DE$124 - 1) + 0.5 * $DF70 * (DL$124 - DL$5) + DL$5)</f>
        <v>3519</v>
      </c>
    </row>
    <row r="71" spans="15:119" x14ac:dyDescent="0.25">
      <c r="T71" s="1">
        <v>30</v>
      </c>
      <c r="U71" s="1">
        <v>63</v>
      </c>
      <c r="V71" s="1">
        <v>0.55300000000000005</v>
      </c>
      <c r="DE71" s="1">
        <v>67</v>
      </c>
      <c r="DF71" s="1">
        <v>0.55500000000000005</v>
      </c>
      <c r="DM71">
        <f t="shared" si="19"/>
        <v>7405</v>
      </c>
      <c r="DN71">
        <f t="shared" si="20"/>
        <v>8335</v>
      </c>
      <c r="DO71">
        <f t="shared" si="21"/>
        <v>3550</v>
      </c>
    </row>
    <row r="72" spans="15:119" x14ac:dyDescent="0.25">
      <c r="T72" s="1">
        <v>30</v>
      </c>
      <c r="U72" s="1">
        <v>64</v>
      </c>
      <c r="V72" s="1">
        <v>0.57499999999999996</v>
      </c>
      <c r="DE72" s="1">
        <v>68</v>
      </c>
      <c r="DF72" s="1">
        <v>0.56299999999999994</v>
      </c>
      <c r="DM72">
        <f t="shared" si="19"/>
        <v>7466</v>
      </c>
      <c r="DN72">
        <f t="shared" si="20"/>
        <v>8404</v>
      </c>
      <c r="DO72">
        <f t="shared" si="21"/>
        <v>3580</v>
      </c>
    </row>
    <row r="73" spans="15:119" x14ac:dyDescent="0.25">
      <c r="T73" s="1">
        <v>30</v>
      </c>
      <c r="U73" s="1">
        <v>65</v>
      </c>
      <c r="V73" s="1">
        <v>0.59699999999999998</v>
      </c>
      <c r="DE73" s="1">
        <v>69</v>
      </c>
      <c r="DF73" s="1">
        <v>0.57099999999999995</v>
      </c>
      <c r="DM73">
        <f t="shared" si="19"/>
        <v>7528</v>
      </c>
      <c r="DN73">
        <f t="shared" si="20"/>
        <v>8473</v>
      </c>
      <c r="DO73">
        <f t="shared" si="21"/>
        <v>3609</v>
      </c>
    </row>
    <row r="74" spans="15:119" x14ac:dyDescent="0.25">
      <c r="T74" s="1">
        <v>30</v>
      </c>
      <c r="U74" s="1">
        <v>66</v>
      </c>
      <c r="V74" s="1">
        <v>0.62</v>
      </c>
      <c r="DE74" s="1">
        <v>70</v>
      </c>
      <c r="DF74" s="1">
        <v>0.57999999999999996</v>
      </c>
      <c r="DM74">
        <f t="shared" si="19"/>
        <v>7593</v>
      </c>
      <c r="DN74">
        <f t="shared" si="20"/>
        <v>8547</v>
      </c>
      <c r="DO74">
        <f t="shared" si="21"/>
        <v>3640</v>
      </c>
    </row>
    <row r="75" spans="15:119" x14ac:dyDescent="0.25">
      <c r="T75" s="1">
        <v>30</v>
      </c>
      <c r="U75" s="1">
        <v>67</v>
      </c>
      <c r="V75" s="1">
        <v>0.64400000000000002</v>
      </c>
      <c r="DE75" s="1">
        <v>71</v>
      </c>
      <c r="DF75" s="1">
        <v>0.58799999999999997</v>
      </c>
      <c r="DM75">
        <f t="shared" si="19"/>
        <v>7655</v>
      </c>
      <c r="DN75">
        <f t="shared" si="20"/>
        <v>8616</v>
      </c>
      <c r="DO75">
        <f t="shared" si="21"/>
        <v>3670</v>
      </c>
    </row>
    <row r="76" spans="15:119" x14ac:dyDescent="0.25">
      <c r="T76" s="1">
        <v>30</v>
      </c>
      <c r="U76" s="1">
        <v>68</v>
      </c>
      <c r="V76" s="1">
        <v>0.66800000000000004</v>
      </c>
      <c r="DE76" s="1">
        <v>72</v>
      </c>
      <c r="DF76" s="1">
        <v>0.59699999999999998</v>
      </c>
      <c r="DM76">
        <f t="shared" si="19"/>
        <v>7720</v>
      </c>
      <c r="DN76">
        <f t="shared" si="20"/>
        <v>8689</v>
      </c>
      <c r="DO76">
        <f t="shared" si="21"/>
        <v>3701</v>
      </c>
    </row>
    <row r="77" spans="15:119" x14ac:dyDescent="0.25">
      <c r="T77" s="1">
        <v>30</v>
      </c>
      <c r="U77" s="1">
        <v>69</v>
      </c>
      <c r="V77" s="1">
        <v>0.69299999999999995</v>
      </c>
      <c r="DE77" s="1">
        <v>73</v>
      </c>
      <c r="DF77" s="1">
        <v>0.60499999999999998</v>
      </c>
      <c r="DM77">
        <f t="shared" si="19"/>
        <v>7781</v>
      </c>
      <c r="DN77">
        <f t="shared" si="20"/>
        <v>8758</v>
      </c>
      <c r="DO77">
        <f t="shared" si="21"/>
        <v>3730</v>
      </c>
    </row>
    <row r="78" spans="15:119" x14ac:dyDescent="0.25">
      <c r="T78" s="1">
        <v>30</v>
      </c>
      <c r="U78" s="1">
        <v>70</v>
      </c>
      <c r="V78" s="1">
        <v>0.71799999999999997</v>
      </c>
      <c r="DE78" s="1">
        <v>74</v>
      </c>
      <c r="DF78" s="1">
        <v>0.61299999999999999</v>
      </c>
      <c r="DM78">
        <f t="shared" si="19"/>
        <v>7843</v>
      </c>
      <c r="DN78">
        <f t="shared" si="20"/>
        <v>8827</v>
      </c>
      <c r="DO78">
        <f t="shared" si="21"/>
        <v>3760</v>
      </c>
    </row>
    <row r="79" spans="15:119" x14ac:dyDescent="0.25">
      <c r="T79" s="1">
        <v>30</v>
      </c>
      <c r="U79" s="1">
        <v>71</v>
      </c>
      <c r="V79" s="1">
        <v>0.74299999999999999</v>
      </c>
      <c r="DE79" s="1">
        <v>75</v>
      </c>
      <c r="DF79" s="1">
        <v>0.622</v>
      </c>
      <c r="DM79">
        <f t="shared" si="19"/>
        <v>7908</v>
      </c>
      <c r="DN79">
        <f t="shared" si="20"/>
        <v>8901</v>
      </c>
      <c r="DO79">
        <f t="shared" si="21"/>
        <v>3791</v>
      </c>
    </row>
    <row r="80" spans="15:119" x14ac:dyDescent="0.25">
      <c r="T80" s="1">
        <v>30</v>
      </c>
      <c r="U80" s="1">
        <v>72</v>
      </c>
      <c r="V80" s="1">
        <v>0.77</v>
      </c>
      <c r="DE80" s="1">
        <v>76</v>
      </c>
      <c r="DF80" s="1">
        <v>0.63</v>
      </c>
      <c r="DM80">
        <f t="shared" si="19"/>
        <v>7969</v>
      </c>
      <c r="DN80">
        <f t="shared" si="20"/>
        <v>8970</v>
      </c>
      <c r="DO80">
        <f t="shared" si="21"/>
        <v>3820</v>
      </c>
    </row>
    <row r="81" spans="20:119" x14ac:dyDescent="0.25">
      <c r="T81" s="1">
        <v>30</v>
      </c>
      <c r="U81" s="1">
        <v>73</v>
      </c>
      <c r="V81" s="1">
        <v>0.79700000000000004</v>
      </c>
      <c r="DE81" s="1">
        <v>77</v>
      </c>
      <c r="DF81" s="1">
        <v>0.63900000000000001</v>
      </c>
      <c r="DM81">
        <f t="shared" si="19"/>
        <v>8034</v>
      </c>
      <c r="DN81">
        <f t="shared" si="20"/>
        <v>9043</v>
      </c>
      <c r="DO81">
        <f t="shared" si="21"/>
        <v>3852</v>
      </c>
    </row>
    <row r="82" spans="20:119" x14ac:dyDescent="0.25">
      <c r="T82" s="1">
        <v>30</v>
      </c>
      <c r="U82" s="1">
        <v>74</v>
      </c>
      <c r="V82" s="1">
        <v>0.82399999999999995</v>
      </c>
      <c r="DE82" s="1">
        <v>78</v>
      </c>
      <c r="DF82" s="1">
        <v>0.64700000000000002</v>
      </c>
      <c r="DM82">
        <f t="shared" si="19"/>
        <v>8096</v>
      </c>
      <c r="DN82">
        <f t="shared" si="20"/>
        <v>9112</v>
      </c>
      <c r="DO82">
        <f t="shared" si="21"/>
        <v>3881</v>
      </c>
    </row>
    <row r="83" spans="20:119" x14ac:dyDescent="0.25">
      <c r="T83" s="1">
        <v>30</v>
      </c>
      <c r="U83" s="1">
        <v>75</v>
      </c>
      <c r="V83" s="1">
        <v>0.85199999999999998</v>
      </c>
      <c r="DE83" s="1">
        <v>79</v>
      </c>
      <c r="DF83" s="1">
        <v>0.65500000000000003</v>
      </c>
      <c r="DM83">
        <f t="shared" si="19"/>
        <v>8157</v>
      </c>
      <c r="DN83">
        <f t="shared" si="20"/>
        <v>9181</v>
      </c>
      <c r="DO83">
        <f t="shared" si="21"/>
        <v>3910</v>
      </c>
    </row>
    <row r="84" spans="20:119" x14ac:dyDescent="0.25">
      <c r="T84" s="1">
        <v>30</v>
      </c>
      <c r="U84" s="1">
        <v>76</v>
      </c>
      <c r="V84" s="1">
        <v>0.88</v>
      </c>
      <c r="DE84" s="1">
        <v>80</v>
      </c>
      <c r="DF84" s="1">
        <v>0.66400000000000003</v>
      </c>
      <c r="DM84">
        <f t="shared" si="19"/>
        <v>8222</v>
      </c>
      <c r="DN84">
        <f t="shared" si="20"/>
        <v>9254</v>
      </c>
      <c r="DO84">
        <f t="shared" si="21"/>
        <v>3942</v>
      </c>
    </row>
    <row r="85" spans="20:119" x14ac:dyDescent="0.25">
      <c r="T85" s="1">
        <v>30</v>
      </c>
      <c r="U85" s="1">
        <v>77</v>
      </c>
      <c r="V85" s="1">
        <v>0.90900000000000003</v>
      </c>
      <c r="DE85" s="1">
        <v>81</v>
      </c>
      <c r="DF85" s="1">
        <v>0.67200000000000004</v>
      </c>
      <c r="DM85">
        <f t="shared" si="19"/>
        <v>8284</v>
      </c>
      <c r="DN85">
        <f t="shared" si="20"/>
        <v>9324</v>
      </c>
      <c r="DO85">
        <f t="shared" si="21"/>
        <v>3971</v>
      </c>
    </row>
    <row r="86" spans="20:119" x14ac:dyDescent="0.25">
      <c r="T86" s="1">
        <v>30</v>
      </c>
      <c r="U86" s="1">
        <v>78</v>
      </c>
      <c r="V86" s="1">
        <v>0.93899999999999995</v>
      </c>
      <c r="DE86" s="1">
        <v>82</v>
      </c>
      <c r="DF86" s="1">
        <v>0.68100000000000005</v>
      </c>
      <c r="DM86">
        <f t="shared" si="19"/>
        <v>8349</v>
      </c>
      <c r="DN86">
        <f t="shared" si="20"/>
        <v>9397</v>
      </c>
      <c r="DO86">
        <f t="shared" si="21"/>
        <v>4002</v>
      </c>
    </row>
    <row r="87" spans="20:119" x14ac:dyDescent="0.25">
      <c r="T87" s="1">
        <v>30</v>
      </c>
      <c r="U87" s="1">
        <v>79</v>
      </c>
      <c r="V87" s="1">
        <v>0.96899999999999997</v>
      </c>
      <c r="DE87" s="1">
        <v>83</v>
      </c>
      <c r="DF87" s="1">
        <v>0.68899999999999995</v>
      </c>
      <c r="DM87">
        <f t="shared" si="19"/>
        <v>8410</v>
      </c>
      <c r="DN87">
        <f t="shared" si="20"/>
        <v>9466</v>
      </c>
      <c r="DO87">
        <f t="shared" si="21"/>
        <v>4032</v>
      </c>
    </row>
    <row r="88" spans="20:119" x14ac:dyDescent="0.25">
      <c r="T88" s="1">
        <v>30</v>
      </c>
      <c r="U88" s="1">
        <v>80</v>
      </c>
      <c r="V88" s="1">
        <v>1</v>
      </c>
      <c r="DE88" s="1">
        <v>84</v>
      </c>
      <c r="DF88" s="1">
        <v>0.69699999999999995</v>
      </c>
      <c r="DM88">
        <f t="shared" si="19"/>
        <v>8472</v>
      </c>
      <c r="DN88">
        <f t="shared" si="20"/>
        <v>9535</v>
      </c>
      <c r="DO88">
        <f t="shared" si="21"/>
        <v>4061</v>
      </c>
    </row>
    <row r="89" spans="20:119" x14ac:dyDescent="0.25">
      <c r="DE89" s="1">
        <v>85</v>
      </c>
      <c r="DF89" s="1">
        <v>0.70599999999999996</v>
      </c>
      <c r="DM89">
        <f t="shared" si="19"/>
        <v>8537</v>
      </c>
      <c r="DN89">
        <f t="shared" si="20"/>
        <v>9608</v>
      </c>
      <c r="DO89">
        <f t="shared" si="21"/>
        <v>4092</v>
      </c>
    </row>
    <row r="90" spans="20:119" x14ac:dyDescent="0.25">
      <c r="DE90" s="1">
        <v>86</v>
      </c>
      <c r="DF90" s="1">
        <v>0.71399999999999997</v>
      </c>
      <c r="DM90">
        <f t="shared" si="19"/>
        <v>8598</v>
      </c>
      <c r="DN90">
        <f t="shared" si="20"/>
        <v>9677</v>
      </c>
      <c r="DO90">
        <f t="shared" si="21"/>
        <v>4122</v>
      </c>
    </row>
    <row r="91" spans="20:119" x14ac:dyDescent="0.25">
      <c r="DE91" s="1">
        <v>87</v>
      </c>
      <c r="DF91" s="1">
        <v>0.72299999999999998</v>
      </c>
      <c r="DM91">
        <f t="shared" si="19"/>
        <v>8664</v>
      </c>
      <c r="DN91">
        <f t="shared" si="20"/>
        <v>9751</v>
      </c>
      <c r="DO91">
        <f t="shared" si="21"/>
        <v>4153</v>
      </c>
    </row>
    <row r="92" spans="20:119" x14ac:dyDescent="0.25">
      <c r="DE92" s="1">
        <v>88</v>
      </c>
      <c r="DF92" s="1">
        <v>0.73099999999999998</v>
      </c>
      <c r="DM92">
        <f t="shared" si="19"/>
        <v>8725</v>
      </c>
      <c r="DN92">
        <f t="shared" si="20"/>
        <v>9820</v>
      </c>
      <c r="DO92">
        <f t="shared" si="21"/>
        <v>4182</v>
      </c>
    </row>
    <row r="93" spans="20:119" x14ac:dyDescent="0.25">
      <c r="DE93" s="1">
        <v>89</v>
      </c>
      <c r="DF93" s="1">
        <v>0.73899999999999999</v>
      </c>
      <c r="DM93">
        <f t="shared" si="19"/>
        <v>8786</v>
      </c>
      <c r="DN93">
        <f t="shared" si="20"/>
        <v>9889</v>
      </c>
      <c r="DO93">
        <f t="shared" si="21"/>
        <v>4212</v>
      </c>
    </row>
    <row r="94" spans="20:119" x14ac:dyDescent="0.25">
      <c r="DE94" s="1">
        <v>90</v>
      </c>
      <c r="DF94" s="1">
        <v>0.748</v>
      </c>
      <c r="DM94">
        <f t="shared" si="19"/>
        <v>8852</v>
      </c>
      <c r="DN94">
        <f t="shared" si="20"/>
        <v>9962</v>
      </c>
      <c r="DO94">
        <f t="shared" si="21"/>
        <v>4243</v>
      </c>
    </row>
    <row r="95" spans="20:119" x14ac:dyDescent="0.25">
      <c r="DE95" s="1">
        <v>91</v>
      </c>
      <c r="DF95" s="1">
        <v>0.75600000000000001</v>
      </c>
      <c r="DM95">
        <f t="shared" si="19"/>
        <v>8913</v>
      </c>
      <c r="DN95">
        <f t="shared" si="20"/>
        <v>10031</v>
      </c>
      <c r="DO95">
        <f t="shared" si="21"/>
        <v>4273</v>
      </c>
    </row>
    <row r="96" spans="20:119" x14ac:dyDescent="0.25">
      <c r="DE96" s="1">
        <v>92</v>
      </c>
      <c r="DF96" s="1">
        <v>0.76500000000000001</v>
      </c>
      <c r="DM96">
        <f t="shared" si="19"/>
        <v>8978</v>
      </c>
      <c r="DN96">
        <f t="shared" si="20"/>
        <v>10105</v>
      </c>
      <c r="DO96">
        <f t="shared" si="21"/>
        <v>4304</v>
      </c>
    </row>
    <row r="97" spans="109:119" x14ac:dyDescent="0.25">
      <c r="DE97" s="1">
        <v>93</v>
      </c>
      <c r="DF97" s="1">
        <v>0.77300000000000002</v>
      </c>
      <c r="DM97">
        <f t="shared" si="19"/>
        <v>9040</v>
      </c>
      <c r="DN97">
        <f t="shared" si="20"/>
        <v>10174</v>
      </c>
      <c r="DO97">
        <f t="shared" si="21"/>
        <v>4333</v>
      </c>
    </row>
    <row r="98" spans="109:119" x14ac:dyDescent="0.25">
      <c r="DE98" s="1">
        <v>94</v>
      </c>
      <c r="DF98" s="1">
        <v>0.78200000000000003</v>
      </c>
      <c r="DM98">
        <f t="shared" si="19"/>
        <v>9105</v>
      </c>
      <c r="DN98">
        <f t="shared" si="20"/>
        <v>10247</v>
      </c>
      <c r="DO98">
        <f t="shared" si="21"/>
        <v>4364</v>
      </c>
    </row>
    <row r="99" spans="109:119" x14ac:dyDescent="0.25">
      <c r="DE99" s="1">
        <v>95</v>
      </c>
      <c r="DF99" s="1">
        <v>0.79</v>
      </c>
      <c r="DM99">
        <f t="shared" si="19"/>
        <v>9166</v>
      </c>
      <c r="DN99">
        <f t="shared" si="20"/>
        <v>10316</v>
      </c>
      <c r="DO99">
        <f t="shared" si="21"/>
        <v>4394</v>
      </c>
    </row>
    <row r="100" spans="109:119" x14ac:dyDescent="0.25">
      <c r="DE100" s="1">
        <v>96</v>
      </c>
      <c r="DF100" s="1">
        <v>0.79800000000000004</v>
      </c>
      <c r="DM100">
        <f t="shared" si="19"/>
        <v>9228</v>
      </c>
      <c r="DN100">
        <f t="shared" si="20"/>
        <v>10385</v>
      </c>
      <c r="DO100">
        <f t="shared" si="21"/>
        <v>4423</v>
      </c>
    </row>
    <row r="101" spans="109:119" x14ac:dyDescent="0.25">
      <c r="DE101" s="1">
        <v>97</v>
      </c>
      <c r="DF101" s="1">
        <v>0.80700000000000005</v>
      </c>
      <c r="DM101">
        <f t="shared" si="19"/>
        <v>9293</v>
      </c>
      <c r="DN101">
        <f t="shared" si="20"/>
        <v>10458</v>
      </c>
      <c r="DO101">
        <f t="shared" si="21"/>
        <v>4455</v>
      </c>
    </row>
    <row r="102" spans="109:119" x14ac:dyDescent="0.25">
      <c r="DE102" s="1">
        <v>98</v>
      </c>
      <c r="DF102" s="1">
        <v>0.81499999999999995</v>
      </c>
      <c r="DM102">
        <f t="shared" si="19"/>
        <v>9354</v>
      </c>
      <c r="DN102">
        <f t="shared" si="20"/>
        <v>10528</v>
      </c>
      <c r="DO102">
        <f t="shared" si="21"/>
        <v>4484</v>
      </c>
    </row>
    <row r="103" spans="109:119" x14ac:dyDescent="0.25">
      <c r="DE103" s="1">
        <v>99</v>
      </c>
      <c r="DF103" s="1">
        <v>0.82399999999999995</v>
      </c>
      <c r="DM103">
        <f t="shared" si="19"/>
        <v>9419</v>
      </c>
      <c r="DN103">
        <f t="shared" si="20"/>
        <v>10601</v>
      </c>
      <c r="DO103">
        <f t="shared" si="21"/>
        <v>4515</v>
      </c>
    </row>
    <row r="104" spans="109:119" x14ac:dyDescent="0.25">
      <c r="DE104" s="1">
        <v>100</v>
      </c>
      <c r="DF104" s="1">
        <v>0.83199999999999996</v>
      </c>
      <c r="DM104">
        <f t="shared" si="19"/>
        <v>9481</v>
      </c>
      <c r="DN104">
        <f t="shared" si="20"/>
        <v>10670</v>
      </c>
      <c r="DO104">
        <f t="shared" si="21"/>
        <v>4545</v>
      </c>
    </row>
    <row r="105" spans="109:119" x14ac:dyDescent="0.25">
      <c r="DE105" s="1">
        <v>101</v>
      </c>
      <c r="DF105" s="1">
        <v>0.84</v>
      </c>
      <c r="DM105">
        <f t="shared" si="19"/>
        <v>9542</v>
      </c>
      <c r="DN105">
        <f t="shared" si="20"/>
        <v>10739</v>
      </c>
      <c r="DO105">
        <f t="shared" si="21"/>
        <v>4574</v>
      </c>
    </row>
    <row r="106" spans="109:119" x14ac:dyDescent="0.25">
      <c r="DE106" s="1">
        <v>102</v>
      </c>
      <c r="DF106" s="1">
        <v>0.84899999999999998</v>
      </c>
      <c r="DM106">
        <f t="shared" si="19"/>
        <v>9608</v>
      </c>
      <c r="DN106">
        <f t="shared" si="20"/>
        <v>10812</v>
      </c>
      <c r="DO106">
        <f t="shared" si="21"/>
        <v>4605</v>
      </c>
    </row>
    <row r="107" spans="109:119" x14ac:dyDescent="0.25">
      <c r="DE107" s="1">
        <v>103</v>
      </c>
      <c r="DF107" s="1">
        <v>0.85699999999999998</v>
      </c>
      <c r="DM107">
        <f t="shared" si="19"/>
        <v>9669</v>
      </c>
      <c r="DN107">
        <f t="shared" si="20"/>
        <v>10881</v>
      </c>
      <c r="DO107">
        <f t="shared" si="21"/>
        <v>4635</v>
      </c>
    </row>
    <row r="108" spans="109:119" x14ac:dyDescent="0.25">
      <c r="DE108" s="1">
        <v>104</v>
      </c>
      <c r="DF108" s="1">
        <v>0.86599999999999999</v>
      </c>
      <c r="DM108">
        <f t="shared" si="19"/>
        <v>9734</v>
      </c>
      <c r="DN108">
        <f t="shared" si="20"/>
        <v>10955</v>
      </c>
      <c r="DO108">
        <f t="shared" si="21"/>
        <v>4666</v>
      </c>
    </row>
    <row r="109" spans="109:119" x14ac:dyDescent="0.25">
      <c r="DE109" s="1">
        <v>105</v>
      </c>
      <c r="DF109" s="1">
        <v>0.874</v>
      </c>
      <c r="DM109">
        <f t="shared" si="19"/>
        <v>9796</v>
      </c>
      <c r="DN109">
        <f t="shared" si="20"/>
        <v>11024</v>
      </c>
      <c r="DO109">
        <f t="shared" si="21"/>
        <v>4695</v>
      </c>
    </row>
    <row r="110" spans="109:119" x14ac:dyDescent="0.25">
      <c r="DE110" s="1">
        <v>106</v>
      </c>
      <c r="DF110" s="1">
        <v>0.88200000000000001</v>
      </c>
      <c r="DM110">
        <f t="shared" si="19"/>
        <v>9857</v>
      </c>
      <c r="DN110">
        <f t="shared" si="20"/>
        <v>11093</v>
      </c>
      <c r="DO110">
        <f t="shared" si="21"/>
        <v>4725</v>
      </c>
    </row>
    <row r="111" spans="109:119" x14ac:dyDescent="0.25">
      <c r="DE111" s="1">
        <v>107</v>
      </c>
      <c r="DF111" s="1">
        <v>0.89100000000000001</v>
      </c>
      <c r="DM111">
        <f t="shared" si="19"/>
        <v>9922</v>
      </c>
      <c r="DN111">
        <f t="shared" si="20"/>
        <v>11166</v>
      </c>
      <c r="DO111">
        <f t="shared" si="21"/>
        <v>4756</v>
      </c>
    </row>
    <row r="112" spans="109:119" x14ac:dyDescent="0.25">
      <c r="DE112" s="1">
        <v>108</v>
      </c>
      <c r="DF112" s="1">
        <v>0.89900000000000002</v>
      </c>
      <c r="DM112">
        <f t="shared" si="19"/>
        <v>9984</v>
      </c>
      <c r="DN112">
        <f t="shared" si="20"/>
        <v>11235</v>
      </c>
      <c r="DO112">
        <f t="shared" si="21"/>
        <v>4785</v>
      </c>
    </row>
    <row r="113" spans="109:119" x14ac:dyDescent="0.25">
      <c r="DE113" s="1">
        <v>109</v>
      </c>
      <c r="DF113" s="1">
        <v>0.90800000000000003</v>
      </c>
      <c r="DM113">
        <f t="shared" si="19"/>
        <v>10049</v>
      </c>
      <c r="DN113">
        <f t="shared" si="20"/>
        <v>11309</v>
      </c>
      <c r="DO113">
        <f t="shared" si="21"/>
        <v>4817</v>
      </c>
    </row>
    <row r="114" spans="109:119" x14ac:dyDescent="0.25">
      <c r="DE114" s="1">
        <v>110</v>
      </c>
      <c r="DF114" s="1">
        <v>0.91600000000000004</v>
      </c>
      <c r="DM114">
        <f t="shared" si="19"/>
        <v>10110</v>
      </c>
      <c r="DN114">
        <f t="shared" si="20"/>
        <v>11378</v>
      </c>
      <c r="DO114">
        <f t="shared" si="21"/>
        <v>4846</v>
      </c>
    </row>
    <row r="115" spans="109:119" x14ac:dyDescent="0.25">
      <c r="DE115" s="1">
        <v>111</v>
      </c>
      <c r="DF115" s="1">
        <v>0.92400000000000004</v>
      </c>
      <c r="DM115">
        <f t="shared" si="19"/>
        <v>10172</v>
      </c>
      <c r="DN115">
        <f t="shared" si="20"/>
        <v>11447</v>
      </c>
      <c r="DO115">
        <f t="shared" si="21"/>
        <v>4875</v>
      </c>
    </row>
    <row r="116" spans="109:119" x14ac:dyDescent="0.25">
      <c r="DE116" s="1">
        <v>112</v>
      </c>
      <c r="DF116" s="1">
        <v>0.93300000000000005</v>
      </c>
      <c r="DM116">
        <f t="shared" si="19"/>
        <v>10237</v>
      </c>
      <c r="DN116">
        <f t="shared" si="20"/>
        <v>11520</v>
      </c>
      <c r="DO116">
        <f t="shared" si="21"/>
        <v>4907</v>
      </c>
    </row>
    <row r="117" spans="109:119" x14ac:dyDescent="0.25">
      <c r="DE117" s="1">
        <v>113</v>
      </c>
      <c r="DF117" s="1">
        <v>0.94099999999999995</v>
      </c>
      <c r="DM117">
        <f t="shared" si="19"/>
        <v>10298</v>
      </c>
      <c r="DN117">
        <f t="shared" si="20"/>
        <v>11589</v>
      </c>
      <c r="DO117">
        <f t="shared" si="21"/>
        <v>4936</v>
      </c>
    </row>
    <row r="118" spans="109:119" x14ac:dyDescent="0.25">
      <c r="DE118" s="1">
        <v>114</v>
      </c>
      <c r="DF118" s="1">
        <v>0.95</v>
      </c>
      <c r="DM118">
        <f t="shared" si="19"/>
        <v>10363</v>
      </c>
      <c r="DN118">
        <f t="shared" si="20"/>
        <v>11663</v>
      </c>
      <c r="DO118">
        <f t="shared" si="21"/>
        <v>4967</v>
      </c>
    </row>
    <row r="119" spans="109:119" x14ac:dyDescent="0.25">
      <c r="DE119" s="1">
        <v>115</v>
      </c>
      <c r="DF119" s="1">
        <v>0.95799999999999996</v>
      </c>
      <c r="DM119">
        <f t="shared" si="19"/>
        <v>10425</v>
      </c>
      <c r="DN119">
        <f t="shared" si="20"/>
        <v>11732</v>
      </c>
      <c r="DO119">
        <f t="shared" si="21"/>
        <v>4997</v>
      </c>
    </row>
    <row r="120" spans="109:119" x14ac:dyDescent="0.25">
      <c r="DE120" s="1">
        <v>116</v>
      </c>
      <c r="DF120" s="1">
        <v>0.96599999999999997</v>
      </c>
      <c r="DM120">
        <f t="shared" si="19"/>
        <v>10486</v>
      </c>
      <c r="DN120">
        <f t="shared" si="20"/>
        <v>11801</v>
      </c>
      <c r="DO120">
        <f t="shared" si="21"/>
        <v>5026</v>
      </c>
    </row>
    <row r="121" spans="109:119" x14ac:dyDescent="0.25">
      <c r="DE121" s="1">
        <v>117</v>
      </c>
      <c r="DF121" s="1">
        <v>0.97499999999999998</v>
      </c>
      <c r="DM121">
        <f t="shared" si="19"/>
        <v>10551</v>
      </c>
      <c r="DN121">
        <f t="shared" si="20"/>
        <v>11874</v>
      </c>
      <c r="DO121">
        <f t="shared" si="21"/>
        <v>5057</v>
      </c>
    </row>
    <row r="122" spans="109:119" x14ac:dyDescent="0.25">
      <c r="DE122" s="1">
        <v>118</v>
      </c>
      <c r="DF122" s="1">
        <v>0.98299999999999998</v>
      </c>
      <c r="DM122">
        <f t="shared" si="19"/>
        <v>10613</v>
      </c>
      <c r="DN122">
        <f t="shared" si="20"/>
        <v>11943</v>
      </c>
      <c r="DO122">
        <f t="shared" si="21"/>
        <v>5087</v>
      </c>
    </row>
    <row r="123" spans="109:119" x14ac:dyDescent="0.25">
      <c r="DE123" s="1">
        <v>119</v>
      </c>
      <c r="DF123" s="1">
        <v>0.99199999999999999</v>
      </c>
      <c r="DM123">
        <f t="shared" si="19"/>
        <v>10678</v>
      </c>
      <c r="DN123">
        <f t="shared" si="20"/>
        <v>12016</v>
      </c>
      <c r="DO123">
        <f t="shared" si="21"/>
        <v>5118</v>
      </c>
    </row>
    <row r="124" spans="109:119" x14ac:dyDescent="0.25">
      <c r="DE124" s="1">
        <v>120</v>
      </c>
      <c r="DF124" s="1">
        <v>1</v>
      </c>
      <c r="DJ124">
        <v>10740</v>
      </c>
      <c r="DK124">
        <v>12086</v>
      </c>
      <c r="DL124">
        <v>5148</v>
      </c>
      <c r="DM124">
        <f t="shared" si="19"/>
        <v>10740</v>
      </c>
      <c r="DN124">
        <f t="shared" si="20"/>
        <v>12086</v>
      </c>
      <c r="DO124">
        <f t="shared" si="21"/>
        <v>5148</v>
      </c>
    </row>
    <row r="125" spans="109:119" x14ac:dyDescent="0.25">
      <c r="DE125" s="1">
        <v>121</v>
      </c>
      <c r="DF125" s="1">
        <v>1.04</v>
      </c>
      <c r="DM125">
        <f t="shared" si="19"/>
        <v>10921</v>
      </c>
      <c r="DN125">
        <f t="shared" si="20"/>
        <v>12289</v>
      </c>
      <c r="DO125">
        <f t="shared" si="21"/>
        <v>5234</v>
      </c>
    </row>
    <row r="126" spans="109:119" x14ac:dyDescent="0.25">
      <c r="DE126" s="1">
        <v>122</v>
      </c>
      <c r="DF126" s="1">
        <v>1.08</v>
      </c>
      <c r="DM126">
        <f t="shared" si="19"/>
        <v>11102</v>
      </c>
      <c r="DN126">
        <f t="shared" si="20"/>
        <v>12493</v>
      </c>
      <c r="DO126">
        <f t="shared" si="21"/>
        <v>5321</v>
      </c>
    </row>
    <row r="127" spans="109:119" x14ac:dyDescent="0.25">
      <c r="DE127" s="1">
        <v>123</v>
      </c>
      <c r="DF127" s="1">
        <v>1.1200000000000001</v>
      </c>
      <c r="DM127">
        <f t="shared" si="19"/>
        <v>11283</v>
      </c>
      <c r="DN127">
        <f t="shared" si="20"/>
        <v>12697</v>
      </c>
      <c r="DO127">
        <f t="shared" si="21"/>
        <v>5408</v>
      </c>
    </row>
    <row r="128" spans="109:119" x14ac:dyDescent="0.25">
      <c r="DE128" s="1">
        <v>124</v>
      </c>
      <c r="DF128" s="1">
        <v>1.1599999999999999</v>
      </c>
      <c r="DM128">
        <f t="shared" si="19"/>
        <v>11465</v>
      </c>
      <c r="DN128">
        <f t="shared" si="20"/>
        <v>12901</v>
      </c>
      <c r="DO128">
        <f t="shared" si="21"/>
        <v>5495</v>
      </c>
    </row>
    <row r="129" spans="109:129" x14ac:dyDescent="0.25">
      <c r="DE129" s="1">
        <v>125</v>
      </c>
      <c r="DF129" s="1">
        <v>1.2</v>
      </c>
      <c r="DJ129">
        <v>11646</v>
      </c>
      <c r="DK129">
        <v>13104</v>
      </c>
      <c r="DL129">
        <v>5582</v>
      </c>
      <c r="DM129">
        <f t="shared" si="19"/>
        <v>11646</v>
      </c>
      <c r="DN129">
        <f t="shared" si="20"/>
        <v>13105</v>
      </c>
      <c r="DO129">
        <f t="shared" si="21"/>
        <v>5582</v>
      </c>
    </row>
    <row r="130" spans="109:129" x14ac:dyDescent="0.25">
      <c r="DE130" s="1">
        <v>126</v>
      </c>
      <c r="DF130" s="1">
        <v>1.24</v>
      </c>
      <c r="DM130">
        <f t="shared" si="19"/>
        <v>11827</v>
      </c>
      <c r="DN130">
        <f t="shared" si="20"/>
        <v>13309</v>
      </c>
      <c r="DO130">
        <f t="shared" si="21"/>
        <v>5669</v>
      </c>
    </row>
    <row r="131" spans="109:129" x14ac:dyDescent="0.25">
      <c r="DE131" s="1">
        <v>127</v>
      </c>
      <c r="DF131" s="1">
        <v>1.28</v>
      </c>
      <c r="DM131">
        <f t="shared" si="19"/>
        <v>12008</v>
      </c>
      <c r="DN131">
        <f t="shared" si="20"/>
        <v>13513</v>
      </c>
      <c r="DO131">
        <f t="shared" si="21"/>
        <v>5755</v>
      </c>
    </row>
    <row r="132" spans="109:129" x14ac:dyDescent="0.25">
      <c r="DE132" s="1">
        <v>128</v>
      </c>
      <c r="DF132" s="1">
        <v>1.32</v>
      </c>
      <c r="DM132">
        <f t="shared" si="19"/>
        <v>12190</v>
      </c>
      <c r="DN132">
        <f t="shared" si="20"/>
        <v>13716</v>
      </c>
      <c r="DO132">
        <f t="shared" si="21"/>
        <v>5842</v>
      </c>
    </row>
    <row r="133" spans="109:129" x14ac:dyDescent="0.25">
      <c r="DE133" s="1">
        <v>129</v>
      </c>
      <c r="DF133" s="1">
        <v>1.36</v>
      </c>
      <c r="DM133">
        <f t="shared" si="19"/>
        <v>12371</v>
      </c>
      <c r="DN133">
        <f t="shared" si="20"/>
        <v>13920</v>
      </c>
      <c r="DO133">
        <f t="shared" si="21"/>
        <v>5929</v>
      </c>
    </row>
    <row r="134" spans="109:129" x14ac:dyDescent="0.25">
      <c r="DE134" s="1">
        <v>130</v>
      </c>
      <c r="DF134" s="1">
        <v>1.4</v>
      </c>
      <c r="DJ134">
        <v>12552</v>
      </c>
      <c r="DK134">
        <v>14124</v>
      </c>
      <c r="DL134">
        <v>6016</v>
      </c>
      <c r="DM134">
        <f t="shared" ref="DM134:DM144" si="22">_xlfn.FLOOR.MATH((0.5 * ($DE134 - 1) * (DJ$124 - DJ$5)) / ($DE$124 - 1) + 0.5 * $DF134 * (DJ$124 - DJ$5) + DJ$5)</f>
        <v>12552</v>
      </c>
      <c r="DN134">
        <f t="shared" ref="DN134:DN144" si="23">_xlfn.FLOOR.MATH((0.5 * ($DE134 - 1) * (DK$124 - DK$5)) / ($DE$124 - 1) + 0.5 * $DF134 * (DK$124 - DK$5) + DK$5)</f>
        <v>14124</v>
      </c>
      <c r="DO134">
        <f t="shared" ref="DO134:DO144" si="24">_xlfn.FLOOR.MATH((0.5 * ($DE134 - 1) * (DL$124 - DL$5)) / ($DE$124 - 1) + 0.5 * $DF134 * (DL$124 - DL$5) + DL$5)</f>
        <v>6016</v>
      </c>
    </row>
    <row r="135" spans="109:129" x14ac:dyDescent="0.25">
      <c r="DE135" s="1">
        <v>131</v>
      </c>
      <c r="DF135" s="1">
        <v>1.44</v>
      </c>
      <c r="DM135">
        <f t="shared" si="22"/>
        <v>12733</v>
      </c>
      <c r="DN135">
        <f t="shared" si="23"/>
        <v>14328</v>
      </c>
      <c r="DO135">
        <f t="shared" si="24"/>
        <v>6103</v>
      </c>
    </row>
    <row r="136" spans="109:129" x14ac:dyDescent="0.25">
      <c r="DE136" s="1">
        <v>132</v>
      </c>
      <c r="DF136" s="1">
        <v>1.48</v>
      </c>
      <c r="DM136">
        <f t="shared" si="22"/>
        <v>12915</v>
      </c>
      <c r="DN136">
        <f t="shared" si="23"/>
        <v>14532</v>
      </c>
      <c r="DO136">
        <f t="shared" si="24"/>
        <v>6190</v>
      </c>
    </row>
    <row r="137" spans="109:129" x14ac:dyDescent="0.25">
      <c r="DE137" s="1">
        <v>133</v>
      </c>
      <c r="DF137" s="1">
        <v>1.52</v>
      </c>
      <c r="DM137">
        <f t="shared" si="22"/>
        <v>13096</v>
      </c>
      <c r="DN137">
        <f t="shared" si="23"/>
        <v>14736</v>
      </c>
      <c r="DO137">
        <f t="shared" si="24"/>
        <v>6276</v>
      </c>
    </row>
    <row r="138" spans="109:129" x14ac:dyDescent="0.25">
      <c r="DE138" s="1">
        <v>134</v>
      </c>
      <c r="DF138" s="1">
        <v>1.56</v>
      </c>
      <c r="DM138">
        <f t="shared" si="22"/>
        <v>13277</v>
      </c>
      <c r="DN138">
        <f t="shared" si="23"/>
        <v>14940</v>
      </c>
      <c r="DO138">
        <f t="shared" si="24"/>
        <v>6363</v>
      </c>
    </row>
    <row r="139" spans="109:129" x14ac:dyDescent="0.25">
      <c r="DE139" s="1">
        <v>135</v>
      </c>
      <c r="DF139" s="1">
        <v>1.6</v>
      </c>
      <c r="DJ139">
        <v>13458</v>
      </c>
      <c r="DK139">
        <v>15143</v>
      </c>
      <c r="DL139">
        <v>6450</v>
      </c>
      <c r="DM139">
        <f t="shared" si="22"/>
        <v>13459</v>
      </c>
      <c r="DN139">
        <f t="shared" si="23"/>
        <v>15144</v>
      </c>
      <c r="DO139">
        <f t="shared" si="24"/>
        <v>6450</v>
      </c>
    </row>
    <row r="140" spans="109:129" x14ac:dyDescent="0.25">
      <c r="DE140" s="1">
        <v>136</v>
      </c>
      <c r="DF140" s="1">
        <v>1.64</v>
      </c>
      <c r="DM140">
        <f t="shared" si="22"/>
        <v>13640</v>
      </c>
      <c r="DN140">
        <f t="shared" si="23"/>
        <v>15347</v>
      </c>
      <c r="DO140">
        <f t="shared" si="24"/>
        <v>6537</v>
      </c>
    </row>
    <row r="141" spans="109:129" x14ac:dyDescent="0.25">
      <c r="DE141" s="1">
        <v>137</v>
      </c>
      <c r="DF141" s="1">
        <v>1.68</v>
      </c>
      <c r="DM141">
        <f t="shared" si="22"/>
        <v>13821</v>
      </c>
      <c r="DN141">
        <f t="shared" si="23"/>
        <v>15551</v>
      </c>
      <c r="DO141">
        <f t="shared" si="24"/>
        <v>6624</v>
      </c>
    </row>
    <row r="142" spans="109:129" x14ac:dyDescent="0.25">
      <c r="DE142" s="1">
        <v>138</v>
      </c>
      <c r="DF142" s="1">
        <v>1.72</v>
      </c>
      <c r="DM142">
        <f t="shared" si="22"/>
        <v>14002</v>
      </c>
      <c r="DN142">
        <f t="shared" si="23"/>
        <v>15755</v>
      </c>
      <c r="DO142">
        <f t="shared" si="24"/>
        <v>6711</v>
      </c>
    </row>
    <row r="143" spans="109:129" x14ac:dyDescent="0.25">
      <c r="DE143" s="1">
        <v>139</v>
      </c>
      <c r="DF143" s="1">
        <v>1.76</v>
      </c>
      <c r="DM143">
        <f t="shared" si="22"/>
        <v>14184</v>
      </c>
      <c r="DN143">
        <f t="shared" si="23"/>
        <v>15959</v>
      </c>
      <c r="DO143">
        <f t="shared" si="24"/>
        <v>6797</v>
      </c>
    </row>
    <row r="144" spans="109:129" x14ac:dyDescent="0.25">
      <c r="DE144" s="1">
        <v>140</v>
      </c>
      <c r="DF144" s="1">
        <v>1.8</v>
      </c>
      <c r="DJ144">
        <v>14364</v>
      </c>
      <c r="DK144">
        <v>16162</v>
      </c>
      <c r="DL144">
        <v>6884</v>
      </c>
      <c r="DM144">
        <f t="shared" si="22"/>
        <v>14365</v>
      </c>
      <c r="DN144">
        <f t="shared" si="23"/>
        <v>16163</v>
      </c>
      <c r="DO144">
        <f t="shared" si="24"/>
        <v>6884</v>
      </c>
      <c r="DW144">
        <f>(0.4839*(DJ124-DJ5))+DJ124</f>
        <v>14364.411</v>
      </c>
      <c r="DX144">
        <f>(0.4839*(DK124-DK5))+DK124</f>
        <v>16162.373599999999</v>
      </c>
      <c r="DY144">
        <f>(0.4839*(DL124-DL5))+DL124</f>
        <v>6884.2331999999997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Horvat</dc:creator>
  <cp:lastModifiedBy>Nicholas Horvat</cp:lastModifiedBy>
  <dcterms:created xsi:type="dcterms:W3CDTF">2024-05-16T15:10:28Z</dcterms:created>
  <dcterms:modified xsi:type="dcterms:W3CDTF">2024-05-28T23:03:26Z</dcterms:modified>
</cp:coreProperties>
</file>