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tecspgov-my.sharepoint.com/personal/nice_montarroyos_fatec_sp_gov_br/Documents/2o ADS Sistemas Informação/"/>
    </mc:Choice>
  </mc:AlternateContent>
  <xr:revisionPtr revIDLastSave="313" documentId="13_ncr:1_{20D53D30-3A34-4120-B18A-1C4564883133}" xr6:coauthVersionLast="47" xr6:coauthVersionMax="47" xr10:uidLastSave="{2353B00D-1144-405B-9B1B-916218C6705C}"/>
  <bookViews>
    <workbookView xWindow="-120" yWindow="-120" windowWidth="20730" windowHeight="11160" xr2:uid="{B032752A-9EF8-4AFF-86BB-AF6B3BB42CA2}"/>
  </bookViews>
  <sheets>
    <sheet name="Base Dados" sheetId="1" r:id="rId1"/>
    <sheet name="Status_Unid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H26" i="1" s="1"/>
  <c r="I26" i="1" s="1"/>
  <c r="G25" i="1"/>
  <c r="H25" i="1" s="1"/>
  <c r="I25" i="1" s="1"/>
  <c r="G24" i="1"/>
  <c r="H24" i="1" s="1"/>
  <c r="I24" i="1" s="1"/>
  <c r="G23" i="1"/>
  <c r="H23" i="1" s="1"/>
  <c r="I23" i="1" s="1"/>
  <c r="G22" i="1"/>
  <c r="H22" i="1" s="1"/>
  <c r="I22" i="1" s="1"/>
  <c r="G21" i="1"/>
  <c r="J21" i="1" s="1"/>
  <c r="G20" i="1"/>
  <c r="H20" i="1" s="1"/>
  <c r="I20" i="1" s="1"/>
  <c r="G19" i="1"/>
  <c r="H19" i="1" s="1"/>
  <c r="I19" i="1" s="1"/>
  <c r="G18" i="1"/>
  <c r="H18" i="1" s="1"/>
  <c r="I18" i="1" s="1"/>
  <c r="G17" i="1"/>
  <c r="H17" i="1" s="1"/>
  <c r="I17" i="1" s="1"/>
  <c r="G16" i="1"/>
  <c r="H16" i="1" s="1"/>
  <c r="I16" i="1" s="1"/>
  <c r="G15" i="1"/>
  <c r="H15" i="1" s="1"/>
  <c r="I15" i="1" s="1"/>
  <c r="G14" i="1"/>
  <c r="J14" i="1" s="1"/>
  <c r="G13" i="1"/>
  <c r="J13" i="1" s="1"/>
  <c r="G12" i="1"/>
  <c r="H12" i="1" s="1"/>
  <c r="I12" i="1" s="1"/>
  <c r="G11" i="1"/>
  <c r="H11" i="1" s="1"/>
  <c r="I11" i="1" s="1"/>
  <c r="G10" i="1"/>
  <c r="H10" i="1" s="1"/>
  <c r="I10" i="1" s="1"/>
  <c r="G9" i="1"/>
  <c r="H9" i="1" s="1"/>
  <c r="I9" i="1" s="1"/>
  <c r="G8" i="1"/>
  <c r="H8" i="1" s="1"/>
  <c r="I8" i="1" s="1"/>
  <c r="G7" i="1"/>
  <c r="H7" i="1" s="1"/>
  <c r="I7" i="1" s="1"/>
  <c r="G6" i="1"/>
  <c r="H6" i="1" s="1"/>
  <c r="I6" i="1" s="1"/>
  <c r="G5" i="1"/>
  <c r="J5" i="1" s="1"/>
  <c r="G4" i="1"/>
  <c r="H4" i="1" s="1"/>
  <c r="I4" i="1" s="1"/>
  <c r="G3" i="1"/>
  <c r="J3" i="1" s="1"/>
  <c r="G2" i="1"/>
  <c r="H2" i="1" s="1"/>
  <c r="I2" i="1" s="1"/>
  <c r="J15" i="1" l="1"/>
  <c r="J23" i="1"/>
  <c r="J6" i="1"/>
  <c r="J12" i="1"/>
  <c r="J4" i="1"/>
  <c r="J2" i="1"/>
  <c r="J8" i="1"/>
  <c r="J10" i="1"/>
  <c r="J18" i="1"/>
  <c r="H13" i="1"/>
  <c r="I13" i="1" s="1"/>
  <c r="H14" i="1"/>
  <c r="I14" i="1" s="1"/>
  <c r="J16" i="1"/>
  <c r="J7" i="1"/>
  <c r="J9" i="1"/>
  <c r="J22" i="1"/>
  <c r="H21" i="1"/>
  <c r="I21" i="1" s="1"/>
  <c r="J17" i="1"/>
  <c r="J20" i="1"/>
  <c r="H5" i="1"/>
  <c r="I5" i="1" s="1"/>
  <c r="J11" i="1"/>
  <c r="J19" i="1"/>
  <c r="H3" i="1"/>
  <c r="I3" i="1" s="1"/>
</calcChain>
</file>

<file path=xl/sharedStrings.xml><?xml version="1.0" encoding="utf-8"?>
<sst xmlns="http://schemas.openxmlformats.org/spreadsheetml/2006/main" count="235" uniqueCount="77">
  <si>
    <t>Unidade</t>
  </si>
  <si>
    <t>Estado</t>
  </si>
  <si>
    <t>Cidade</t>
  </si>
  <si>
    <t>Tipo</t>
  </si>
  <si>
    <t>Equipe</t>
  </si>
  <si>
    <t>Meta</t>
  </si>
  <si>
    <t>Un.01</t>
  </si>
  <si>
    <t>Un.02</t>
  </si>
  <si>
    <t>Un.03</t>
  </si>
  <si>
    <t>Un.04</t>
  </si>
  <si>
    <t>Un.05</t>
  </si>
  <si>
    <t>Un.06</t>
  </si>
  <si>
    <t>Un.07</t>
  </si>
  <si>
    <t>Un.08</t>
  </si>
  <si>
    <t>Un.09</t>
  </si>
  <si>
    <t>Un.10</t>
  </si>
  <si>
    <t>Un.11</t>
  </si>
  <si>
    <t>Un.12</t>
  </si>
  <si>
    <t>Un.13</t>
  </si>
  <si>
    <t>Un.14</t>
  </si>
  <si>
    <t>Un.15</t>
  </si>
  <si>
    <t>Un.16</t>
  </si>
  <si>
    <t>Un.17</t>
  </si>
  <si>
    <t>Un.18</t>
  </si>
  <si>
    <t>Un.19</t>
  </si>
  <si>
    <t>Un.20</t>
  </si>
  <si>
    <t>Un.21</t>
  </si>
  <si>
    <t>Un.22</t>
  </si>
  <si>
    <t>Un.23</t>
  </si>
  <si>
    <t>Un.24</t>
  </si>
  <si>
    <t>Un.25</t>
  </si>
  <si>
    <t>SP</t>
  </si>
  <si>
    <t>RJ</t>
  </si>
  <si>
    <t>MG</t>
  </si>
  <si>
    <t>PR</t>
  </si>
  <si>
    <t>São Paulo</t>
  </si>
  <si>
    <t>Aparecida</t>
  </si>
  <si>
    <t>Campinas</t>
  </si>
  <si>
    <t>Taubaté</t>
  </si>
  <si>
    <t>Limeira</t>
  </si>
  <si>
    <t>Ribeirão</t>
  </si>
  <si>
    <t>Niterói</t>
  </si>
  <si>
    <t>Búzios</t>
  </si>
  <si>
    <t>Arraial do Cabo</t>
  </si>
  <si>
    <t>Cabo Frio</t>
  </si>
  <si>
    <t>Saquarema</t>
  </si>
  <si>
    <t>Petrópolis</t>
  </si>
  <si>
    <t>Araxá</t>
  </si>
  <si>
    <t>Divinópolis</t>
  </si>
  <si>
    <t>Itajubá</t>
  </si>
  <si>
    <t>Poços de Caldas</t>
  </si>
  <si>
    <t>Ouro Preto</t>
  </si>
  <si>
    <t>Uberlandia</t>
  </si>
  <si>
    <t>Belo Horizonte</t>
  </si>
  <si>
    <t>Juiz de Fora</t>
  </si>
  <si>
    <t>Caxambu</t>
  </si>
  <si>
    <t>Curitiva</t>
  </si>
  <si>
    <t>Londrina</t>
  </si>
  <si>
    <t>Maringá</t>
  </si>
  <si>
    <t>Ponta Grossa</t>
  </si>
  <si>
    <t>Familiar</t>
  </si>
  <si>
    <t>Executivo</t>
  </si>
  <si>
    <t>Casal</t>
  </si>
  <si>
    <t>Leitos</t>
  </si>
  <si>
    <t>Muito</t>
  </si>
  <si>
    <t>Satisfeito</t>
  </si>
  <si>
    <t>Neutro</t>
  </si>
  <si>
    <t>Insatisfeito</t>
  </si>
  <si>
    <t>Aéreo</t>
  </si>
  <si>
    <t>Ativa</t>
  </si>
  <si>
    <t>Desativada</t>
  </si>
  <si>
    <t>Ano</t>
  </si>
  <si>
    <t>2018_Status</t>
  </si>
  <si>
    <t>2019_Status</t>
  </si>
  <si>
    <t>2020_Status</t>
  </si>
  <si>
    <t>2021_Status</t>
  </si>
  <si>
    <t>Unid_Ativas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</si>
</sst>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3" fontId="0" fillId="3" borderId="0" xfId="0" applyNumberFormat="1" applyFill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3" fontId="0" fillId="4" borderId="0" xfId="0" applyNumberFormat="1" applyFill="1"/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3" fontId="0" fillId="5" borderId="0" xfId="0" applyNumberFormat="1" applyFill="1"/>
    <xf numFmtId="0" fontId="0" fillId="2" borderId="0" xfId="0" applyFont="1" applyFill="1" applyAlignment="1">
      <alignment horizontal="center"/>
    </xf>
  </cellXfs>
  <cellStyles count="2">
    <cellStyle name="Normal" xfId="0" builtinId="0"/>
    <cellStyle name="Vírgula 2" xfId="1" xr:uid="{77199123-0F23-4996-8650-CAB4A58E2A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038B-8022-40C3-99DB-DE5975D164B9}">
  <dimension ref="A1:T28"/>
  <sheetViews>
    <sheetView tabSelected="1" topLeftCell="A4" workbookViewId="0">
      <selection activeCell="D4" sqref="D4:D5"/>
    </sheetView>
  </sheetViews>
  <sheetFormatPr defaultRowHeight="15" x14ac:dyDescent="0.25"/>
  <cols>
    <col min="3" max="3" width="15.140625" bestFit="1" customWidth="1"/>
    <col min="6" max="6" width="15.42578125" bestFit="1" customWidth="1"/>
    <col min="7" max="7" width="14.42578125" bestFit="1" customWidth="1"/>
    <col min="8" max="8" width="15.28515625" customWidth="1"/>
    <col min="9" max="10" width="15.42578125" customWidth="1"/>
    <col min="15" max="15" width="11" bestFit="1" customWidth="1"/>
    <col min="16" max="16" width="5.855468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2018</v>
      </c>
      <c r="G1" s="1">
        <v>2019</v>
      </c>
      <c r="H1" s="1">
        <v>2020</v>
      </c>
      <c r="I1" s="1">
        <v>2021</v>
      </c>
      <c r="J1" s="1" t="s">
        <v>5</v>
      </c>
      <c r="K1" t="s">
        <v>63</v>
      </c>
      <c r="L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72</v>
      </c>
      <c r="R1" s="1" t="s">
        <v>73</v>
      </c>
      <c r="S1" s="1" t="s">
        <v>74</v>
      </c>
      <c r="T1" t="s">
        <v>75</v>
      </c>
    </row>
    <row r="2" spans="1:20" x14ac:dyDescent="0.25">
      <c r="A2" s="4" t="s">
        <v>6</v>
      </c>
      <c r="B2" s="4" t="s">
        <v>31</v>
      </c>
      <c r="C2" s="4" t="s">
        <v>35</v>
      </c>
      <c r="D2" s="4" t="s">
        <v>60</v>
      </c>
      <c r="E2" s="4">
        <v>40</v>
      </c>
      <c r="F2" s="5">
        <v>900000</v>
      </c>
      <c r="G2" s="5">
        <f>F2*80%</f>
        <v>720000</v>
      </c>
      <c r="H2" s="5">
        <f>G2*60%</f>
        <v>432000</v>
      </c>
      <c r="I2" s="5">
        <f>H2*35%</f>
        <v>151200</v>
      </c>
      <c r="J2" s="5">
        <f>F2+G2/5</f>
        <v>1044000</v>
      </c>
      <c r="K2" s="6">
        <v>100</v>
      </c>
      <c r="L2" s="4">
        <v>200</v>
      </c>
      <c r="M2" s="4">
        <v>20</v>
      </c>
      <c r="N2" s="4">
        <v>3</v>
      </c>
      <c r="O2" s="4">
        <v>2</v>
      </c>
      <c r="P2" s="4">
        <v>50</v>
      </c>
      <c r="Q2" s="4" t="s">
        <v>69</v>
      </c>
      <c r="R2" s="4" t="s">
        <v>69</v>
      </c>
      <c r="S2" s="4" t="s">
        <v>69</v>
      </c>
      <c r="T2" s="4" t="s">
        <v>69</v>
      </c>
    </row>
    <row r="3" spans="1:20" x14ac:dyDescent="0.25">
      <c r="A3" s="4" t="s">
        <v>7</v>
      </c>
      <c r="B3" s="4" t="s">
        <v>31</v>
      </c>
      <c r="C3" s="4" t="s">
        <v>36</v>
      </c>
      <c r="D3" s="4" t="s">
        <v>61</v>
      </c>
      <c r="E3" s="4">
        <v>35</v>
      </c>
      <c r="F3" s="5">
        <v>800000</v>
      </c>
      <c r="G3" s="5">
        <f>F3*80%</f>
        <v>640000</v>
      </c>
      <c r="H3" s="5">
        <f>G3*60%</f>
        <v>384000</v>
      </c>
      <c r="I3" s="5">
        <f>H3*35%</f>
        <v>134400</v>
      </c>
      <c r="J3" s="5">
        <f t="shared" ref="J3:J23" si="0">F3+G3/5</f>
        <v>928000</v>
      </c>
      <c r="K3" s="6">
        <v>80</v>
      </c>
      <c r="L3" s="4">
        <v>150</v>
      </c>
      <c r="M3" s="4">
        <v>10</v>
      </c>
      <c r="N3" s="4">
        <v>3</v>
      </c>
      <c r="O3" s="4">
        <v>1</v>
      </c>
      <c r="P3" s="4">
        <v>45</v>
      </c>
      <c r="Q3" s="4" t="s">
        <v>69</v>
      </c>
      <c r="R3" s="4" t="s">
        <v>69</v>
      </c>
      <c r="S3" s="4" t="s">
        <v>69</v>
      </c>
      <c r="T3" s="4" t="s">
        <v>69</v>
      </c>
    </row>
    <row r="4" spans="1:20" x14ac:dyDescent="0.25">
      <c r="A4" s="4" t="s">
        <v>8</v>
      </c>
      <c r="B4" s="4" t="s">
        <v>31</v>
      </c>
      <c r="C4" s="4" t="s">
        <v>37</v>
      </c>
      <c r="D4" s="4" t="s">
        <v>62</v>
      </c>
      <c r="E4" s="4">
        <v>30</v>
      </c>
      <c r="F4" s="5">
        <v>700000</v>
      </c>
      <c r="G4" s="5">
        <f t="shared" ref="G4:G26" si="1">F4*80%</f>
        <v>560000</v>
      </c>
      <c r="H4" s="5">
        <f t="shared" ref="H4:H26" si="2">G4*60%</f>
        <v>336000</v>
      </c>
      <c r="I4" s="5">
        <f t="shared" ref="I4:I26" si="3">H4*35%</f>
        <v>117599.99999999999</v>
      </c>
      <c r="J4" s="5">
        <f t="shared" si="0"/>
        <v>812000</v>
      </c>
      <c r="K4" s="6">
        <v>70</v>
      </c>
      <c r="L4" s="4">
        <v>100</v>
      </c>
      <c r="M4" s="4">
        <v>30</v>
      </c>
      <c r="N4" s="4">
        <v>2</v>
      </c>
      <c r="O4" s="4">
        <v>0</v>
      </c>
      <c r="P4" s="4">
        <v>40</v>
      </c>
      <c r="Q4" s="4" t="s">
        <v>69</v>
      </c>
      <c r="R4" s="4" t="s">
        <v>69</v>
      </c>
      <c r="S4" s="4" t="s">
        <v>69</v>
      </c>
      <c r="T4" s="4" t="s">
        <v>69</v>
      </c>
    </row>
    <row r="5" spans="1:20" x14ac:dyDescent="0.25">
      <c r="A5" s="4" t="s">
        <v>9</v>
      </c>
      <c r="B5" s="4" t="s">
        <v>31</v>
      </c>
      <c r="C5" s="4" t="s">
        <v>38</v>
      </c>
      <c r="D5" s="4" t="s">
        <v>60</v>
      </c>
      <c r="E5" s="4">
        <v>25</v>
      </c>
      <c r="F5" s="5">
        <v>600000</v>
      </c>
      <c r="G5" s="5">
        <f t="shared" si="1"/>
        <v>480000</v>
      </c>
      <c r="H5" s="5">
        <f t="shared" si="2"/>
        <v>288000</v>
      </c>
      <c r="I5" s="5">
        <f t="shared" si="3"/>
        <v>100800</v>
      </c>
      <c r="J5" s="5">
        <f t="shared" si="0"/>
        <v>696000</v>
      </c>
      <c r="K5" s="6">
        <v>60</v>
      </c>
      <c r="L5" s="4">
        <v>50</v>
      </c>
      <c r="M5" s="4">
        <v>20</v>
      </c>
      <c r="N5" s="4">
        <v>5</v>
      </c>
      <c r="O5" s="4">
        <v>3</v>
      </c>
      <c r="P5" s="4">
        <v>35</v>
      </c>
      <c r="Q5" s="4" t="s">
        <v>69</v>
      </c>
      <c r="R5" s="4" t="s">
        <v>69</v>
      </c>
      <c r="S5" s="4" t="s">
        <v>69</v>
      </c>
      <c r="T5" s="4" t="s">
        <v>70</v>
      </c>
    </row>
    <row r="6" spans="1:20" x14ac:dyDescent="0.25">
      <c r="A6" s="4" t="s">
        <v>10</v>
      </c>
      <c r="B6" s="4" t="s">
        <v>31</v>
      </c>
      <c r="C6" s="4" t="s">
        <v>39</v>
      </c>
      <c r="D6" s="4" t="s">
        <v>61</v>
      </c>
      <c r="E6" s="4">
        <v>20</v>
      </c>
      <c r="F6" s="5">
        <v>500000</v>
      </c>
      <c r="G6" s="5">
        <f t="shared" si="1"/>
        <v>400000</v>
      </c>
      <c r="H6" s="5">
        <f t="shared" si="2"/>
        <v>240000</v>
      </c>
      <c r="I6" s="5">
        <f t="shared" si="3"/>
        <v>84000</v>
      </c>
      <c r="J6" s="5">
        <f t="shared" si="0"/>
        <v>580000</v>
      </c>
      <c r="K6" s="6">
        <v>50</v>
      </c>
      <c r="L6" s="4">
        <v>25</v>
      </c>
      <c r="M6" s="4">
        <v>10</v>
      </c>
      <c r="N6" s="4">
        <v>3</v>
      </c>
      <c r="O6" s="4">
        <v>2</v>
      </c>
      <c r="P6" s="4">
        <v>30</v>
      </c>
      <c r="Q6" s="4" t="s">
        <v>69</v>
      </c>
      <c r="R6" s="4" t="s">
        <v>69</v>
      </c>
      <c r="S6" s="4" t="s">
        <v>70</v>
      </c>
      <c r="T6" s="4" t="s">
        <v>70</v>
      </c>
    </row>
    <row r="7" spans="1:20" x14ac:dyDescent="0.25">
      <c r="A7" s="4" t="s">
        <v>11</v>
      </c>
      <c r="B7" s="4" t="s">
        <v>31</v>
      </c>
      <c r="C7" s="4" t="s">
        <v>40</v>
      </c>
      <c r="D7" s="4" t="s">
        <v>62</v>
      </c>
      <c r="E7" s="4">
        <v>10</v>
      </c>
      <c r="F7" s="5">
        <v>400000</v>
      </c>
      <c r="G7" s="5">
        <f t="shared" si="1"/>
        <v>320000</v>
      </c>
      <c r="H7" s="5">
        <f t="shared" si="2"/>
        <v>192000</v>
      </c>
      <c r="I7" s="5">
        <f t="shared" si="3"/>
        <v>67200</v>
      </c>
      <c r="J7" s="5">
        <f t="shared" si="0"/>
        <v>464000</v>
      </c>
      <c r="K7" s="6">
        <v>40</v>
      </c>
      <c r="L7" s="4">
        <v>10</v>
      </c>
      <c r="M7" s="4">
        <v>5</v>
      </c>
      <c r="N7" s="4">
        <v>3</v>
      </c>
      <c r="O7" s="4">
        <v>1</v>
      </c>
      <c r="P7" s="4">
        <v>25</v>
      </c>
      <c r="Q7" s="16" t="s">
        <v>69</v>
      </c>
      <c r="R7" s="4" t="s">
        <v>69</v>
      </c>
      <c r="S7" s="4" t="s">
        <v>70</v>
      </c>
      <c r="T7" s="4" t="s">
        <v>70</v>
      </c>
    </row>
    <row r="8" spans="1:20" x14ac:dyDescent="0.25">
      <c r="A8" s="7" t="s">
        <v>12</v>
      </c>
      <c r="B8" s="7" t="s">
        <v>32</v>
      </c>
      <c r="C8" s="7" t="s">
        <v>41</v>
      </c>
      <c r="D8" s="7" t="s">
        <v>62</v>
      </c>
      <c r="E8" s="7">
        <v>60</v>
      </c>
      <c r="F8" s="8">
        <v>600000</v>
      </c>
      <c r="G8" s="8">
        <f t="shared" si="1"/>
        <v>480000</v>
      </c>
      <c r="H8" s="8">
        <f t="shared" si="2"/>
        <v>288000</v>
      </c>
      <c r="I8" s="8">
        <f t="shared" si="3"/>
        <v>100800</v>
      </c>
      <c r="J8" s="8">
        <f t="shared" si="0"/>
        <v>696000</v>
      </c>
      <c r="K8" s="9">
        <v>80</v>
      </c>
      <c r="L8" s="7">
        <v>150</v>
      </c>
      <c r="M8" s="7">
        <v>3</v>
      </c>
      <c r="N8" s="7">
        <v>2</v>
      </c>
      <c r="O8" s="7">
        <v>0</v>
      </c>
      <c r="P8" s="7">
        <v>150</v>
      </c>
      <c r="Q8" s="7" t="s">
        <v>69</v>
      </c>
      <c r="R8" s="7" t="s">
        <v>69</v>
      </c>
      <c r="S8" s="7" t="s">
        <v>69</v>
      </c>
      <c r="T8" s="7" t="s">
        <v>69</v>
      </c>
    </row>
    <row r="9" spans="1:20" x14ac:dyDescent="0.25">
      <c r="A9" s="7" t="s">
        <v>13</v>
      </c>
      <c r="B9" s="7" t="s">
        <v>32</v>
      </c>
      <c r="C9" s="7" t="s">
        <v>42</v>
      </c>
      <c r="D9" s="7" t="s">
        <v>60</v>
      </c>
      <c r="E9" s="7">
        <v>55</v>
      </c>
      <c r="F9" s="8">
        <v>500000</v>
      </c>
      <c r="G9" s="8">
        <f t="shared" si="1"/>
        <v>400000</v>
      </c>
      <c r="H9" s="8">
        <f t="shared" si="2"/>
        <v>240000</v>
      </c>
      <c r="I9" s="8">
        <f t="shared" si="3"/>
        <v>84000</v>
      </c>
      <c r="J9" s="8">
        <f t="shared" si="0"/>
        <v>580000</v>
      </c>
      <c r="K9" s="9">
        <v>70</v>
      </c>
      <c r="L9" s="7">
        <v>10</v>
      </c>
      <c r="M9" s="7">
        <v>2</v>
      </c>
      <c r="N9" s="7">
        <v>3</v>
      </c>
      <c r="O9" s="7">
        <v>2</v>
      </c>
      <c r="P9" s="7">
        <v>120</v>
      </c>
      <c r="Q9" s="7" t="s">
        <v>69</v>
      </c>
      <c r="R9" s="7" t="s">
        <v>69</v>
      </c>
      <c r="S9" s="7" t="s">
        <v>69</v>
      </c>
      <c r="T9" s="7" t="s">
        <v>69</v>
      </c>
    </row>
    <row r="10" spans="1:20" x14ac:dyDescent="0.25">
      <c r="A10" s="7" t="s">
        <v>14</v>
      </c>
      <c r="B10" s="7" t="s">
        <v>32</v>
      </c>
      <c r="C10" s="7" t="s">
        <v>43</v>
      </c>
      <c r="D10" s="7" t="s">
        <v>61</v>
      </c>
      <c r="E10" s="7">
        <v>50</v>
      </c>
      <c r="F10" s="8">
        <v>400000</v>
      </c>
      <c r="G10" s="8">
        <f t="shared" si="1"/>
        <v>320000</v>
      </c>
      <c r="H10" s="8">
        <f t="shared" si="2"/>
        <v>192000</v>
      </c>
      <c r="I10" s="8">
        <f t="shared" si="3"/>
        <v>67200</v>
      </c>
      <c r="J10" s="8">
        <f t="shared" si="0"/>
        <v>464000</v>
      </c>
      <c r="K10" s="9">
        <v>60</v>
      </c>
      <c r="L10" s="7">
        <v>120</v>
      </c>
      <c r="M10" s="7">
        <v>6</v>
      </c>
      <c r="N10" s="7">
        <v>3</v>
      </c>
      <c r="O10" s="7">
        <v>1</v>
      </c>
      <c r="P10" s="7">
        <v>100</v>
      </c>
      <c r="Q10" s="7" t="s">
        <v>69</v>
      </c>
      <c r="R10" s="7" t="s">
        <v>69</v>
      </c>
      <c r="S10" s="7" t="s">
        <v>69</v>
      </c>
      <c r="T10" s="7" t="s">
        <v>69</v>
      </c>
    </row>
    <row r="11" spans="1:20" x14ac:dyDescent="0.25">
      <c r="A11" s="7" t="s">
        <v>15</v>
      </c>
      <c r="B11" s="7" t="s">
        <v>32</v>
      </c>
      <c r="C11" s="7" t="s">
        <v>44</v>
      </c>
      <c r="D11" s="7" t="s">
        <v>62</v>
      </c>
      <c r="E11" s="7">
        <v>45</v>
      </c>
      <c r="F11" s="8">
        <v>300000</v>
      </c>
      <c r="G11" s="8">
        <f t="shared" si="1"/>
        <v>240000</v>
      </c>
      <c r="H11" s="8">
        <f t="shared" si="2"/>
        <v>144000</v>
      </c>
      <c r="I11" s="8">
        <f t="shared" si="3"/>
        <v>50400</v>
      </c>
      <c r="J11" s="8">
        <f t="shared" si="0"/>
        <v>348000</v>
      </c>
      <c r="K11" s="9">
        <v>50</v>
      </c>
      <c r="L11" s="7">
        <v>110</v>
      </c>
      <c r="M11" s="7">
        <v>10</v>
      </c>
      <c r="N11" s="7">
        <v>2</v>
      </c>
      <c r="O11" s="7">
        <v>0</v>
      </c>
      <c r="P11" s="7">
        <v>80</v>
      </c>
      <c r="Q11" s="7" t="s">
        <v>69</v>
      </c>
      <c r="R11" s="7" t="s">
        <v>69</v>
      </c>
      <c r="S11" s="7" t="s">
        <v>69</v>
      </c>
      <c r="T11" s="7" t="s">
        <v>70</v>
      </c>
    </row>
    <row r="12" spans="1:20" x14ac:dyDescent="0.25">
      <c r="A12" s="7" t="s">
        <v>16</v>
      </c>
      <c r="B12" s="7" t="s">
        <v>32</v>
      </c>
      <c r="C12" s="7" t="s">
        <v>45</v>
      </c>
      <c r="D12" s="7" t="s">
        <v>60</v>
      </c>
      <c r="E12" s="7">
        <v>40</v>
      </c>
      <c r="F12" s="8">
        <v>250000</v>
      </c>
      <c r="G12" s="8">
        <f t="shared" si="1"/>
        <v>200000</v>
      </c>
      <c r="H12" s="8">
        <f t="shared" si="2"/>
        <v>120000</v>
      </c>
      <c r="I12" s="8">
        <f t="shared" si="3"/>
        <v>42000</v>
      </c>
      <c r="J12" s="8">
        <f t="shared" si="0"/>
        <v>290000</v>
      </c>
      <c r="K12" s="9">
        <v>40</v>
      </c>
      <c r="L12" s="7">
        <v>100</v>
      </c>
      <c r="M12" s="7">
        <v>15</v>
      </c>
      <c r="N12" s="7">
        <v>2</v>
      </c>
      <c r="O12" s="7">
        <v>0</v>
      </c>
      <c r="P12" s="7">
        <v>60</v>
      </c>
      <c r="Q12" s="7" t="s">
        <v>69</v>
      </c>
      <c r="R12" s="7" t="s">
        <v>69</v>
      </c>
      <c r="S12" s="7" t="s">
        <v>70</v>
      </c>
      <c r="T12" s="7" t="s">
        <v>70</v>
      </c>
    </row>
    <row r="13" spans="1:20" x14ac:dyDescent="0.25">
      <c r="A13" s="7" t="s">
        <v>17</v>
      </c>
      <c r="B13" s="7" t="s">
        <v>32</v>
      </c>
      <c r="C13" s="7" t="s">
        <v>46</v>
      </c>
      <c r="D13" s="7" t="s">
        <v>61</v>
      </c>
      <c r="E13" s="7">
        <v>35</v>
      </c>
      <c r="F13" s="8">
        <v>200000</v>
      </c>
      <c r="G13" s="8">
        <f t="shared" si="1"/>
        <v>160000</v>
      </c>
      <c r="H13" s="8">
        <f t="shared" si="2"/>
        <v>96000</v>
      </c>
      <c r="I13" s="8">
        <f t="shared" si="3"/>
        <v>33600</v>
      </c>
      <c r="J13" s="8">
        <f t="shared" si="0"/>
        <v>232000</v>
      </c>
      <c r="K13" s="9">
        <v>30</v>
      </c>
      <c r="L13" s="7">
        <v>50</v>
      </c>
      <c r="M13" s="7">
        <v>20</v>
      </c>
      <c r="N13" s="7">
        <v>3</v>
      </c>
      <c r="O13" s="7">
        <v>2</v>
      </c>
      <c r="P13" s="7">
        <v>40</v>
      </c>
      <c r="Q13" s="7" t="s">
        <v>69</v>
      </c>
      <c r="R13" s="7" t="s">
        <v>69</v>
      </c>
      <c r="S13" s="7" t="s">
        <v>70</v>
      </c>
      <c r="T13" s="7" t="s">
        <v>70</v>
      </c>
    </row>
    <row r="14" spans="1:20" x14ac:dyDescent="0.25">
      <c r="A14" s="10" t="s">
        <v>18</v>
      </c>
      <c r="B14" s="10" t="s">
        <v>33</v>
      </c>
      <c r="C14" s="10" t="s">
        <v>47</v>
      </c>
      <c r="D14" s="10" t="s">
        <v>60</v>
      </c>
      <c r="E14" s="10">
        <v>100</v>
      </c>
      <c r="F14" s="11">
        <v>500000</v>
      </c>
      <c r="G14" s="11">
        <f t="shared" si="1"/>
        <v>400000</v>
      </c>
      <c r="H14" s="11">
        <f t="shared" si="2"/>
        <v>240000</v>
      </c>
      <c r="I14" s="11">
        <f t="shared" si="3"/>
        <v>84000</v>
      </c>
      <c r="J14" s="11">
        <f t="shared" si="0"/>
        <v>580000</v>
      </c>
      <c r="K14" s="12">
        <v>200</v>
      </c>
      <c r="L14" s="10">
        <v>200</v>
      </c>
      <c r="M14" s="10">
        <v>10</v>
      </c>
      <c r="N14" s="10">
        <v>2</v>
      </c>
      <c r="O14" s="10">
        <v>0</v>
      </c>
      <c r="P14" s="10">
        <v>130</v>
      </c>
      <c r="Q14" s="10" t="s">
        <v>69</v>
      </c>
      <c r="R14" s="10" t="s">
        <v>69</v>
      </c>
      <c r="S14" s="10" t="s">
        <v>69</v>
      </c>
      <c r="T14" s="10" t="s">
        <v>69</v>
      </c>
    </row>
    <row r="15" spans="1:20" x14ac:dyDescent="0.25">
      <c r="A15" s="10" t="s">
        <v>19</v>
      </c>
      <c r="B15" s="10" t="s">
        <v>33</v>
      </c>
      <c r="C15" s="10" t="s">
        <v>48</v>
      </c>
      <c r="D15" s="10" t="s">
        <v>61</v>
      </c>
      <c r="E15" s="10">
        <v>95</v>
      </c>
      <c r="F15" s="11">
        <v>450000</v>
      </c>
      <c r="G15" s="11">
        <f t="shared" si="1"/>
        <v>360000</v>
      </c>
      <c r="H15" s="11">
        <f t="shared" si="2"/>
        <v>216000</v>
      </c>
      <c r="I15" s="11">
        <f t="shared" si="3"/>
        <v>75600</v>
      </c>
      <c r="J15" s="11">
        <f t="shared" si="0"/>
        <v>522000</v>
      </c>
      <c r="K15" s="12">
        <v>180</v>
      </c>
      <c r="L15" s="10">
        <v>150</v>
      </c>
      <c r="M15" s="10">
        <v>10</v>
      </c>
      <c r="N15" s="10">
        <v>3</v>
      </c>
      <c r="O15" s="10">
        <v>2</v>
      </c>
      <c r="P15" s="10">
        <v>120</v>
      </c>
      <c r="Q15" s="10" t="s">
        <v>69</v>
      </c>
      <c r="R15" s="10" t="s">
        <v>69</v>
      </c>
      <c r="S15" s="10" t="s">
        <v>69</v>
      </c>
      <c r="T15" s="10" t="s">
        <v>69</v>
      </c>
    </row>
    <row r="16" spans="1:20" x14ac:dyDescent="0.25">
      <c r="A16" s="10" t="s">
        <v>20</v>
      </c>
      <c r="B16" s="10" t="s">
        <v>33</v>
      </c>
      <c r="C16" s="10" t="s">
        <v>49</v>
      </c>
      <c r="D16" s="10" t="s">
        <v>62</v>
      </c>
      <c r="E16" s="10">
        <v>80</v>
      </c>
      <c r="F16" s="11">
        <v>400000</v>
      </c>
      <c r="G16" s="11">
        <f t="shared" si="1"/>
        <v>320000</v>
      </c>
      <c r="H16" s="11">
        <f t="shared" si="2"/>
        <v>192000</v>
      </c>
      <c r="I16" s="11">
        <f t="shared" si="3"/>
        <v>67200</v>
      </c>
      <c r="J16" s="11">
        <f t="shared" si="0"/>
        <v>464000</v>
      </c>
      <c r="K16" s="12">
        <v>160</v>
      </c>
      <c r="L16" s="10">
        <v>200</v>
      </c>
      <c r="M16" s="10">
        <v>20</v>
      </c>
      <c r="N16" s="10">
        <v>2</v>
      </c>
      <c r="O16" s="10">
        <v>0</v>
      </c>
      <c r="P16" s="10">
        <v>100</v>
      </c>
      <c r="Q16" s="10" t="s">
        <v>69</v>
      </c>
      <c r="R16" s="10" t="s">
        <v>69</v>
      </c>
      <c r="S16" s="10" t="s">
        <v>69</v>
      </c>
      <c r="T16" s="10" t="s">
        <v>69</v>
      </c>
    </row>
    <row r="17" spans="1:20" x14ac:dyDescent="0.25">
      <c r="A17" s="10" t="s">
        <v>21</v>
      </c>
      <c r="B17" s="10" t="s">
        <v>33</v>
      </c>
      <c r="C17" s="10" t="s">
        <v>50</v>
      </c>
      <c r="D17" s="10" t="s">
        <v>60</v>
      </c>
      <c r="E17" s="10">
        <v>85</v>
      </c>
      <c r="F17" s="11">
        <v>350000</v>
      </c>
      <c r="G17" s="11">
        <f t="shared" si="1"/>
        <v>280000</v>
      </c>
      <c r="H17" s="11">
        <f t="shared" si="2"/>
        <v>168000</v>
      </c>
      <c r="I17" s="11">
        <f t="shared" si="3"/>
        <v>58799.999999999993</v>
      </c>
      <c r="J17" s="11">
        <f t="shared" si="0"/>
        <v>406000</v>
      </c>
      <c r="K17" s="12">
        <v>140</v>
      </c>
      <c r="L17" s="10">
        <v>300</v>
      </c>
      <c r="M17" s="10">
        <v>30</v>
      </c>
      <c r="N17" s="10">
        <v>3</v>
      </c>
      <c r="O17" s="10">
        <v>2</v>
      </c>
      <c r="P17" s="10">
        <v>80</v>
      </c>
      <c r="Q17" s="10" t="s">
        <v>69</v>
      </c>
      <c r="R17" s="10" t="s">
        <v>69</v>
      </c>
      <c r="S17" s="10" t="s">
        <v>69</v>
      </c>
      <c r="T17" s="10" t="s">
        <v>69</v>
      </c>
    </row>
    <row r="18" spans="1:20" x14ac:dyDescent="0.25">
      <c r="A18" s="10" t="s">
        <v>22</v>
      </c>
      <c r="B18" s="10" t="s">
        <v>33</v>
      </c>
      <c r="C18" s="10" t="s">
        <v>51</v>
      </c>
      <c r="D18" s="10" t="s">
        <v>61</v>
      </c>
      <c r="E18" s="10">
        <v>70</v>
      </c>
      <c r="F18" s="11">
        <v>300000</v>
      </c>
      <c r="G18" s="11">
        <f t="shared" si="1"/>
        <v>240000</v>
      </c>
      <c r="H18" s="11">
        <f t="shared" si="2"/>
        <v>144000</v>
      </c>
      <c r="I18" s="11">
        <f t="shared" si="3"/>
        <v>50400</v>
      </c>
      <c r="J18" s="11">
        <f t="shared" si="0"/>
        <v>348000</v>
      </c>
      <c r="K18" s="12">
        <v>120</v>
      </c>
      <c r="L18" s="10">
        <v>200</v>
      </c>
      <c r="M18" s="10">
        <v>10</v>
      </c>
      <c r="N18" s="10">
        <v>2</v>
      </c>
      <c r="O18" s="10">
        <v>0</v>
      </c>
      <c r="P18" s="10">
        <v>50</v>
      </c>
      <c r="Q18" s="10" t="s">
        <v>69</v>
      </c>
      <c r="R18" s="10" t="s">
        <v>69</v>
      </c>
      <c r="S18" s="10" t="s">
        <v>69</v>
      </c>
      <c r="T18" s="10" t="s">
        <v>70</v>
      </c>
    </row>
    <row r="19" spans="1:20" x14ac:dyDescent="0.25">
      <c r="A19" s="10" t="s">
        <v>23</v>
      </c>
      <c r="B19" s="10" t="s">
        <v>33</v>
      </c>
      <c r="C19" s="10" t="s">
        <v>54</v>
      </c>
      <c r="D19" s="10" t="s">
        <v>62</v>
      </c>
      <c r="E19" s="10">
        <v>75</v>
      </c>
      <c r="F19" s="11">
        <v>250000</v>
      </c>
      <c r="G19" s="11">
        <f t="shared" si="1"/>
        <v>200000</v>
      </c>
      <c r="H19" s="11">
        <f t="shared" si="2"/>
        <v>120000</v>
      </c>
      <c r="I19" s="11">
        <f t="shared" si="3"/>
        <v>42000</v>
      </c>
      <c r="J19" s="11">
        <f t="shared" si="0"/>
        <v>290000</v>
      </c>
      <c r="K19" s="12">
        <v>100</v>
      </c>
      <c r="L19" s="10">
        <v>100</v>
      </c>
      <c r="M19" s="10">
        <v>15</v>
      </c>
      <c r="N19" s="10">
        <v>3</v>
      </c>
      <c r="O19" s="10">
        <v>2</v>
      </c>
      <c r="P19" s="10">
        <v>40</v>
      </c>
      <c r="Q19" s="10" t="s">
        <v>69</v>
      </c>
      <c r="R19" s="10" t="s">
        <v>69</v>
      </c>
      <c r="S19" s="10" t="s">
        <v>69</v>
      </c>
      <c r="T19" s="10" t="s">
        <v>70</v>
      </c>
    </row>
    <row r="20" spans="1:20" x14ac:dyDescent="0.25">
      <c r="A20" s="10" t="s">
        <v>24</v>
      </c>
      <c r="B20" s="10" t="s">
        <v>33</v>
      </c>
      <c r="C20" s="10" t="s">
        <v>52</v>
      </c>
      <c r="D20" s="10" t="s">
        <v>60</v>
      </c>
      <c r="E20" s="10">
        <v>60</v>
      </c>
      <c r="F20" s="11">
        <v>200000</v>
      </c>
      <c r="G20" s="11">
        <f t="shared" si="1"/>
        <v>160000</v>
      </c>
      <c r="H20" s="11">
        <f t="shared" si="2"/>
        <v>96000</v>
      </c>
      <c r="I20" s="11">
        <f t="shared" si="3"/>
        <v>33600</v>
      </c>
      <c r="J20" s="11">
        <f t="shared" si="0"/>
        <v>232000</v>
      </c>
      <c r="K20" s="12">
        <v>80</v>
      </c>
      <c r="L20" s="10">
        <v>250</v>
      </c>
      <c r="M20" s="10">
        <v>20</v>
      </c>
      <c r="N20" s="10">
        <v>3</v>
      </c>
      <c r="O20" s="10">
        <v>2</v>
      </c>
      <c r="P20" s="10">
        <v>20</v>
      </c>
      <c r="Q20" s="10" t="s">
        <v>69</v>
      </c>
      <c r="R20" s="10" t="s">
        <v>69</v>
      </c>
      <c r="S20" s="10" t="s">
        <v>70</v>
      </c>
      <c r="T20" s="10" t="s">
        <v>70</v>
      </c>
    </row>
    <row r="21" spans="1:20" x14ac:dyDescent="0.25">
      <c r="A21" s="10" t="s">
        <v>25</v>
      </c>
      <c r="B21" s="10" t="s">
        <v>33</v>
      </c>
      <c r="C21" s="10" t="s">
        <v>53</v>
      </c>
      <c r="D21" s="10" t="s">
        <v>61</v>
      </c>
      <c r="E21" s="10">
        <v>50</v>
      </c>
      <c r="F21" s="11">
        <v>150000</v>
      </c>
      <c r="G21" s="11">
        <f t="shared" si="1"/>
        <v>120000</v>
      </c>
      <c r="H21" s="11">
        <f t="shared" si="2"/>
        <v>72000</v>
      </c>
      <c r="I21" s="11">
        <f t="shared" si="3"/>
        <v>25200</v>
      </c>
      <c r="J21" s="11">
        <f t="shared" si="0"/>
        <v>174000</v>
      </c>
      <c r="K21" s="12">
        <v>60</v>
      </c>
      <c r="L21" s="10">
        <v>170</v>
      </c>
      <c r="M21" s="10">
        <v>10</v>
      </c>
      <c r="N21" s="10">
        <v>3</v>
      </c>
      <c r="O21" s="10">
        <v>1</v>
      </c>
      <c r="P21" s="10">
        <v>30</v>
      </c>
      <c r="Q21" s="10" t="s">
        <v>69</v>
      </c>
      <c r="R21" s="10" t="s">
        <v>69</v>
      </c>
      <c r="S21" s="10" t="s">
        <v>70</v>
      </c>
      <c r="T21" s="10" t="s">
        <v>70</v>
      </c>
    </row>
    <row r="22" spans="1:20" x14ac:dyDescent="0.25">
      <c r="A22" s="10" t="s">
        <v>26</v>
      </c>
      <c r="B22" s="10" t="s">
        <v>33</v>
      </c>
      <c r="C22" s="10" t="s">
        <v>55</v>
      </c>
      <c r="D22" s="10" t="s">
        <v>62</v>
      </c>
      <c r="E22" s="10">
        <v>45</v>
      </c>
      <c r="F22" s="11">
        <v>100000</v>
      </c>
      <c r="G22" s="11">
        <f t="shared" si="1"/>
        <v>80000</v>
      </c>
      <c r="H22" s="11">
        <f t="shared" si="2"/>
        <v>48000</v>
      </c>
      <c r="I22" s="11">
        <f t="shared" si="3"/>
        <v>16800</v>
      </c>
      <c r="J22" s="11">
        <f t="shared" si="0"/>
        <v>116000</v>
      </c>
      <c r="K22" s="12">
        <v>40</v>
      </c>
      <c r="L22" s="10">
        <v>120</v>
      </c>
      <c r="M22" s="10">
        <v>15</v>
      </c>
      <c r="N22" s="10">
        <v>3</v>
      </c>
      <c r="O22" s="10">
        <v>2</v>
      </c>
      <c r="P22" s="10">
        <v>10</v>
      </c>
      <c r="Q22" s="10" t="s">
        <v>69</v>
      </c>
      <c r="R22" s="10" t="s">
        <v>69</v>
      </c>
      <c r="S22" s="10" t="s">
        <v>70</v>
      </c>
      <c r="T22" s="10" t="s">
        <v>70</v>
      </c>
    </row>
    <row r="23" spans="1:20" x14ac:dyDescent="0.25">
      <c r="A23" s="13" t="s">
        <v>27</v>
      </c>
      <c r="B23" s="13" t="s">
        <v>34</v>
      </c>
      <c r="C23" s="13" t="s">
        <v>56</v>
      </c>
      <c r="D23" s="13" t="s">
        <v>62</v>
      </c>
      <c r="E23" s="13">
        <v>50</v>
      </c>
      <c r="F23" s="14">
        <v>450000</v>
      </c>
      <c r="G23" s="14">
        <f t="shared" si="1"/>
        <v>360000</v>
      </c>
      <c r="H23" s="14">
        <f t="shared" si="2"/>
        <v>216000</v>
      </c>
      <c r="I23" s="14">
        <f t="shared" si="3"/>
        <v>75600</v>
      </c>
      <c r="J23" s="14">
        <f t="shared" si="0"/>
        <v>522000</v>
      </c>
      <c r="K23" s="15">
        <v>150</v>
      </c>
      <c r="L23" s="13">
        <v>200</v>
      </c>
      <c r="M23" s="13">
        <v>20</v>
      </c>
      <c r="N23" s="13">
        <v>3</v>
      </c>
      <c r="O23" s="13">
        <v>1</v>
      </c>
      <c r="P23" s="13">
        <v>80</v>
      </c>
      <c r="Q23" s="13" t="s">
        <v>69</v>
      </c>
      <c r="R23" s="13" t="s">
        <v>69</v>
      </c>
      <c r="S23" s="13" t="s">
        <v>69</v>
      </c>
      <c r="T23" s="13" t="s">
        <v>69</v>
      </c>
    </row>
    <row r="24" spans="1:20" x14ac:dyDescent="0.25">
      <c r="A24" s="13" t="s">
        <v>28</v>
      </c>
      <c r="B24" s="13" t="s">
        <v>34</v>
      </c>
      <c r="C24" s="13" t="s">
        <v>57</v>
      </c>
      <c r="D24" s="13" t="s">
        <v>60</v>
      </c>
      <c r="E24" s="13">
        <v>40</v>
      </c>
      <c r="F24" s="14">
        <v>400000</v>
      </c>
      <c r="G24" s="14">
        <f t="shared" si="1"/>
        <v>320000</v>
      </c>
      <c r="H24" s="14">
        <f t="shared" si="2"/>
        <v>192000</v>
      </c>
      <c r="I24" s="14">
        <f t="shared" si="3"/>
        <v>67200</v>
      </c>
      <c r="J24" s="14">
        <v>115000</v>
      </c>
      <c r="K24" s="15">
        <v>120</v>
      </c>
      <c r="L24" s="13">
        <v>150</v>
      </c>
      <c r="M24" s="13">
        <v>15</v>
      </c>
      <c r="N24" s="13">
        <v>3</v>
      </c>
      <c r="O24" s="13">
        <v>2</v>
      </c>
      <c r="P24" s="13">
        <v>60</v>
      </c>
      <c r="Q24" s="13" t="s">
        <v>69</v>
      </c>
      <c r="R24" s="13" t="s">
        <v>69</v>
      </c>
      <c r="S24" s="13" t="s">
        <v>69</v>
      </c>
      <c r="T24" s="13" t="s">
        <v>70</v>
      </c>
    </row>
    <row r="25" spans="1:20" x14ac:dyDescent="0.25">
      <c r="A25" s="13" t="s">
        <v>29</v>
      </c>
      <c r="B25" s="13" t="s">
        <v>34</v>
      </c>
      <c r="C25" s="13" t="s">
        <v>58</v>
      </c>
      <c r="D25" s="13" t="s">
        <v>61</v>
      </c>
      <c r="E25" s="13">
        <v>30</v>
      </c>
      <c r="F25" s="14">
        <v>350000</v>
      </c>
      <c r="G25" s="14">
        <f t="shared" si="1"/>
        <v>280000</v>
      </c>
      <c r="H25" s="14">
        <f t="shared" si="2"/>
        <v>168000</v>
      </c>
      <c r="I25" s="14">
        <f t="shared" si="3"/>
        <v>58799.999999999993</v>
      </c>
      <c r="J25" s="14">
        <v>75000</v>
      </c>
      <c r="K25" s="15">
        <v>100</v>
      </c>
      <c r="L25" s="13">
        <v>200</v>
      </c>
      <c r="M25" s="13">
        <v>10</v>
      </c>
      <c r="N25" s="13">
        <v>3</v>
      </c>
      <c r="O25" s="13">
        <v>1</v>
      </c>
      <c r="P25" s="13">
        <v>40</v>
      </c>
      <c r="Q25" s="13" t="s">
        <v>69</v>
      </c>
      <c r="R25" s="13" t="s">
        <v>69</v>
      </c>
      <c r="S25" s="13" t="s">
        <v>70</v>
      </c>
      <c r="T25" s="13" t="s">
        <v>70</v>
      </c>
    </row>
    <row r="26" spans="1:20" x14ac:dyDescent="0.25">
      <c r="A26" s="13" t="s">
        <v>30</v>
      </c>
      <c r="B26" s="13" t="s">
        <v>34</v>
      </c>
      <c r="C26" s="13" t="s">
        <v>59</v>
      </c>
      <c r="D26" s="13" t="s">
        <v>60</v>
      </c>
      <c r="E26" s="13">
        <v>20</v>
      </c>
      <c r="F26" s="14">
        <v>300000</v>
      </c>
      <c r="G26" s="14">
        <f t="shared" si="1"/>
        <v>240000</v>
      </c>
      <c r="H26" s="14">
        <f t="shared" si="2"/>
        <v>144000</v>
      </c>
      <c r="I26" s="14">
        <f t="shared" si="3"/>
        <v>50400</v>
      </c>
      <c r="J26" s="14">
        <v>55000</v>
      </c>
      <c r="K26" s="15">
        <v>50</v>
      </c>
      <c r="L26" s="13">
        <v>150</v>
      </c>
      <c r="M26" s="13">
        <v>10</v>
      </c>
      <c r="N26" s="13">
        <v>3</v>
      </c>
      <c r="O26" s="13">
        <v>1</v>
      </c>
      <c r="P26" s="13">
        <v>20</v>
      </c>
      <c r="Q26" s="13" t="s">
        <v>69</v>
      </c>
      <c r="R26" s="13" t="s">
        <v>69</v>
      </c>
      <c r="S26" s="13" t="s">
        <v>70</v>
      </c>
      <c r="T26" s="13" t="s">
        <v>70</v>
      </c>
    </row>
    <row r="27" spans="1:20" x14ac:dyDescent="0.25">
      <c r="L27" s="3"/>
      <c r="M27" s="3"/>
      <c r="N27" s="3"/>
      <c r="O27" s="3"/>
    </row>
    <row r="28" spans="1:20" x14ac:dyDescent="0.25">
      <c r="F28" s="2"/>
      <c r="G28" s="2"/>
      <c r="H28" s="2"/>
      <c r="I28" s="2"/>
      <c r="J28" s="2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&amp;C&amp;1#&amp;"Arial"&amp;10&amp;K000000Internal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397F6-D783-4154-8B24-8E869B44079F}">
  <dimension ref="A1:C17"/>
  <sheetViews>
    <sheetView zoomScaleNormal="100" workbookViewId="0">
      <selection activeCell="E22" sqref="E22"/>
    </sheetView>
  </sheetViews>
  <sheetFormatPr defaultRowHeight="15" x14ac:dyDescent="0.25"/>
  <cols>
    <col min="1" max="1" width="6.5703125" bestFit="1" customWidth="1"/>
    <col min="2" max="2" width="5" bestFit="1" customWidth="1"/>
    <col min="3" max="3" width="10.7109375" bestFit="1" customWidth="1"/>
  </cols>
  <sheetData>
    <row r="1" spans="1:3" x14ac:dyDescent="0.25">
      <c r="A1" s="1" t="s">
        <v>1</v>
      </c>
      <c r="B1" s="1" t="s">
        <v>71</v>
      </c>
      <c r="C1" s="1" t="s">
        <v>76</v>
      </c>
    </row>
    <row r="2" spans="1:3" x14ac:dyDescent="0.25">
      <c r="A2" s="4" t="s">
        <v>31</v>
      </c>
      <c r="B2" s="4">
        <v>2018</v>
      </c>
      <c r="C2" s="4">
        <v>7</v>
      </c>
    </row>
    <row r="3" spans="1:3" x14ac:dyDescent="0.25">
      <c r="A3" s="4" t="s">
        <v>31</v>
      </c>
      <c r="B3" s="4">
        <v>2019</v>
      </c>
      <c r="C3" s="4">
        <v>7</v>
      </c>
    </row>
    <row r="4" spans="1:3" x14ac:dyDescent="0.25">
      <c r="A4" s="4" t="s">
        <v>31</v>
      </c>
      <c r="B4" s="4">
        <v>2020</v>
      </c>
      <c r="C4" s="4">
        <v>5</v>
      </c>
    </row>
    <row r="5" spans="1:3" x14ac:dyDescent="0.25">
      <c r="A5" s="4" t="s">
        <v>31</v>
      </c>
      <c r="B5" s="4">
        <v>2021</v>
      </c>
      <c r="C5" s="4">
        <v>4</v>
      </c>
    </row>
    <row r="6" spans="1:3" x14ac:dyDescent="0.25">
      <c r="A6" s="7" t="s">
        <v>32</v>
      </c>
      <c r="B6" s="7">
        <v>2018</v>
      </c>
      <c r="C6" s="7">
        <v>6</v>
      </c>
    </row>
    <row r="7" spans="1:3" x14ac:dyDescent="0.25">
      <c r="A7" s="7" t="s">
        <v>32</v>
      </c>
      <c r="B7" s="7">
        <v>2019</v>
      </c>
      <c r="C7" s="7">
        <v>6</v>
      </c>
    </row>
    <row r="8" spans="1:3" x14ac:dyDescent="0.25">
      <c r="A8" s="7" t="s">
        <v>32</v>
      </c>
      <c r="B8" s="7">
        <v>2020</v>
      </c>
      <c r="C8" s="7">
        <v>4</v>
      </c>
    </row>
    <row r="9" spans="1:3" x14ac:dyDescent="0.25">
      <c r="A9" s="7" t="s">
        <v>32</v>
      </c>
      <c r="B9" s="7">
        <v>2021</v>
      </c>
      <c r="C9" s="7">
        <v>3</v>
      </c>
    </row>
    <row r="10" spans="1:3" x14ac:dyDescent="0.25">
      <c r="A10" s="10" t="s">
        <v>33</v>
      </c>
      <c r="B10" s="10">
        <v>2018</v>
      </c>
      <c r="C10" s="10">
        <v>9</v>
      </c>
    </row>
    <row r="11" spans="1:3" x14ac:dyDescent="0.25">
      <c r="A11" s="10" t="s">
        <v>33</v>
      </c>
      <c r="B11" s="10">
        <v>2019</v>
      </c>
      <c r="C11" s="10">
        <v>9</v>
      </c>
    </row>
    <row r="12" spans="1:3" x14ac:dyDescent="0.25">
      <c r="A12" s="10" t="s">
        <v>33</v>
      </c>
      <c r="B12" s="10">
        <v>2020</v>
      </c>
      <c r="C12" s="10">
        <v>6</v>
      </c>
    </row>
    <row r="13" spans="1:3" x14ac:dyDescent="0.25">
      <c r="A13" s="10" t="s">
        <v>33</v>
      </c>
      <c r="B13" s="10">
        <v>2021</v>
      </c>
      <c r="C13" s="10">
        <v>4</v>
      </c>
    </row>
    <row r="14" spans="1:3" x14ac:dyDescent="0.25">
      <c r="A14" s="13" t="s">
        <v>34</v>
      </c>
      <c r="B14" s="13">
        <v>2018</v>
      </c>
      <c r="C14" s="13">
        <v>4</v>
      </c>
    </row>
    <row r="15" spans="1:3" x14ac:dyDescent="0.25">
      <c r="A15" s="13" t="s">
        <v>34</v>
      </c>
      <c r="B15" s="13">
        <v>2019</v>
      </c>
      <c r="C15" s="13">
        <v>4</v>
      </c>
    </row>
    <row r="16" spans="1:3" x14ac:dyDescent="0.25">
      <c r="A16" s="13" t="s">
        <v>34</v>
      </c>
      <c r="B16" s="13">
        <v>2020</v>
      </c>
      <c r="C16" s="13">
        <v>2</v>
      </c>
    </row>
    <row r="17" spans="1:3" x14ac:dyDescent="0.25">
      <c r="A17" s="13" t="s">
        <v>34</v>
      </c>
      <c r="B17" s="13">
        <v>2021</v>
      </c>
      <c r="C17" s="13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&amp;C&amp;1#&amp;"Arial"&amp;10&amp;K000000Internal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Dados</vt:lpstr>
      <vt:lpstr>Status_Unidade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Nice Alessandra</dc:creator>
  <cp:lastModifiedBy>NICE ALESSANDRA DE OLIVEIRA MONTARROYOS</cp:lastModifiedBy>
  <dcterms:created xsi:type="dcterms:W3CDTF">2021-06-02T09:54:23Z</dcterms:created>
  <dcterms:modified xsi:type="dcterms:W3CDTF">2021-06-13T17:34:26Z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c00982-80e1-41e6-a03a-12f4ca954faf_Enabled">
    <vt:lpwstr>True</vt:lpwstr>
  </property>
  <property fmtid="{D5CDD505-2E9C-101B-9397-08002B2CF9AE}" pid="3" name="MSIP_Label_c8c00982-80e1-41e6-a03a-12f4ca954faf_SiteId">
    <vt:lpwstr>ecaa386b-c8df-4ce0-ad01-740cbdb5ba55</vt:lpwstr>
  </property>
  <property fmtid="{D5CDD505-2E9C-101B-9397-08002B2CF9AE}" pid="4" name="MSIP_Label_c8c00982-80e1-41e6-a03a-12f4ca954faf_Owner">
    <vt:lpwstr>ANSELMRU@basfad.basf.net</vt:lpwstr>
  </property>
  <property fmtid="{D5CDD505-2E9C-101B-9397-08002B2CF9AE}" pid="5" name="MSIP_Label_c8c00982-80e1-41e6-a03a-12f4ca954faf_SetDate">
    <vt:lpwstr>2021-06-11T23:27:05.7068744Z</vt:lpwstr>
  </property>
  <property fmtid="{D5CDD505-2E9C-101B-9397-08002B2CF9AE}" pid="6" name="MSIP_Label_c8c00982-80e1-41e6-a03a-12f4ca954faf_Name">
    <vt:lpwstr>Internal</vt:lpwstr>
  </property>
  <property fmtid="{D5CDD505-2E9C-101B-9397-08002B2CF9AE}" pid="7" name="MSIP_Label_c8c00982-80e1-41e6-a03a-12f4ca954faf_Application">
    <vt:lpwstr>Microsoft Azure Information Protection</vt:lpwstr>
  </property>
  <property fmtid="{D5CDD505-2E9C-101B-9397-08002B2CF9AE}" pid="8" name="MSIP_Label_c8c00982-80e1-41e6-a03a-12f4ca954faf_ActionId">
    <vt:lpwstr>a7bd0bbb-e4ce-417c-b90d-c45e34a8098a</vt:lpwstr>
  </property>
  <property fmtid="{D5CDD505-2E9C-101B-9397-08002B2CF9AE}" pid="9" name="MSIP_Label_c8c00982-80e1-41e6-a03a-12f4ca954faf_Extended_MSFT_Method">
    <vt:lpwstr>Automatic</vt:lpwstr>
  </property>
  <property fmtid="{D5CDD505-2E9C-101B-9397-08002B2CF9AE}" pid="10" name="MSIP_Label_06530cf4-8573-4c29-a912-bbcdac835909_Enabled">
    <vt:lpwstr>True</vt:lpwstr>
  </property>
  <property fmtid="{D5CDD505-2E9C-101B-9397-08002B2CF9AE}" pid="11" name="MSIP_Label_06530cf4-8573-4c29-a912-bbcdac835909_SiteId">
    <vt:lpwstr>ecaa386b-c8df-4ce0-ad01-740cbdb5ba55</vt:lpwstr>
  </property>
  <property fmtid="{D5CDD505-2E9C-101B-9397-08002B2CF9AE}" pid="12" name="MSIP_Label_06530cf4-8573-4c29-a912-bbcdac835909_Owner">
    <vt:lpwstr>ANSELMRU@basfad.basf.net</vt:lpwstr>
  </property>
  <property fmtid="{D5CDD505-2E9C-101B-9397-08002B2CF9AE}" pid="13" name="MSIP_Label_06530cf4-8573-4c29-a912-bbcdac835909_SetDate">
    <vt:lpwstr>2021-06-11T23:27:05.7068744Z</vt:lpwstr>
  </property>
  <property fmtid="{D5CDD505-2E9C-101B-9397-08002B2CF9AE}" pid="14" name="MSIP_Label_06530cf4-8573-4c29-a912-bbcdac835909_Name">
    <vt:lpwstr>Unprotected</vt:lpwstr>
  </property>
  <property fmtid="{D5CDD505-2E9C-101B-9397-08002B2CF9AE}" pid="15" name="MSIP_Label_06530cf4-8573-4c29-a912-bbcdac835909_Application">
    <vt:lpwstr>Microsoft Azure Information Protection</vt:lpwstr>
  </property>
  <property fmtid="{D5CDD505-2E9C-101B-9397-08002B2CF9AE}" pid="16" name="MSIP_Label_06530cf4-8573-4c29-a912-bbcdac835909_ActionId">
    <vt:lpwstr>a7bd0bbb-e4ce-417c-b90d-c45e34a8098a</vt:lpwstr>
  </property>
  <property fmtid="{D5CDD505-2E9C-101B-9397-08002B2CF9AE}" pid="17" name="MSIP_Label_06530cf4-8573-4c29-a912-bbcdac835909_Parent">
    <vt:lpwstr>c8c00982-80e1-41e6-a03a-12f4ca954faf</vt:lpwstr>
  </property>
  <property fmtid="{D5CDD505-2E9C-101B-9397-08002B2CF9AE}" pid="18" name="MSIP_Label_06530cf4-8573-4c29-a912-bbcdac835909_Extended_MSFT_Method">
    <vt:lpwstr>Automatic</vt:lpwstr>
  </property>
  <property fmtid="{D5CDD505-2E9C-101B-9397-08002B2CF9AE}" pid="19" name="Sensitivity">
    <vt:lpwstr>Internal Unprotected</vt:lpwstr>
  </property>
</Properties>
</file>