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theme/theme1.xml" ContentType="application/vnd.openxmlformats-officedocument.theme+xml"/>
  <Override PartName="/xl/workbook.xml" ContentType="application/vnd.openxmlformats-officedocument.spreadsheetml.sheet.main+xml"/>
  <Override PartName="/xl/charts/style3.xml" ContentType="application/vnd.ms-office.chartstyle+xml"/>
  <Override PartName="/xl/charts/colors3.xml" ContentType="application/vnd.ms-office.chartcolorstyle+xml"/>
  <Override PartName="/xl/sharedStrings.xml" ContentType="application/vnd.openxmlformats-officedocument.spreadsheetml.sharedStrings+xml"/>
  <Override PartName="/xl/charts/chart3.xml" ContentType="application/vnd.openxmlformats-officedocument.drawingml.chart+xml"/>
  <Override PartName="/xl/charts/colors2.xml" ContentType="application/vnd.ms-office.chartcolorstyle+xml"/>
  <Override PartName="/xl/charts/chart2.xml" ContentType="application/vnd.openxmlformats-officedocument.drawingml.chart+xml"/>
  <Override PartName="/xl/styles.xml" ContentType="application/vnd.openxmlformats-officedocument.spreadsheetml.styles+xml"/>
  <Override PartName="/docProps/core.xml" ContentType="application/vnd.openxmlformats-package.core-properties+xml"/>
  <Override PartName="/xl/charts/style1.xml" ContentType="application/vnd.ms-office.chartstyle+xml"/>
  <Override PartName="/xl/charts/colors1.xml" ContentType="application/vnd.ms-office.chartcolorstyle+xml"/>
  <Override PartName="/docProps/app.xml" ContentType="application/vnd.openxmlformats-officedocument.extended-properties+xml"/>
  <Override PartName="/xl/charts/chart1.xml" ContentType="application/vnd.openxmlformats-officedocument.drawingml.chart+xml"/>
  <Override PartName="/xl/charts/style2.xml" ContentType="application/vnd.ms-office.chartstyle+xml"/>
  <Override PartName="/xl/drawings/drawing1.xml" ContentType="application/vnd.openxmlformats-officedocument.drawing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Sheet1" sheetId="1" state="visible" r:id="rId1"/>
  </sheets>
  <calcPr/>
</workbook>
</file>

<file path=xl/sharedStrings.xml><?xml version="1.0" encoding="utf-8"?>
<sst xmlns="http://schemas.openxmlformats.org/spreadsheetml/2006/main" count="9" uniqueCount="9">
  <si>
    <t>Experiments</t>
  </si>
  <si>
    <t xml:space="preserve">Collegue Code</t>
  </si>
  <si>
    <t xml:space="preserve">My Code</t>
  </si>
  <si>
    <t>Difference</t>
  </si>
  <si>
    <t>Mean</t>
  </si>
  <si>
    <t>SD</t>
  </si>
  <si>
    <t xml:space="preserve">Pooled SD = (29 * C33^2 + 29 * B33^2) / 58 </t>
  </si>
  <si>
    <t xml:space="preserve">SE = sqrt (B36*2/30)</t>
  </si>
  <si>
    <t xml:space="preserve">t-value = (C32 - B32) / B39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</si>
</sst>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2">
    <font>
      <sz val="11.000000"/>
      <color theme="1"/>
      <name val="Calibri"/>
      <scheme val="minor"/>
    </font>
    <font>
      <sz val="12.000000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fontId="0" fillId="0" borderId="0" numFmtId="0" applyNumberFormat="1" applyFont="1" applyFill="1" applyBorder="1"/>
  </cellStyleXfs>
  <cellXfs count="9">
    <xf fontId="0" fillId="0" borderId="0" numFmtId="0" xfId="0"/>
    <xf fontId="1" fillId="0" borderId="0" numFmtId="0" xfId="0" applyFont="1" applyAlignment="1">
      <alignment horizontal="left"/>
    </xf>
    <xf fontId="1" fillId="0" borderId="0" numFmtId="0" xfId="0" applyFont="1" applyAlignment="1">
      <alignment horizontal="right" vertical="center"/>
    </xf>
    <xf fontId="1" fillId="0" borderId="0" numFmtId="2" xfId="0" applyNumberFormat="1" applyFont="1" applyAlignment="1">
      <alignment horizontal="right" vertical="center"/>
    </xf>
    <xf fontId="1" fillId="0" borderId="0" numFmtId="3" xfId="0" applyNumberFormat="1" applyFont="1" applyAlignment="1">
      <alignment horizontal="right" vertical="center"/>
    </xf>
    <xf fontId="1" fillId="0" borderId="0" numFmtId="0" xfId="0" applyFont="1" applyAlignment="1">
      <alignment horizontal="left" vertical="center"/>
    </xf>
    <xf fontId="1" fillId="0" borderId="0" numFmtId="0" xfId="0" applyFont="1" applyAlignment="1">
      <alignment horizontal="right"/>
    </xf>
    <xf fontId="1" fillId="0" borderId="0" numFmtId="0" xfId="0" applyFont="1"/>
    <xf fontId="1" fillId="0" borderId="0" numFmt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3" Type="http://schemas.openxmlformats.org/officeDocument/2006/relationships/sharedStrings" Target="sharedString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style1.xml" /><Relationship Id="rId2" Type="http://schemas.microsoft.com/office/2011/relationships/chartColorStyle" Target="colors1.xml" 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style2.xml" /><Relationship Id="rId2" Type="http://schemas.microsoft.com/office/2011/relationships/chartColorStyle" Target="colors2.xml" 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style3.xml" /><Relationship Id="rId2" Type="http://schemas.microsoft.com/office/2011/relationships/chartColorStyle" Target="colors3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 sz="1400" b="0" spc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/>
              <a:t>Collegue</a:t>
            </a:r>
            <a:r>
              <a:rPr/>
              <a:t> Code</a:t>
            </a:r>
            <a:endParaRPr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400" b="0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/>
      </c:layout>
      <c:barChart>
        <c:barDir val="col"/>
        <c:grouping val="clustered"/>
        <c:varyColors val="0"/>
        <c:ser>
          <c:idx val="0"/>
          <c:order val="0"/>
          <c:spPr bwMode="auto">
            <a:prstGeom prst="rect">
              <a:avLst/>
            </a:prstGeom>
            <a:solidFill>
              <a:schemeClr val="accent1"/>
            </a:solidFill>
            <a:ln>
              <a:noFill/>
            </a:ln>
          </c:spPr>
          <c:invertIfNegative val="0"/>
          <c:val>
            <c:numRef>
              <c:f>Sheet1!$B$2:$B$31</c:f>
            </c:numRef>
          </c:val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gapWidth val="219"/>
        <c:overlap val="-26"/>
        <c:axId val="2140841509"/>
        <c:axId val="2140841510"/>
      </c:barChart>
      <c:catAx>
        <c:axId val="2140841509"/>
        <c:scaling>
          <c:orientation val="minMax"/>
        </c:scaling>
        <c:delete val="0"/>
        <c:axPos val="b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2140841510"/>
        <c:crosses val="autoZero"/>
        <c:auto val="1"/>
        <c:lblAlgn val="ctr"/>
        <c:lblOffset val="100"/>
        <c:noMultiLvlLbl val="0"/>
      </c:catAx>
      <c:valAx>
        <c:axId val="2140841510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2140841509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plotVisOnly val="1"/>
    <c:dispBlanksAs val="gap"/>
    <c:showDLblsOverMax val="0"/>
  </c:chart>
  <c:spPr bwMode="auto">
    <a:xfrm>
      <a:off x="4112418" y="219074"/>
      <a:ext cx="5843587" cy="3340893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 sz="1400" b="0" spc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/>
              <a:t>My Code</a:t>
            </a:r>
            <a:endParaRPr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400" b="0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/>
      </c:layout>
      <c:barChart>
        <c:barDir val="col"/>
        <c:grouping val="clustered"/>
        <c:varyColors val="0"/>
        <c:ser>
          <c:idx val="0"/>
          <c:order val="0"/>
          <c:spPr bwMode="auto">
            <a:prstGeom prst="rect">
              <a:avLst/>
            </a:prstGeom>
            <a:solidFill>
              <a:schemeClr val="accent1"/>
            </a:solidFill>
            <a:ln>
              <a:noFill/>
            </a:ln>
          </c:spPr>
          <c:invertIfNegative val="0"/>
          <c:val>
            <c:numRef>
              <c:f>Sheet1!$C$2:$C$31</c:f>
            </c:numRef>
          </c:val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gapWidth val="219"/>
        <c:overlap val="-26"/>
        <c:axId val="2140841515"/>
        <c:axId val="2140841516"/>
      </c:barChart>
      <c:catAx>
        <c:axId val="2140841515"/>
        <c:scaling>
          <c:orientation val="minMax"/>
        </c:scaling>
        <c:delete val="0"/>
        <c:axPos val="b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2140841516"/>
        <c:crosses val="autoZero"/>
        <c:auto val="1"/>
        <c:lblAlgn val="ctr"/>
        <c:lblOffset val="100"/>
        <c:noMultiLvlLbl val="0"/>
      </c:catAx>
      <c:valAx>
        <c:axId val="2140841516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2140841515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plotVisOnly val="1"/>
    <c:dispBlanksAs val="gap"/>
    <c:showDLblsOverMax val="0"/>
  </c:chart>
  <c:spPr bwMode="auto">
    <a:xfrm>
      <a:off x="4207668" y="3559968"/>
      <a:ext cx="5843587" cy="3409949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 sz="1400" b="0" spc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/>
              <a:t>Difference</a:t>
            </a:r>
            <a:endParaRPr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400" b="0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/>
      </c:layout>
      <c:barChart>
        <c:barDir val="col"/>
        <c:grouping val="clustered"/>
        <c:varyColors val="0"/>
        <c:ser>
          <c:idx val="0"/>
          <c:order val="0"/>
          <c:spPr bwMode="auto">
            <a:prstGeom prst="rect">
              <a:avLst/>
            </a:prstGeom>
            <a:solidFill>
              <a:schemeClr val="accent1"/>
            </a:solidFill>
            <a:ln>
              <a:noFill/>
            </a:ln>
          </c:spPr>
          <c:invertIfNegative val="0"/>
          <c:val>
            <c:numRef>
              <c:f>Sheet1!$D$2:$D$31</c:f>
            </c:numRef>
          </c:val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gapWidth val="219"/>
        <c:overlap val="-26"/>
        <c:axId val="2140841521"/>
        <c:axId val="2140841522"/>
      </c:barChart>
      <c:catAx>
        <c:axId val="2140841521"/>
        <c:scaling>
          <c:orientation val="minMax"/>
        </c:scaling>
        <c:delete val="0"/>
        <c:axPos val="b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2140841522"/>
        <c:crosses val="autoZero"/>
        <c:auto val="1"/>
        <c:lblAlgn val="ctr"/>
        <c:lblOffset val="100"/>
        <c:noMultiLvlLbl val="0"/>
      </c:catAx>
      <c:valAx>
        <c:axId val="2140841522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2140841521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plotVisOnly val="1"/>
    <c:dispBlanksAs val="gap"/>
    <c:showDLblsOverMax val="0"/>
  </c:chart>
  <c:spPr bwMode="auto">
    <a:xfrm>
      <a:off x="10051256" y="1683543"/>
      <a:ext cx="5695949" cy="3352799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</a:ln>
    </cs:spPr>
  </cs:dataPointMarker>
  <cs:dataPointWirefram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</a:ln>
    </cs:spPr>
  </cs:dataPointMarker>
  <cs:dataPointWirefram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</a:ln>
    </cs:spPr>
  </cs:dataPointMarker>
  <cs:dataPointWirefram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Relationship Id="rId2" Type="http://schemas.openxmlformats.org/officeDocument/2006/relationships/chart" Target="../charts/chart2.xml" /><Relationship Id="rId3" Type="http://schemas.openxmlformats.org/officeDocument/2006/relationships/chart" Target="../charts/chart3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4</xdr:col>
      <xdr:colOff>607218</xdr:colOff>
      <xdr:row>1</xdr:row>
      <xdr:rowOff>9524</xdr:rowOff>
    </xdr:from>
    <xdr:to>
      <xdr:col>13</xdr:col>
      <xdr:colOff>602456</xdr:colOff>
      <xdr:row>16</xdr:row>
      <xdr:rowOff>207168</xdr:rowOff>
    </xdr:to>
    <xdr:graphicFrame>
      <xdr:nvGraphicFramePr>
        <xdr:cNvPr id="1970128416" name=""/>
        <xdr:cNvGraphicFramePr>
          <a:graphicFrameLocks xmlns:a="http://schemas.openxmlformats.org/drawingml/2006/main"/>
        </xdr:cNvGraphicFramePr>
      </xdr:nvGraphicFramePr>
      <xdr:xfrm>
        <a:off x="4112418" y="219074"/>
        <a:ext cx="5843587" cy="3340893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twoCell">
    <xdr:from>
      <xdr:col>4</xdr:col>
      <xdr:colOff>607218</xdr:colOff>
      <xdr:row>16</xdr:row>
      <xdr:rowOff>207168</xdr:rowOff>
    </xdr:from>
    <xdr:to>
      <xdr:col>13</xdr:col>
      <xdr:colOff>602456</xdr:colOff>
      <xdr:row>33</xdr:row>
      <xdr:rowOff>54768</xdr:rowOff>
    </xdr:to>
    <xdr:graphicFrame>
      <xdr:nvGraphicFramePr>
        <xdr:cNvPr id="1781225954" name=""/>
        <xdr:cNvGraphicFramePr>
          <a:graphicFrameLocks xmlns:a="http://schemas.openxmlformats.org/drawingml/2006/main"/>
        </xdr:cNvGraphicFramePr>
      </xdr:nvGraphicFramePr>
      <xdr:xfrm>
        <a:off x="4207668" y="3559968"/>
        <a:ext cx="5843587" cy="3409949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twoCell">
    <xdr:from>
      <xdr:col>13</xdr:col>
      <xdr:colOff>602456</xdr:colOff>
      <xdr:row>8</xdr:row>
      <xdr:rowOff>7143</xdr:rowOff>
    </xdr:from>
    <xdr:to>
      <xdr:col>23</xdr:col>
      <xdr:colOff>202406</xdr:colOff>
      <xdr:row>24</xdr:row>
      <xdr:rowOff>7143</xdr:rowOff>
    </xdr:to>
    <xdr:graphicFrame>
      <xdr:nvGraphicFramePr>
        <xdr:cNvPr id="1408695352" name=""/>
        <xdr:cNvGraphicFramePr>
          <a:graphicFrameLocks xmlns:a="http://schemas.openxmlformats.org/drawingml/2006/main"/>
        </xdr:cNvGraphicFramePr>
      </xdr:nvGraphicFramePr>
      <xdr:xfrm>
        <a:off x="10051256" y="1683543"/>
        <a:ext cx="5695949" cy="3352799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17" zoomScale="100" workbookViewId="0">
      <selection activeCell="A1" activeCellId="0" sqref="A1"/>
    </sheetView>
  </sheetViews>
  <sheetFormatPr defaultRowHeight="14.25"/>
  <cols>
    <col bestFit="1" customWidth="1" min="1" max="1" width="14.55078125"/>
    <col customWidth="1" min="2" max="2" width="13.8515625"/>
    <col customWidth="1" min="3" max="3" width="14.140625"/>
    <col customWidth="1" min="4" max="4" width="13.7109375"/>
    <col bestFit="1" min="6" max="6" width="14.55078125"/>
  </cols>
  <sheetData>
    <row r="1" ht="16.5">
      <c r="A1" s="1" t="s">
        <v>0</v>
      </c>
      <c r="B1" s="1" t="s">
        <v>1</v>
      </c>
      <c r="C1" s="1" t="s">
        <v>2</v>
      </c>
      <c r="D1" s="1" t="s">
        <v>3</v>
      </c>
    </row>
    <row r="2" ht="16.5">
      <c r="A2" s="2">
        <v>1</v>
      </c>
      <c r="B2" s="3">
        <v>38.507023811300002</v>
      </c>
      <c r="C2" s="3">
        <v>36.879820108399997</v>
      </c>
      <c r="D2" s="3">
        <f t="shared" ref="D2:D9" si="0">C2-B2</f>
        <v>-1.6272037029000046</v>
      </c>
    </row>
    <row r="3" ht="16.5">
      <c r="A3" s="2">
        <v>2</v>
      </c>
      <c r="B3" s="4">
        <v>39.627924919100003</v>
      </c>
      <c r="C3" s="3">
        <v>47.534066915499999</v>
      </c>
      <c r="D3" s="3">
        <f t="shared" si="0"/>
        <v>7.9061419963999953</v>
      </c>
    </row>
    <row r="4" ht="16.5">
      <c r="A4" s="2">
        <v>3</v>
      </c>
      <c r="B4" s="3">
        <v>32.529384136200001</v>
      </c>
      <c r="C4" s="3">
        <v>28.220445871399999</v>
      </c>
      <c r="D4" s="3">
        <f t="shared" si="0"/>
        <v>-4.3089382648000019</v>
      </c>
    </row>
    <row r="5" ht="16.5">
      <c r="A5" s="2">
        <v>4</v>
      </c>
      <c r="B5" s="3">
        <v>46.0469651222</v>
      </c>
      <c r="C5" s="3">
        <v>37.3797199726</v>
      </c>
      <c r="D5" s="3">
        <f t="shared" si="0"/>
        <v>-8.6672451495999994</v>
      </c>
    </row>
    <row r="6" ht="16.5">
      <c r="A6" s="2">
        <v>5</v>
      </c>
      <c r="B6" s="3">
        <v>34.432536840399997</v>
      </c>
      <c r="C6" s="3">
        <v>40.177750110600002</v>
      </c>
      <c r="D6" s="3">
        <f t="shared" si="0"/>
        <v>5.7452132702000043</v>
      </c>
    </row>
    <row r="7" ht="16.5">
      <c r="A7" s="2">
        <v>6</v>
      </c>
      <c r="B7" s="3">
        <v>38.623529195800003</v>
      </c>
      <c r="C7" s="3">
        <v>36.404883146300001</v>
      </c>
      <c r="D7" s="3">
        <f t="shared" si="0"/>
        <v>-2.218646049500002</v>
      </c>
    </row>
    <row r="8" ht="16.5">
      <c r="A8" s="2">
        <v>7</v>
      </c>
      <c r="B8" s="3">
        <v>39.141016006500003</v>
      </c>
      <c r="C8" s="3">
        <v>33.016303062399999</v>
      </c>
      <c r="D8" s="3">
        <f t="shared" si="0"/>
        <v>-6.1247129441000041</v>
      </c>
    </row>
    <row r="9" ht="16.5">
      <c r="A9" s="2">
        <v>8</v>
      </c>
      <c r="B9" s="3">
        <v>55.179267168000003</v>
      </c>
      <c r="C9" s="3">
        <v>31.893027671999999</v>
      </c>
      <c r="D9" s="3">
        <f t="shared" si="0"/>
        <v>-23.286239496000004</v>
      </c>
    </row>
    <row r="10" ht="16.5">
      <c r="A10" s="2">
        <v>9</v>
      </c>
      <c r="B10" s="3">
        <v>30.222918033599999</v>
      </c>
      <c r="C10" s="3">
        <v>26.388262987099999</v>
      </c>
      <c r="D10" s="3">
        <f t="shared" ref="D10:D31" si="1">C10-B10</f>
        <v>-3.8346550465</v>
      </c>
    </row>
    <row r="11" ht="16.5">
      <c r="A11" s="2">
        <v>10</v>
      </c>
      <c r="B11" s="3">
        <v>36.774127960199998</v>
      </c>
      <c r="C11" s="3">
        <v>46.135030984899998</v>
      </c>
      <c r="D11" s="3">
        <f t="shared" si="1"/>
        <v>9.3609030247000007</v>
      </c>
    </row>
    <row r="12" ht="16.5">
      <c r="A12" s="2">
        <v>11</v>
      </c>
      <c r="B12" s="3">
        <v>38.007157087300001</v>
      </c>
      <c r="C12" s="3">
        <v>26.358672142</v>
      </c>
      <c r="D12" s="3">
        <f t="shared" si="1"/>
        <v>-11.648484945300002</v>
      </c>
    </row>
    <row r="13" ht="16.5">
      <c r="A13" s="2">
        <v>12</v>
      </c>
      <c r="B13" s="3">
        <v>54.727854013399998</v>
      </c>
      <c r="C13" s="3">
        <v>42.476959943799997</v>
      </c>
      <c r="D13" s="3">
        <f t="shared" si="1"/>
        <v>-12.250894069600001</v>
      </c>
    </row>
    <row r="14" ht="16.5">
      <c r="A14" s="2">
        <v>13</v>
      </c>
      <c r="B14" s="3">
        <v>36.429892063099999</v>
      </c>
      <c r="C14" s="3">
        <v>30.743853092199998</v>
      </c>
      <c r="D14" s="3">
        <f t="shared" si="1"/>
        <v>-5.6860389709000003</v>
      </c>
    </row>
    <row r="15" ht="16.5">
      <c r="A15" s="2">
        <v>14</v>
      </c>
      <c r="B15" s="3">
        <v>30.453446149800001</v>
      </c>
      <c r="C15" s="3">
        <v>29.607058048199999</v>
      </c>
      <c r="D15" s="3">
        <f t="shared" si="1"/>
        <v>-0.84638810160000233</v>
      </c>
    </row>
    <row r="16" ht="16.5">
      <c r="A16" s="2">
        <v>15</v>
      </c>
      <c r="B16" s="3">
        <v>39.322843074799998</v>
      </c>
      <c r="C16" s="3">
        <v>39.3682730198</v>
      </c>
      <c r="D16" s="3">
        <f t="shared" si="1"/>
        <v>4.5429945000002192e-002</v>
      </c>
    </row>
    <row r="17" ht="16.5">
      <c r="A17" s="2">
        <v>16</v>
      </c>
      <c r="B17" s="3">
        <v>36.819831132899999</v>
      </c>
      <c r="C17" s="3">
        <v>24.057945013000001</v>
      </c>
      <c r="D17" s="3">
        <f t="shared" si="1"/>
        <v>-12.761886119899998</v>
      </c>
    </row>
    <row r="18" ht="16.5">
      <c r="A18" s="2">
        <v>17</v>
      </c>
      <c r="B18" s="3">
        <v>43.163937091800001</v>
      </c>
      <c r="C18" s="3">
        <v>39.8568959236</v>
      </c>
      <c r="D18" s="3">
        <f t="shared" si="1"/>
        <v>-3.3070411682000014</v>
      </c>
    </row>
    <row r="19" ht="16.5">
      <c r="A19" s="2">
        <v>18</v>
      </c>
      <c r="B19" s="3">
        <v>32.110180139500002</v>
      </c>
      <c r="C19" s="3">
        <v>29.3727321625</v>
      </c>
      <c r="D19" s="3">
        <f t="shared" si="1"/>
        <v>-2.7374479770000022</v>
      </c>
    </row>
    <row r="20" ht="16.5">
      <c r="A20" s="2">
        <v>19</v>
      </c>
      <c r="B20" s="3">
        <v>40.763783931699997</v>
      </c>
      <c r="C20" s="3">
        <v>25.9669938087</v>
      </c>
      <c r="D20" s="3">
        <f t="shared" si="1"/>
        <v>-14.796790122999997</v>
      </c>
    </row>
    <row r="21" ht="16.5">
      <c r="A21" s="2">
        <v>20</v>
      </c>
      <c r="B21" s="3">
        <v>44.750828981399998</v>
      </c>
      <c r="C21" s="3">
        <v>29.503741979600001</v>
      </c>
      <c r="D21" s="3">
        <f t="shared" si="1"/>
        <v>-15.247087001799997</v>
      </c>
    </row>
    <row r="22" ht="16.5">
      <c r="A22" s="2">
        <v>21</v>
      </c>
      <c r="B22" s="3">
        <v>40.371829032900003</v>
      </c>
      <c r="C22" s="3">
        <v>33.925601959200002</v>
      </c>
      <c r="D22" s="3">
        <f t="shared" si="1"/>
        <v>-6.4462270737000011</v>
      </c>
    </row>
    <row r="23" ht="16.5">
      <c r="A23" s="2">
        <v>22</v>
      </c>
      <c r="B23" s="3">
        <v>48.685908079100003</v>
      </c>
      <c r="C23" s="3">
        <v>31.923002004600001</v>
      </c>
      <c r="D23" s="3">
        <f t="shared" si="1"/>
        <v>-16.762906074500002</v>
      </c>
    </row>
    <row r="24" ht="16.5">
      <c r="A24" s="2">
        <v>23</v>
      </c>
      <c r="B24" s="3">
        <v>43.8209149837</v>
      </c>
      <c r="C24" s="3">
        <v>47.015425205200003</v>
      </c>
      <c r="D24" s="3">
        <f t="shared" si="1"/>
        <v>3.1945102215000034</v>
      </c>
    </row>
    <row r="25" ht="16.5">
      <c r="A25" s="2">
        <v>24</v>
      </c>
      <c r="B25" s="3">
        <v>39.111927032499999</v>
      </c>
      <c r="C25" s="3">
        <v>38.3171069622</v>
      </c>
      <c r="D25" s="3">
        <f t="shared" si="1"/>
        <v>-0.79482007029999835</v>
      </c>
    </row>
    <row r="26" ht="16.5">
      <c r="A26" s="2">
        <v>25</v>
      </c>
      <c r="B26" s="3">
        <v>130.56856083900001</v>
      </c>
      <c r="C26" s="3">
        <v>52.348120927799997</v>
      </c>
      <c r="D26" s="3">
        <f t="shared" si="1"/>
        <v>-78.220439911200017</v>
      </c>
    </row>
    <row r="27" ht="16.5">
      <c r="A27" s="2">
        <v>26</v>
      </c>
      <c r="B27" s="3">
        <v>34.065639972699998</v>
      </c>
      <c r="C27" s="3">
        <v>46.033941984199998</v>
      </c>
      <c r="D27" s="3">
        <f t="shared" si="1"/>
        <v>11.968302011500001</v>
      </c>
    </row>
    <row r="28" ht="16.5">
      <c r="A28" s="2">
        <v>27</v>
      </c>
      <c r="B28" s="3">
        <v>42.201042890499998</v>
      </c>
      <c r="C28" s="3">
        <v>25.162873029699998</v>
      </c>
      <c r="D28" s="3">
        <f t="shared" si="1"/>
        <v>-17.0381698608</v>
      </c>
    </row>
    <row r="29" ht="16.5">
      <c r="A29" s="2">
        <v>28</v>
      </c>
      <c r="B29" s="3">
        <v>41.610351085700003</v>
      </c>
      <c r="C29" s="3">
        <v>52.0781359673</v>
      </c>
      <c r="D29" s="3">
        <f t="shared" si="1"/>
        <v>10.467784881599997</v>
      </c>
    </row>
    <row r="30" ht="16.5">
      <c r="A30" s="2">
        <v>29</v>
      </c>
      <c r="B30" s="3">
        <v>44.021490812300001</v>
      </c>
      <c r="C30" s="3">
        <v>51.1845111847</v>
      </c>
      <c r="D30" s="3">
        <f t="shared" si="1"/>
        <v>7.1630203723999983</v>
      </c>
    </row>
    <row r="31" ht="16.5">
      <c r="A31" s="2">
        <v>30</v>
      </c>
      <c r="B31" s="3">
        <v>43.329843044299999</v>
      </c>
      <c r="C31" s="3">
        <v>31.7048919201</v>
      </c>
      <c r="D31" s="3">
        <f t="shared" si="1"/>
        <v>-11.624951124199999</v>
      </c>
    </row>
    <row r="32" ht="16.5">
      <c r="A32" s="5" t="s">
        <v>4</v>
      </c>
      <c r="B32" s="3">
        <f>AVERAGE(B2:B31)</f>
        <v>43.180731821056682</v>
      </c>
      <c r="C32" s="3">
        <f>AVERAGE(C2:C31)</f>
        <v>36.367868236986659</v>
      </c>
      <c r="D32" s="3">
        <f>AVERAGE(D2:D31)</f>
        <v>-6.8128635840700031</v>
      </c>
    </row>
    <row r="33" ht="16.5">
      <c r="A33" s="1" t="s">
        <v>5</v>
      </c>
      <c r="B33" s="6">
        <f>_xlfn.STDEV.S(B2:B31)</f>
        <v>17.573066941835521</v>
      </c>
      <c r="C33" s="6">
        <f>_xlfn.STDEV.S(C2:C31)</f>
        <v>8.5706540665690554</v>
      </c>
      <c r="D33" s="6">
        <f>_xlfn.STDEV.S(D2:D31)</f>
        <v>16.209120845781531</v>
      </c>
    </row>
    <row r="34" ht="16.5">
      <c r="A34" s="7"/>
      <c r="B34" s="8"/>
      <c r="C34" s="7"/>
      <c r="D34" s="7"/>
    </row>
    <row r="35" ht="16.5">
      <c r="A35" s="7"/>
      <c r="B35" s="1" t="s">
        <v>6</v>
      </c>
      <c r="C35" s="1"/>
      <c r="D35" s="1"/>
    </row>
    <row r="36" ht="16.5">
      <c r="A36" s="7"/>
      <c r="B36" s="7">
        <f>((29*C33^2)+(29*B33^2))/58</f>
        <v>191.13439643551456</v>
      </c>
      <c r="C36" s="7"/>
      <c r="D36" s="7"/>
    </row>
    <row r="37" ht="16.5">
      <c r="A37" s="7"/>
      <c r="B37" s="7"/>
      <c r="C37" s="7"/>
      <c r="D37" s="7"/>
    </row>
    <row r="38" ht="16.5">
      <c r="A38" s="7"/>
      <c r="B38" s="1" t="s">
        <v>7</v>
      </c>
      <c r="C38" s="1"/>
      <c r="D38" s="7"/>
    </row>
    <row r="39" ht="16.5">
      <c r="A39" s="7"/>
      <c r="B39" s="7">
        <f>SQRT((B36*2)/30)</f>
        <v>3.5696348686806849</v>
      </c>
      <c r="C39" s="7"/>
      <c r="D39" s="7"/>
    </row>
    <row r="40" ht="16.5">
      <c r="A40" s="7"/>
      <c r="B40" s="7"/>
      <c r="C40" s="7"/>
      <c r="D40" s="7"/>
    </row>
    <row r="41" ht="16.5">
      <c r="A41" s="7"/>
      <c r="B41" s="1" t="s">
        <v>8</v>
      </c>
      <c r="C41" s="1"/>
      <c r="D41" s="7"/>
    </row>
    <row r="42" ht="16.5">
      <c r="A42" s="7"/>
      <c r="B42" s="7">
        <f>(C32-B32)/B39</f>
        <v>-1.9085603527253798</v>
      </c>
      <c r="C42" s="7"/>
      <c r="D42" s="7"/>
    </row>
    <row r="48" ht="16.5"/>
    <row r="49" ht="16.5"/>
    <row r="50" ht="16.5"/>
    <row r="51" ht="16.5"/>
    <row r="52" ht="16.5"/>
    <row r="53" ht="16.5"/>
    <row r="54" ht="16.5"/>
    <row r="55" ht="16.5"/>
    <row r="56" ht="16.5"/>
    <row r="57" ht="16.5"/>
    <row r="58" ht="16.5"/>
    <row r="59" ht="16.5"/>
    <row r="60" ht="16.5"/>
    <row r="61" ht="16.5"/>
    <row r="62" ht="16.5"/>
    <row r="63" ht="16.5"/>
    <row r="64" ht="16.5"/>
  </sheetData>
  <mergeCells count="3">
    <mergeCell ref="B35:D35"/>
    <mergeCell ref="B38:C38"/>
    <mergeCell ref="B41:C41"/>
  </mergeCells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ONLYOFFICE/7.3.3.50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3</cp:revision>
  <dcterms:modified xsi:type="dcterms:W3CDTF">2023-06-02T22:23:19Z</dcterms:modified>
</cp:coreProperties>
</file>