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e/projects/finding_ants/docs/"/>
    </mc:Choice>
  </mc:AlternateContent>
  <xr:revisionPtr revIDLastSave="0" documentId="13_ncr:1_{CDF1F89A-0F63-5342-8D28-969982635E83}" xr6:coauthVersionLast="47" xr6:coauthVersionMax="47" xr10:uidLastSave="{00000000-0000-0000-0000-000000000000}"/>
  <bookViews>
    <workbookView xWindow="0" yWindow="500" windowWidth="35180" windowHeight="25960" activeTab="4" xr2:uid="{4FCB595C-1B50-4273-8E06-D2D3372A64E1}"/>
  </bookViews>
  <sheets>
    <sheet name="INTAKE" sheetId="1" r:id="rId1"/>
    <sheet name="P1 TEMP" sheetId="2" r:id="rId2"/>
    <sheet name="P2 TEMP" sheetId="4" r:id="rId3"/>
    <sheet name="TEMP GERAL" sheetId="5" r:id="rId4"/>
    <sheet name="Sheet1" sheetId="6" r:id="rId5"/>
  </sheets>
  <definedNames>
    <definedName name="_xlnm._FilterDatabase" localSheetId="0" hidden="1">INTAKE!$C$52:$H$52</definedName>
    <definedName name="_xlnm._FilterDatabase" localSheetId="1" hidden="1">'P1 TEMP'!$A$1:$K$1</definedName>
    <definedName name="_xlnm._FilterDatabase" localSheetId="2" hidden="1">'P2 TEMP'!$A$1:$K$1</definedName>
    <definedName name="_xlnm._FilterDatabase" localSheetId="3" hidden="1">'TEMP GERAL'!$A$1:$I$1</definedName>
    <definedName name="_xlchart.v1.0" hidden="1">INTAKE!$J$53</definedName>
    <definedName name="_xlchart.v1.1" hidden="1">INTAKE!$J$54</definedName>
    <definedName name="_xlchart.v1.10" hidden="1">INTAKE!$J$53</definedName>
    <definedName name="_xlchart.v1.11" hidden="1">INTAKE!$J$54</definedName>
    <definedName name="_xlchart.v1.12" hidden="1">INTAKE!$K$52:$N$52</definedName>
    <definedName name="_xlchart.v1.13" hidden="1">INTAKE!$K$53:$N$53</definedName>
    <definedName name="_xlchart.v1.14" hidden="1">INTAKE!$K$54:$N$54</definedName>
    <definedName name="_xlchart.v1.15" hidden="1">INTAKE!$J$53</definedName>
    <definedName name="_xlchart.v1.16" hidden="1">INTAKE!$J$54</definedName>
    <definedName name="_xlchart.v1.17" hidden="1">INTAKE!$K$52:$N$52</definedName>
    <definedName name="_xlchart.v1.18" hidden="1">INTAKE!$K$53:$N$53</definedName>
    <definedName name="_xlchart.v1.19" hidden="1">INTAKE!$K$54:$N$54</definedName>
    <definedName name="_xlchart.v1.2" hidden="1">INTAKE!$K$52:$N$52</definedName>
    <definedName name="_xlchart.v1.20" hidden="1">INTAKE!$J$53</definedName>
    <definedName name="_xlchart.v1.21" hidden="1">INTAKE!$J$54</definedName>
    <definedName name="_xlchart.v1.22" hidden="1">INTAKE!$K$52:$N$52</definedName>
    <definedName name="_xlchart.v1.23" hidden="1">INTAKE!$K$53:$N$53</definedName>
    <definedName name="_xlchart.v1.24" hidden="1">INTAKE!$K$54:$N$54</definedName>
    <definedName name="_xlchart.v1.25" hidden="1">INTAKE!$J$53</definedName>
    <definedName name="_xlchart.v1.26" hidden="1">INTAKE!$J$54</definedName>
    <definedName name="_xlchart.v1.27" hidden="1">INTAKE!$K$52:$N$52</definedName>
    <definedName name="_xlchart.v1.28" hidden="1">INTAKE!$K$53:$N$53</definedName>
    <definedName name="_xlchart.v1.29" hidden="1">INTAKE!$K$54:$N$54</definedName>
    <definedName name="_xlchart.v1.3" hidden="1">INTAKE!$K$53:$N$53</definedName>
    <definedName name="_xlchart.v1.4" hidden="1">INTAKE!$K$54:$N$54</definedName>
    <definedName name="_xlchart.v1.5" hidden="1">INTAKE!$J$53</definedName>
    <definedName name="_xlchart.v1.6" hidden="1">INTAKE!$J$54</definedName>
    <definedName name="_xlchart.v1.7" hidden="1">INTAKE!$K$52:$N$52</definedName>
    <definedName name="_xlchart.v1.8" hidden="1">INTAKE!$K$53:$N$53</definedName>
    <definedName name="_xlchart.v1.9" hidden="1">INTAKE!$K$54:$N$54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K2" i="5"/>
  <c r="L53" i="1"/>
  <c r="M53" i="1"/>
  <c r="N53" i="1"/>
  <c r="L54" i="1"/>
  <c r="M54" i="1"/>
  <c r="N54" i="1"/>
  <c r="K54" i="1"/>
  <c r="K53" i="1"/>
  <c r="K47" i="1"/>
  <c r="K46" i="1"/>
  <c r="N47" i="1"/>
  <c r="M47" i="1"/>
  <c r="L47" i="1"/>
  <c r="N46" i="1"/>
  <c r="M46" i="1"/>
  <c r="L46" i="1"/>
  <c r="L40" i="1"/>
  <c r="M40" i="1"/>
  <c r="N40" i="1"/>
  <c r="L41" i="1"/>
  <c r="M41" i="1"/>
  <c r="N41" i="1"/>
  <c r="K41" i="1"/>
  <c r="K40" i="1"/>
  <c r="L34" i="1"/>
  <c r="R34" i="1" s="1"/>
  <c r="L30" i="1"/>
  <c r="R30" i="1" s="1"/>
  <c r="L31" i="1"/>
  <c r="R31" i="1" s="1"/>
  <c r="L32" i="1"/>
  <c r="R32" i="1" s="1"/>
  <c r="L33" i="1"/>
  <c r="R33" i="1" s="1"/>
  <c r="L23" i="1"/>
  <c r="R23" i="1" s="1"/>
  <c r="X23" i="1" s="1"/>
  <c r="L24" i="1"/>
  <c r="R24" i="1" s="1"/>
  <c r="L25" i="1"/>
  <c r="R25" i="1" s="1"/>
  <c r="L26" i="1"/>
  <c r="R26" i="1" s="1"/>
  <c r="L12" i="1"/>
  <c r="R12" i="1" s="1"/>
  <c r="L10" i="1"/>
  <c r="R10" i="1" s="1"/>
  <c r="L11" i="1"/>
  <c r="R11" i="1" s="1"/>
  <c r="L13" i="1"/>
  <c r="R13" i="1" s="1"/>
  <c r="L3" i="1"/>
  <c r="R3" i="1" s="1"/>
  <c r="X3" i="1" s="1"/>
  <c r="L4" i="1"/>
  <c r="R4" i="1" s="1"/>
  <c r="X4" i="1" s="1"/>
  <c r="L5" i="1"/>
  <c r="R5" i="1" s="1"/>
  <c r="X5" i="1" s="1"/>
  <c r="L6" i="1"/>
  <c r="R6" i="1" s="1"/>
  <c r="X6" i="1" s="1"/>
  <c r="H31" i="1"/>
  <c r="N31" i="1" s="1"/>
  <c r="I31" i="1"/>
  <c r="O31" i="1" s="1"/>
  <c r="J31" i="1"/>
  <c r="K31" i="1"/>
  <c r="Q31" i="1" s="1"/>
  <c r="H32" i="1"/>
  <c r="N32" i="1" s="1"/>
  <c r="I32" i="1"/>
  <c r="O32" i="1" s="1"/>
  <c r="J32" i="1"/>
  <c r="K32" i="1"/>
  <c r="Q32" i="1" s="1"/>
  <c r="H33" i="1"/>
  <c r="N33" i="1" s="1"/>
  <c r="I33" i="1"/>
  <c r="J33" i="1"/>
  <c r="P33" i="1" s="1"/>
  <c r="K33" i="1"/>
  <c r="Q33" i="1" s="1"/>
  <c r="I30" i="1"/>
  <c r="J30" i="1"/>
  <c r="P30" i="1" s="1"/>
  <c r="K30" i="1"/>
  <c r="Q30" i="1" s="1"/>
  <c r="H30" i="1"/>
  <c r="N30" i="1" s="1"/>
  <c r="J25" i="1"/>
  <c r="P25" i="1" s="1"/>
  <c r="I25" i="1"/>
  <c r="O25" i="1" s="1"/>
  <c r="U25" i="1" s="1"/>
  <c r="H26" i="1"/>
  <c r="N26" i="1" s="1"/>
  <c r="T26" i="1" s="1"/>
  <c r="H24" i="1"/>
  <c r="N24" i="1" s="1"/>
  <c r="I24" i="1"/>
  <c r="O24" i="1" s="1"/>
  <c r="U24" i="1" s="1"/>
  <c r="J24" i="1"/>
  <c r="P24" i="1" s="1"/>
  <c r="V24" i="1" s="1"/>
  <c r="K24" i="1"/>
  <c r="Q24" i="1" s="1"/>
  <c r="H25" i="1"/>
  <c r="N25" i="1" s="1"/>
  <c r="K25" i="1"/>
  <c r="Q25" i="1" s="1"/>
  <c r="I26" i="1"/>
  <c r="O26" i="1" s="1"/>
  <c r="J26" i="1"/>
  <c r="P26" i="1" s="1"/>
  <c r="V26" i="1" s="1"/>
  <c r="K26" i="1"/>
  <c r="Q26" i="1" s="1"/>
  <c r="W26" i="1" s="1"/>
  <c r="I23" i="1"/>
  <c r="O23" i="1" s="1"/>
  <c r="J23" i="1"/>
  <c r="P23" i="1" s="1"/>
  <c r="K23" i="1"/>
  <c r="Q23" i="1" s="1"/>
  <c r="H23" i="1"/>
  <c r="N23" i="1" s="1"/>
  <c r="T23" i="1" s="1"/>
  <c r="O33" i="1"/>
  <c r="P32" i="1"/>
  <c r="P31" i="1"/>
  <c r="O30" i="1"/>
  <c r="J13" i="1"/>
  <c r="P13" i="1" s="1"/>
  <c r="J12" i="1"/>
  <c r="J11" i="1"/>
  <c r="H11" i="1"/>
  <c r="I11" i="1"/>
  <c r="O11" i="1" s="1"/>
  <c r="P11" i="1"/>
  <c r="K11" i="1"/>
  <c r="Q11" i="1" s="1"/>
  <c r="H12" i="1"/>
  <c r="N12" i="1" s="1"/>
  <c r="I12" i="1"/>
  <c r="O12" i="1" s="1"/>
  <c r="P12" i="1"/>
  <c r="K12" i="1"/>
  <c r="Q12" i="1" s="1"/>
  <c r="H13" i="1"/>
  <c r="N13" i="1" s="1"/>
  <c r="I13" i="1"/>
  <c r="O13" i="1" s="1"/>
  <c r="K13" i="1"/>
  <c r="Q13" i="1" s="1"/>
  <c r="K10" i="1"/>
  <c r="Q10" i="1" s="1"/>
  <c r="J10" i="1"/>
  <c r="P10" i="1" s="1"/>
  <c r="I10" i="1"/>
  <c r="O10" i="1" s="1"/>
  <c r="H10" i="1"/>
  <c r="N10" i="1" s="1"/>
  <c r="N11" i="1"/>
  <c r="I4" i="1"/>
  <c r="O4" i="1" s="1"/>
  <c r="J4" i="1"/>
  <c r="P4" i="1" s="1"/>
  <c r="V4" i="1" s="1"/>
  <c r="K4" i="1"/>
  <c r="Q4" i="1" s="1"/>
  <c r="W4" i="1" s="1"/>
  <c r="I5" i="1"/>
  <c r="O5" i="1" s="1"/>
  <c r="U5" i="1" s="1"/>
  <c r="J5" i="1"/>
  <c r="P5" i="1" s="1"/>
  <c r="K5" i="1"/>
  <c r="Q5" i="1" s="1"/>
  <c r="I6" i="1"/>
  <c r="O6" i="1" s="1"/>
  <c r="J6" i="1"/>
  <c r="P6" i="1" s="1"/>
  <c r="K6" i="1"/>
  <c r="Q6" i="1" s="1"/>
  <c r="K3" i="1"/>
  <c r="Q3" i="1" s="1"/>
  <c r="J3" i="1"/>
  <c r="P3" i="1" s="1"/>
  <c r="I3" i="1"/>
  <c r="O3" i="1" s="1"/>
  <c r="H6" i="1"/>
  <c r="N6" i="1" s="1"/>
  <c r="H5" i="1"/>
  <c r="N5" i="1" s="1"/>
  <c r="H4" i="1"/>
  <c r="N4" i="1" s="1"/>
  <c r="H3" i="1"/>
  <c r="N3" i="1" s="1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B29" i="5"/>
  <c r="B28" i="5"/>
  <c r="C17" i="4"/>
  <c r="B17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B18" i="2"/>
  <c r="B17" i="2"/>
  <c r="T4" i="1" l="1"/>
  <c r="V3" i="1"/>
  <c r="W3" i="1"/>
  <c r="W6" i="1"/>
  <c r="V6" i="1"/>
  <c r="W5" i="1"/>
  <c r="V5" i="1"/>
  <c r="X25" i="1"/>
  <c r="X24" i="1"/>
  <c r="X26" i="1"/>
  <c r="U6" i="1"/>
  <c r="W23" i="1"/>
  <c r="W24" i="1"/>
  <c r="U26" i="1"/>
  <c r="U3" i="1"/>
  <c r="U4" i="1"/>
  <c r="U23" i="1"/>
  <c r="W25" i="1"/>
  <c r="V25" i="1"/>
  <c r="T3" i="1"/>
  <c r="T25" i="1"/>
  <c r="T24" i="1"/>
  <c r="T6" i="1"/>
  <c r="V23" i="1"/>
  <c r="T5" i="1"/>
</calcChain>
</file>

<file path=xl/sharedStrings.xml><?xml version="1.0" encoding="utf-8"?>
<sst xmlns="http://schemas.openxmlformats.org/spreadsheetml/2006/main" count="259" uniqueCount="20">
  <si>
    <t>OFFER</t>
  </si>
  <si>
    <t>ORTS</t>
  </si>
  <si>
    <t>CON</t>
  </si>
  <si>
    <t>LPS</t>
  </si>
  <si>
    <t>0H</t>
  </si>
  <si>
    <t>4H</t>
  </si>
  <si>
    <t>8H</t>
  </si>
  <si>
    <t>12H</t>
  </si>
  <si>
    <t>24H</t>
  </si>
  <si>
    <t>48H</t>
  </si>
  <si>
    <t>72H</t>
  </si>
  <si>
    <t>96H</t>
  </si>
  <si>
    <t>TREAT</t>
  </si>
  <si>
    <t>PEN</t>
  </si>
  <si>
    <t>ID</t>
  </si>
  <si>
    <t>COM</t>
  </si>
  <si>
    <t>DM</t>
  </si>
  <si>
    <t>intake</t>
  </si>
  <si>
    <t>temperature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</si>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</sst>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DMI 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INTAKE!$J$46</c:f>
              <c:strCache>
                <c:ptCount val="1"/>
                <c:pt idx="0">
                  <c:v>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INTAKE!$K$45:$N$45</c:f>
              <c:strCache>
                <c:ptCount val="4"/>
                <c:pt idx="0">
                  <c:v>24H</c:v>
                </c:pt>
                <c:pt idx="1">
                  <c:v>48H</c:v>
                </c:pt>
                <c:pt idx="2">
                  <c:v>72H</c:v>
                </c:pt>
                <c:pt idx="3">
                  <c:v>96H</c:v>
                </c:pt>
              </c:strCache>
            </c:strRef>
          </c:cat>
          <c:val>
            <c:numRef>
              <c:f>INTAKE!$K$46:$N$46</c:f>
              <c:numCache>
                <c:formatCode>General</c:formatCode>
                <c:ptCount val="4"/>
                <c:pt idx="0">
                  <c:v>8.3901333333333312</c:v>
                </c:pt>
                <c:pt idx="1">
                  <c:v>7.7923757575757566</c:v>
                </c:pt>
                <c:pt idx="2">
                  <c:v>10.172909090909092</c:v>
                </c:pt>
                <c:pt idx="3">
                  <c:v>8.9555969696969697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0-4100-8F77-D673A20EC4D8}"/>
            </c:ext>
          </c:extLst>
        </c:ser>
        <c:ser>
          <c:idx val="1"/>
          <c:order val="1"/>
          <c:tx>
            <c:strRef>
              <c:f>INTAKE!$J$47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INTAKE!$K$45:$N$45</c:f>
              <c:strCache>
                <c:ptCount val="4"/>
                <c:pt idx="0">
                  <c:v>24H</c:v>
                </c:pt>
                <c:pt idx="1">
                  <c:v>48H</c:v>
                </c:pt>
                <c:pt idx="2">
                  <c:v>72H</c:v>
                </c:pt>
                <c:pt idx="3">
                  <c:v>96H</c:v>
                </c:pt>
              </c:strCache>
            </c:strRef>
          </c:cat>
          <c:val>
            <c:numRef>
              <c:f>INTAKE!$K$47:$N$47</c:f>
              <c:numCache>
                <c:formatCode>General</c:formatCode>
                <c:ptCount val="4"/>
                <c:pt idx="0">
                  <c:v>3.8232651515151508</c:v>
                </c:pt>
                <c:pt idx="1">
                  <c:v>6.2748681818181824</c:v>
                </c:pt>
                <c:pt idx="2">
                  <c:v>9.0984090909090902</c:v>
                </c:pt>
                <c:pt idx="3">
                  <c:v>9.4710621212121211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0-4100-8F77-D673A20E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77264"/>
        <c:axId val="467368624"/>
      </c:lineChart>
      <c:catAx>
        <c:axId val="4673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8624"/>
        <c:crosses val="autoZero"/>
        <c:auto val="1"/>
        <c:lblAlgn val="ctr"/>
        <c:lblOffset val="100"/>
        <c:noMultiLvlLbl val="0"/>
      </c:catAx>
      <c:valAx>
        <c:axId val="46736862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77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INTAKE!$J$53</c:f>
              <c:strCache>
                <c:ptCount val="1"/>
                <c:pt idx="0">
                  <c:v>CON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INTAKE!$K$52:$N$52</c:f>
              <c:strCache>
                <c:ptCount val="4"/>
                <c:pt idx="0">
                  <c:v>24H</c:v>
                </c:pt>
                <c:pt idx="1">
                  <c:v>48H</c:v>
                </c:pt>
                <c:pt idx="2">
                  <c:v>72H</c:v>
                </c:pt>
                <c:pt idx="3">
                  <c:v>96H</c:v>
                </c:pt>
              </c:strCache>
            </c:strRef>
          </c:cat>
          <c:val>
            <c:numRef>
              <c:f>INTAKE!$K$53:$N$53</c:f>
              <c:numCache>
                <c:formatCode>General</c:formatCode>
                <c:ptCount val="4"/>
                <c:pt idx="0">
                  <c:v>8.1910666666666661</c:v>
                </c:pt>
                <c:pt idx="1">
                  <c:v>9.0597060606060609</c:v>
                </c:pt>
                <c:pt idx="2">
                  <c:v>10.544027272727272</c:v>
                </c:pt>
                <c:pt idx="3">
                  <c:v>9.2850931818181817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D-4422-BC3F-A7A6FE96C813}"/>
            </c:ext>
          </c:extLst>
        </c:ser>
        <c:ser>
          <c:idx val="1"/>
          <c:order val="1"/>
          <c:tx>
            <c:strRef>
              <c:f>INTAKE!$J$54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INTAKE!$K$52:$N$52</c:f>
              <c:strCache>
                <c:ptCount val="4"/>
                <c:pt idx="0">
                  <c:v>24H</c:v>
                </c:pt>
                <c:pt idx="1">
                  <c:v>48H</c:v>
                </c:pt>
                <c:pt idx="2">
                  <c:v>72H</c:v>
                </c:pt>
                <c:pt idx="3">
                  <c:v>96H</c:v>
                </c:pt>
              </c:strCache>
            </c:strRef>
          </c:cat>
          <c:val>
            <c:numRef>
              <c:f>INTAKE!$K$54:$N$54</c:f>
              <c:numCache>
                <c:formatCode>General</c:formatCode>
                <c:ptCount val="4"/>
                <c:pt idx="0">
                  <c:v>4.4741704545454537</c:v>
                </c:pt>
                <c:pt idx="1">
                  <c:v>7.1898613636363651</c:v>
                </c:pt>
                <c:pt idx="2">
                  <c:v>8.4829037878787883</c:v>
                </c:pt>
                <c:pt idx="3">
                  <c:v>8.8671136363636354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D-4422-BC3F-A7A6FE96C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73904"/>
        <c:axId val="467369584"/>
      </c:lineChart>
      <c:catAx>
        <c:axId val="4673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 relative to LPS administration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9584"/>
        <c:crosses val="autoZero"/>
        <c:auto val="1"/>
        <c:lblAlgn val="ctr"/>
        <c:lblOffset val="100"/>
        <c:noMultiLvlLbl val="0"/>
      </c:catAx>
      <c:valAx>
        <c:axId val="467369584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</a:t>
                </a:r>
                <a:r>
                  <a:rPr lang="en-US" baseline="0"/>
                  <a:t> Matter Intake, kg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73904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0.44058973908883731"/>
          <c:y val="0.62086748326471197"/>
          <c:w val="0.20302444582463738"/>
          <c:h val="5.9059686407834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INTAKE!$J$40</c:f>
              <c:strCache>
                <c:ptCount val="1"/>
                <c:pt idx="0">
                  <c:v>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INTAKE!$K$39:$N$39</c:f>
              <c:strCache>
                <c:ptCount val="4"/>
                <c:pt idx="0">
                  <c:v>24H</c:v>
                </c:pt>
                <c:pt idx="1">
                  <c:v>48H</c:v>
                </c:pt>
                <c:pt idx="2">
                  <c:v>72H</c:v>
                </c:pt>
                <c:pt idx="3">
                  <c:v>96H</c:v>
                </c:pt>
              </c:strCache>
            </c:strRef>
          </c:cat>
          <c:val>
            <c:numRef>
              <c:f>INTAKE!$K$40:$N$40</c:f>
              <c:numCache>
                <c:formatCode>General</c:formatCode>
                <c:ptCount val="4"/>
                <c:pt idx="0">
                  <c:v>7.9919999999999991</c:v>
                </c:pt>
                <c:pt idx="1">
                  <c:v>10.327036363636363</c:v>
                </c:pt>
                <c:pt idx="2">
                  <c:v>10.915145454545453</c:v>
                </c:pt>
                <c:pt idx="3">
                  <c:v>9.6145893939393936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A-483C-92B8-28FA3ABF63E2}"/>
            </c:ext>
          </c:extLst>
        </c:ser>
        <c:ser>
          <c:idx val="1"/>
          <c:order val="1"/>
          <c:tx>
            <c:strRef>
              <c:f>INTAKE!$J$41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INTAKE!$K$39:$N$39</c:f>
              <c:strCache>
                <c:ptCount val="4"/>
                <c:pt idx="0">
                  <c:v>24H</c:v>
                </c:pt>
                <c:pt idx="1">
                  <c:v>48H</c:v>
                </c:pt>
                <c:pt idx="2">
                  <c:v>72H</c:v>
                </c:pt>
                <c:pt idx="3">
                  <c:v>96H</c:v>
                </c:pt>
              </c:strCache>
            </c:strRef>
          </c:cat>
          <c:val>
            <c:numRef>
              <c:f>INTAKE!$K$41:$N$41</c:f>
              <c:numCache>
                <c:formatCode>General</c:formatCode>
                <c:ptCount val="4"/>
                <c:pt idx="0">
                  <c:v>5.1250757575757566</c:v>
                </c:pt>
                <c:pt idx="1">
                  <c:v>8.1048545454545469</c:v>
                </c:pt>
                <c:pt idx="2">
                  <c:v>7.8673984848484846</c:v>
                </c:pt>
                <c:pt idx="3">
                  <c:v>8.2631651515151514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A-483C-92B8-28FA3ABF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45744"/>
        <c:axId val="466232304"/>
      </c:lineChart>
      <c:catAx>
        <c:axId val="4662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32304"/>
        <c:crosses val="autoZero"/>
        <c:auto val="1"/>
        <c:lblAlgn val="ctr"/>
        <c:lblOffset val="100"/>
        <c:noMultiLvlLbl val="0"/>
      </c:catAx>
      <c:valAx>
        <c:axId val="4662323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45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 TEMP'!$A$17</c:f>
              <c:strCache>
                <c:ptCount val="1"/>
                <c:pt idx="0">
                  <c:v>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 TEMP'!$B$16:$I$16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'P1 TEMP'!$B$17:$I$17</c:f>
              <c:numCache>
                <c:formatCode>General</c:formatCode>
                <c:ptCount val="8"/>
                <c:pt idx="0">
                  <c:v>38.93333333333333</c:v>
                </c:pt>
                <c:pt idx="1">
                  <c:v>39.1</c:v>
                </c:pt>
                <c:pt idx="2">
                  <c:v>39.150000000000006</c:v>
                </c:pt>
                <c:pt idx="3">
                  <c:v>39.483333333333327</c:v>
                </c:pt>
                <c:pt idx="4">
                  <c:v>38.750000000000007</c:v>
                </c:pt>
                <c:pt idx="5">
                  <c:v>38.783333333333331</c:v>
                </c:pt>
                <c:pt idx="6">
                  <c:v>38.85</c:v>
                </c:pt>
                <c:pt idx="7">
                  <c:v>38.733333333333334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2-491E-95CB-B74B4DEF2537}"/>
            </c:ext>
          </c:extLst>
        </c:ser>
        <c:ser>
          <c:idx val="1"/>
          <c:order val="1"/>
          <c:tx>
            <c:strRef>
              <c:f>'P1 TEMP'!$A$18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 TEMP'!$B$16:$I$16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'P1 TEMP'!$B$18:$I$18</c:f>
              <c:numCache>
                <c:formatCode>General</c:formatCode>
                <c:ptCount val="8"/>
                <c:pt idx="0">
                  <c:v>39.216666666666669</c:v>
                </c:pt>
                <c:pt idx="1">
                  <c:v>40.35</c:v>
                </c:pt>
                <c:pt idx="2">
                  <c:v>39.283333333333339</c:v>
                </c:pt>
                <c:pt idx="3">
                  <c:v>39.366666666666667</c:v>
                </c:pt>
                <c:pt idx="4">
                  <c:v>38.833333333333336</c:v>
                </c:pt>
                <c:pt idx="5">
                  <c:v>38.916666666666664</c:v>
                </c:pt>
                <c:pt idx="6">
                  <c:v>38.983333333333334</c:v>
                </c:pt>
                <c:pt idx="7">
                  <c:v>38.766666666666666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2-491E-95CB-B74B4DEF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29760"/>
        <c:axId val="451724480"/>
      </c:lineChart>
      <c:catAx>
        <c:axId val="4517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24480"/>
        <c:crosses val="autoZero"/>
        <c:auto val="1"/>
        <c:lblAlgn val="ctr"/>
        <c:lblOffset val="100"/>
        <c:noMultiLvlLbl val="0"/>
      </c:catAx>
      <c:valAx>
        <c:axId val="451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 TEMP'!$A$17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 TEMP'!$B$16:$I$16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'P2 TEMP'!$B$17:$I$17</c:f>
              <c:numCache>
                <c:formatCode>General</c:formatCode>
                <c:ptCount val="8"/>
                <c:pt idx="0">
                  <c:v>38.933333333333337</c:v>
                </c:pt>
                <c:pt idx="1">
                  <c:v>38.966666666666669</c:v>
                </c:pt>
                <c:pt idx="2">
                  <c:v>39.283333333333331</c:v>
                </c:pt>
                <c:pt idx="3">
                  <c:v>39.133333333333333</c:v>
                </c:pt>
                <c:pt idx="4">
                  <c:v>38.85</c:v>
                </c:pt>
                <c:pt idx="5">
                  <c:v>38.75</c:v>
                </c:pt>
                <c:pt idx="6">
                  <c:v>39.000000000000007</c:v>
                </c:pt>
                <c:pt idx="7">
                  <c:v>38.79999999999999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75E-B4E4-586674D57692}"/>
            </c:ext>
          </c:extLst>
        </c:ser>
        <c:ser>
          <c:idx val="1"/>
          <c:order val="1"/>
          <c:tx>
            <c:strRef>
              <c:f>'P2 TEMP'!$A$18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'P2 TEMP'!$B$16:$I$16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'P2 TEMP'!$B$18:$I$18</c:f>
              <c:numCache>
                <c:formatCode>General</c:formatCode>
                <c:ptCount val="8"/>
                <c:pt idx="0">
                  <c:v>39.033333333333339</c:v>
                </c:pt>
                <c:pt idx="1">
                  <c:v>40.15</c:v>
                </c:pt>
                <c:pt idx="2">
                  <c:v>39.233333333333327</c:v>
                </c:pt>
                <c:pt idx="3">
                  <c:v>39.900000000000006</c:v>
                </c:pt>
                <c:pt idx="4">
                  <c:v>38.966666666666669</c:v>
                </c:pt>
                <c:pt idx="5">
                  <c:v>39.033333333333331</c:v>
                </c:pt>
                <c:pt idx="6">
                  <c:v>39.016666666666673</c:v>
                </c:pt>
                <c:pt idx="7">
                  <c:v>38.800000000000004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8-475E-B4E4-586674D57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1776"/>
        <c:axId val="214294096"/>
      </c:lineChart>
      <c:catAx>
        <c:axId val="2143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096"/>
        <c:crosses val="autoZero"/>
        <c:auto val="1"/>
        <c:lblAlgn val="ctr"/>
        <c:lblOffset val="100"/>
        <c:noMultiLvlLbl val="0"/>
      </c:catAx>
      <c:valAx>
        <c:axId val="2142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77537182852144"/>
          <c:y val="0.17760221941033905"/>
          <c:w val="0.81166907261592292"/>
          <c:h val="0.60177940424607768"/>
        </c:manualLayout>
      </c:layout>
      <c:lineChart>
        <c:grouping val="standard"/>
        <c:varyColors val="0"/>
        <c:ser>
          <c:idx val="0"/>
          <c:order val="0"/>
          <c:tx>
            <c:strRef>
              <c:f>'TEMP GERAL'!$A$28</c:f>
              <c:strCache>
                <c:ptCount val="1"/>
                <c:pt idx="0">
                  <c:v>CON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'TEMP GERAL'!$B$27:$I$27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'TEMP GERAL'!$B$28:$I$28</c:f>
              <c:numCache>
                <c:formatCode>General</c:formatCode>
                <c:ptCount val="8"/>
                <c:pt idx="0">
                  <c:v>38.93333333333333</c:v>
                </c:pt>
                <c:pt idx="1">
                  <c:v>39.033333333333339</c:v>
                </c:pt>
                <c:pt idx="2">
                  <c:v>39.216666666666669</c:v>
                </c:pt>
                <c:pt idx="3">
                  <c:v>39.30833333333333</c:v>
                </c:pt>
                <c:pt idx="4">
                  <c:v>38.799999999999997</c:v>
                </c:pt>
                <c:pt idx="5">
                  <c:v>38.766666666666666</c:v>
                </c:pt>
                <c:pt idx="6">
                  <c:v>38.925000000000004</c:v>
                </c:pt>
                <c:pt idx="7">
                  <c:v>38.766666666666673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A-4F81-9847-981031C1CB7E}"/>
            </c:ext>
          </c:extLst>
        </c:ser>
        <c:ser>
          <c:idx val="1"/>
          <c:order val="1"/>
          <c:tx>
            <c:strRef>
              <c:f>'TEMP GERAL'!$A$29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'TEMP GERAL'!$B$27:$I$27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'TEMP GERAL'!$B$29:$I$29</c:f>
              <c:numCache>
                <c:formatCode>General</c:formatCode>
                <c:ptCount val="8"/>
                <c:pt idx="0">
                  <c:v>39.125</c:v>
                </c:pt>
                <c:pt idx="1">
                  <c:v>40.25</c:v>
                </c:pt>
                <c:pt idx="2">
                  <c:v>39.25833333333334</c:v>
                </c:pt>
                <c:pt idx="3">
                  <c:v>39.633333333333333</c:v>
                </c:pt>
                <c:pt idx="4">
                  <c:v>38.9</c:v>
                </c:pt>
                <c:pt idx="5">
                  <c:v>38.975000000000001</c:v>
                </c:pt>
                <c:pt idx="6">
                  <c:v>38.999999999999993</c:v>
                </c:pt>
                <c:pt idx="7">
                  <c:v>38.783333333333339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A-4F81-9847-981031C1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64352"/>
        <c:axId val="444465312"/>
      </c:lineChart>
      <c:catAx>
        <c:axId val="44446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relative to LPS adnimistration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65312"/>
        <c:crosses val="autoZero"/>
        <c:auto val="1"/>
        <c:lblAlgn val="ctr"/>
        <c:lblOffset val="100"/>
        <c:noMultiLvlLbl val="0"/>
      </c:catAx>
      <c:valAx>
        <c:axId val="44446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Rectal </a:t>
                </a:r>
                <a:r>
                  <a:rPr lang="en-US" baseline="0"/>
                  <a:t> Temperature, ˚C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87773403324586"/>
          <c:y val="0.66540911140637549"/>
          <c:w val="0.25713342082239721"/>
          <c:h val="8.0805026400365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 TEMP'!$A$17</c:f>
              <c:strCache>
                <c:ptCount val="1"/>
                <c:pt idx="0">
                  <c:v>CON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 TEMP'!$B$16:$I$16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'P1 TEMP'!$B$17:$I$17</c:f>
              <c:numCache>
                <c:formatCode>General</c:formatCode>
                <c:ptCount val="8"/>
                <c:pt idx="0">
                  <c:v>38.93333333333333</c:v>
                </c:pt>
                <c:pt idx="1">
                  <c:v>39.1</c:v>
                </c:pt>
                <c:pt idx="2">
                  <c:v>39.150000000000006</c:v>
                </c:pt>
                <c:pt idx="3">
                  <c:v>39.483333333333327</c:v>
                </c:pt>
                <c:pt idx="4">
                  <c:v>38.750000000000007</c:v>
                </c:pt>
                <c:pt idx="5">
                  <c:v>38.783333333333331</c:v>
                </c:pt>
                <c:pt idx="6">
                  <c:v>38.85</c:v>
                </c:pt>
                <c:pt idx="7">
                  <c:v>38.733333333333334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5-4A41-AD68-93838586FA5B}"/>
            </c:ext>
          </c:extLst>
        </c:ser>
        <c:ser>
          <c:idx val="1"/>
          <c:order val="1"/>
          <c:tx>
            <c:strRef>
              <c:f>'P1 TEMP'!$A$18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 TEMP'!$B$16:$I$16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'P1 TEMP'!$B$18:$I$18</c:f>
              <c:numCache>
                <c:formatCode>General</c:formatCode>
                <c:ptCount val="8"/>
                <c:pt idx="0">
                  <c:v>39.216666666666669</c:v>
                </c:pt>
                <c:pt idx="1">
                  <c:v>40.35</c:v>
                </c:pt>
                <c:pt idx="2">
                  <c:v>39.283333333333339</c:v>
                </c:pt>
                <c:pt idx="3">
                  <c:v>39.366666666666667</c:v>
                </c:pt>
                <c:pt idx="4">
                  <c:v>38.833333333333336</c:v>
                </c:pt>
                <c:pt idx="5">
                  <c:v>38.916666666666664</c:v>
                </c:pt>
                <c:pt idx="6">
                  <c:v>38.983333333333334</c:v>
                </c:pt>
                <c:pt idx="7">
                  <c:v>38.766666666666666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5-4A41-AD68-93838586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29760"/>
        <c:axId val="451724480"/>
      </c:lineChart>
      <c:catAx>
        <c:axId val="4517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24480"/>
        <c:crosses val="autoZero"/>
        <c:auto val="1"/>
        <c:lblAlgn val="ctr"/>
        <c:lblOffset val="100"/>
        <c:noMultiLvlLbl val="0"/>
      </c:catAx>
      <c:valAx>
        <c:axId val="451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 TEMP'!$A$17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'P2 TEMP'!$B$16:$I$16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'P2 TEMP'!$B$17:$I$17</c:f>
              <c:numCache>
                <c:formatCode>General</c:formatCode>
                <c:ptCount val="8"/>
                <c:pt idx="0">
                  <c:v>38.933333333333337</c:v>
                </c:pt>
                <c:pt idx="1">
                  <c:v>38.966666666666669</c:v>
                </c:pt>
                <c:pt idx="2">
                  <c:v>39.283333333333331</c:v>
                </c:pt>
                <c:pt idx="3">
                  <c:v>39.133333333333333</c:v>
                </c:pt>
                <c:pt idx="4">
                  <c:v>38.85</c:v>
                </c:pt>
                <c:pt idx="5">
                  <c:v>38.75</c:v>
                </c:pt>
                <c:pt idx="6">
                  <c:v>39.000000000000007</c:v>
                </c:pt>
                <c:pt idx="7">
                  <c:v>38.79999999999999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D-4307-B20A-5780F1296EB9}"/>
            </c:ext>
          </c:extLst>
        </c:ser>
        <c:ser>
          <c:idx val="1"/>
          <c:order val="1"/>
          <c:tx>
            <c:strRef>
              <c:f>'P2 TEMP'!$A$18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'P2 TEMP'!$B$16:$I$16</c:f>
              <c:strCache>
                <c:ptCount val="8"/>
                <c:pt idx="0">
                  <c:v>0H</c:v>
                </c:pt>
                <c:pt idx="1">
                  <c:v>4H</c:v>
                </c:pt>
                <c:pt idx="2">
                  <c:v>8H</c:v>
                </c:pt>
                <c:pt idx="3">
                  <c:v>12H</c:v>
                </c:pt>
                <c:pt idx="4">
                  <c:v>24H</c:v>
                </c:pt>
                <c:pt idx="5">
                  <c:v>48H</c:v>
                </c:pt>
                <c:pt idx="6">
                  <c:v>72H</c:v>
                </c:pt>
                <c:pt idx="7">
                  <c:v>96H</c:v>
                </c:pt>
              </c:strCache>
            </c:strRef>
          </c:cat>
          <c:val>
            <c:numRef>
              <c:f>'P2 TEMP'!$B$18:$I$18</c:f>
              <c:numCache>
                <c:formatCode>General</c:formatCode>
                <c:ptCount val="8"/>
                <c:pt idx="0">
                  <c:v>39.033333333333339</c:v>
                </c:pt>
                <c:pt idx="1">
                  <c:v>40.15</c:v>
                </c:pt>
                <c:pt idx="2">
                  <c:v>39.233333333333327</c:v>
                </c:pt>
                <c:pt idx="3">
                  <c:v>39.900000000000006</c:v>
                </c:pt>
                <c:pt idx="4">
                  <c:v>38.966666666666669</c:v>
                </c:pt>
                <c:pt idx="5">
                  <c:v>39.033333333333331</c:v>
                </c:pt>
                <c:pt idx="6">
                  <c:v>39.016666666666673</c:v>
                </c:pt>
                <c:pt idx="7">
                  <c:v>38.800000000000004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D-4307-B20A-5780F129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1776"/>
        <c:axId val="214294096"/>
      </c:lineChart>
      <c:catAx>
        <c:axId val="2143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4096"/>
        <c:crosses val="autoZero"/>
        <c:auto val="1"/>
        <c:lblAlgn val="ctr"/>
        <c:lblOffset val="100"/>
        <c:noMultiLvlLbl val="0"/>
      </c:catAx>
      <c:valAx>
        <c:axId val="2142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14541143400671"/>
          <c:y val="5.1189243003800899E-2"/>
          <c:w val="0.8071949431117631"/>
          <c:h val="0.72217432264026571"/>
        </c:manualLayout>
      </c:layout>
      <c:lineChart>
        <c:grouping val="standard"/>
        <c:varyColors val="0"/>
        <c:ser>
          <c:idx val="0"/>
          <c:order val="0"/>
          <c:tx>
            <c:strRef>
              <c:f>INTAKE!$J$53</c:f>
              <c:strCache>
                <c:ptCount val="1"/>
                <c:pt idx="0">
                  <c:v>CON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INTAKE!$K$52:$N$52</c:f>
              <c:strCache>
                <c:ptCount val="4"/>
                <c:pt idx="0">
                  <c:v>24H</c:v>
                </c:pt>
                <c:pt idx="1">
                  <c:v>48H</c:v>
                </c:pt>
                <c:pt idx="2">
                  <c:v>72H</c:v>
                </c:pt>
                <c:pt idx="3">
                  <c:v>96H</c:v>
                </c:pt>
              </c:strCache>
            </c:strRef>
          </c:cat>
          <c:val>
            <c:numRef>
              <c:f>INTAKE!$K$53:$N$53</c:f>
              <c:numCache>
                <c:formatCode>General</c:formatCode>
                <c:ptCount val="4"/>
                <c:pt idx="0">
                  <c:v>8.1910666666666661</c:v>
                </c:pt>
                <c:pt idx="1">
                  <c:v>9.0597060606060609</c:v>
                </c:pt>
                <c:pt idx="2">
                  <c:v>10.544027272727272</c:v>
                </c:pt>
                <c:pt idx="3">
                  <c:v>9.2850931818181817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E-794A-93FB-63F2355DA8A3}"/>
            </c:ext>
          </c:extLst>
        </c:ser>
        <c:ser>
          <c:idx val="1"/>
          <c:order val="1"/>
          <c:tx>
            <c:strRef>
              <c:f>INTAKE!$J$54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INTAKE!$K$52:$N$52</c:f>
              <c:strCache>
                <c:ptCount val="4"/>
                <c:pt idx="0">
                  <c:v>24H</c:v>
                </c:pt>
                <c:pt idx="1">
                  <c:v>48H</c:v>
                </c:pt>
                <c:pt idx="2">
                  <c:v>72H</c:v>
                </c:pt>
                <c:pt idx="3">
                  <c:v>96H</c:v>
                </c:pt>
              </c:strCache>
            </c:strRef>
          </c:cat>
          <c:val>
            <c:numRef>
              <c:f>INTAKE!$K$54:$N$54</c:f>
              <c:numCache>
                <c:formatCode>General</c:formatCode>
                <c:ptCount val="4"/>
                <c:pt idx="0">
                  <c:v>4.4741704545454537</c:v>
                </c:pt>
                <c:pt idx="1">
                  <c:v>7.1898613636363651</c:v>
                </c:pt>
                <c:pt idx="2">
                  <c:v>8.4829037878787883</c:v>
                </c:pt>
                <c:pt idx="3">
                  <c:v>8.8671136363636354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E-794A-93FB-63F2355D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73904"/>
        <c:axId val="467369584"/>
      </c:lineChart>
      <c:catAx>
        <c:axId val="4673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 relative to LPS administration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9584"/>
        <c:crosses val="autoZero"/>
        <c:auto val="1"/>
        <c:lblAlgn val="ctr"/>
        <c:lblOffset val="100"/>
        <c:noMultiLvlLbl val="0"/>
      </c:catAx>
      <c:valAx>
        <c:axId val="467369584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</a:t>
                </a:r>
                <a:r>
                  <a:rPr lang="en-US" baseline="0"/>
                  <a:t> Matter Intake, kg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73904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362797</xdr:colOff>
      <xdr:row>51</xdr:row>
      <xdr:rowOff>96102</xdr:rowOff>
    </xdr:from>
    <xdr:to>
      <xdr:col>24</xdr:col>
      <xdr:colOff>190171</xdr:colOff>
      <xdr:row>66</xdr:row>
      <xdr:rowOff>16469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0CE85-10CB-E998-EE23-9DD5F44A9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158154</xdr:colOff>
      <xdr:row>71</xdr:row>
      <xdr:rowOff>10089</xdr:rowOff>
    </xdr:from>
    <xdr:to>
      <xdr:col>13</xdr:col>
      <xdr:colOff>460507</xdr:colOff>
      <xdr:row>92</xdr:row>
      <xdr:rowOff>88579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96360-847B-946B-8926-2C68A2AE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16</xdr:col>
      <xdr:colOff>367139</xdr:colOff>
      <xdr:row>36</xdr:row>
      <xdr:rowOff>133937</xdr:rowOff>
    </xdr:from>
    <xdr:to>
      <xdr:col>24</xdr:col>
      <xdr:colOff>196369</xdr:colOff>
      <xdr:row>51</xdr:row>
      <xdr:rowOff>88665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315A2-52A6-657C-82C9-C5074AB10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789417</xdr:colOff>
      <xdr:row>62</xdr:row>
      <xdr:rowOff>127931</xdr:rowOff>
    </xdr:from>
    <xdr:to>
      <xdr:col>12</xdr:col>
      <xdr:colOff>544489</xdr:colOff>
      <xdr:row>64</xdr:row>
      <xdr:rowOff>127932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59E19D-E490-40F6-8FF7-9C6240C37D9A}"/>
            </a:ext>
          </a:extLst>
        </xdr:cNvPr>
        <xdr:cNvSpPr txBox="1"/>
      </xdr:nvSpPr>
      <xdr:spPr>
        <a:xfrm>
          <a:off x="9305888" y="11917878"/>
          <a:ext cx="570045" cy="380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/>
            <a:t>*</a:t>
          </a:r>
        </a:p>
      </xdr:txBody>
    </xdr:sp>
    <xdr:clientData/>
  </xdr:twoCellAnchor>
  <xdr:twoCellAnchor>
    <xdr:from>
      <xdr:col>9</xdr:col>
      <xdr:colOff>532147</xdr:colOff>
      <xdr:row>61</xdr:row>
      <xdr:rowOff>171378</xdr:rowOff>
    </xdr:from>
    <xdr:to>
      <xdr:col>10</xdr:col>
      <xdr:colOff>287219</xdr:colOff>
      <xdr:row>63</xdr:row>
      <xdr:rowOff>171378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477239E-95EF-48FA-BFFC-AD73A1DF6277}"/>
            </a:ext>
          </a:extLst>
        </xdr:cNvPr>
        <xdr:cNvSpPr txBox="1"/>
      </xdr:nvSpPr>
      <xdr:spPr>
        <a:xfrm>
          <a:off x="7418671" y="11771164"/>
          <a:ext cx="570045" cy="380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/>
            <a:t>*</a:t>
          </a:r>
        </a:p>
      </xdr:txBody>
    </xdr:sp>
    <xdr:clientData/>
  </xdr:twoCellAnchor>
  <xdr:twoCellAnchor>
    <xdr:from>
      <xdr:col>8</xdr:col>
      <xdr:colOff>95778</xdr:colOff>
      <xdr:row>61</xdr:row>
      <xdr:rowOff>171600</xdr:rowOff>
    </xdr:from>
    <xdr:to>
      <xdr:col>8</xdr:col>
      <xdr:colOff>656897</xdr:colOff>
      <xdr:row>63</xdr:row>
      <xdr:rowOff>171600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8A14614-DCDD-4E91-A36B-38D147503F85}"/>
            </a:ext>
          </a:extLst>
        </xdr:cNvPr>
        <xdr:cNvSpPr txBox="1"/>
      </xdr:nvSpPr>
      <xdr:spPr>
        <a:xfrm>
          <a:off x="6248826" y="11771386"/>
          <a:ext cx="561119" cy="380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/>
            <a:t>*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2</xdr:row>
      <xdr:rowOff>166687</xdr:rowOff>
    </xdr:from>
    <xdr:to>
      <xdr:col>21</xdr:col>
      <xdr:colOff>152400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A043E-5D5C-3F9D-2549-F0B9AB13C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19</xdr:row>
      <xdr:rowOff>14287</xdr:rowOff>
    </xdr:from>
    <xdr:to>
      <xdr:col>18</xdr:col>
      <xdr:colOff>66675</xdr:colOff>
      <xdr:row>33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748B5-57DC-C342-CEB2-F4F92784C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625122</xdr:colOff>
      <xdr:row>31</xdr:row>
      <xdr:rowOff>188859</xdr:rowOff>
    </xdr:from>
    <xdr:to>
      <xdr:col>14</xdr:col>
      <xdr:colOff>485422</xdr:colOff>
      <xdr:row>46</xdr:row>
      <xdr:rowOff>74559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A4E52-ED8D-CDEF-A60C-E40EDDBC2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74136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FE12A-DFEB-4810-B04B-01533BC0A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14</xdr:row>
      <xdr:rowOff>83345</xdr:rowOff>
    </xdr:from>
    <xdr:to>
      <xdr:col>19</xdr:col>
      <xdr:colOff>304800</xdr:colOff>
      <xdr:row>28</xdr:row>
      <xdr:rowOff>157481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DB335-12D6-4CAE-848F-C6CBBCEFC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613835</xdr:colOff>
      <xdr:row>47</xdr:row>
      <xdr:rowOff>24697</xdr:rowOff>
    </xdr:from>
    <xdr:to>
      <xdr:col>14</xdr:col>
      <xdr:colOff>458613</xdr:colOff>
      <xdr:row>61</xdr:row>
      <xdr:rowOff>86786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3BD89-2A8E-DC41-9015-EBD1F6AF0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0.27917</cdr:x>
      <cdr:y>0.14826</cdr:y>
    </cdr:from>
    <cdr:to>
      <cdr:x>0.4375</cdr:x>
      <cdr:y>0.24164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6B67B4-2B60-604C-4F15-EEA51540BB3A}"/>
            </a:ext>
          </a:extLst>
        </cdr:cNvPr>
        <cdr:cNvSpPr txBox="1"/>
      </cdr:nvSpPr>
      <cdr:spPr>
        <a:xfrm xmlns:a="http://schemas.openxmlformats.org/drawingml/2006/main">
          <a:off x="1276350" y="393224"/>
          <a:ext cx="7239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*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37D-1529-4201-8E96-A2DE96993686}">
  <dimension ref="A1:X64"/>
  <sheetViews>
    <sheetView topLeftCell="A24" zoomScale="119" zoomScaleNormal="70" workbookViewId="0">
      <selection activeCell="H60" sqref="D39:H60"/>
    </sheetView>
  </sheetViews>
  <sheetFormatPr baseColWidth="10" defaultColWidth="8.83203125" defaultRowHeight="15" x14ac:dyDescent="0.2"/>
  <cols>
    <col min="2" max="6" width="10.6640625" bestFit="1" customWidth="1"/>
    <col min="8" max="9" width="9.6640625" bestFit="1" customWidth="1"/>
    <col min="10" max="12" width="10.6640625" bestFit="1" customWidth="1"/>
    <col min="13" max="13" width="10.6640625" customWidth="1"/>
  </cols>
  <sheetData>
    <row r="1" spans="1:24" x14ac:dyDescent="0.2">
      <c r="B1" s="2" t="s">
        <v>0</v>
      </c>
      <c r="C1" s="2"/>
      <c r="D1" s="2"/>
      <c r="E1" s="2"/>
      <c r="F1" s="2"/>
    </row>
    <row r="2" spans="1:24" x14ac:dyDescent="0.2">
      <c r="A2" t="s">
        <v>0</v>
      </c>
      <c r="B2" s="1">
        <v>45573</v>
      </c>
      <c r="C2" s="1">
        <v>45574</v>
      </c>
      <c r="D2" s="1">
        <v>45575</v>
      </c>
      <c r="E2" s="1">
        <v>45576</v>
      </c>
      <c r="F2" s="1">
        <v>45577</v>
      </c>
    </row>
    <row r="3" spans="1:24" x14ac:dyDescent="0.2">
      <c r="A3">
        <v>17</v>
      </c>
      <c r="B3">
        <v>117</v>
      </c>
      <c r="C3">
        <v>147</v>
      </c>
      <c r="D3">
        <v>233.6</v>
      </c>
      <c r="E3">
        <v>178</v>
      </c>
      <c r="F3">
        <v>146.80000000000001</v>
      </c>
      <c r="H3">
        <f>B3*B$7/100</f>
        <v>51.948</v>
      </c>
      <c r="I3">
        <f>C3*C$7/100</f>
        <v>64.724099999999993</v>
      </c>
      <c r="J3">
        <f>D3*D$7/100</f>
        <v>104.67616</v>
      </c>
      <c r="K3">
        <f>E3*E$7/100</f>
        <v>69.348799999999997</v>
      </c>
      <c r="L3">
        <f>F3*F$7/100</f>
        <v>56.620760000000011</v>
      </c>
      <c r="N3">
        <f>H3/2.2</f>
        <v>23.61272727272727</v>
      </c>
      <c r="O3">
        <f t="shared" ref="O3:R3" si="0">I3/2.2</f>
        <v>29.420045454545448</v>
      </c>
      <c r="P3">
        <f t="shared" si="0"/>
        <v>47.580072727272722</v>
      </c>
      <c r="Q3">
        <f t="shared" si="0"/>
        <v>31.522181818181814</v>
      </c>
      <c r="R3">
        <f t="shared" si="0"/>
        <v>25.736709090909095</v>
      </c>
      <c r="T3">
        <f>(N3-N10)/3</f>
        <v>7.8709090909090902</v>
      </c>
      <c r="U3">
        <f t="shared" ref="U3:X3" si="1">(O3-O10)/3</f>
        <v>9.8066818181818167</v>
      </c>
      <c r="V3">
        <f t="shared" si="1"/>
        <v>10.030599999999998</v>
      </c>
      <c r="W3">
        <f t="shared" si="1"/>
        <v>9.0419878787878769</v>
      </c>
      <c r="X3">
        <f t="shared" si="1"/>
        <v>8.5789030303030316</v>
      </c>
    </row>
    <row r="4" spans="1:24" x14ac:dyDescent="0.2">
      <c r="A4">
        <v>18</v>
      </c>
      <c r="B4">
        <v>120.8</v>
      </c>
      <c r="C4">
        <v>161.80000000000001</v>
      </c>
      <c r="D4">
        <v>160</v>
      </c>
      <c r="E4">
        <v>148</v>
      </c>
      <c r="F4">
        <v>165.4</v>
      </c>
      <c r="H4">
        <f>B4*B$7/100</f>
        <v>53.635199999999998</v>
      </c>
      <c r="I4">
        <f t="shared" ref="I4:I6" si="2">C4*C$7/100</f>
        <v>71.24054000000001</v>
      </c>
      <c r="J4">
        <f t="shared" ref="J4:J6" si="3">D4*D$7/100</f>
        <v>71.695999999999998</v>
      </c>
      <c r="K4">
        <f t="shared" ref="K4:L6" si="4">E4*E$7/100</f>
        <v>57.660800000000002</v>
      </c>
      <c r="L4">
        <f t="shared" si="4"/>
        <v>63.794780000000003</v>
      </c>
      <c r="N4">
        <f t="shared" ref="N4:N6" si="5">H4/2.2</f>
        <v>24.379636363636362</v>
      </c>
      <c r="O4">
        <f t="shared" ref="O4:O6" si="6">I4/2.2</f>
        <v>32.38206363636364</v>
      </c>
      <c r="P4">
        <f t="shared" ref="P4:P6" si="7">J4/2.2</f>
        <v>32.589090909090906</v>
      </c>
      <c r="Q4">
        <f t="shared" ref="Q4:R6" si="8">K4/2.2</f>
        <v>26.209454545454545</v>
      </c>
      <c r="R4">
        <f t="shared" si="8"/>
        <v>28.997627272727271</v>
      </c>
      <c r="T4">
        <f t="shared" ref="T4:T6" si="9">(N4-N11)/3</f>
        <v>6.7928848484848485</v>
      </c>
      <c r="U4">
        <f t="shared" ref="U4:U6" si="10">(O4-O11)/3</f>
        <v>8.7277469696969714</v>
      </c>
      <c r="V4">
        <f t="shared" ref="V4:V6" si="11">(P4-P11)/3</f>
        <v>8.543663636363636</v>
      </c>
      <c r="W4">
        <f t="shared" ref="W4:X6" si="12">(Q4-Q11)/3</f>
        <v>8.7364848484848476</v>
      </c>
      <c r="X4">
        <f t="shared" si="12"/>
        <v>9.6658757575757566</v>
      </c>
    </row>
    <row r="5" spans="1:24" x14ac:dyDescent="0.2">
      <c r="A5">
        <v>19</v>
      </c>
      <c r="B5">
        <v>120.6</v>
      </c>
      <c r="C5">
        <v>162.6</v>
      </c>
      <c r="D5">
        <v>205.4</v>
      </c>
      <c r="E5">
        <v>181.4</v>
      </c>
      <c r="F5">
        <v>181.4</v>
      </c>
      <c r="H5">
        <f t="shared" ref="H5" si="13">B5*B$7/100</f>
        <v>53.546399999999991</v>
      </c>
      <c r="I5">
        <f t="shared" si="2"/>
        <v>71.592780000000005</v>
      </c>
      <c r="J5">
        <f t="shared" si="3"/>
        <v>92.039739999999995</v>
      </c>
      <c r="K5">
        <f t="shared" si="4"/>
        <v>70.673439999999999</v>
      </c>
      <c r="L5">
        <f t="shared" si="4"/>
        <v>69.965980000000002</v>
      </c>
      <c r="N5">
        <f t="shared" si="5"/>
        <v>24.339272727272721</v>
      </c>
      <c r="O5">
        <f t="shared" si="6"/>
        <v>32.542172727272728</v>
      </c>
      <c r="P5">
        <f t="shared" si="7"/>
        <v>41.836245454545448</v>
      </c>
      <c r="Q5">
        <f t="shared" si="8"/>
        <v>32.124290909090909</v>
      </c>
      <c r="R5">
        <f t="shared" si="8"/>
        <v>31.802718181818179</v>
      </c>
      <c r="T5">
        <f t="shared" si="9"/>
        <v>8.1130909090909071</v>
      </c>
      <c r="U5">
        <f t="shared" si="10"/>
        <v>10.84739090909091</v>
      </c>
      <c r="V5">
        <f t="shared" si="11"/>
        <v>11.799690909090907</v>
      </c>
      <c r="W5">
        <f t="shared" si="12"/>
        <v>10.18719090909091</v>
      </c>
      <c r="X5">
        <f t="shared" si="12"/>
        <v>10.285439393939393</v>
      </c>
    </row>
    <row r="6" spans="1:24" x14ac:dyDescent="0.2">
      <c r="A6">
        <v>20</v>
      </c>
      <c r="B6">
        <v>121.2</v>
      </c>
      <c r="C6">
        <v>174</v>
      </c>
      <c r="D6">
        <v>138.80000000000001</v>
      </c>
      <c r="E6">
        <v>140.4</v>
      </c>
      <c r="F6">
        <v>150</v>
      </c>
      <c r="H6">
        <f>B6*B$7/100</f>
        <v>53.812799999999996</v>
      </c>
      <c r="I6">
        <f t="shared" si="2"/>
        <v>76.612200000000001</v>
      </c>
      <c r="J6">
        <f t="shared" si="3"/>
        <v>62.196280000000009</v>
      </c>
      <c r="K6">
        <f t="shared" si="4"/>
        <v>54.699840000000002</v>
      </c>
      <c r="L6">
        <f t="shared" si="4"/>
        <v>57.854999999999997</v>
      </c>
      <c r="N6">
        <f t="shared" si="5"/>
        <v>24.460363636363631</v>
      </c>
      <c r="O6">
        <f t="shared" si="6"/>
        <v>34.823727272727268</v>
      </c>
      <c r="P6">
        <f t="shared" si="7"/>
        <v>28.271036363636366</v>
      </c>
      <c r="Q6">
        <f t="shared" si="8"/>
        <v>24.863563636363637</v>
      </c>
      <c r="R6">
        <f t="shared" si="8"/>
        <v>26.297727272727268</v>
      </c>
      <c r="T6">
        <f t="shared" si="9"/>
        <v>3.4572666666666652</v>
      </c>
      <c r="U6">
        <f t="shared" si="10"/>
        <v>7.4819621212121206</v>
      </c>
      <c r="V6">
        <f t="shared" si="11"/>
        <v>7.191133333333334</v>
      </c>
      <c r="W6">
        <f t="shared" si="12"/>
        <v>7.7898454545454543</v>
      </c>
      <c r="X6">
        <f t="shared" si="12"/>
        <v>8.1518757575757572</v>
      </c>
    </row>
    <row r="7" spans="1:24" x14ac:dyDescent="0.2">
      <c r="A7" t="s">
        <v>16</v>
      </c>
      <c r="B7">
        <v>44.4</v>
      </c>
      <c r="C7">
        <v>44.03</v>
      </c>
      <c r="D7">
        <v>44.81</v>
      </c>
      <c r="E7">
        <v>38.96</v>
      </c>
      <c r="F7">
        <v>38.57</v>
      </c>
    </row>
    <row r="9" spans="1:24" x14ac:dyDescent="0.2">
      <c r="A9" t="s">
        <v>1</v>
      </c>
      <c r="B9" s="1">
        <v>45573</v>
      </c>
      <c r="C9" s="1">
        <v>45574</v>
      </c>
      <c r="D9" s="1">
        <v>45575</v>
      </c>
      <c r="E9" s="1">
        <v>45576</v>
      </c>
      <c r="F9" s="1">
        <v>45577</v>
      </c>
    </row>
    <row r="10" spans="1:24" x14ac:dyDescent="0.2">
      <c r="A10">
        <v>17</v>
      </c>
      <c r="B10">
        <v>0</v>
      </c>
      <c r="C10">
        <v>0</v>
      </c>
      <c r="D10">
        <v>94</v>
      </c>
      <c r="E10">
        <v>25.6</v>
      </c>
      <c r="F10">
        <v>0</v>
      </c>
      <c r="H10">
        <f>B10*B$14/100</f>
        <v>0</v>
      </c>
      <c r="I10">
        <f>C10*C$14/100</f>
        <v>0</v>
      </c>
      <c r="J10">
        <f>D10*D$14/100</f>
        <v>38.474200000000003</v>
      </c>
      <c r="K10">
        <f>E10*E$14/100</f>
        <v>9.6716800000000021</v>
      </c>
      <c r="L10">
        <f>F10*F$14/100</f>
        <v>0</v>
      </c>
      <c r="N10">
        <f>H10/2.2</f>
        <v>0</v>
      </c>
      <c r="O10">
        <f t="shared" ref="O10:O13" si="14">I10/2.2</f>
        <v>0</v>
      </c>
      <c r="P10">
        <f t="shared" ref="P10:P13" si="15">J10/2.2</f>
        <v>17.488272727272726</v>
      </c>
      <c r="Q10">
        <f t="shared" ref="Q10:R12" si="16">K10/2.2</f>
        <v>4.396218181818182</v>
      </c>
      <c r="R10">
        <f t="shared" si="16"/>
        <v>0</v>
      </c>
    </row>
    <row r="11" spans="1:24" x14ac:dyDescent="0.2">
      <c r="A11">
        <v>18</v>
      </c>
      <c r="B11">
        <v>18.8</v>
      </c>
      <c r="C11">
        <v>31.3</v>
      </c>
      <c r="D11">
        <v>37.4</v>
      </c>
      <c r="E11">
        <v>0</v>
      </c>
      <c r="F11">
        <v>0</v>
      </c>
      <c r="H11">
        <f t="shared" ref="H11:H13" si="17">B11*B$14/100</f>
        <v>8.8021600000000007</v>
      </c>
      <c r="I11">
        <f t="shared" ref="I11:I13" si="18">C11*C$14/100</f>
        <v>13.637409999999999</v>
      </c>
      <c r="J11">
        <f>D11*D$14/100</f>
        <v>15.30782</v>
      </c>
      <c r="K11">
        <f t="shared" ref="K11:L13" si="19">E11*E$14/100</f>
        <v>0</v>
      </c>
      <c r="L11">
        <f t="shared" si="19"/>
        <v>0</v>
      </c>
      <c r="N11">
        <f t="shared" ref="N11:N13" si="20">H11/2.2</f>
        <v>4.0009818181818178</v>
      </c>
      <c r="O11">
        <f t="shared" si="14"/>
        <v>6.1988227272727263</v>
      </c>
      <c r="P11">
        <f t="shared" si="15"/>
        <v>6.9580999999999991</v>
      </c>
      <c r="Q11">
        <f t="shared" si="16"/>
        <v>0</v>
      </c>
      <c r="R11">
        <f t="shared" si="16"/>
        <v>0</v>
      </c>
    </row>
    <row r="12" spans="1:24" x14ac:dyDescent="0.2">
      <c r="A12">
        <v>19</v>
      </c>
      <c r="B12">
        <v>0</v>
      </c>
      <c r="C12">
        <v>0</v>
      </c>
      <c r="D12">
        <v>34.6</v>
      </c>
      <c r="E12">
        <v>9.1</v>
      </c>
      <c r="F12">
        <v>5.6</v>
      </c>
      <c r="H12">
        <f t="shared" si="17"/>
        <v>0</v>
      </c>
      <c r="I12">
        <f t="shared" si="18"/>
        <v>0</v>
      </c>
      <c r="J12">
        <f>D12*D$14/100</f>
        <v>14.16178</v>
      </c>
      <c r="K12">
        <f t="shared" si="19"/>
        <v>3.43798</v>
      </c>
      <c r="L12">
        <f>F12*F$14/100</f>
        <v>2.0820799999999999</v>
      </c>
      <c r="N12">
        <f t="shared" si="20"/>
        <v>0</v>
      </c>
      <c r="O12">
        <f t="shared" si="14"/>
        <v>0</v>
      </c>
      <c r="P12">
        <f t="shared" si="15"/>
        <v>6.4371727272727268</v>
      </c>
      <c r="Q12">
        <f t="shared" si="16"/>
        <v>1.5627181818181817</v>
      </c>
      <c r="R12">
        <f t="shared" si="16"/>
        <v>0.94639999999999991</v>
      </c>
    </row>
    <row r="13" spans="1:24" x14ac:dyDescent="0.2">
      <c r="A13">
        <v>20</v>
      </c>
      <c r="B13">
        <v>66.2</v>
      </c>
      <c r="C13">
        <v>62.5</v>
      </c>
      <c r="D13">
        <v>36</v>
      </c>
      <c r="E13">
        <v>8.6999999999999993</v>
      </c>
      <c r="F13">
        <v>10.9</v>
      </c>
      <c r="H13">
        <f t="shared" si="17"/>
        <v>30.994840000000003</v>
      </c>
      <c r="I13">
        <f t="shared" si="18"/>
        <v>27.231249999999999</v>
      </c>
      <c r="J13">
        <f>D13*D$14/100</f>
        <v>14.7348</v>
      </c>
      <c r="K13">
        <f t="shared" si="19"/>
        <v>3.2868599999999999</v>
      </c>
      <c r="L13">
        <f t="shared" si="19"/>
        <v>4.0526200000000001</v>
      </c>
      <c r="N13">
        <f t="shared" si="20"/>
        <v>14.088563636363636</v>
      </c>
      <c r="O13">
        <f t="shared" si="14"/>
        <v>12.377840909090908</v>
      </c>
      <c r="P13">
        <f t="shared" si="15"/>
        <v>6.6976363636363629</v>
      </c>
      <c r="Q13">
        <f>K13/2.2</f>
        <v>1.4940272727272725</v>
      </c>
      <c r="R13">
        <f>L13/2.2</f>
        <v>1.8420999999999998</v>
      </c>
    </row>
    <row r="14" spans="1:24" x14ac:dyDescent="0.2">
      <c r="B14">
        <v>46.82</v>
      </c>
      <c r="C14">
        <v>43.57</v>
      </c>
      <c r="D14">
        <v>40.93</v>
      </c>
      <c r="E14">
        <v>37.78</v>
      </c>
      <c r="F14">
        <v>37.18</v>
      </c>
    </row>
    <row r="22" spans="1:24" x14ac:dyDescent="0.2">
      <c r="A22" t="s">
        <v>0</v>
      </c>
      <c r="B22" s="1">
        <v>45586</v>
      </c>
      <c r="C22" s="1">
        <v>45587</v>
      </c>
      <c r="D22" s="1">
        <v>45588</v>
      </c>
      <c r="E22" s="1">
        <v>45589</v>
      </c>
      <c r="F22" s="1">
        <v>45590</v>
      </c>
    </row>
    <row r="23" spans="1:24" x14ac:dyDescent="0.2">
      <c r="A23">
        <v>17</v>
      </c>
      <c r="B23">
        <v>100</v>
      </c>
      <c r="C23">
        <v>115.2</v>
      </c>
      <c r="D23">
        <v>146.4</v>
      </c>
      <c r="E23">
        <v>158.19999999999999</v>
      </c>
      <c r="F23">
        <v>160.19999999999999</v>
      </c>
      <c r="H23">
        <f>B23*B$27/100</f>
        <v>38.11</v>
      </c>
      <c r="I23">
        <f t="shared" ref="I23:L23" si="21">C23*C$27/100</f>
        <v>43.073280000000004</v>
      </c>
      <c r="J23">
        <f t="shared" si="21"/>
        <v>63.508320000000005</v>
      </c>
      <c r="K23">
        <f t="shared" si="21"/>
        <v>65.652999999999992</v>
      </c>
      <c r="L23">
        <f t="shared" si="21"/>
        <v>67.844699999999989</v>
      </c>
      <c r="N23">
        <f>H23/2.2</f>
        <v>17.322727272727271</v>
      </c>
      <c r="O23">
        <f t="shared" ref="O23:O26" si="22">I23/2.2</f>
        <v>19.578763636363636</v>
      </c>
      <c r="P23">
        <f t="shared" ref="P23:P26" si="23">J23/2.2</f>
        <v>28.867418181818181</v>
      </c>
      <c r="Q23">
        <f t="shared" ref="Q23:R25" si="24">K23/2.2</f>
        <v>29.842272727272722</v>
      </c>
      <c r="R23">
        <f t="shared" si="24"/>
        <v>30.838499999999993</v>
      </c>
      <c r="T23">
        <f>(N23-N30)/3</f>
        <v>3.2169181818181816</v>
      </c>
      <c r="U23">
        <f t="shared" ref="U23:U26" si="25">(O23-O30)/3</f>
        <v>5.8535272727272725</v>
      </c>
      <c r="V23">
        <f t="shared" ref="V23:V26" si="26">(P23-P30)/3</f>
        <v>8.9161272727272731</v>
      </c>
      <c r="W23">
        <f t="shared" ref="W23:X25" si="27">(Q23-Q30)/3</f>
        <v>8.793487878787877</v>
      </c>
      <c r="X23">
        <f t="shared" si="27"/>
        <v>10.279499999999997</v>
      </c>
    </row>
    <row r="24" spans="1:24" x14ac:dyDescent="0.2">
      <c r="A24">
        <v>18</v>
      </c>
      <c r="B24">
        <v>153</v>
      </c>
      <c r="C24">
        <v>172.4</v>
      </c>
      <c r="D24">
        <v>181.6</v>
      </c>
      <c r="E24">
        <v>160</v>
      </c>
      <c r="F24">
        <v>161</v>
      </c>
      <c r="H24">
        <f t="shared" ref="H24:H25" si="28">B24*B$27/100</f>
        <v>58.308300000000003</v>
      </c>
      <c r="I24">
        <f t="shared" ref="I24:I26" si="29">C24*C$27/100</f>
        <v>64.460359999999994</v>
      </c>
      <c r="J24">
        <f t="shared" ref="J24:J26" si="30">D24*D$27/100</f>
        <v>78.778080000000003</v>
      </c>
      <c r="K24">
        <f t="shared" ref="K24:L26" si="31">E24*E$27/100</f>
        <v>66.400000000000006</v>
      </c>
      <c r="L24">
        <f t="shared" si="31"/>
        <v>68.183500000000009</v>
      </c>
      <c r="N24">
        <f t="shared" ref="N24:N26" si="32">H24/2.2</f>
        <v>26.503772727272725</v>
      </c>
      <c r="O24">
        <f t="shared" si="22"/>
        <v>29.300163636363632</v>
      </c>
      <c r="P24">
        <f t="shared" si="23"/>
        <v>35.808218181818184</v>
      </c>
      <c r="Q24">
        <f t="shared" si="24"/>
        <v>30.181818181818183</v>
      </c>
      <c r="R24">
        <f t="shared" si="24"/>
        <v>30.992500000000003</v>
      </c>
      <c r="T24">
        <f t="shared" ref="T24:T26" si="33">(N24-N31)/3</f>
        <v>8.8345909090909078</v>
      </c>
      <c r="U24">
        <f t="shared" si="25"/>
        <v>8.1633878787878782</v>
      </c>
      <c r="V24">
        <f t="shared" si="26"/>
        <v>10.216854545454547</v>
      </c>
      <c r="W24">
        <f t="shared" si="27"/>
        <v>9.675960606060606</v>
      </c>
      <c r="X24">
        <f t="shared" si="27"/>
        <v>10.330833333333334</v>
      </c>
    </row>
    <row r="25" spans="1:24" x14ac:dyDescent="0.2">
      <c r="A25">
        <v>19</v>
      </c>
      <c r="B25">
        <v>103</v>
      </c>
      <c r="C25">
        <v>118.2</v>
      </c>
      <c r="D25">
        <v>141.19999999999999</v>
      </c>
      <c r="E25">
        <v>161.4</v>
      </c>
      <c r="F25">
        <v>163.4</v>
      </c>
      <c r="H25">
        <f t="shared" si="28"/>
        <v>39.253299999999996</v>
      </c>
      <c r="I25">
        <f>C25*C$27/100</f>
        <v>44.194980000000008</v>
      </c>
      <c r="J25">
        <f>D25*D$27/100</f>
        <v>61.252560000000003</v>
      </c>
      <c r="K25">
        <f t="shared" si="31"/>
        <v>66.981000000000009</v>
      </c>
      <c r="L25">
        <f t="shared" si="31"/>
        <v>69.199900000000014</v>
      </c>
      <c r="N25">
        <f t="shared" si="32"/>
        <v>17.842409090909086</v>
      </c>
      <c r="O25">
        <f t="shared" si="22"/>
        <v>20.088627272727276</v>
      </c>
      <c r="P25">
        <f t="shared" si="23"/>
        <v>27.842072727272726</v>
      </c>
      <c r="Q25">
        <f t="shared" si="24"/>
        <v>30.445909090909094</v>
      </c>
      <c r="R25">
        <f t="shared" si="24"/>
        <v>31.454500000000003</v>
      </c>
      <c r="T25">
        <f t="shared" si="33"/>
        <v>4.42961212121212</v>
      </c>
      <c r="U25">
        <f t="shared" si="25"/>
        <v>6.6962090909090923</v>
      </c>
      <c r="V25">
        <f t="shared" si="26"/>
        <v>9.2806909090909091</v>
      </c>
      <c r="W25">
        <f t="shared" si="27"/>
        <v>10.148636363636365</v>
      </c>
      <c r="X25">
        <f t="shared" si="27"/>
        <v>10.484833333333334</v>
      </c>
    </row>
    <row r="26" spans="1:24" x14ac:dyDescent="0.2">
      <c r="A26">
        <v>20</v>
      </c>
      <c r="B26">
        <v>150.80000000000001</v>
      </c>
      <c r="C26">
        <v>150</v>
      </c>
      <c r="D26">
        <v>161</v>
      </c>
      <c r="E26">
        <v>162.4</v>
      </c>
      <c r="F26">
        <v>148.80000000000001</v>
      </c>
      <c r="H26">
        <f>B26*B$27/100</f>
        <v>57.469880000000003</v>
      </c>
      <c r="I26">
        <f t="shared" si="29"/>
        <v>56.085000000000001</v>
      </c>
      <c r="J26">
        <f t="shared" si="30"/>
        <v>69.841800000000006</v>
      </c>
      <c r="K26">
        <f t="shared" si="31"/>
        <v>67.396000000000001</v>
      </c>
      <c r="L26">
        <f t="shared" si="31"/>
        <v>63.016800000000003</v>
      </c>
      <c r="N26">
        <f t="shared" si="32"/>
        <v>26.122672727272725</v>
      </c>
      <c r="O26">
        <f t="shared" si="22"/>
        <v>25.493181818181817</v>
      </c>
      <c r="P26">
        <f t="shared" si="23"/>
        <v>31.746272727272729</v>
      </c>
      <c r="Q26">
        <f>K26/2.2</f>
        <v>30.634545454545453</v>
      </c>
      <c r="R26">
        <f>L26/2.2</f>
        <v>28.643999999999998</v>
      </c>
      <c r="T26">
        <f t="shared" si="33"/>
        <v>7.9456757575757564</v>
      </c>
      <c r="U26">
        <f t="shared" si="25"/>
        <v>7.4213636363636359</v>
      </c>
      <c r="V26">
        <f t="shared" si="26"/>
        <v>10.128963636363638</v>
      </c>
      <c r="W26">
        <f>(Q26-Q33)/3</f>
        <v>8.2352333333333316</v>
      </c>
      <c r="X26">
        <f>(R26-R33)/3</f>
        <v>9.548</v>
      </c>
    </row>
    <row r="27" spans="1:24" x14ac:dyDescent="0.2">
      <c r="A27" t="s">
        <v>16</v>
      </c>
      <c r="B27">
        <v>38.11</v>
      </c>
      <c r="C27">
        <v>37.39</v>
      </c>
      <c r="D27">
        <v>43.38</v>
      </c>
      <c r="E27">
        <v>41.5</v>
      </c>
      <c r="F27">
        <v>42.35</v>
      </c>
    </row>
    <row r="29" spans="1:24" x14ac:dyDescent="0.2">
      <c r="A29" t="s">
        <v>1</v>
      </c>
      <c r="B29" s="1">
        <v>45586</v>
      </c>
      <c r="C29" s="1">
        <v>45587</v>
      </c>
      <c r="D29" s="1">
        <v>45588</v>
      </c>
      <c r="E29" s="1">
        <v>45589</v>
      </c>
      <c r="F29" s="1">
        <v>45590</v>
      </c>
    </row>
    <row r="30" spans="1:24" x14ac:dyDescent="0.2">
      <c r="A30">
        <v>17</v>
      </c>
      <c r="B30">
        <v>43.3</v>
      </c>
      <c r="C30">
        <v>12</v>
      </c>
      <c r="D30">
        <v>10.6</v>
      </c>
      <c r="E30">
        <v>17.399999999999999</v>
      </c>
      <c r="F30">
        <v>0</v>
      </c>
      <c r="H30">
        <f>B30*B$34/100</f>
        <v>16.878339999999998</v>
      </c>
      <c r="I30">
        <f t="shared" ref="I30:L30" si="34">C30*C$34/100</f>
        <v>4.4400000000000004</v>
      </c>
      <c r="J30">
        <f t="shared" si="34"/>
        <v>4.6618799999999991</v>
      </c>
      <c r="K30">
        <f t="shared" si="34"/>
        <v>7.6159799999999995</v>
      </c>
      <c r="L30">
        <f t="shared" si="34"/>
        <v>0</v>
      </c>
      <c r="N30">
        <f>H30/2.2</f>
        <v>7.6719727272727258</v>
      </c>
      <c r="O30">
        <f t="shared" ref="O30:O33" si="35">I30/2.2</f>
        <v>2.0181818181818181</v>
      </c>
      <c r="P30">
        <f t="shared" ref="P30:P33" si="36">J30/2.2</f>
        <v>2.1190363636363632</v>
      </c>
      <c r="Q30">
        <f t="shared" ref="Q30:R32" si="37">K30/2.2</f>
        <v>3.4618090909090906</v>
      </c>
      <c r="R30">
        <f t="shared" si="37"/>
        <v>0</v>
      </c>
    </row>
    <row r="31" spans="1:24" x14ac:dyDescent="0.2">
      <c r="A31">
        <v>18</v>
      </c>
      <c r="C31">
        <v>28.6</v>
      </c>
      <c r="D31">
        <v>25.8</v>
      </c>
      <c r="E31">
        <v>5.8</v>
      </c>
      <c r="F31">
        <v>0</v>
      </c>
      <c r="H31">
        <f t="shared" ref="H31:H33" si="38">B31*B$34/100</f>
        <v>0</v>
      </c>
      <c r="I31">
        <f t="shared" ref="I31:I33" si="39">C31*C$34/100</f>
        <v>10.582000000000001</v>
      </c>
      <c r="J31">
        <f t="shared" ref="J31:J33" si="40">D31*D$34/100</f>
        <v>11.34684</v>
      </c>
      <c r="K31">
        <f t="shared" ref="K31:L34" si="41">E31*E$34/100</f>
        <v>2.5386600000000001</v>
      </c>
      <c r="L31">
        <f t="shared" si="41"/>
        <v>0</v>
      </c>
      <c r="N31">
        <f t="shared" ref="N31:N33" si="42">H31/2.2</f>
        <v>0</v>
      </c>
      <c r="O31">
        <f t="shared" si="35"/>
        <v>4.8099999999999996</v>
      </c>
      <c r="P31">
        <f t="shared" si="36"/>
        <v>5.1576545454545455</v>
      </c>
      <c r="Q31">
        <f t="shared" si="37"/>
        <v>1.1539363636363635</v>
      </c>
      <c r="R31">
        <f t="shared" si="37"/>
        <v>0</v>
      </c>
    </row>
    <row r="32" spans="1:24" x14ac:dyDescent="0.2">
      <c r="A32">
        <v>19</v>
      </c>
      <c r="B32">
        <v>25.7</v>
      </c>
      <c r="C32">
        <v>0</v>
      </c>
      <c r="D32">
        <v>0</v>
      </c>
      <c r="F32">
        <v>0</v>
      </c>
      <c r="H32">
        <f t="shared" si="38"/>
        <v>10.017859999999999</v>
      </c>
      <c r="I32">
        <f t="shared" si="39"/>
        <v>0</v>
      </c>
      <c r="J32">
        <f t="shared" si="40"/>
        <v>0</v>
      </c>
      <c r="K32">
        <f t="shared" si="41"/>
        <v>0</v>
      </c>
      <c r="L32">
        <f t="shared" si="41"/>
        <v>0</v>
      </c>
      <c r="N32">
        <f t="shared" si="42"/>
        <v>4.5535727272727264</v>
      </c>
      <c r="O32">
        <f t="shared" si="35"/>
        <v>0</v>
      </c>
      <c r="P32">
        <f t="shared" si="36"/>
        <v>0</v>
      </c>
      <c r="Q32">
        <f t="shared" si="37"/>
        <v>0</v>
      </c>
      <c r="R32">
        <f t="shared" si="37"/>
        <v>0</v>
      </c>
    </row>
    <row r="33" spans="1:18" x14ac:dyDescent="0.2">
      <c r="A33">
        <v>20</v>
      </c>
      <c r="B33">
        <v>12.9</v>
      </c>
      <c r="C33">
        <v>19.2</v>
      </c>
      <c r="D33">
        <v>6.8</v>
      </c>
      <c r="E33">
        <v>29.8</v>
      </c>
      <c r="F33">
        <v>0</v>
      </c>
      <c r="H33">
        <f t="shared" si="38"/>
        <v>5.0284199999999997</v>
      </c>
      <c r="I33">
        <f t="shared" si="39"/>
        <v>7.1040000000000001</v>
      </c>
      <c r="J33">
        <f t="shared" si="40"/>
        <v>2.9906399999999995</v>
      </c>
      <c r="K33">
        <f t="shared" si="41"/>
        <v>13.043460000000003</v>
      </c>
      <c r="L33">
        <f t="shared" si="41"/>
        <v>0</v>
      </c>
      <c r="N33">
        <f t="shared" si="42"/>
        <v>2.2856454545454543</v>
      </c>
      <c r="O33">
        <f t="shared" si="35"/>
        <v>3.229090909090909</v>
      </c>
      <c r="P33">
        <f t="shared" si="36"/>
        <v>1.3593818181818178</v>
      </c>
      <c r="Q33">
        <f>K33/2.2</f>
        <v>5.9288454545454554</v>
      </c>
      <c r="R33">
        <f>L33/2.2</f>
        <v>0</v>
      </c>
    </row>
    <row r="34" spans="1:18" x14ac:dyDescent="0.2">
      <c r="A34" t="s">
        <v>16</v>
      </c>
      <c r="B34">
        <v>38.979999999999997</v>
      </c>
      <c r="C34">
        <v>37</v>
      </c>
      <c r="D34">
        <v>43.98</v>
      </c>
      <c r="E34">
        <v>43.77</v>
      </c>
      <c r="F34">
        <v>0</v>
      </c>
      <c r="L34">
        <f t="shared" si="41"/>
        <v>0</v>
      </c>
      <c r="R34">
        <f>L34/2.2</f>
        <v>0</v>
      </c>
    </row>
    <row r="39" spans="1:18" x14ac:dyDescent="0.2">
      <c r="C39" t="s">
        <v>13</v>
      </c>
      <c r="D39" t="s">
        <v>12</v>
      </c>
      <c r="E39" t="s">
        <v>8</v>
      </c>
      <c r="F39" t="s">
        <v>9</v>
      </c>
      <c r="G39" t="s">
        <v>10</v>
      </c>
      <c r="H39" t="s">
        <v>11</v>
      </c>
      <c r="K39" t="s">
        <v>8</v>
      </c>
      <c r="L39" t="s">
        <v>9</v>
      </c>
      <c r="M39" t="s">
        <v>10</v>
      </c>
      <c r="N39" t="s">
        <v>11</v>
      </c>
    </row>
    <row r="40" spans="1:18" x14ac:dyDescent="0.2">
      <c r="C40">
        <v>17</v>
      </c>
      <c r="D40" t="s">
        <v>2</v>
      </c>
      <c r="E40">
        <v>7.8709090909090902</v>
      </c>
      <c r="F40">
        <v>9.8066818181818167</v>
      </c>
      <c r="G40">
        <v>10.030599999999998</v>
      </c>
      <c r="H40">
        <v>9.0419878787878769</v>
      </c>
      <c r="J40" t="s">
        <v>2</v>
      </c>
      <c r="K40">
        <f>AVERAGE(E40:E41)</f>
        <v>7.9919999999999991</v>
      </c>
      <c r="L40">
        <f t="shared" ref="L40:N40" si="43">AVERAGE(F40:F41)</f>
        <v>10.327036363636363</v>
      </c>
      <c r="M40">
        <f t="shared" si="43"/>
        <v>10.915145454545453</v>
      </c>
      <c r="N40">
        <f t="shared" si="43"/>
        <v>9.6145893939393936</v>
      </c>
    </row>
    <row r="41" spans="1:18" x14ac:dyDescent="0.2">
      <c r="C41">
        <v>19</v>
      </c>
      <c r="D41" t="s">
        <v>2</v>
      </c>
      <c r="E41">
        <v>8.1130909090909071</v>
      </c>
      <c r="F41">
        <v>10.84739090909091</v>
      </c>
      <c r="G41">
        <v>11.799690909090907</v>
      </c>
      <c r="H41">
        <v>10.18719090909091</v>
      </c>
      <c r="J41" t="s">
        <v>3</v>
      </c>
      <c r="K41">
        <f>AVERAGE(E42:E43)</f>
        <v>5.1250757575757566</v>
      </c>
      <c r="L41">
        <f t="shared" ref="L41:N41" si="44">AVERAGE(F42:F43)</f>
        <v>8.1048545454545469</v>
      </c>
      <c r="M41">
        <f t="shared" si="44"/>
        <v>7.8673984848484846</v>
      </c>
      <c r="N41">
        <f t="shared" si="44"/>
        <v>8.2631651515151514</v>
      </c>
    </row>
    <row r="42" spans="1:18" x14ac:dyDescent="0.2">
      <c r="C42">
        <v>18</v>
      </c>
      <c r="D42" t="s">
        <v>3</v>
      </c>
      <c r="E42">
        <v>6.7928848484848485</v>
      </c>
      <c r="F42">
        <v>8.7277469696969714</v>
      </c>
      <c r="G42">
        <v>8.543663636363636</v>
      </c>
      <c r="H42">
        <v>8.7364848484848476</v>
      </c>
    </row>
    <row r="43" spans="1:18" x14ac:dyDescent="0.2">
      <c r="C43">
        <v>20</v>
      </c>
      <c r="D43" t="s">
        <v>3</v>
      </c>
      <c r="E43">
        <v>3.4572666666666652</v>
      </c>
      <c r="F43">
        <v>7.4819621212121206</v>
      </c>
      <c r="G43">
        <v>7.191133333333334</v>
      </c>
      <c r="H43">
        <v>7.7898454545454543</v>
      </c>
    </row>
    <row r="45" spans="1:18" x14ac:dyDescent="0.2">
      <c r="C45" t="s">
        <v>13</v>
      </c>
      <c r="D45" t="s">
        <v>12</v>
      </c>
      <c r="E45" t="s">
        <v>8</v>
      </c>
      <c r="F45" t="s">
        <v>9</v>
      </c>
      <c r="G45" t="s">
        <v>10</v>
      </c>
      <c r="H45" t="s">
        <v>11</v>
      </c>
      <c r="K45" t="s">
        <v>8</v>
      </c>
      <c r="L45" t="s">
        <v>9</v>
      </c>
      <c r="M45" t="s">
        <v>10</v>
      </c>
      <c r="N45" t="s">
        <v>11</v>
      </c>
    </row>
    <row r="46" spans="1:18" x14ac:dyDescent="0.2">
      <c r="C46">
        <v>18</v>
      </c>
      <c r="D46" t="s">
        <v>2</v>
      </c>
      <c r="E46">
        <v>8.8345909090909078</v>
      </c>
      <c r="F46">
        <v>8.1633878787878782</v>
      </c>
      <c r="G46">
        <v>10.216854545454547</v>
      </c>
      <c r="H46">
        <v>9.675960606060606</v>
      </c>
      <c r="J46" t="s">
        <v>2</v>
      </c>
      <c r="K46">
        <f>AVERAGE(E46:E47)</f>
        <v>8.3901333333333312</v>
      </c>
      <c r="L46">
        <f t="shared" ref="L46" si="45">AVERAGE(F46:F47)</f>
        <v>7.7923757575757566</v>
      </c>
      <c r="M46">
        <f t="shared" ref="M46" si="46">AVERAGE(G46:G47)</f>
        <v>10.172909090909092</v>
      </c>
      <c r="N46">
        <f t="shared" ref="N46" si="47">AVERAGE(H46:H47)</f>
        <v>8.9555969696969697</v>
      </c>
    </row>
    <row r="47" spans="1:18" x14ac:dyDescent="0.2">
      <c r="C47">
        <v>20</v>
      </c>
      <c r="D47" t="s">
        <v>2</v>
      </c>
      <c r="E47">
        <v>7.9456757575757564</v>
      </c>
      <c r="F47">
        <v>7.4213636363636359</v>
      </c>
      <c r="G47">
        <v>10.128963636363638</v>
      </c>
      <c r="H47">
        <v>8.2352333333333316</v>
      </c>
      <c r="J47" t="s">
        <v>3</v>
      </c>
      <c r="K47">
        <f>AVERAGE(E48:E49)</f>
        <v>3.8232651515151508</v>
      </c>
      <c r="L47">
        <f t="shared" ref="L47" si="48">AVERAGE(F48:F49)</f>
        <v>6.2748681818181824</v>
      </c>
      <c r="M47">
        <f t="shared" ref="M47" si="49">AVERAGE(G48:G49)</f>
        <v>9.0984090909090902</v>
      </c>
      <c r="N47">
        <f t="shared" ref="N47" si="50">AVERAGE(H48:H49)</f>
        <v>9.4710621212121211</v>
      </c>
    </row>
    <row r="48" spans="1:18" x14ac:dyDescent="0.2">
      <c r="C48">
        <v>17</v>
      </c>
      <c r="D48" t="s">
        <v>3</v>
      </c>
      <c r="E48">
        <v>3.2169181818181816</v>
      </c>
      <c r="F48">
        <v>5.8535272727272725</v>
      </c>
      <c r="G48">
        <v>8.9161272727272731</v>
      </c>
      <c r="H48">
        <v>8.793487878787877</v>
      </c>
    </row>
    <row r="49" spans="3:14" x14ac:dyDescent="0.2">
      <c r="C49">
        <v>19</v>
      </c>
      <c r="D49" t="s">
        <v>3</v>
      </c>
      <c r="E49">
        <v>4.42961212121212</v>
      </c>
      <c r="F49">
        <v>6.6962090909090923</v>
      </c>
      <c r="G49">
        <v>9.2806909090909091</v>
      </c>
      <c r="H49">
        <v>10.148636363636365</v>
      </c>
    </row>
    <row r="52" spans="3:14" x14ac:dyDescent="0.2">
      <c r="C52" t="s">
        <v>13</v>
      </c>
      <c r="D52" t="s">
        <v>12</v>
      </c>
      <c r="E52" t="s">
        <v>8</v>
      </c>
      <c r="F52" t="s">
        <v>9</v>
      </c>
      <c r="G52" t="s">
        <v>10</v>
      </c>
      <c r="H52" t="s">
        <v>11</v>
      </c>
      <c r="K52" t="s">
        <v>8</v>
      </c>
      <c r="L52" t="s">
        <v>9</v>
      </c>
      <c r="M52" t="s">
        <v>10</v>
      </c>
      <c r="N52" t="s">
        <v>11</v>
      </c>
    </row>
    <row r="53" spans="3:14" x14ac:dyDescent="0.2">
      <c r="D53" t="s">
        <v>2</v>
      </c>
      <c r="E53">
        <v>7.8709090909090902</v>
      </c>
      <c r="F53">
        <v>9.8066818181818167</v>
      </c>
      <c r="G53">
        <v>10.030599999999998</v>
      </c>
      <c r="H53">
        <v>9.0419878787878769</v>
      </c>
      <c r="J53" t="s">
        <v>2</v>
      </c>
      <c r="K53">
        <f>AVERAGE(E53:E56)</f>
        <v>8.1910666666666661</v>
      </c>
      <c r="L53">
        <f t="shared" ref="L53:N53" si="51">AVERAGE(F53:F56)</f>
        <v>9.0597060606060609</v>
      </c>
      <c r="M53">
        <f t="shared" si="51"/>
        <v>10.544027272727272</v>
      </c>
      <c r="N53">
        <f t="shared" si="51"/>
        <v>9.2850931818181817</v>
      </c>
    </row>
    <row r="54" spans="3:14" x14ac:dyDescent="0.2">
      <c r="D54" t="s">
        <v>2</v>
      </c>
      <c r="E54">
        <v>8.1130909090909071</v>
      </c>
      <c r="F54">
        <v>10.84739090909091</v>
      </c>
      <c r="G54">
        <v>11.799690909090907</v>
      </c>
      <c r="H54">
        <v>10.18719090909091</v>
      </c>
      <c r="J54" t="s">
        <v>3</v>
      </c>
      <c r="K54">
        <f>AVERAGE(E57:E60)</f>
        <v>4.4741704545454537</v>
      </c>
      <c r="L54">
        <f t="shared" ref="L54:N54" si="52">AVERAGE(F57:F60)</f>
        <v>7.1898613636363651</v>
      </c>
      <c r="M54">
        <f t="shared" si="52"/>
        <v>8.4829037878787883</v>
      </c>
      <c r="N54">
        <f t="shared" si="52"/>
        <v>8.8671136363636354</v>
      </c>
    </row>
    <row r="55" spans="3:14" x14ac:dyDescent="0.2">
      <c r="D55" t="s">
        <v>2</v>
      </c>
      <c r="E55">
        <v>8.8345909090909078</v>
      </c>
      <c r="F55">
        <v>8.1633878787878782</v>
      </c>
      <c r="G55">
        <v>10.216854545454547</v>
      </c>
      <c r="H55">
        <v>9.675960606060606</v>
      </c>
    </row>
    <row r="56" spans="3:14" x14ac:dyDescent="0.2">
      <c r="D56" t="s">
        <v>2</v>
      </c>
      <c r="E56">
        <v>7.9456757575757564</v>
      </c>
      <c r="F56">
        <v>7.4213636363636359</v>
      </c>
      <c r="G56">
        <v>10.128963636363638</v>
      </c>
      <c r="H56">
        <v>8.2352333333333316</v>
      </c>
    </row>
    <row r="57" spans="3:14" x14ac:dyDescent="0.2">
      <c r="D57" t="s">
        <v>3</v>
      </c>
      <c r="E57">
        <v>6.7928848484848485</v>
      </c>
      <c r="F57">
        <v>8.7277469696969714</v>
      </c>
      <c r="G57">
        <v>8.543663636363636</v>
      </c>
      <c r="H57">
        <v>8.7364848484848476</v>
      </c>
    </row>
    <row r="58" spans="3:14" x14ac:dyDescent="0.2">
      <c r="D58" t="s">
        <v>3</v>
      </c>
      <c r="E58">
        <v>3.4572666666666652</v>
      </c>
      <c r="F58">
        <v>7.4819621212121206</v>
      </c>
      <c r="G58">
        <v>7.191133333333334</v>
      </c>
      <c r="H58">
        <v>7.7898454545454543</v>
      </c>
    </row>
    <row r="59" spans="3:14" x14ac:dyDescent="0.2">
      <c r="D59" t="s">
        <v>3</v>
      </c>
      <c r="E59">
        <v>3.2169181818181816</v>
      </c>
      <c r="F59">
        <v>5.8535272727272725</v>
      </c>
      <c r="G59">
        <v>8.9161272727272731</v>
      </c>
      <c r="H59">
        <v>8.793487878787877</v>
      </c>
    </row>
    <row r="60" spans="3:14" x14ac:dyDescent="0.2">
      <c r="D60" t="s">
        <v>3</v>
      </c>
      <c r="E60">
        <v>4.42961212121212</v>
      </c>
      <c r="F60">
        <v>6.6962090909090923</v>
      </c>
      <c r="G60">
        <v>9.2806909090909091</v>
      </c>
      <c r="H60">
        <v>10.148636363636365</v>
      </c>
    </row>
    <row r="64" spans="3:14" x14ac:dyDescent="0.2">
      <c r="D64">
        <f>_xlfn.STDEV.P(E53:H60)</f>
        <v>1.9453306092060143</v>
      </c>
    </row>
  </sheetData>
  <autoFilter ref="C52:H52" xr:uid="{9087037D-1529-4201-8E96-A2DE96993686}">
    <sortState xmlns:xlrd2="http://schemas.microsoft.com/office/spreadsheetml/2017/richdata2" ref="C53:H60">
      <sortCondition ref="D52"/>
    </sortState>
  </autoFilter>
  <sortState xmlns:xlrd2="http://schemas.microsoft.com/office/spreadsheetml/2017/richdata2" ref="C46:H49">
    <sortCondition ref="C45:C49"/>
  </sortState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D37A-3EA9-423C-A6C9-F524F5E0443B}">
  <dimension ref="A1:K18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11" x14ac:dyDescent="0.2">
      <c r="A1" t="s">
        <v>12</v>
      </c>
      <c r="B1" t="s">
        <v>13</v>
      </c>
      <c r="C1" t="s">
        <v>14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 t="s">
        <v>2</v>
      </c>
      <c r="B2">
        <v>17</v>
      </c>
      <c r="C2">
        <v>3317</v>
      </c>
      <c r="D2">
        <v>38.9</v>
      </c>
      <c r="E2">
        <v>38.700000000000003</v>
      </c>
      <c r="F2">
        <v>39</v>
      </c>
      <c r="G2">
        <v>39.4</v>
      </c>
      <c r="H2">
        <v>38.799999999999997</v>
      </c>
      <c r="I2">
        <v>39</v>
      </c>
      <c r="J2">
        <v>39</v>
      </c>
      <c r="K2">
        <v>38.6</v>
      </c>
    </row>
    <row r="3" spans="1:11" x14ac:dyDescent="0.2">
      <c r="A3" t="s">
        <v>2</v>
      </c>
      <c r="B3">
        <v>17</v>
      </c>
      <c r="C3">
        <v>3360</v>
      </c>
      <c r="D3">
        <v>38.299999999999997</v>
      </c>
      <c r="E3">
        <v>38.9</v>
      </c>
      <c r="F3">
        <v>38.9</v>
      </c>
      <c r="G3">
        <v>39.700000000000003</v>
      </c>
      <c r="H3">
        <v>38.700000000000003</v>
      </c>
      <c r="I3">
        <v>39.1</v>
      </c>
      <c r="J3">
        <v>39</v>
      </c>
      <c r="K3">
        <v>38.9</v>
      </c>
    </row>
    <row r="4" spans="1:11" x14ac:dyDescent="0.2">
      <c r="A4" t="s">
        <v>2</v>
      </c>
      <c r="B4">
        <v>17</v>
      </c>
      <c r="C4">
        <v>3362</v>
      </c>
      <c r="D4">
        <v>39.1</v>
      </c>
      <c r="E4">
        <v>39.200000000000003</v>
      </c>
      <c r="F4">
        <v>39.200000000000003</v>
      </c>
      <c r="G4">
        <v>39.6</v>
      </c>
      <c r="H4">
        <v>38.700000000000003</v>
      </c>
      <c r="I4">
        <v>38.4</v>
      </c>
      <c r="J4">
        <v>38.700000000000003</v>
      </c>
      <c r="K4">
        <v>38.700000000000003</v>
      </c>
    </row>
    <row r="5" spans="1:11" x14ac:dyDescent="0.2">
      <c r="A5" t="s">
        <v>2</v>
      </c>
      <c r="B5">
        <v>19</v>
      </c>
      <c r="C5">
        <v>3327</v>
      </c>
      <c r="D5">
        <v>39.200000000000003</v>
      </c>
      <c r="E5">
        <v>39.200000000000003</v>
      </c>
      <c r="F5">
        <v>39.200000000000003</v>
      </c>
      <c r="G5">
        <v>39.4</v>
      </c>
      <c r="H5">
        <v>38.6</v>
      </c>
      <c r="I5">
        <v>38.6</v>
      </c>
      <c r="J5">
        <v>38.799999999999997</v>
      </c>
      <c r="K5">
        <v>38.799999999999997</v>
      </c>
    </row>
    <row r="6" spans="1:11" x14ac:dyDescent="0.2">
      <c r="A6" t="s">
        <v>2</v>
      </c>
      <c r="B6">
        <v>19</v>
      </c>
      <c r="C6">
        <v>3333</v>
      </c>
      <c r="D6">
        <v>39.1</v>
      </c>
      <c r="E6">
        <v>39.200000000000003</v>
      </c>
      <c r="F6">
        <v>39.4</v>
      </c>
      <c r="G6">
        <v>39.299999999999997</v>
      </c>
      <c r="H6">
        <v>38.799999999999997</v>
      </c>
      <c r="I6">
        <v>38.799999999999997</v>
      </c>
      <c r="J6">
        <v>38.9</v>
      </c>
      <c r="K6">
        <v>38.9</v>
      </c>
    </row>
    <row r="7" spans="1:11" x14ac:dyDescent="0.2">
      <c r="A7" t="s">
        <v>2</v>
      </c>
      <c r="B7">
        <v>19</v>
      </c>
      <c r="C7">
        <v>3361</v>
      </c>
      <c r="D7">
        <v>39</v>
      </c>
      <c r="E7">
        <v>39.4</v>
      </c>
      <c r="F7">
        <v>39.200000000000003</v>
      </c>
      <c r="G7">
        <v>39.5</v>
      </c>
      <c r="H7">
        <v>38.9</v>
      </c>
      <c r="I7">
        <v>38.799999999999997</v>
      </c>
      <c r="J7">
        <v>38.700000000000003</v>
      </c>
      <c r="K7">
        <v>38.5</v>
      </c>
    </row>
    <row r="8" spans="1:11" x14ac:dyDescent="0.2">
      <c r="A8" t="s">
        <v>3</v>
      </c>
      <c r="B8">
        <v>18</v>
      </c>
      <c r="C8">
        <v>3304</v>
      </c>
      <c r="D8">
        <v>39.1</v>
      </c>
      <c r="E8">
        <v>40.5</v>
      </c>
      <c r="F8">
        <v>38.9</v>
      </c>
      <c r="G8">
        <v>39.200000000000003</v>
      </c>
      <c r="H8">
        <v>38.700000000000003</v>
      </c>
      <c r="I8">
        <v>38.799999999999997</v>
      </c>
      <c r="J8">
        <v>38.9</v>
      </c>
      <c r="K8">
        <v>38.799999999999997</v>
      </c>
    </row>
    <row r="9" spans="1:11" x14ac:dyDescent="0.2">
      <c r="A9" t="s">
        <v>3</v>
      </c>
      <c r="B9">
        <v>18</v>
      </c>
      <c r="C9">
        <v>3342</v>
      </c>
      <c r="D9">
        <v>39.299999999999997</v>
      </c>
      <c r="E9">
        <v>40.1</v>
      </c>
      <c r="F9">
        <v>39.5</v>
      </c>
      <c r="G9">
        <v>38.799999999999997</v>
      </c>
      <c r="H9">
        <v>38.5</v>
      </c>
      <c r="I9">
        <v>38.799999999999997</v>
      </c>
      <c r="J9">
        <v>39</v>
      </c>
      <c r="K9">
        <v>38.9</v>
      </c>
    </row>
    <row r="10" spans="1:11" x14ac:dyDescent="0.2">
      <c r="A10" t="s">
        <v>3</v>
      </c>
      <c r="B10">
        <v>18</v>
      </c>
      <c r="C10">
        <v>3357</v>
      </c>
      <c r="D10">
        <v>39.1</v>
      </c>
      <c r="E10">
        <v>39.6</v>
      </c>
      <c r="F10">
        <v>39.700000000000003</v>
      </c>
      <c r="G10">
        <v>39.799999999999997</v>
      </c>
      <c r="H10">
        <v>39.1</v>
      </c>
      <c r="I10">
        <v>39</v>
      </c>
      <c r="J10">
        <v>39.4</v>
      </c>
      <c r="K10">
        <v>39.1</v>
      </c>
    </row>
    <row r="11" spans="1:11" x14ac:dyDescent="0.2">
      <c r="A11" t="s">
        <v>3</v>
      </c>
      <c r="B11">
        <v>20</v>
      </c>
      <c r="C11">
        <v>3310</v>
      </c>
      <c r="D11">
        <v>38.9</v>
      </c>
      <c r="E11">
        <v>40</v>
      </c>
      <c r="F11">
        <v>38.9</v>
      </c>
      <c r="G11">
        <v>39.5</v>
      </c>
      <c r="H11">
        <v>38.9</v>
      </c>
      <c r="I11">
        <v>39</v>
      </c>
      <c r="J11">
        <v>39</v>
      </c>
      <c r="K11">
        <v>37.700000000000003</v>
      </c>
    </row>
    <row r="12" spans="1:11" x14ac:dyDescent="0.2">
      <c r="A12" t="s">
        <v>3</v>
      </c>
      <c r="B12">
        <v>20</v>
      </c>
      <c r="C12">
        <v>3332</v>
      </c>
      <c r="D12">
        <v>39.5</v>
      </c>
      <c r="E12">
        <v>41</v>
      </c>
      <c r="F12">
        <v>39.299999999999997</v>
      </c>
      <c r="G12">
        <v>39.4</v>
      </c>
      <c r="H12">
        <v>38.700000000000003</v>
      </c>
      <c r="I12">
        <v>38.700000000000003</v>
      </c>
      <c r="J12">
        <v>38.700000000000003</v>
      </c>
      <c r="K12">
        <v>39.200000000000003</v>
      </c>
    </row>
    <row r="13" spans="1:11" x14ac:dyDescent="0.2">
      <c r="A13" t="s">
        <v>3</v>
      </c>
      <c r="B13">
        <v>20</v>
      </c>
      <c r="C13">
        <v>3337</v>
      </c>
      <c r="D13">
        <v>39.4</v>
      </c>
      <c r="E13">
        <v>40.9</v>
      </c>
      <c r="F13">
        <v>39.4</v>
      </c>
      <c r="G13">
        <v>39.5</v>
      </c>
      <c r="H13">
        <v>39.1</v>
      </c>
      <c r="I13">
        <v>39.200000000000003</v>
      </c>
      <c r="J13">
        <v>38.9</v>
      </c>
      <c r="K13">
        <v>38.9</v>
      </c>
    </row>
    <row r="16" spans="1:11" x14ac:dyDescent="0.2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1:9" x14ac:dyDescent="0.2">
      <c r="A17" t="s">
        <v>2</v>
      </c>
      <c r="B17">
        <f>AVERAGE(D2:D7)</f>
        <v>38.93333333333333</v>
      </c>
      <c r="C17">
        <f t="shared" ref="C17:I17" si="0">AVERAGE(E2:E7)</f>
        <v>39.1</v>
      </c>
      <c r="D17">
        <f t="shared" si="0"/>
        <v>39.150000000000006</v>
      </c>
      <c r="E17">
        <f t="shared" si="0"/>
        <v>39.483333333333327</v>
      </c>
      <c r="F17">
        <f t="shared" si="0"/>
        <v>38.750000000000007</v>
      </c>
      <c r="G17">
        <f t="shared" si="0"/>
        <v>38.783333333333331</v>
      </c>
      <c r="H17">
        <f t="shared" si="0"/>
        <v>38.85</v>
      </c>
      <c r="I17">
        <f t="shared" si="0"/>
        <v>38.733333333333334</v>
      </c>
    </row>
    <row r="18" spans="1:9" x14ac:dyDescent="0.2">
      <c r="A18" t="s">
        <v>3</v>
      </c>
      <c r="B18">
        <f>AVERAGE(D8:D13)</f>
        <v>39.216666666666669</v>
      </c>
      <c r="C18">
        <f t="shared" ref="C18:I18" si="1">AVERAGE(E8:E13)</f>
        <v>40.35</v>
      </c>
      <c r="D18">
        <f t="shared" si="1"/>
        <v>39.283333333333339</v>
      </c>
      <c r="E18">
        <f t="shared" si="1"/>
        <v>39.366666666666667</v>
      </c>
      <c r="F18">
        <f t="shared" si="1"/>
        <v>38.833333333333336</v>
      </c>
      <c r="G18">
        <f t="shared" si="1"/>
        <v>38.916666666666664</v>
      </c>
      <c r="H18">
        <f t="shared" si="1"/>
        <v>38.983333333333334</v>
      </c>
      <c r="I18">
        <f t="shared" si="1"/>
        <v>38.766666666666666</v>
      </c>
    </row>
  </sheetData>
  <autoFilter ref="A1:K1" xr:uid="{D587D37A-3EA9-423C-A6C9-F524F5E0443B}">
    <sortState xmlns:xlrd2="http://schemas.microsoft.com/office/spreadsheetml/2017/richdata2" ref="A2:K13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FEBA-AA5E-4932-B947-50750A0210AE}">
  <dimension ref="A1:K18"/>
  <sheetViews>
    <sheetView workbookViewId="0">
      <selection sqref="A1:K1"/>
    </sheetView>
  </sheetViews>
  <sheetFormatPr baseColWidth="10" defaultColWidth="8.83203125" defaultRowHeight="15" x14ac:dyDescent="0.2"/>
  <sheetData>
    <row r="1" spans="1:11" x14ac:dyDescent="0.2">
      <c r="A1" t="s">
        <v>12</v>
      </c>
      <c r="B1" t="s">
        <v>13</v>
      </c>
      <c r="C1" t="s">
        <v>14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 t="s">
        <v>2</v>
      </c>
      <c r="B2">
        <v>18</v>
      </c>
      <c r="C2">
        <v>3304</v>
      </c>
      <c r="D2">
        <v>38.799999999999997</v>
      </c>
      <c r="E2">
        <v>39</v>
      </c>
      <c r="F2">
        <v>39</v>
      </c>
      <c r="G2">
        <v>39.4</v>
      </c>
      <c r="H2">
        <v>39</v>
      </c>
      <c r="I2">
        <v>38.799999999999997</v>
      </c>
      <c r="J2">
        <v>39.200000000000003</v>
      </c>
      <c r="K2">
        <v>38.9</v>
      </c>
    </row>
    <row r="3" spans="1:11" x14ac:dyDescent="0.2">
      <c r="A3" t="s">
        <v>2</v>
      </c>
      <c r="B3">
        <v>18</v>
      </c>
      <c r="C3">
        <v>3342</v>
      </c>
      <c r="D3">
        <v>39</v>
      </c>
      <c r="E3">
        <v>38.6</v>
      </c>
      <c r="F3">
        <v>39.200000000000003</v>
      </c>
      <c r="G3">
        <v>38.6</v>
      </c>
      <c r="H3">
        <v>38.700000000000003</v>
      </c>
      <c r="I3">
        <v>39</v>
      </c>
      <c r="J3">
        <v>38.799999999999997</v>
      </c>
      <c r="K3">
        <v>38.799999999999997</v>
      </c>
    </row>
    <row r="4" spans="1:11" x14ac:dyDescent="0.2">
      <c r="A4" t="s">
        <v>2</v>
      </c>
      <c r="B4">
        <v>18</v>
      </c>
      <c r="C4">
        <v>3357</v>
      </c>
      <c r="D4">
        <v>39</v>
      </c>
      <c r="E4">
        <v>39.1</v>
      </c>
      <c r="F4">
        <v>39</v>
      </c>
      <c r="G4">
        <v>39.299999999999997</v>
      </c>
      <c r="H4">
        <v>38.700000000000003</v>
      </c>
      <c r="I4">
        <v>38.799999999999997</v>
      </c>
      <c r="J4">
        <v>39.1</v>
      </c>
      <c r="K4">
        <v>39</v>
      </c>
    </row>
    <row r="5" spans="1:11" x14ac:dyDescent="0.2">
      <c r="A5" t="s">
        <v>2</v>
      </c>
      <c r="B5">
        <v>20</v>
      </c>
      <c r="C5">
        <v>3310</v>
      </c>
      <c r="D5">
        <v>39</v>
      </c>
      <c r="E5">
        <v>38.9</v>
      </c>
      <c r="F5">
        <v>39.5</v>
      </c>
      <c r="G5">
        <v>39.200000000000003</v>
      </c>
      <c r="H5">
        <v>39.299999999999997</v>
      </c>
      <c r="I5">
        <v>38.4</v>
      </c>
      <c r="J5">
        <v>39.200000000000003</v>
      </c>
      <c r="K5">
        <v>38.700000000000003</v>
      </c>
    </row>
    <row r="6" spans="1:11" x14ac:dyDescent="0.2">
      <c r="A6" t="s">
        <v>2</v>
      </c>
      <c r="B6">
        <v>20</v>
      </c>
      <c r="C6">
        <v>3332</v>
      </c>
      <c r="D6">
        <v>39</v>
      </c>
      <c r="E6">
        <v>39</v>
      </c>
      <c r="F6">
        <v>39.6</v>
      </c>
      <c r="G6">
        <v>39.1</v>
      </c>
      <c r="H6">
        <v>38.5</v>
      </c>
      <c r="I6">
        <v>38.700000000000003</v>
      </c>
      <c r="J6">
        <v>38.799999999999997</v>
      </c>
      <c r="K6">
        <v>38.6</v>
      </c>
    </row>
    <row r="7" spans="1:11" x14ac:dyDescent="0.2">
      <c r="A7" t="s">
        <v>2</v>
      </c>
      <c r="B7">
        <v>20</v>
      </c>
      <c r="C7">
        <v>3337</v>
      </c>
      <c r="D7">
        <v>38.799999999999997</v>
      </c>
      <c r="E7">
        <v>39.200000000000003</v>
      </c>
      <c r="F7">
        <v>39.4</v>
      </c>
      <c r="G7">
        <v>39.200000000000003</v>
      </c>
      <c r="H7">
        <v>38.9</v>
      </c>
      <c r="I7">
        <v>38.799999999999997</v>
      </c>
      <c r="J7">
        <v>38.9</v>
      </c>
      <c r="K7">
        <v>38.799999999999997</v>
      </c>
    </row>
    <row r="8" spans="1:11" x14ac:dyDescent="0.2">
      <c r="A8" t="s">
        <v>3</v>
      </c>
      <c r="B8">
        <v>17</v>
      </c>
      <c r="C8">
        <v>3317</v>
      </c>
      <c r="D8">
        <v>39.299999999999997</v>
      </c>
      <c r="E8">
        <v>39.799999999999997</v>
      </c>
      <c r="F8">
        <v>39</v>
      </c>
      <c r="G8">
        <v>40.1</v>
      </c>
      <c r="H8">
        <v>39.299999999999997</v>
      </c>
      <c r="I8">
        <v>39.4</v>
      </c>
      <c r="J8">
        <v>38.799999999999997</v>
      </c>
      <c r="K8">
        <v>38.700000000000003</v>
      </c>
    </row>
    <row r="9" spans="1:11" x14ac:dyDescent="0.2">
      <c r="A9" t="s">
        <v>3</v>
      </c>
      <c r="B9">
        <v>17</v>
      </c>
      <c r="C9">
        <v>3360</v>
      </c>
      <c r="D9">
        <v>39.1</v>
      </c>
      <c r="E9">
        <v>41.2</v>
      </c>
      <c r="F9">
        <v>39.5</v>
      </c>
      <c r="G9">
        <v>40.200000000000003</v>
      </c>
      <c r="H9">
        <v>39</v>
      </c>
      <c r="I9">
        <v>38.9</v>
      </c>
      <c r="J9">
        <v>39.200000000000003</v>
      </c>
      <c r="K9">
        <v>39.1</v>
      </c>
    </row>
    <row r="10" spans="1:11" x14ac:dyDescent="0.2">
      <c r="A10" t="s">
        <v>3</v>
      </c>
      <c r="B10">
        <v>17</v>
      </c>
      <c r="C10">
        <v>3362</v>
      </c>
      <c r="D10">
        <v>38.9</v>
      </c>
      <c r="E10">
        <v>40.299999999999997</v>
      </c>
      <c r="F10">
        <v>38.799999999999997</v>
      </c>
      <c r="G10">
        <v>39.299999999999997</v>
      </c>
      <c r="H10">
        <v>38.9</v>
      </c>
      <c r="I10">
        <v>39</v>
      </c>
      <c r="J10">
        <v>39.200000000000003</v>
      </c>
      <c r="K10">
        <v>38.799999999999997</v>
      </c>
    </row>
    <row r="11" spans="1:11" x14ac:dyDescent="0.2">
      <c r="A11" t="s">
        <v>3</v>
      </c>
      <c r="B11">
        <v>19</v>
      </c>
      <c r="C11">
        <v>3327</v>
      </c>
      <c r="D11">
        <v>38.799999999999997</v>
      </c>
      <c r="E11">
        <v>39.9</v>
      </c>
      <c r="F11">
        <v>39.6</v>
      </c>
      <c r="G11">
        <v>40.5</v>
      </c>
      <c r="H11">
        <v>39</v>
      </c>
      <c r="I11">
        <v>39.299999999999997</v>
      </c>
      <c r="J11">
        <v>39.200000000000003</v>
      </c>
      <c r="K11">
        <v>39.1</v>
      </c>
    </row>
    <row r="12" spans="1:11" x14ac:dyDescent="0.2">
      <c r="A12" t="s">
        <v>3</v>
      </c>
      <c r="B12">
        <v>19</v>
      </c>
      <c r="C12">
        <v>3333</v>
      </c>
      <c r="D12">
        <v>38.9</v>
      </c>
      <c r="E12">
        <v>39.6</v>
      </c>
      <c r="F12">
        <v>39.299999999999997</v>
      </c>
      <c r="G12">
        <v>40</v>
      </c>
      <c r="H12">
        <v>38.799999999999997</v>
      </c>
      <c r="I12">
        <v>39.299999999999997</v>
      </c>
      <c r="J12">
        <v>38.9</v>
      </c>
      <c r="K12">
        <v>38.6</v>
      </c>
    </row>
    <row r="13" spans="1:11" x14ac:dyDescent="0.2">
      <c r="A13" t="s">
        <v>3</v>
      </c>
      <c r="B13">
        <v>19</v>
      </c>
      <c r="C13">
        <v>3361</v>
      </c>
      <c r="D13">
        <v>39.200000000000003</v>
      </c>
      <c r="E13">
        <v>40.1</v>
      </c>
      <c r="F13">
        <v>39.200000000000003</v>
      </c>
      <c r="G13">
        <v>39.299999999999997</v>
      </c>
      <c r="H13">
        <v>38.799999999999997</v>
      </c>
      <c r="I13">
        <v>38.299999999999997</v>
      </c>
      <c r="J13">
        <v>38.799999999999997</v>
      </c>
      <c r="K13">
        <v>38.5</v>
      </c>
    </row>
    <row r="16" spans="1:11" x14ac:dyDescent="0.2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1:9" x14ac:dyDescent="0.2">
      <c r="A17" t="s">
        <v>15</v>
      </c>
      <c r="B17">
        <f>AVERAGE(D2:D7)</f>
        <v>38.933333333333337</v>
      </c>
      <c r="C17">
        <f>AVERAGE(E2:E7)</f>
        <v>38.966666666666669</v>
      </c>
      <c r="D17">
        <f t="shared" ref="D17:I17" si="0">AVERAGE(F2:F7)</f>
        <v>39.283333333333331</v>
      </c>
      <c r="E17">
        <f t="shared" si="0"/>
        <v>39.133333333333333</v>
      </c>
      <c r="F17">
        <f t="shared" si="0"/>
        <v>38.85</v>
      </c>
      <c r="G17">
        <f t="shared" si="0"/>
        <v>38.75</v>
      </c>
      <c r="H17">
        <f t="shared" si="0"/>
        <v>39.000000000000007</v>
      </c>
      <c r="I17">
        <f t="shared" si="0"/>
        <v>38.79999999999999</v>
      </c>
    </row>
    <row r="18" spans="1:9" x14ac:dyDescent="0.2">
      <c r="A18" t="s">
        <v>3</v>
      </c>
      <c r="B18">
        <f>AVERAGE(D8:D13)</f>
        <v>39.033333333333339</v>
      </c>
      <c r="C18">
        <f t="shared" ref="C18:I18" si="1">AVERAGE(E8:E13)</f>
        <v>40.15</v>
      </c>
      <c r="D18">
        <f t="shared" si="1"/>
        <v>39.233333333333327</v>
      </c>
      <c r="E18">
        <f t="shared" si="1"/>
        <v>39.900000000000006</v>
      </c>
      <c r="F18">
        <f t="shared" si="1"/>
        <v>38.966666666666669</v>
      </c>
      <c r="G18">
        <f t="shared" si="1"/>
        <v>39.033333333333331</v>
      </c>
      <c r="H18">
        <f t="shared" si="1"/>
        <v>39.016666666666673</v>
      </c>
      <c r="I18">
        <f t="shared" si="1"/>
        <v>38.800000000000004</v>
      </c>
    </row>
  </sheetData>
  <autoFilter ref="A1:K1" xr:uid="{7D26FEBA-AA5E-4932-B947-50750A0210AE}">
    <sortState xmlns:xlrd2="http://schemas.microsoft.com/office/spreadsheetml/2017/richdata2" ref="A2:K13">
      <sortCondition ref="A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A5E-643B-4B53-A175-4A8D558D6443}">
  <dimension ref="A1:K29"/>
  <sheetViews>
    <sheetView zoomScale="134" workbookViewId="0">
      <selection activeCell="B13" sqref="B2:B13"/>
    </sheetView>
  </sheetViews>
  <sheetFormatPr baseColWidth="10" defaultColWidth="8.83203125" defaultRowHeight="15" x14ac:dyDescent="0.2"/>
  <sheetData>
    <row r="1" spans="1:11" x14ac:dyDescent="0.2">
      <c r="A1" t="s">
        <v>12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11" x14ac:dyDescent="0.2">
      <c r="A2" t="s">
        <v>2</v>
      </c>
      <c r="B2">
        <v>38.9</v>
      </c>
      <c r="C2">
        <v>38.700000000000003</v>
      </c>
      <c r="D2">
        <v>39</v>
      </c>
      <c r="E2">
        <v>39.4</v>
      </c>
      <c r="F2">
        <v>38.799999999999997</v>
      </c>
      <c r="G2">
        <v>39</v>
      </c>
      <c r="H2">
        <v>39</v>
      </c>
      <c r="I2">
        <v>38.6</v>
      </c>
      <c r="K2">
        <f>_xlfn.STDEV.P(B2:I25)</f>
        <v>0.46874045129163283</v>
      </c>
    </row>
    <row r="3" spans="1:11" x14ac:dyDescent="0.2">
      <c r="A3" t="s">
        <v>2</v>
      </c>
      <c r="B3">
        <v>38.299999999999997</v>
      </c>
      <c r="C3">
        <v>38.9</v>
      </c>
      <c r="D3">
        <v>38.9</v>
      </c>
      <c r="E3">
        <v>39.700000000000003</v>
      </c>
      <c r="F3">
        <v>38.700000000000003</v>
      </c>
      <c r="G3">
        <v>39.1</v>
      </c>
      <c r="H3">
        <v>39</v>
      </c>
      <c r="I3">
        <v>38.9</v>
      </c>
    </row>
    <row r="4" spans="1:11" x14ac:dyDescent="0.2">
      <c r="A4" t="s">
        <v>2</v>
      </c>
      <c r="B4">
        <v>39.1</v>
      </c>
      <c r="C4">
        <v>39.200000000000003</v>
      </c>
      <c r="D4">
        <v>39.200000000000003</v>
      </c>
      <c r="E4">
        <v>39.6</v>
      </c>
      <c r="F4">
        <v>38.700000000000003</v>
      </c>
      <c r="G4">
        <v>38.4</v>
      </c>
      <c r="H4">
        <v>38.700000000000003</v>
      </c>
      <c r="I4">
        <v>38.700000000000003</v>
      </c>
    </row>
    <row r="5" spans="1:11" x14ac:dyDescent="0.2">
      <c r="A5" t="s">
        <v>2</v>
      </c>
      <c r="B5">
        <v>39.200000000000003</v>
      </c>
      <c r="C5">
        <v>39.200000000000003</v>
      </c>
      <c r="D5">
        <v>39.200000000000003</v>
      </c>
      <c r="E5">
        <v>39.4</v>
      </c>
      <c r="F5">
        <v>38.6</v>
      </c>
      <c r="G5">
        <v>38.6</v>
      </c>
      <c r="H5">
        <v>38.799999999999997</v>
      </c>
      <c r="I5">
        <v>38.799999999999997</v>
      </c>
    </row>
    <row r="6" spans="1:11" x14ac:dyDescent="0.2">
      <c r="A6" t="s">
        <v>2</v>
      </c>
      <c r="B6">
        <v>39.1</v>
      </c>
      <c r="C6">
        <v>39.200000000000003</v>
      </c>
      <c r="D6">
        <v>39.4</v>
      </c>
      <c r="E6">
        <v>39.299999999999997</v>
      </c>
      <c r="F6">
        <v>38.799999999999997</v>
      </c>
      <c r="G6">
        <v>38.799999999999997</v>
      </c>
      <c r="H6">
        <v>38.9</v>
      </c>
      <c r="I6">
        <v>38.9</v>
      </c>
    </row>
    <row r="7" spans="1:11" x14ac:dyDescent="0.2">
      <c r="A7" t="s">
        <v>2</v>
      </c>
      <c r="B7">
        <v>39</v>
      </c>
      <c r="C7">
        <v>39.4</v>
      </c>
      <c r="D7">
        <v>39.200000000000003</v>
      </c>
      <c r="E7">
        <v>39.5</v>
      </c>
      <c r="F7">
        <v>38.9</v>
      </c>
      <c r="G7">
        <v>38.799999999999997</v>
      </c>
      <c r="H7">
        <v>38.700000000000003</v>
      </c>
      <c r="I7">
        <v>38.5</v>
      </c>
    </row>
    <row r="8" spans="1:11" x14ac:dyDescent="0.2">
      <c r="A8" t="s">
        <v>2</v>
      </c>
      <c r="B8">
        <v>38.799999999999997</v>
      </c>
      <c r="C8">
        <v>39</v>
      </c>
      <c r="D8">
        <v>39</v>
      </c>
      <c r="E8">
        <v>39.4</v>
      </c>
      <c r="F8">
        <v>39</v>
      </c>
      <c r="G8">
        <v>38.799999999999997</v>
      </c>
      <c r="H8">
        <v>39.200000000000003</v>
      </c>
      <c r="I8">
        <v>38.9</v>
      </c>
    </row>
    <row r="9" spans="1:11" x14ac:dyDescent="0.2">
      <c r="A9" t="s">
        <v>2</v>
      </c>
      <c r="B9">
        <v>39</v>
      </c>
      <c r="C9">
        <v>38.6</v>
      </c>
      <c r="D9">
        <v>39.200000000000003</v>
      </c>
      <c r="E9">
        <v>38.6</v>
      </c>
      <c r="F9">
        <v>38.700000000000003</v>
      </c>
      <c r="G9">
        <v>39</v>
      </c>
      <c r="H9">
        <v>38.799999999999997</v>
      </c>
      <c r="I9">
        <v>38.799999999999997</v>
      </c>
    </row>
    <row r="10" spans="1:11" x14ac:dyDescent="0.2">
      <c r="A10" t="s">
        <v>2</v>
      </c>
      <c r="B10">
        <v>39</v>
      </c>
      <c r="C10">
        <v>39.1</v>
      </c>
      <c r="D10">
        <v>39</v>
      </c>
      <c r="E10">
        <v>39.299999999999997</v>
      </c>
      <c r="F10">
        <v>38.700000000000003</v>
      </c>
      <c r="G10">
        <v>38.799999999999997</v>
      </c>
      <c r="H10">
        <v>39.1</v>
      </c>
      <c r="I10">
        <v>39</v>
      </c>
    </row>
    <row r="11" spans="1:11" x14ac:dyDescent="0.2">
      <c r="A11" t="s">
        <v>2</v>
      </c>
      <c r="B11">
        <v>39</v>
      </c>
      <c r="C11">
        <v>38.9</v>
      </c>
      <c r="D11">
        <v>39.5</v>
      </c>
      <c r="E11">
        <v>39.200000000000003</v>
      </c>
      <c r="F11">
        <v>39.299999999999997</v>
      </c>
      <c r="G11">
        <v>38.4</v>
      </c>
      <c r="H11">
        <v>39.200000000000003</v>
      </c>
      <c r="I11">
        <v>38.700000000000003</v>
      </c>
    </row>
    <row r="12" spans="1:11" x14ac:dyDescent="0.2">
      <c r="A12" t="s">
        <v>2</v>
      </c>
      <c r="B12">
        <v>39</v>
      </c>
      <c r="C12">
        <v>39</v>
      </c>
      <c r="D12">
        <v>39.6</v>
      </c>
      <c r="E12">
        <v>39.1</v>
      </c>
      <c r="F12">
        <v>38.5</v>
      </c>
      <c r="G12">
        <v>38.700000000000003</v>
      </c>
      <c r="H12">
        <v>38.799999999999997</v>
      </c>
      <c r="I12">
        <v>38.6</v>
      </c>
    </row>
    <row r="13" spans="1:11" x14ac:dyDescent="0.2">
      <c r="A13" t="s">
        <v>2</v>
      </c>
      <c r="B13">
        <v>38.799999999999997</v>
      </c>
      <c r="C13">
        <v>39.200000000000003</v>
      </c>
      <c r="D13">
        <v>39.4</v>
      </c>
      <c r="E13">
        <v>39.200000000000003</v>
      </c>
      <c r="F13">
        <v>38.9</v>
      </c>
      <c r="G13">
        <v>38.799999999999997</v>
      </c>
      <c r="H13">
        <v>38.9</v>
      </c>
      <c r="I13">
        <v>38.799999999999997</v>
      </c>
    </row>
    <row r="14" spans="1:11" x14ac:dyDescent="0.2">
      <c r="A14" t="s">
        <v>3</v>
      </c>
      <c r="B14">
        <v>39.1</v>
      </c>
      <c r="C14">
        <v>40.5</v>
      </c>
      <c r="D14">
        <v>38.9</v>
      </c>
      <c r="E14">
        <v>39.200000000000003</v>
      </c>
      <c r="F14">
        <v>38.700000000000003</v>
      </c>
      <c r="G14">
        <v>38.799999999999997</v>
      </c>
      <c r="H14">
        <v>38.9</v>
      </c>
      <c r="I14">
        <v>38.799999999999997</v>
      </c>
    </row>
    <row r="15" spans="1:11" x14ac:dyDescent="0.2">
      <c r="A15" t="s">
        <v>3</v>
      </c>
      <c r="B15">
        <v>39.299999999999997</v>
      </c>
      <c r="C15">
        <v>40.1</v>
      </c>
      <c r="D15">
        <v>39.5</v>
      </c>
      <c r="E15">
        <v>38.799999999999997</v>
      </c>
      <c r="F15">
        <v>38.5</v>
      </c>
      <c r="G15">
        <v>38.799999999999997</v>
      </c>
      <c r="H15">
        <v>39</v>
      </c>
      <c r="I15">
        <v>38.9</v>
      </c>
    </row>
    <row r="16" spans="1:11" x14ac:dyDescent="0.2">
      <c r="A16" t="s">
        <v>3</v>
      </c>
      <c r="B16">
        <v>39.1</v>
      </c>
      <c r="C16">
        <v>39.6</v>
      </c>
      <c r="D16">
        <v>39.700000000000003</v>
      </c>
      <c r="E16">
        <v>39.799999999999997</v>
      </c>
      <c r="F16">
        <v>39.1</v>
      </c>
      <c r="G16">
        <v>39</v>
      </c>
      <c r="H16">
        <v>39.4</v>
      </c>
      <c r="I16">
        <v>39.1</v>
      </c>
    </row>
    <row r="17" spans="1:9" x14ac:dyDescent="0.2">
      <c r="A17" t="s">
        <v>3</v>
      </c>
      <c r="B17">
        <v>38.9</v>
      </c>
      <c r="C17">
        <v>40</v>
      </c>
      <c r="D17">
        <v>38.9</v>
      </c>
      <c r="E17">
        <v>39.5</v>
      </c>
      <c r="F17">
        <v>38.9</v>
      </c>
      <c r="G17">
        <v>39</v>
      </c>
      <c r="H17">
        <v>39</v>
      </c>
      <c r="I17">
        <v>37.700000000000003</v>
      </c>
    </row>
    <row r="18" spans="1:9" x14ac:dyDescent="0.2">
      <c r="A18" t="s">
        <v>3</v>
      </c>
      <c r="B18">
        <v>39.5</v>
      </c>
      <c r="C18">
        <v>41</v>
      </c>
      <c r="D18">
        <v>39.299999999999997</v>
      </c>
      <c r="E18">
        <v>39.4</v>
      </c>
      <c r="F18">
        <v>38.700000000000003</v>
      </c>
      <c r="G18">
        <v>38.700000000000003</v>
      </c>
      <c r="H18">
        <v>38.700000000000003</v>
      </c>
      <c r="I18">
        <v>39.200000000000003</v>
      </c>
    </row>
    <row r="19" spans="1:9" x14ac:dyDescent="0.2">
      <c r="A19" t="s">
        <v>3</v>
      </c>
      <c r="B19">
        <v>39.4</v>
      </c>
      <c r="C19">
        <v>40.9</v>
      </c>
      <c r="D19">
        <v>39.4</v>
      </c>
      <c r="E19">
        <v>39.5</v>
      </c>
      <c r="F19">
        <v>39.1</v>
      </c>
      <c r="G19">
        <v>39.200000000000003</v>
      </c>
      <c r="H19">
        <v>38.9</v>
      </c>
      <c r="I19">
        <v>38.9</v>
      </c>
    </row>
    <row r="20" spans="1:9" x14ac:dyDescent="0.2">
      <c r="A20" t="s">
        <v>3</v>
      </c>
      <c r="B20">
        <v>39.299999999999997</v>
      </c>
      <c r="C20">
        <v>39.799999999999997</v>
      </c>
      <c r="D20">
        <v>39</v>
      </c>
      <c r="E20">
        <v>40.1</v>
      </c>
      <c r="F20">
        <v>39.299999999999997</v>
      </c>
      <c r="G20">
        <v>39.4</v>
      </c>
      <c r="H20">
        <v>38.799999999999997</v>
      </c>
      <c r="I20">
        <v>38.700000000000003</v>
      </c>
    </row>
    <row r="21" spans="1:9" x14ac:dyDescent="0.2">
      <c r="A21" t="s">
        <v>3</v>
      </c>
      <c r="B21">
        <v>39.1</v>
      </c>
      <c r="C21">
        <v>41.2</v>
      </c>
      <c r="D21">
        <v>39.5</v>
      </c>
      <c r="E21">
        <v>40.200000000000003</v>
      </c>
      <c r="F21">
        <v>39</v>
      </c>
      <c r="G21">
        <v>38.9</v>
      </c>
      <c r="H21">
        <v>39.200000000000003</v>
      </c>
      <c r="I21">
        <v>39.1</v>
      </c>
    </row>
    <row r="22" spans="1:9" x14ac:dyDescent="0.2">
      <c r="A22" t="s">
        <v>3</v>
      </c>
      <c r="B22">
        <v>38.9</v>
      </c>
      <c r="C22">
        <v>40.299999999999997</v>
      </c>
      <c r="D22">
        <v>38.799999999999997</v>
      </c>
      <c r="E22">
        <v>39.299999999999997</v>
      </c>
      <c r="F22">
        <v>38.9</v>
      </c>
      <c r="G22">
        <v>39</v>
      </c>
      <c r="H22">
        <v>39.200000000000003</v>
      </c>
      <c r="I22">
        <v>38.799999999999997</v>
      </c>
    </row>
    <row r="23" spans="1:9" x14ac:dyDescent="0.2">
      <c r="A23" t="s">
        <v>3</v>
      </c>
      <c r="B23">
        <v>38.799999999999997</v>
      </c>
      <c r="C23">
        <v>39.9</v>
      </c>
      <c r="D23">
        <v>39.6</v>
      </c>
      <c r="E23">
        <v>40.5</v>
      </c>
      <c r="F23">
        <v>39</v>
      </c>
      <c r="G23">
        <v>39.299999999999997</v>
      </c>
      <c r="H23">
        <v>39.200000000000003</v>
      </c>
      <c r="I23">
        <v>39.1</v>
      </c>
    </row>
    <row r="24" spans="1:9" x14ac:dyDescent="0.2">
      <c r="A24" t="s">
        <v>3</v>
      </c>
      <c r="B24">
        <v>38.9</v>
      </c>
      <c r="C24">
        <v>39.6</v>
      </c>
      <c r="D24">
        <v>39.299999999999997</v>
      </c>
      <c r="E24">
        <v>40</v>
      </c>
      <c r="F24">
        <v>38.799999999999997</v>
      </c>
      <c r="G24">
        <v>39.299999999999997</v>
      </c>
      <c r="H24">
        <v>38.9</v>
      </c>
      <c r="I24">
        <v>38.6</v>
      </c>
    </row>
    <row r="25" spans="1:9" x14ac:dyDescent="0.2">
      <c r="A25" t="s">
        <v>3</v>
      </c>
      <c r="B25">
        <v>39.200000000000003</v>
      </c>
      <c r="C25">
        <v>40.1</v>
      </c>
      <c r="D25">
        <v>39.200000000000003</v>
      </c>
      <c r="E25">
        <v>39.299999999999997</v>
      </c>
      <c r="F25">
        <v>38.799999999999997</v>
      </c>
      <c r="G25">
        <v>38.299999999999997</v>
      </c>
      <c r="H25">
        <v>38.799999999999997</v>
      </c>
      <c r="I25">
        <v>38.5</v>
      </c>
    </row>
    <row r="27" spans="1:9" x14ac:dyDescent="0.2">
      <c r="B27" t="s">
        <v>4</v>
      </c>
      <c r="C27" t="s">
        <v>5</v>
      </c>
      <c r="D27" t="s">
        <v>6</v>
      </c>
      <c r="E27" t="s">
        <v>7</v>
      </c>
      <c r="F27" t="s">
        <v>8</v>
      </c>
      <c r="G27" t="s">
        <v>9</v>
      </c>
      <c r="H27" t="s">
        <v>10</v>
      </c>
      <c r="I27" t="s">
        <v>11</v>
      </c>
    </row>
    <row r="28" spans="1:9" x14ac:dyDescent="0.2">
      <c r="A28" t="s">
        <v>2</v>
      </c>
      <c r="B28">
        <f>AVERAGE(B2:B13)</f>
        <v>38.93333333333333</v>
      </c>
      <c r="C28">
        <f t="shared" ref="C28:I28" si="0">AVERAGE(C2:C13)</f>
        <v>39.033333333333339</v>
      </c>
      <c r="D28">
        <f t="shared" si="0"/>
        <v>39.216666666666669</v>
      </c>
      <c r="E28">
        <f t="shared" si="0"/>
        <v>39.30833333333333</v>
      </c>
      <c r="F28">
        <f t="shared" si="0"/>
        <v>38.799999999999997</v>
      </c>
      <c r="G28">
        <f t="shared" si="0"/>
        <v>38.766666666666666</v>
      </c>
      <c r="H28">
        <f t="shared" si="0"/>
        <v>38.925000000000004</v>
      </c>
      <c r="I28">
        <f t="shared" si="0"/>
        <v>38.766666666666673</v>
      </c>
    </row>
    <row r="29" spans="1:9" x14ac:dyDescent="0.2">
      <c r="A29" t="s">
        <v>3</v>
      </c>
      <c r="B29">
        <f>AVERAGE(B14:B25)</f>
        <v>39.125</v>
      </c>
      <c r="C29">
        <f t="shared" ref="C29:I29" si="1">AVERAGE(C14:C25)</f>
        <v>40.25</v>
      </c>
      <c r="D29">
        <f t="shared" si="1"/>
        <v>39.25833333333334</v>
      </c>
      <c r="E29">
        <f t="shared" si="1"/>
        <v>39.633333333333333</v>
      </c>
      <c r="F29">
        <f t="shared" si="1"/>
        <v>38.9</v>
      </c>
      <c r="G29">
        <f t="shared" si="1"/>
        <v>38.975000000000001</v>
      </c>
      <c r="H29">
        <f t="shared" si="1"/>
        <v>38.999999999999993</v>
      </c>
      <c r="I29">
        <f t="shared" si="1"/>
        <v>38.783333333333339</v>
      </c>
    </row>
  </sheetData>
  <autoFilter ref="A1:I1" xr:uid="{CEF91A5E-643B-4B53-A175-4A8D558D6443}">
    <sortState xmlns:xlrd2="http://schemas.microsoft.com/office/spreadsheetml/2017/richdata2" ref="A2:I25">
      <sortCondition ref="A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8CA9-02EF-104F-9CF9-96FDF4A60F8E}">
  <dimension ref="A1:J41"/>
  <sheetViews>
    <sheetView tabSelected="1" zoomScale="136" workbookViewId="0">
      <selection activeCell="J8" sqref="J8"/>
    </sheetView>
  </sheetViews>
  <sheetFormatPr baseColWidth="10" defaultRowHeight="15" x14ac:dyDescent="0.2"/>
  <sheetData>
    <row r="1" spans="1:10" x14ac:dyDescent="0.2">
      <c r="A1" t="s">
        <v>12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19</v>
      </c>
    </row>
    <row r="2" spans="1:10" x14ac:dyDescent="0.2">
      <c r="A2" t="s">
        <v>2</v>
      </c>
      <c r="B2">
        <v>38.9</v>
      </c>
      <c r="C2">
        <v>38.700000000000003</v>
      </c>
      <c r="D2">
        <v>39</v>
      </c>
      <c r="E2">
        <v>39.4</v>
      </c>
      <c r="F2">
        <v>38.799999999999997</v>
      </c>
      <c r="G2">
        <v>39</v>
      </c>
      <c r="H2">
        <v>39</v>
      </c>
      <c r="I2">
        <v>38.6</v>
      </c>
      <c r="J2" t="s">
        <v>18</v>
      </c>
    </row>
    <row r="3" spans="1:10" x14ac:dyDescent="0.2">
      <c r="A3" t="s">
        <v>2</v>
      </c>
      <c r="B3">
        <v>38.299999999999997</v>
      </c>
      <c r="C3">
        <v>38.9</v>
      </c>
      <c r="D3">
        <v>38.9</v>
      </c>
      <c r="E3">
        <v>39.700000000000003</v>
      </c>
      <c r="F3">
        <v>38.700000000000003</v>
      </c>
      <c r="G3">
        <v>39.1</v>
      </c>
      <c r="H3">
        <v>39</v>
      </c>
      <c r="I3">
        <v>38.9</v>
      </c>
      <c r="J3" t="s">
        <v>18</v>
      </c>
    </row>
    <row r="4" spans="1:10" x14ac:dyDescent="0.2">
      <c r="A4" t="s">
        <v>2</v>
      </c>
      <c r="B4">
        <v>39.1</v>
      </c>
      <c r="C4">
        <v>39.200000000000003</v>
      </c>
      <c r="D4">
        <v>39.200000000000003</v>
      </c>
      <c r="E4">
        <v>39.6</v>
      </c>
      <c r="F4">
        <v>38.700000000000003</v>
      </c>
      <c r="G4">
        <v>38.4</v>
      </c>
      <c r="H4">
        <v>38.700000000000003</v>
      </c>
      <c r="I4">
        <v>38.700000000000003</v>
      </c>
      <c r="J4" t="s">
        <v>18</v>
      </c>
    </row>
    <row r="5" spans="1:10" x14ac:dyDescent="0.2">
      <c r="A5" t="s">
        <v>2</v>
      </c>
      <c r="B5">
        <v>39.200000000000003</v>
      </c>
      <c r="C5">
        <v>39.200000000000003</v>
      </c>
      <c r="D5">
        <v>39.200000000000003</v>
      </c>
      <c r="E5">
        <v>39.4</v>
      </c>
      <c r="F5">
        <v>38.6</v>
      </c>
      <c r="G5">
        <v>38.6</v>
      </c>
      <c r="H5">
        <v>38.799999999999997</v>
      </c>
      <c r="I5">
        <v>38.799999999999997</v>
      </c>
      <c r="J5" t="s">
        <v>18</v>
      </c>
    </row>
    <row r="6" spans="1:10" x14ac:dyDescent="0.2">
      <c r="A6" t="s">
        <v>2</v>
      </c>
      <c r="B6">
        <v>39.1</v>
      </c>
      <c r="C6">
        <v>39.200000000000003</v>
      </c>
      <c r="D6">
        <v>39.4</v>
      </c>
      <c r="E6">
        <v>39.299999999999997</v>
      </c>
      <c r="F6">
        <v>38.799999999999997</v>
      </c>
      <c r="G6">
        <v>38.799999999999997</v>
      </c>
      <c r="H6">
        <v>38.9</v>
      </c>
      <c r="I6">
        <v>38.9</v>
      </c>
      <c r="J6" t="s">
        <v>18</v>
      </c>
    </row>
    <row r="7" spans="1:10" x14ac:dyDescent="0.2">
      <c r="A7" t="s">
        <v>2</v>
      </c>
      <c r="B7">
        <v>39</v>
      </c>
      <c r="C7">
        <v>39.4</v>
      </c>
      <c r="D7">
        <v>39.200000000000003</v>
      </c>
      <c r="E7">
        <v>39.5</v>
      </c>
      <c r="F7">
        <v>38.9</v>
      </c>
      <c r="G7">
        <v>38.799999999999997</v>
      </c>
      <c r="H7">
        <v>38.700000000000003</v>
      </c>
      <c r="I7">
        <v>38.5</v>
      </c>
      <c r="J7" t="s">
        <v>18</v>
      </c>
    </row>
    <row r="8" spans="1:10" x14ac:dyDescent="0.2">
      <c r="A8" t="s">
        <v>2</v>
      </c>
      <c r="B8">
        <v>38.799999999999997</v>
      </c>
      <c r="C8">
        <v>39</v>
      </c>
      <c r="D8">
        <v>39</v>
      </c>
      <c r="E8">
        <v>39.4</v>
      </c>
      <c r="F8">
        <v>39</v>
      </c>
      <c r="G8">
        <v>38.799999999999997</v>
      </c>
      <c r="H8">
        <v>39.200000000000003</v>
      </c>
      <c r="I8">
        <v>38.9</v>
      </c>
      <c r="J8" t="s">
        <v>18</v>
      </c>
    </row>
    <row r="9" spans="1:10" x14ac:dyDescent="0.2">
      <c r="A9" t="s">
        <v>2</v>
      </c>
      <c r="B9">
        <v>39</v>
      </c>
      <c r="C9">
        <v>38.6</v>
      </c>
      <c r="D9">
        <v>39.200000000000003</v>
      </c>
      <c r="E9">
        <v>38.6</v>
      </c>
      <c r="F9">
        <v>38.700000000000003</v>
      </c>
      <c r="G9">
        <v>39</v>
      </c>
      <c r="H9">
        <v>38.799999999999997</v>
      </c>
      <c r="I9">
        <v>38.799999999999997</v>
      </c>
      <c r="J9" t="s">
        <v>18</v>
      </c>
    </row>
    <row r="10" spans="1:10" x14ac:dyDescent="0.2">
      <c r="A10" t="s">
        <v>2</v>
      </c>
      <c r="B10">
        <v>39</v>
      </c>
      <c r="C10">
        <v>39.1</v>
      </c>
      <c r="D10">
        <v>39</v>
      </c>
      <c r="E10">
        <v>39.299999999999997</v>
      </c>
      <c r="F10">
        <v>38.700000000000003</v>
      </c>
      <c r="G10">
        <v>38.799999999999997</v>
      </c>
      <c r="H10">
        <v>39.1</v>
      </c>
      <c r="I10">
        <v>39</v>
      </c>
      <c r="J10" t="s">
        <v>18</v>
      </c>
    </row>
    <row r="11" spans="1:10" x14ac:dyDescent="0.2">
      <c r="A11" t="s">
        <v>2</v>
      </c>
      <c r="B11">
        <v>39</v>
      </c>
      <c r="C11">
        <v>38.9</v>
      </c>
      <c r="D11">
        <v>39.5</v>
      </c>
      <c r="E11">
        <v>39.200000000000003</v>
      </c>
      <c r="F11">
        <v>39.299999999999997</v>
      </c>
      <c r="G11">
        <v>38.4</v>
      </c>
      <c r="H11">
        <v>39.200000000000003</v>
      </c>
      <c r="I11">
        <v>38.700000000000003</v>
      </c>
      <c r="J11" t="s">
        <v>18</v>
      </c>
    </row>
    <row r="12" spans="1:10" x14ac:dyDescent="0.2">
      <c r="A12" t="s">
        <v>2</v>
      </c>
      <c r="B12">
        <v>39</v>
      </c>
      <c r="C12">
        <v>39</v>
      </c>
      <c r="D12">
        <v>39.6</v>
      </c>
      <c r="E12">
        <v>39.1</v>
      </c>
      <c r="F12">
        <v>38.5</v>
      </c>
      <c r="G12">
        <v>38.700000000000003</v>
      </c>
      <c r="H12">
        <v>38.799999999999997</v>
      </c>
      <c r="I12">
        <v>38.6</v>
      </c>
      <c r="J12" t="s">
        <v>18</v>
      </c>
    </row>
    <row r="13" spans="1:10" x14ac:dyDescent="0.2">
      <c r="A13" t="s">
        <v>2</v>
      </c>
      <c r="B13">
        <v>38.799999999999997</v>
      </c>
      <c r="C13">
        <v>39.200000000000003</v>
      </c>
      <c r="D13">
        <v>39.4</v>
      </c>
      <c r="E13">
        <v>39.200000000000003</v>
      </c>
      <c r="F13">
        <v>38.9</v>
      </c>
      <c r="G13">
        <v>38.799999999999997</v>
      </c>
      <c r="H13">
        <v>38.9</v>
      </c>
      <c r="I13">
        <v>38.799999999999997</v>
      </c>
      <c r="J13" t="s">
        <v>18</v>
      </c>
    </row>
    <row r="14" spans="1:10" x14ac:dyDescent="0.2">
      <c r="A14" t="s">
        <v>3</v>
      </c>
      <c r="B14">
        <v>39.1</v>
      </c>
      <c r="C14">
        <v>40.5</v>
      </c>
      <c r="D14">
        <v>38.9</v>
      </c>
      <c r="E14">
        <v>39.200000000000003</v>
      </c>
      <c r="F14">
        <v>38.700000000000003</v>
      </c>
      <c r="G14">
        <v>38.799999999999997</v>
      </c>
      <c r="H14">
        <v>38.9</v>
      </c>
      <c r="I14">
        <v>38.799999999999997</v>
      </c>
      <c r="J14" t="s">
        <v>18</v>
      </c>
    </row>
    <row r="15" spans="1:10" x14ac:dyDescent="0.2">
      <c r="A15" t="s">
        <v>3</v>
      </c>
      <c r="B15">
        <v>39.299999999999997</v>
      </c>
      <c r="C15">
        <v>40.1</v>
      </c>
      <c r="D15">
        <v>39.5</v>
      </c>
      <c r="E15">
        <v>38.799999999999997</v>
      </c>
      <c r="F15">
        <v>38.5</v>
      </c>
      <c r="G15">
        <v>38.799999999999997</v>
      </c>
      <c r="H15">
        <v>39</v>
      </c>
      <c r="I15">
        <v>38.9</v>
      </c>
      <c r="J15" t="s">
        <v>18</v>
      </c>
    </row>
    <row r="16" spans="1:10" x14ac:dyDescent="0.2">
      <c r="A16" t="s">
        <v>3</v>
      </c>
      <c r="B16">
        <v>39.1</v>
      </c>
      <c r="C16">
        <v>39.6</v>
      </c>
      <c r="D16">
        <v>39.700000000000003</v>
      </c>
      <c r="E16">
        <v>39.799999999999997</v>
      </c>
      <c r="F16">
        <v>39.1</v>
      </c>
      <c r="G16">
        <v>39</v>
      </c>
      <c r="H16">
        <v>39.4</v>
      </c>
      <c r="I16">
        <v>39.1</v>
      </c>
      <c r="J16" t="s">
        <v>18</v>
      </c>
    </row>
    <row r="17" spans="1:10" x14ac:dyDescent="0.2">
      <c r="A17" t="s">
        <v>3</v>
      </c>
      <c r="B17">
        <v>38.9</v>
      </c>
      <c r="C17">
        <v>40</v>
      </c>
      <c r="D17">
        <v>38.9</v>
      </c>
      <c r="E17">
        <v>39.5</v>
      </c>
      <c r="F17">
        <v>38.9</v>
      </c>
      <c r="G17">
        <v>39</v>
      </c>
      <c r="H17">
        <v>39</v>
      </c>
      <c r="I17">
        <v>37.700000000000003</v>
      </c>
      <c r="J17" t="s">
        <v>18</v>
      </c>
    </row>
    <row r="18" spans="1:10" x14ac:dyDescent="0.2">
      <c r="A18" t="s">
        <v>3</v>
      </c>
      <c r="B18">
        <v>39.5</v>
      </c>
      <c r="C18">
        <v>41</v>
      </c>
      <c r="D18">
        <v>39.299999999999997</v>
      </c>
      <c r="E18">
        <v>39.4</v>
      </c>
      <c r="F18">
        <v>38.700000000000003</v>
      </c>
      <c r="G18">
        <v>38.700000000000003</v>
      </c>
      <c r="H18">
        <v>38.700000000000003</v>
      </c>
      <c r="I18">
        <v>39.200000000000003</v>
      </c>
      <c r="J18" t="s">
        <v>18</v>
      </c>
    </row>
    <row r="19" spans="1:10" x14ac:dyDescent="0.2">
      <c r="A19" t="s">
        <v>3</v>
      </c>
      <c r="B19">
        <v>39.4</v>
      </c>
      <c r="C19">
        <v>40.9</v>
      </c>
      <c r="D19">
        <v>39.4</v>
      </c>
      <c r="E19">
        <v>39.5</v>
      </c>
      <c r="F19">
        <v>39.1</v>
      </c>
      <c r="G19">
        <v>39.200000000000003</v>
      </c>
      <c r="H19">
        <v>38.9</v>
      </c>
      <c r="I19">
        <v>38.9</v>
      </c>
      <c r="J19" t="s">
        <v>18</v>
      </c>
    </row>
    <row r="20" spans="1:10" x14ac:dyDescent="0.2">
      <c r="A20" t="s">
        <v>3</v>
      </c>
      <c r="B20">
        <v>39.299999999999997</v>
      </c>
      <c r="C20">
        <v>39.799999999999997</v>
      </c>
      <c r="D20">
        <v>39</v>
      </c>
      <c r="E20">
        <v>40.1</v>
      </c>
      <c r="F20">
        <v>39.299999999999997</v>
      </c>
      <c r="G20">
        <v>39.4</v>
      </c>
      <c r="H20">
        <v>38.799999999999997</v>
      </c>
      <c r="I20">
        <v>38.700000000000003</v>
      </c>
      <c r="J20" t="s">
        <v>18</v>
      </c>
    </row>
    <row r="21" spans="1:10" x14ac:dyDescent="0.2">
      <c r="A21" t="s">
        <v>3</v>
      </c>
      <c r="B21">
        <v>39.1</v>
      </c>
      <c r="C21">
        <v>41.2</v>
      </c>
      <c r="D21">
        <v>39.5</v>
      </c>
      <c r="E21">
        <v>40.200000000000003</v>
      </c>
      <c r="F21">
        <v>39</v>
      </c>
      <c r="G21">
        <v>38.9</v>
      </c>
      <c r="H21">
        <v>39.200000000000003</v>
      </c>
      <c r="I21">
        <v>39.1</v>
      </c>
      <c r="J21" t="s">
        <v>18</v>
      </c>
    </row>
    <row r="22" spans="1:10" x14ac:dyDescent="0.2">
      <c r="A22" t="s">
        <v>3</v>
      </c>
      <c r="B22">
        <v>38.9</v>
      </c>
      <c r="C22">
        <v>40.299999999999997</v>
      </c>
      <c r="D22">
        <v>38.799999999999997</v>
      </c>
      <c r="E22">
        <v>39.299999999999997</v>
      </c>
      <c r="F22">
        <v>38.9</v>
      </c>
      <c r="G22">
        <v>39</v>
      </c>
      <c r="H22">
        <v>39.200000000000003</v>
      </c>
      <c r="I22">
        <v>38.799999999999997</v>
      </c>
      <c r="J22" t="s">
        <v>18</v>
      </c>
    </row>
    <row r="23" spans="1:10" x14ac:dyDescent="0.2">
      <c r="A23" t="s">
        <v>3</v>
      </c>
      <c r="B23">
        <v>38.799999999999997</v>
      </c>
      <c r="C23">
        <v>39.9</v>
      </c>
      <c r="D23">
        <v>39.6</v>
      </c>
      <c r="E23">
        <v>40.5</v>
      </c>
      <c r="F23">
        <v>39</v>
      </c>
      <c r="G23">
        <v>39.299999999999997</v>
      </c>
      <c r="H23">
        <v>39.200000000000003</v>
      </c>
      <c r="I23">
        <v>39.1</v>
      </c>
      <c r="J23" t="s">
        <v>18</v>
      </c>
    </row>
    <row r="24" spans="1:10" x14ac:dyDescent="0.2">
      <c r="A24" t="s">
        <v>3</v>
      </c>
      <c r="B24">
        <v>38.9</v>
      </c>
      <c r="C24">
        <v>39.6</v>
      </c>
      <c r="D24">
        <v>39.299999999999997</v>
      </c>
      <c r="E24">
        <v>40</v>
      </c>
      <c r="F24">
        <v>38.799999999999997</v>
      </c>
      <c r="G24">
        <v>39.299999999999997</v>
      </c>
      <c r="H24">
        <v>38.9</v>
      </c>
      <c r="I24">
        <v>38.6</v>
      </c>
      <c r="J24" t="s">
        <v>18</v>
      </c>
    </row>
    <row r="25" spans="1:10" x14ac:dyDescent="0.2">
      <c r="A25" t="s">
        <v>3</v>
      </c>
      <c r="B25">
        <v>39.200000000000003</v>
      </c>
      <c r="C25">
        <v>40.1</v>
      </c>
      <c r="D25">
        <v>39.200000000000003</v>
      </c>
      <c r="E25">
        <v>39.299999999999997</v>
      </c>
      <c r="F25">
        <v>38.799999999999997</v>
      </c>
      <c r="G25">
        <v>38.299999999999997</v>
      </c>
      <c r="H25">
        <v>38.799999999999997</v>
      </c>
      <c r="I25">
        <v>38.5</v>
      </c>
      <c r="J25" t="s">
        <v>18</v>
      </c>
    </row>
    <row r="26" spans="1:10" x14ac:dyDescent="0.2">
      <c r="A26" t="s">
        <v>2</v>
      </c>
      <c r="F26">
        <v>7.8709090909090902</v>
      </c>
      <c r="G26">
        <v>9.8066818181818167</v>
      </c>
      <c r="H26">
        <v>10.030599999999998</v>
      </c>
      <c r="I26">
        <v>9.0419878787878769</v>
      </c>
      <c r="J26" t="s">
        <v>17</v>
      </c>
    </row>
    <row r="27" spans="1:10" x14ac:dyDescent="0.2">
      <c r="A27" t="s">
        <v>2</v>
      </c>
      <c r="F27">
        <v>8.1130909090909071</v>
      </c>
      <c r="G27">
        <v>10.84739090909091</v>
      </c>
      <c r="H27">
        <v>11.799690909090907</v>
      </c>
      <c r="I27">
        <v>10.18719090909091</v>
      </c>
      <c r="J27" t="s">
        <v>17</v>
      </c>
    </row>
    <row r="28" spans="1:10" x14ac:dyDescent="0.2">
      <c r="A28" t="s">
        <v>3</v>
      </c>
      <c r="F28">
        <v>6.7928848484848485</v>
      </c>
      <c r="G28">
        <v>8.7277469696969714</v>
      </c>
      <c r="H28">
        <v>8.543663636363636</v>
      </c>
      <c r="I28">
        <v>8.7364848484848476</v>
      </c>
      <c r="J28" t="s">
        <v>17</v>
      </c>
    </row>
    <row r="29" spans="1:10" x14ac:dyDescent="0.2">
      <c r="A29" t="s">
        <v>3</v>
      </c>
      <c r="F29">
        <v>3.4572666666666652</v>
      </c>
      <c r="G29">
        <v>7.4819621212121206</v>
      </c>
      <c r="H29">
        <v>7.191133333333334</v>
      </c>
      <c r="I29">
        <v>7.7898454545454543</v>
      </c>
      <c r="J29" t="s">
        <v>17</v>
      </c>
    </row>
    <row r="30" spans="1:10" x14ac:dyDescent="0.2">
      <c r="A30" t="s">
        <v>2</v>
      </c>
      <c r="F30">
        <v>8.8345909090909078</v>
      </c>
      <c r="G30">
        <v>8.1633878787878782</v>
      </c>
      <c r="H30">
        <v>10.216854545454547</v>
      </c>
      <c r="I30">
        <v>9.675960606060606</v>
      </c>
      <c r="J30" t="s">
        <v>17</v>
      </c>
    </row>
    <row r="31" spans="1:10" x14ac:dyDescent="0.2">
      <c r="A31" t="s">
        <v>2</v>
      </c>
      <c r="F31">
        <v>7.9456757575757564</v>
      </c>
      <c r="G31">
        <v>7.4213636363636359</v>
      </c>
      <c r="H31">
        <v>10.128963636363638</v>
      </c>
      <c r="I31">
        <v>8.2352333333333316</v>
      </c>
      <c r="J31" t="s">
        <v>17</v>
      </c>
    </row>
    <row r="32" spans="1:10" x14ac:dyDescent="0.2">
      <c r="A32" t="s">
        <v>3</v>
      </c>
      <c r="F32">
        <v>3.2169181818181816</v>
      </c>
      <c r="G32">
        <v>5.8535272727272725</v>
      </c>
      <c r="H32">
        <v>8.9161272727272731</v>
      </c>
      <c r="I32">
        <v>8.793487878787877</v>
      </c>
      <c r="J32" t="s">
        <v>17</v>
      </c>
    </row>
    <row r="33" spans="1:10" x14ac:dyDescent="0.2">
      <c r="A33" t="s">
        <v>3</v>
      </c>
      <c r="F33">
        <v>4.42961212121212</v>
      </c>
      <c r="G33">
        <v>6.6962090909090923</v>
      </c>
      <c r="H33">
        <v>9.2806909090909091</v>
      </c>
      <c r="I33">
        <v>10.148636363636365</v>
      </c>
      <c r="J33" t="s">
        <v>17</v>
      </c>
    </row>
    <row r="34" spans="1:10" x14ac:dyDescent="0.2">
      <c r="A34" t="s">
        <v>2</v>
      </c>
      <c r="F34">
        <v>7.8709090909090902</v>
      </c>
      <c r="G34">
        <v>9.8066818181818167</v>
      </c>
      <c r="H34">
        <v>10.030599999999998</v>
      </c>
      <c r="I34">
        <v>9.0419878787878769</v>
      </c>
      <c r="J34" t="s">
        <v>17</v>
      </c>
    </row>
    <row r="35" spans="1:10" x14ac:dyDescent="0.2">
      <c r="A35" t="s">
        <v>2</v>
      </c>
      <c r="F35">
        <v>8.1130909090909071</v>
      </c>
      <c r="G35">
        <v>10.84739090909091</v>
      </c>
      <c r="H35">
        <v>11.799690909090907</v>
      </c>
      <c r="I35">
        <v>10.18719090909091</v>
      </c>
      <c r="J35" t="s">
        <v>17</v>
      </c>
    </row>
    <row r="36" spans="1:10" x14ac:dyDescent="0.2">
      <c r="A36" t="s">
        <v>2</v>
      </c>
      <c r="F36">
        <v>8.8345909090909078</v>
      </c>
      <c r="G36">
        <v>8.1633878787878782</v>
      </c>
      <c r="H36">
        <v>10.216854545454547</v>
      </c>
      <c r="I36">
        <v>9.675960606060606</v>
      </c>
      <c r="J36" t="s">
        <v>17</v>
      </c>
    </row>
    <row r="37" spans="1:10" x14ac:dyDescent="0.2">
      <c r="A37" t="s">
        <v>2</v>
      </c>
      <c r="F37">
        <v>7.9456757575757564</v>
      </c>
      <c r="G37">
        <v>7.4213636363636359</v>
      </c>
      <c r="H37">
        <v>10.128963636363638</v>
      </c>
      <c r="I37">
        <v>8.2352333333333316</v>
      </c>
      <c r="J37" t="s">
        <v>17</v>
      </c>
    </row>
    <row r="38" spans="1:10" x14ac:dyDescent="0.2">
      <c r="A38" t="s">
        <v>3</v>
      </c>
      <c r="F38">
        <v>6.7928848484848485</v>
      </c>
      <c r="G38">
        <v>8.7277469696969714</v>
      </c>
      <c r="H38">
        <v>8.543663636363636</v>
      </c>
      <c r="I38">
        <v>8.7364848484848476</v>
      </c>
      <c r="J38" t="s">
        <v>17</v>
      </c>
    </row>
    <row r="39" spans="1:10" x14ac:dyDescent="0.2">
      <c r="A39" t="s">
        <v>3</v>
      </c>
      <c r="F39">
        <v>3.4572666666666652</v>
      </c>
      <c r="G39">
        <v>7.4819621212121206</v>
      </c>
      <c r="H39">
        <v>7.191133333333334</v>
      </c>
      <c r="I39">
        <v>7.7898454545454543</v>
      </c>
      <c r="J39" t="s">
        <v>17</v>
      </c>
    </row>
    <row r="40" spans="1:10" x14ac:dyDescent="0.2">
      <c r="A40" t="s">
        <v>3</v>
      </c>
      <c r="F40">
        <v>3.2169181818181816</v>
      </c>
      <c r="G40">
        <v>5.8535272727272725</v>
      </c>
      <c r="H40">
        <v>8.9161272727272731</v>
      </c>
      <c r="I40">
        <v>8.793487878787877</v>
      </c>
      <c r="J40" t="s">
        <v>17</v>
      </c>
    </row>
    <row r="41" spans="1:10" x14ac:dyDescent="0.2">
      <c r="A41" t="s">
        <v>3</v>
      </c>
      <c r="F41">
        <v>4.42961212121212</v>
      </c>
      <c r="G41">
        <v>6.6962090909090923</v>
      </c>
      <c r="H41">
        <v>9.2806909090909091</v>
      </c>
      <c r="I41">
        <v>10.148636363636365</v>
      </c>
      <c r="J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INTAKE</vt:lpstr>
      <vt:lpstr>P1 TEMP</vt:lpstr>
      <vt:lpstr>P2 TEMP</vt:lpstr>
      <vt:lpstr>TEMP GERAL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Cintra Limede</dc:creator>
  <cp:lastModifiedBy>Chen, James</cp:lastModifiedBy>
  <dcterms:created xsi:type="dcterms:W3CDTF">2024-10-31T19:41:56Z</dcterms:created>
  <dcterms:modified xsi:type="dcterms:W3CDTF">2024-11-10T05:43:06Z</dcterms:modified>
</cp:coreProperties>
</file>