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ata" sheetId="1" r:id="rId1"/>
    <sheet name="Banjir Sabtu, 1 Jan 22 " sheetId="2" r:id="rId2"/>
    <sheet name="REKAP" sheetId="3" r:id="rId3"/>
    <sheet name="BANJIR" sheetId="4" r:id="rId4"/>
    <sheet name="ROB" sheetId="5" r:id="rId5"/>
    <sheet name="PUTING BELIUNG" sheetId="6" r:id="rId6"/>
    <sheet name="TANAH LONGSOR" sheetId="7" r:id="rId7"/>
    <sheet name="RUMAH ROBOH" sheetId="8" r:id="rId8"/>
    <sheet name="KEBAKARAN" sheetId="9" r:id="rId9"/>
    <sheet name="POHON TUMBANG" sheetId="10" r:id="rId10"/>
  </sheets>
  <calcPr calcId="144525"/>
</workbook>
</file>

<file path=xl/sharedStrings.xml><?xml version="1.0" encoding="utf-8"?>
<sst xmlns="http://schemas.openxmlformats.org/spreadsheetml/2006/main" count="8715" uniqueCount="2000">
  <si>
    <t>DATA BENCANA ALAM</t>
  </si>
  <si>
    <t>DI KOTA SEMARANG TH. 2022</t>
  </si>
  <si>
    <t>( TIDAK DITETAPKAN DENGAN SURAT PERNYATAAN BENCANA OLEH WALIKOTA SEMARANG )</t>
  </si>
  <si>
    <t>NO.</t>
  </si>
  <si>
    <t>TGL. KEJADIAN</t>
  </si>
  <si>
    <t>LOKASI</t>
  </si>
  <si>
    <t>KELURAHAN</t>
  </si>
  <si>
    <t>KECAMATAN</t>
  </si>
  <si>
    <t xml:space="preserve">B </t>
  </si>
  <si>
    <t>RB</t>
  </si>
  <si>
    <t>TL</t>
  </si>
  <si>
    <t>PB</t>
  </si>
  <si>
    <t>RR</t>
  </si>
  <si>
    <t>KB</t>
  </si>
  <si>
    <t>PT</t>
  </si>
  <si>
    <t>MD</t>
  </si>
  <si>
    <t>Luka2</t>
  </si>
  <si>
    <t>HLG</t>
  </si>
  <si>
    <t xml:space="preserve">Korban </t>
  </si>
  <si>
    <t>Pengungsi</t>
  </si>
  <si>
    <t>KERUGIAN</t>
  </si>
  <si>
    <t>KETERANGAN</t>
  </si>
  <si>
    <t>JANUARI 2022</t>
  </si>
  <si>
    <t>RT.03 RW.04</t>
  </si>
  <si>
    <t xml:space="preserve">Bendan Ngisor </t>
  </si>
  <si>
    <t>Gajahmungkur</t>
  </si>
  <si>
    <t xml:space="preserve"> Korban Jiwa : Nihil</t>
  </si>
  <si>
    <t xml:space="preserve"> Karena terjadi hujan deras di wilayah tersebut yang mengakibatkan talud sungai </t>
  </si>
  <si>
    <t>Jl. Stonen</t>
  </si>
  <si>
    <t xml:space="preserve"> Materiil : </t>
  </si>
  <si>
    <t xml:space="preserve"> longsor Panjang  ± 15 m,  Tinggi  ± 4 m. Kejadian pkl. 03.15 wib.</t>
  </si>
  <si>
    <t xml:space="preserve"> - Dalam pendataan</t>
  </si>
  <si>
    <t>RT.07 RW.07</t>
  </si>
  <si>
    <t>Pudak payung</t>
  </si>
  <si>
    <t>Banyumanik</t>
  </si>
  <si>
    <t xml:space="preserve"> Curah hujan yang tinggi pada Hari Jum'at yang melanda Kota Semarang meng -</t>
  </si>
  <si>
    <t>Permata Payung Asri</t>
  </si>
  <si>
    <t xml:space="preserve"> akibatkan sebuah pondasi rumah ambrol milik Bp.Ikbal Khafid warga RT.07 RW.07</t>
  </si>
  <si>
    <t xml:space="preserve"> Kel.Pudak payung, pondasi panjang 3 meter, tinggi 3 meter yang berdampak lantai</t>
  </si>
  <si>
    <t xml:space="preserve"> ruang dapur dan kamar tidur berlubang. Rumah dihuni 1 KK 3 Jiwa.</t>
  </si>
  <si>
    <t xml:space="preserve"> Kejadian sekitar pukul 07.30 wib.</t>
  </si>
  <si>
    <t>RT.01 - 07 RW.01</t>
  </si>
  <si>
    <t xml:space="preserve"> Muktiharjo Kidul</t>
  </si>
  <si>
    <t>Pedurungan</t>
  </si>
  <si>
    <t>( KK )</t>
  </si>
  <si>
    <t>RT.01 - 06 RW.09</t>
  </si>
  <si>
    <t>( Jiwa )</t>
  </si>
  <si>
    <t xml:space="preserve"> akibatkan  banjir di Kel. Muktiharjo Kidul. Ketinggian air rata - rata antara 15 cm  s/d</t>
  </si>
  <si>
    <t>RT.01 - 15 RW.25</t>
  </si>
  <si>
    <t xml:space="preserve"> 40 cm. </t>
  </si>
  <si>
    <t>RT.01 - 06 RW.02</t>
  </si>
  <si>
    <t>RT.01 - 08 RW.05</t>
  </si>
  <si>
    <t>RT.01 - 10 RW.03</t>
  </si>
  <si>
    <t>RT.01 - 06 RW.04</t>
  </si>
  <si>
    <t>RT.01 - 08 RW.06</t>
  </si>
  <si>
    <t>RT.01 - 08 RW.07</t>
  </si>
  <si>
    <t>RT.01 - 14 RW.08</t>
  </si>
  <si>
    <t>RT.01 - 05 RW.10</t>
  </si>
  <si>
    <t>RT.01 - 06 RW.11</t>
  </si>
  <si>
    <t>RT.01 - 10 RW.12</t>
  </si>
  <si>
    <t>RT.01 - 10 RW.13</t>
  </si>
  <si>
    <t>RT.01 - 06 RW.14</t>
  </si>
  <si>
    <t>RT.01 - 14 RW.15</t>
  </si>
  <si>
    <t>RT.01 - 11 RW.16</t>
  </si>
  <si>
    <t>RT.01 - 06 RW.17</t>
  </si>
  <si>
    <t>RT.01 - 06 RW.18</t>
  </si>
  <si>
    <t>RT.02 - 10 RW.19</t>
  </si>
  <si>
    <t>RT.02 - 09 RW.20</t>
  </si>
  <si>
    <t>RT.02 - 05 RW.21</t>
  </si>
  <si>
    <t>RT.01 - 05 RW.22</t>
  </si>
  <si>
    <t>RT.01 - 09 RW.24</t>
  </si>
  <si>
    <t>Jumlah</t>
  </si>
  <si>
    <t>RT.03 RW.03</t>
  </si>
  <si>
    <t>Padangsari</t>
  </si>
  <si>
    <t xml:space="preserve"> Hujan  deras pada hari Sabtu Tanggal 1 Januari 2021 sekitar jam 13.00 wib,  </t>
  </si>
  <si>
    <t>Jl. Cemara Timur 1</t>
  </si>
  <si>
    <t xml:space="preserve"> mengakibatkan longsor di wil. Jln. Cemara Timur 1 dengan ketinggian 8 meter dan </t>
  </si>
  <si>
    <t xml:space="preserve"> Panjang 7 meter. </t>
  </si>
  <si>
    <t xml:space="preserve"> Adapun yang terdampak adl rumah Bpk. Eko Purnomo yang dihuni 1 KK 4 jiwa.</t>
  </si>
  <si>
    <t xml:space="preserve"> Lantai dapur ambrol, dan akses jalan mengalami keretakkan. Kejadian sekitar pukul</t>
  </si>
  <si>
    <t xml:space="preserve"> 20. 00 wib.</t>
  </si>
  <si>
    <t>RT.01 RW.05</t>
  </si>
  <si>
    <t>Jabungan</t>
  </si>
  <si>
    <t xml:space="preserve"> Hujan  deras pada hari Sabtu Tanggal 1 Januari 2021 sekitar jam 14.00 wib,  </t>
  </si>
  <si>
    <t xml:space="preserve"> mengakibvatkan meluapnya Sungai Sadang dan talud sungai tidak bisa menahan</t>
  </si>
  <si>
    <t xml:space="preserve"> derasnya air, dan akhirnya roboh. Ukuran talud yang longsor P : 15 meter dan</t>
  </si>
  <si>
    <t xml:space="preserve"> Tinggi 3 meter.</t>
  </si>
  <si>
    <t>RT.04 RW.09</t>
  </si>
  <si>
    <t>Srondol Kulon</t>
  </si>
  <si>
    <t xml:space="preserve"> Pada pukul 19.00  Minggu  tgl 2 Januari 2021  turun hujan dengan intensitas tinggi,</t>
  </si>
  <si>
    <t>Jln. Plaosansari</t>
  </si>
  <si>
    <t xml:space="preserve"> dan sudah terjadi beberapa hari sebelumnya. Kondisi tanah yang labil dan miring</t>
  </si>
  <si>
    <t xml:space="preserve"> mengakibatkan tanah longsor, ukuran tanah yang longsor : 20 m x 20 m</t>
  </si>
  <si>
    <t xml:space="preserve"> Rumah yang terdampak adl milik :</t>
  </si>
  <si>
    <t xml:space="preserve"> 1. Bpk. Sutrisno ( rumah atas ) dihuni 2 KK 5 Jiwa</t>
  </si>
  <si>
    <t xml:space="preserve"> 2. Bpk. Endro ( rumah bawah ) dihuni 1 KK 5 Jiwa</t>
  </si>
  <si>
    <t xml:space="preserve">     Longsoran menimpa R. tidur &amp; R. tamu</t>
  </si>
  <si>
    <t xml:space="preserve"> Kejadian sekitar pukul 19.00 wib.</t>
  </si>
  <si>
    <t>RW.01 -- RW.07</t>
  </si>
  <si>
    <t>Tambakrejo</t>
  </si>
  <si>
    <t>Gayamsari</t>
  </si>
  <si>
    <t xml:space="preserve"> Pompa yang mengarah ke Banjir Kanal Timur  kurang berfungsi secara maksimal</t>
  </si>
  <si>
    <t xml:space="preserve"> menyebabkan banjir, yang berdampak di 7 RW, 10.570 jiwa dan 3451 KK. </t>
  </si>
  <si>
    <t xml:space="preserve"> Banjir dengan ketinggian genangan air antara 20 - 45 cm. </t>
  </si>
  <si>
    <t xml:space="preserve"> Pendirian Dapur Umum dr BPBD Kota Semarang di RW.03 RW.04 </t>
  </si>
  <si>
    <t xml:space="preserve"> Banjir berangsur surut pada hari Sabtu, 1 Januari 2022. Sedangkan titik yang masih</t>
  </si>
  <si>
    <t xml:space="preserve"> tergenang adl di RW.04 dan RW.07, tinggi genangan sekitar 5 - 10 cm.</t>
  </si>
  <si>
    <t>RW.01 -- RW.03</t>
  </si>
  <si>
    <t>Siwalan</t>
  </si>
  <si>
    <t xml:space="preserve"> Banjir dengan ketinggian genangan air antara 20 - 60 cm. </t>
  </si>
  <si>
    <t xml:space="preserve"> Banjir berangsur surut pada hari Sabtu, 1 Januari 2022. </t>
  </si>
  <si>
    <t>RT.01  RW.03</t>
  </si>
  <si>
    <t>Jangli</t>
  </si>
  <si>
    <t>Tembalang</t>
  </si>
  <si>
    <t xml:space="preserve"> Sekitaran pukul ± 15:30 WIB terjadi hujan deras yang mengakibatkan talud jalan </t>
  </si>
  <si>
    <t xml:space="preserve"> longsor. Ukuran : 3 × 7 meter</t>
  </si>
  <si>
    <t>RT.07  RW.11</t>
  </si>
  <si>
    <t>Kembangarum</t>
  </si>
  <si>
    <t>Semarang Barat</t>
  </si>
  <si>
    <t xml:space="preserve"> Hujan deras juga saluran air yang mampet mengakibatkan air langsung menghantam</t>
  </si>
  <si>
    <t>Kp. Wonoharjo</t>
  </si>
  <si>
    <t xml:space="preserve"> tembok belakang rumah Bpk. Dani ( 39 th ), Jebol. Rumah tsb dihuni 1 KK 4 Jiwa</t>
  </si>
  <si>
    <t xml:space="preserve"> Tidak ada korban jiwa.</t>
  </si>
  <si>
    <t>RT.10, 07 RW.06</t>
  </si>
  <si>
    <t xml:space="preserve">Tembalang </t>
  </si>
  <si>
    <t xml:space="preserve"> Hujan deras mengakibatkan talud didepan rumah RT 10 Longsor yg mengakibatkan</t>
  </si>
  <si>
    <t>Perum Bintang Regency</t>
  </si>
  <si>
    <t xml:space="preserve"> akses jalan tidak bisa dilewati , begitu juga di RT 07 juga terjadi longsor yang</t>
  </si>
  <si>
    <t xml:space="preserve"> mengakibatkan akses jalan tertutup. Kejadian sekitar pkl. 15.30 wib</t>
  </si>
  <si>
    <t>RT.03  RW.05</t>
  </si>
  <si>
    <t>Plalangan</t>
  </si>
  <si>
    <t>Gunungpati</t>
  </si>
  <si>
    <t xml:space="preserve"> Hujan deras Pukul 15.00 wib disertai luapan air yang mengakibatkan arus melimbah </t>
  </si>
  <si>
    <t>Jln. Sekalongan</t>
  </si>
  <si>
    <t xml:space="preserve"> dan menggenangi di beberapa rumah akibat arus ke sungain terhalang batang pohon </t>
  </si>
  <si>
    <t xml:space="preserve"> yang tumbang. Yang terimbas dari kejadian tsb adl 8 KK 11 Jiwa.</t>
  </si>
  <si>
    <t>RT.01 RW.01</t>
  </si>
  <si>
    <t>Tinjomoyo</t>
  </si>
  <si>
    <t xml:space="preserve"> Akibat hujan deras menggerus tanah milik ibu Kamsini dan bpk Rudi, Warga   </t>
  </si>
  <si>
    <t>Jln. Gotong Royong</t>
  </si>
  <si>
    <r>
      <rPr>
        <sz val="9"/>
        <color rgb="FF000000"/>
        <rFont val="Arial Narrow"/>
        <charset val="134"/>
      </rPr>
      <t xml:space="preserve"> JL Gotong Royong RT 01 RW 01. Longsor setinggi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5 m dan Panjang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15 m.</t>
    </r>
  </si>
  <si>
    <t xml:space="preserve"> Adapun yang terdampak ada 6 rumah milik :</t>
  </si>
  <si>
    <t>1. Ibu Kamsini                         4. Bpk. Suwarto</t>
  </si>
  <si>
    <t xml:space="preserve"> 2. Bpk. Rudi                           5. Bpk. Sutopo</t>
  </si>
  <si>
    <t xml:space="preserve"> 3. Bpk. Suwarto                      6. Bpk. Joko Subagyo</t>
  </si>
  <si>
    <t>RT.11 RW.07</t>
  </si>
  <si>
    <t>Sukorejo</t>
  </si>
  <si>
    <t xml:space="preserve"> Hujan Deras di Wil. Kalialang Baru Tersebut menyebabkan jalan Kampung longsor </t>
  </si>
  <si>
    <t xml:space="preserve">Jln. Kalialang Baru </t>
  </si>
  <si>
    <r>
      <rPr>
        <sz val="9"/>
        <color rgb="FF000000"/>
        <rFont val="Arial Narrow"/>
        <charset val="134"/>
      </rPr>
      <t xml:space="preserve">  sepanjang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20 m Tinggi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5 m. Kejadian Pkl. : 15.00 wib</t>
    </r>
  </si>
  <si>
    <t xml:space="preserve">Sadeng </t>
  </si>
  <si>
    <t xml:space="preserve"> Hujan Deras di Wil. Bukit Manyaran Permai tsb menyebabkan tanah longsor </t>
  </si>
  <si>
    <t>Bukit Manyaran Permai Sltn</t>
  </si>
  <si>
    <r>
      <rPr>
        <sz val="9"/>
        <color rgb="FF000000"/>
        <rFont val="Arial Narrow"/>
        <charset val="134"/>
      </rPr>
      <t xml:space="preserve">  sepanjang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30 m Tinggi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30 m. Kejadian Pkl. : 15.00 wib</t>
    </r>
  </si>
  <si>
    <t xml:space="preserve"> Blok K</t>
  </si>
  <si>
    <t>RT.02 RW.29</t>
  </si>
  <si>
    <t>Meteseh</t>
  </si>
  <si>
    <t xml:space="preserve"> Disebabkan hujan deras dg intensitas lama pada Hari Rabu mengakibatkan tanah</t>
  </si>
  <si>
    <t>Graha Mulia Asri 3</t>
  </si>
  <si>
    <t xml:space="preserve"> longsor. Ukuran material yg longsor P : 15 m dan T : 2 m. Kejadian pkl. 16.00 wib</t>
  </si>
  <si>
    <t xml:space="preserve">Padangsari </t>
  </si>
  <si>
    <t xml:space="preserve"> Disebabkan hujan deras dengan intensitas lama pada Hari Kamis mengakibatkan </t>
  </si>
  <si>
    <t>Jln. Damar Barat 5</t>
  </si>
  <si>
    <t xml:space="preserve"> talud jalan ambrol di wilayah RT.02 RW.09 Kelurahan Padangsari, talud ambrol </t>
  </si>
  <si>
    <r>
      <rPr>
        <sz val="9"/>
        <color rgb="FF000000"/>
        <rFont val="Arial Narrow"/>
        <charset val="134"/>
      </rPr>
      <t xml:space="preserve">  sepanjang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20 m Tinggi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4 m. Kejadian Pkl. : 20.00 wib</t>
    </r>
  </si>
  <si>
    <t>Ngijo</t>
  </si>
  <si>
    <t xml:space="preserve"> Hujan deras dengan intensitas yang cukup lama pada hari Kamis, mengakibatkan </t>
  </si>
  <si>
    <t>Dk. Puntan</t>
  </si>
  <si>
    <t xml:space="preserve"> talud pondasi rumah milik Bpk. Erik ambrol dan menimpa 3 rumah, yaitu milik </t>
  </si>
  <si>
    <t xml:space="preserve"> Bpk. Andri, Bpk. Rahardian dan Bpk. Bramastya berdampak kerusakkan di bagian</t>
  </si>
  <si>
    <t xml:space="preserve"> belakang rumah.</t>
  </si>
  <si>
    <t>RT.04 RW.06</t>
  </si>
  <si>
    <t xml:space="preserve">  tanah jalan amblas di wilayah RT.04 RW.06 Kelurahan Sukorejo, berdampak pada</t>
  </si>
  <si>
    <t xml:space="preserve">  akses jalan warga hanya bisa dilalui kendaraan roda dua.</t>
  </si>
  <si>
    <t>RT.08 RW.01</t>
  </si>
  <si>
    <t>Kalipancur</t>
  </si>
  <si>
    <t>Ngaliyan</t>
  </si>
  <si>
    <t xml:space="preserve"> tanah longsor di wil RT.08 RW.01 Kel. Kalipancur yang berdampak kerusakkan </t>
  </si>
  <si>
    <t xml:space="preserve"> pada 2 rumah warga, yaitu :      ( Kejadian pkl. 21.00 wib )</t>
  </si>
  <si>
    <t xml:space="preserve"> 1. Bpk. Djumadi</t>
  </si>
  <si>
    <t xml:space="preserve"> 2. Ibu Supriyani</t>
  </si>
  <si>
    <t xml:space="preserve"> </t>
  </si>
  <si>
    <t>RT.14 RW.03</t>
  </si>
  <si>
    <t xml:space="preserve"> tanah longsor di wil RT.13 RW.03 Kel. Kalipancur, longsor dengan P : 9 m, T : 1 m.</t>
  </si>
  <si>
    <t xml:space="preserve"> Kejadian pkl. 16.00 wib</t>
  </si>
  <si>
    <t>RT.01 RW.02</t>
  </si>
  <si>
    <t>Tugurejo</t>
  </si>
  <si>
    <t>T u g u</t>
  </si>
  <si>
    <t>Jln. Raya Walisongo KM.9</t>
  </si>
  <si>
    <t xml:space="preserve"> talud ambrol di wil RT.01 RW.02 Kel. Tugurejo, longsor dengan ukuran 2 m x 8 m.</t>
  </si>
  <si>
    <t>RT.06 RW.04</t>
  </si>
  <si>
    <t>Kalibanteng Kidul</t>
  </si>
  <si>
    <t xml:space="preserve"> Hari Rabu, 05 Januari 2022 turun hujan deras dg intensitas lama, mengakibatkan</t>
  </si>
  <si>
    <t>Jln. Sri Rejeki Selatan</t>
  </si>
  <si>
    <t xml:space="preserve"> pondasi belakang rumah milik Bpk. Yuli ambrol sepanjang 15 m dan tinggi 2 m.</t>
  </si>
  <si>
    <t xml:space="preserve"> Sekitaran pukul ± 15:30  WIB terjadi hujan deras yang mengakibatkan talud depan</t>
  </si>
  <si>
    <t>Jln. Tebing</t>
  </si>
  <si>
    <t xml:space="preserve"> rumah milik Ibu Markamah ( 56 th ), longsor. Dihuni 1 KK 2 jiwa.</t>
  </si>
  <si>
    <t xml:space="preserve"> Sumber info : 1. Bpk. Bambang ( Ketua RT )</t>
  </si>
  <si>
    <t xml:space="preserve">                     2. Ibu Ngesti</t>
  </si>
  <si>
    <t xml:space="preserve"> Karena terjadi hujan deras di wilayah Kalialang Baru, menyebabkan tanah depan</t>
  </si>
  <si>
    <t xml:space="preserve"> rumah alm Ibu Komsah longsor. Longsor tsb adl longsor susulan. Sebab sblmnya</t>
  </si>
  <si>
    <t xml:space="preserve"> sudah terjadi longsor. Akibatnya rumah ybs ambruk. Rumah alm ditempati oleh </t>
  </si>
  <si>
    <t xml:space="preserve"> Munisah ( anak alm ). Kejadian sekitar pkl.03.00 wib</t>
  </si>
  <si>
    <t>RT.05 RW.01</t>
  </si>
  <si>
    <t xml:space="preserve"> Hujan deras menyebabkan pondasi yang dekat dengan rumah Bpk. Saeri, tergerus</t>
  </si>
  <si>
    <t>Jln. Semak Asri</t>
  </si>
  <si>
    <t xml:space="preserve"> - Luka Ringan an. Bpk. Saeri</t>
  </si>
  <si>
    <r>
      <rPr>
        <sz val="9"/>
        <color theme="1"/>
        <rFont val="Arial Narrow"/>
        <charset val="134"/>
      </rPr>
      <t xml:space="preserve"> air dan mengakibatkan longsor dg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9 m dan T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</t>
    </r>
  </si>
  <si>
    <t xml:space="preserve">   ( 86 th )</t>
  </si>
  <si>
    <t xml:space="preserve"> Yang terdampak adl rumah beliau dihuni 1 KK 2 jiwa. Kejadian pkl : 16.30 wib</t>
  </si>
  <si>
    <t>RT.02 RW.03</t>
  </si>
  <si>
    <t xml:space="preserve"> Terjadi angin puting beliung di wil Gajahmungkur, menyebabkan atap/genteng rumah</t>
  </si>
  <si>
    <t>Kp. Kalilangse</t>
  </si>
  <si>
    <t xml:space="preserve"> milik Bpk. Agus Budi Santoso  ( 52 th ), terhempas. Rumah tsb dihuni 2 KK 7 Jiwa.</t>
  </si>
  <si>
    <t xml:space="preserve"> Kejadian pkl. 17.30 wib</t>
  </si>
  <si>
    <t>RT.08 RW.12</t>
  </si>
  <si>
    <t xml:space="preserve"> Dikarenakan hujan deras sejak sore dan drainase yang kurang baik mengakibatkan</t>
  </si>
  <si>
    <t>Jln. Kepodang 3</t>
  </si>
  <si>
    <t xml:space="preserve"> sebuah jalan kampung (setapak) longsor dengan panjang 7 meter, tinggi 7 meter, </t>
  </si>
  <si>
    <t xml:space="preserve"> tidak ada korban luka maupun korban jiwa.</t>
  </si>
  <si>
    <t xml:space="preserve"> Penyebab : Hujan deras dan drainase yang kurang baik.</t>
  </si>
  <si>
    <t xml:space="preserve">Jumlah </t>
  </si>
  <si>
    <t>RT.06 RW.05</t>
  </si>
  <si>
    <t xml:space="preserve"> Dikarenakan hujan deras sejak sore dan kondisi tanah yang labil mengakibatkan  </t>
  </si>
  <si>
    <t>Villa Payung Indah</t>
  </si>
  <si>
    <t xml:space="preserve"> pondasi samping rumah ambrol di villa payung indah RT 06 RW 05 Kelurahan</t>
  </si>
  <si>
    <t xml:space="preserve"> Pudak payung, kondisi rumah kosong tidak dihuni, longsor dengan panjang 2 meter</t>
  </si>
  <si>
    <t xml:space="preserve"> dan tinggi 3 meter. Kejadian pkl. 16.00 wib</t>
  </si>
  <si>
    <t>RT.02 RW.05</t>
  </si>
  <si>
    <t xml:space="preserve"> Dikarenakan hujan deras yang mengguyur wilayah tersebut pada beberapa hari lalu </t>
  </si>
  <si>
    <t>Jln. Ngasem Raya</t>
  </si>
  <si>
    <t xml:space="preserve"> serta karena belum adanya penahan talud sehingga air menggerus permukaan tanah </t>
  </si>
  <si>
    <t xml:space="preserve"> mengakibatkan tanah longsor di pinggiran sungai dengan panjang 12 m, tinggi 3 m</t>
  </si>
  <si>
    <t xml:space="preserve"> Pkl. 12.00 wib</t>
  </si>
  <si>
    <t>RT.05 RW.05</t>
  </si>
  <si>
    <t xml:space="preserve"> Hujan deras menyebabkan pondasi yang dekat dengan rumah Bpk. Marsono</t>
  </si>
  <si>
    <t xml:space="preserve">Jln. Gombel Lama </t>
  </si>
  <si>
    <r>
      <rPr>
        <sz val="9"/>
        <color theme="1"/>
        <rFont val="Arial Narrow"/>
        <charset val="134"/>
      </rPr>
      <t xml:space="preserve"> tergerus air dan mengakibatkan longsor dg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 m dan T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</t>
    </r>
  </si>
  <si>
    <t xml:space="preserve"> Rumah tsb dikontrak oleh Bpk. Haryadi. 1 KK 4  Jiwa. Pkl. 17.15 wib</t>
  </si>
  <si>
    <t>RT.01 RW.04</t>
  </si>
  <si>
    <t xml:space="preserve"> Terjadi angin puting beliung di wil Pudakpayung, menyebabkan atap/genteng rumah</t>
  </si>
  <si>
    <t>Jln. Setok 1</t>
  </si>
  <si>
    <t xml:space="preserve"> milik Bpk. Ahmad Arifin terhempas. Rumah tsb dihuni 1 KK 3 Jiwa.</t>
  </si>
  <si>
    <t xml:space="preserve"> Pkl. 16.00 wib</t>
  </si>
  <si>
    <t>RT.04 RW.03</t>
  </si>
  <si>
    <t>Jln. Setok 3</t>
  </si>
  <si>
    <t xml:space="preserve"> milik Bpk. Eko Yulianto terhempas. Rumah tsb dihuni 1 KK  Jiwa.</t>
  </si>
  <si>
    <t xml:space="preserve"> Kejadian pkl. 15.00 wib</t>
  </si>
  <si>
    <t xml:space="preserve"> ~ Sembungharjo</t>
  </si>
  <si>
    <t xml:space="preserve"> Kejadian pkl. 14.55 wib  Pohon tumbang akibat hujan deras diseertai angin kencang</t>
  </si>
  <si>
    <t xml:space="preserve"> ~ Jln. MT. Haryono</t>
  </si>
  <si>
    <t xml:space="preserve"> Kejadian pkl. 15.35 wib</t>
  </si>
  <si>
    <t xml:space="preserve"> ~ Jln. Pleburan ( dkt Kedai amarta)</t>
  </si>
  <si>
    <t xml:space="preserve"> Kejadian pkl. 15.45 wib</t>
  </si>
  <si>
    <t xml:space="preserve"> ~ Jln. Tanjakan Silayur</t>
  </si>
  <si>
    <t xml:space="preserve"> Kejadian pkl. 15.49 wib</t>
  </si>
  <si>
    <t xml:space="preserve"> ~ Pudakpayung ( dkt Gd. Varia)</t>
  </si>
  <si>
    <t xml:space="preserve"> Kejadian pkl. 15.50 wib</t>
  </si>
  <si>
    <t xml:space="preserve"> ~ Jln. Sekitar Sekaran, sebelah selatan gerbang utama</t>
  </si>
  <si>
    <t xml:space="preserve"> Kejadian pkl. 16.30 wib</t>
  </si>
  <si>
    <t xml:space="preserve">    ( dkt tikungan tajam / panjat dindiing ) </t>
  </si>
  <si>
    <t>RT.03 RW.07</t>
  </si>
  <si>
    <t>Wonosari</t>
  </si>
  <si>
    <t xml:space="preserve"> Kejadian sekitar pkl. 11.00 wib. Awalnya mbah Kastinah ( 90 th ) memasak air, dg</t>
  </si>
  <si>
    <t>Jln. Kuda</t>
  </si>
  <si>
    <t xml:space="preserve"> cepatnya api sudah membesar. hal tsb diketahui pertama kali oleh Bpk. Mardi, anak</t>
  </si>
  <si>
    <t xml:space="preserve"> - Barang2 yg terbakar adl :</t>
  </si>
  <si>
    <t xml:space="preserve"> dari mbah Kastinah yang kmdn minta tolong kepada warga untuk membantu me -</t>
  </si>
  <si>
    <t xml:space="preserve">   lemari pakaian beserta isinya,</t>
  </si>
  <si>
    <t xml:space="preserve"> madamkan api. Akhirnya api berhasil dipadamkan.</t>
  </si>
  <si>
    <t xml:space="preserve">   meja kursi &amp; perabot rmh tg.</t>
  </si>
  <si>
    <t xml:space="preserve"> Tidak ada korban jiwa dalam kejadian tsb.</t>
  </si>
  <si>
    <t>RT.10 RW.03</t>
  </si>
  <si>
    <t>Randusari</t>
  </si>
  <si>
    <t>Semarang Selatan</t>
  </si>
  <si>
    <t xml:space="preserve"> Jumat, 14 Januari 2022 pkl. 13.00 wib terjadi angin kencang yang menyebabkan </t>
  </si>
  <si>
    <t xml:space="preserve"> pohon sengon tumbang, dan mengenai rumah bpk. Agus Purwanto warga RT.10 </t>
  </si>
  <si>
    <t xml:space="preserve"> RW.03 Kel. Randusari. Atap rumah porak poranda. Tidak ada korban jiwa.</t>
  </si>
  <si>
    <t>RT.01 - RT.05</t>
  </si>
  <si>
    <t>Mangkang Wetan</t>
  </si>
  <si>
    <t xml:space="preserve"> Dikarenakan arus aliran bringin yang cukup deras mengakibatkan tanggul jebol di wil</t>
  </si>
  <si>
    <t>Jln. Ngubrek Mangunharjo</t>
  </si>
  <si>
    <t xml:space="preserve"> RT 02 RW 05 Mangkang Wetan. Kejadian sekitar pkl. 18.00 wib</t>
  </si>
  <si>
    <t xml:space="preserve"> Terdampak limpasan di wilayah RW 05 Kelurahan Mangkang Wetan dan wil. RW.01</t>
  </si>
  <si>
    <t xml:space="preserve">  Kelurahan Mangunharjo.</t>
  </si>
  <si>
    <t xml:space="preserve"> Kelurahan Mangkang Wetan</t>
  </si>
  <si>
    <t xml:space="preserve"> Wilayah yang terdampak adalah :</t>
  </si>
  <si>
    <t xml:space="preserve"> 1. Wilayah RW 05 meliputi :</t>
  </si>
  <si>
    <t xml:space="preserve">     - RT 01 sebanyak 17 rumah / 19 KK / 79 jiwa.</t>
  </si>
  <si>
    <t xml:space="preserve">     - RT 02 sebanyak 20 rumah / 20 KK / 80 jiwa.</t>
  </si>
  <si>
    <t xml:space="preserve">     - RT 03 sebanyak 8 rumah /14 KK / 65 jiwa.</t>
  </si>
  <si>
    <t xml:space="preserve">     - RT 04 sebanyak 7 rumah / 11 KK / 54 jiwa.</t>
  </si>
  <si>
    <t xml:space="preserve">     - RT 05 sebanyak 4 rumah / 5 KK / 30 jiwa</t>
  </si>
  <si>
    <t xml:space="preserve"> 2. Wilayah RW 05 meliputi :</t>
  </si>
  <si>
    <t xml:space="preserve">     - RT 05 sebanyak 4 rumah / 6 KK / 34 jiwa.</t>
  </si>
  <si>
    <t>RT.02 &amp; RT.03</t>
  </si>
  <si>
    <t>Mangunharjo</t>
  </si>
  <si>
    <t xml:space="preserve"> 1. Wilayah RW 01 meliputi :</t>
  </si>
  <si>
    <t xml:space="preserve">     - RT 02 sebanyak 21 rumah / 25 KK / 90 jiwa.</t>
  </si>
  <si>
    <t xml:space="preserve">     - RT 03 sebanyak 18 rumah / 29 KK / 82 jiwa.</t>
  </si>
  <si>
    <t xml:space="preserve"> ukuran tanggul jebol 8 meter x 1,5 meter.  </t>
  </si>
  <si>
    <t xml:space="preserve"> Pada saat hujan deras di hari tersebut serta karena rumah yang dihuni Bp.Suryanto</t>
  </si>
  <si>
    <t xml:space="preserve"> kondisi  tanahnya labil sehingga mengakibatkan dinding/tembok rumah mengalami</t>
  </si>
  <si>
    <t xml:space="preserve"> keretakan yang cukup parah. Pemilik rumah sementara menempati di teras rumah </t>
  </si>
  <si>
    <t xml:space="preserve"> yang dirasa aman. Rumah tsb dihuni 1 KK 3 Jiwa. Kejadian pkl : 16.00 wib</t>
  </si>
  <si>
    <t xml:space="preserve"> Penyebab : Hujan deras dan</t>
  </si>
  <si>
    <t xml:space="preserve"> kondisi tanah yg labil.</t>
  </si>
  <si>
    <t>RT.03 RW.01</t>
  </si>
  <si>
    <t xml:space="preserve"> Hujan deras mengakibatkan tebing di depan rumah ibu Wahyani ( 61 Th ), longsor </t>
  </si>
  <si>
    <t>Jln. Wologito V</t>
  </si>
  <si>
    <t xml:space="preserve"> dengan ukuran lebar 6 m dan tinggi 8 m.</t>
  </si>
  <si>
    <t xml:space="preserve"> Rumah tsb dihuni 2 KK 12 Jiwa.Kejadian sekitar pkl : 21.00 wib</t>
  </si>
  <si>
    <t>RT.07 RW.01</t>
  </si>
  <si>
    <t>Gedawang</t>
  </si>
  <si>
    <t xml:space="preserve">  Angin Kencang menyebabkan Pohon Tumbang menimpa rumah Ibu Wiwik ( 45 th )</t>
  </si>
  <si>
    <t>Jln. Kedungtlumpak III</t>
  </si>
  <si>
    <t xml:space="preserve">  RT 07 RW 01. Tidak ada korban jiwa. Rumah tsb dihuni 1 KK 1 Jiwa.</t>
  </si>
  <si>
    <t>RT.05 RW.11</t>
  </si>
  <si>
    <t>Tandang</t>
  </si>
  <si>
    <t xml:space="preserve"> Akibat hujan deras dan angin kencang, terjadi tebing longsor pada malam hari tgl 19</t>
  </si>
  <si>
    <t>Jln. Delikrejo</t>
  </si>
  <si>
    <t xml:space="preserve"> - Korban luka an.Dewa Andika</t>
  </si>
  <si>
    <t xml:space="preserve"> Jan 2022 pkl. 19.00 wib dan menimpa rumah beberapa warga RT.05 RW.11 Kel.</t>
  </si>
  <si>
    <t xml:space="preserve">   ( 16 th ) tertimpa longsoran</t>
  </si>
  <si>
    <t xml:space="preserve"> Tandang. Adapun yang terdampak adl rumah :</t>
  </si>
  <si>
    <t>Pengadaan Dapur Umum, kerja</t>
  </si>
  <si>
    <t xml:space="preserve">   tebing dan dinding kamar.</t>
  </si>
  <si>
    <t xml:space="preserve"> 1. Bpk. Winarno</t>
  </si>
  <si>
    <t>sama antara warga seempat,</t>
  </si>
  <si>
    <t xml:space="preserve">   Anak tsb adl putra dr bpk. </t>
  </si>
  <si>
    <t xml:space="preserve"> 2. Bpk. Widodo dan Bu Salmi ( rumah dikontrak oleh Ibu Yuliani )</t>
  </si>
  <si>
    <t>BPBD Kota Smg dan elemen</t>
  </si>
  <si>
    <t xml:space="preserve">   Winarno, sudah dlm penang -</t>
  </si>
  <si>
    <t xml:space="preserve"> Ukuran tebing yang longsor : panjang 10 m dan tinggi 5 meter.</t>
  </si>
  <si>
    <t>relawan lainnya, saling bersinergi</t>
  </si>
  <si>
    <t xml:space="preserve">   anan medis, kondisi kritis.</t>
  </si>
  <si>
    <t xml:space="preserve">   Kabar Terbaru, korban akhir-</t>
  </si>
  <si>
    <t xml:space="preserve">   nya meninggal dunia.</t>
  </si>
  <si>
    <t>Ditangani oleh :</t>
  </si>
  <si>
    <t xml:space="preserve"> 1. Jln. Sompok Baru</t>
  </si>
  <si>
    <t>Clear</t>
  </si>
  <si>
    <t xml:space="preserve"> Akibat hujan deras dan angin kencang, terjadi pohon tumbang di banyak tempat di</t>
  </si>
  <si>
    <t xml:space="preserve"> 2. Jln. Kokrosono</t>
  </si>
  <si>
    <t>SAR Bankom</t>
  </si>
  <si>
    <t xml:space="preserve"> kota Semarang</t>
  </si>
  <si>
    <t xml:space="preserve"> 3. Sekayu samping Paragon</t>
  </si>
  <si>
    <t xml:space="preserve"> 4. Kaligarang</t>
  </si>
  <si>
    <t xml:space="preserve"> 5. Pohon aren tumbang, menimpa</t>
  </si>
  <si>
    <t>Tambakaji</t>
  </si>
  <si>
    <t xml:space="preserve">    rmh Bp. Dalhar RT.12 RW.12</t>
  </si>
  <si>
    <t>MDMC</t>
  </si>
  <si>
    <t xml:space="preserve"> 6. Kalibanteng arah Bandara</t>
  </si>
  <si>
    <t>Ubaloka</t>
  </si>
  <si>
    <t xml:space="preserve"> 7. Kranggan</t>
  </si>
  <si>
    <t>8. Jl. Sawojajar (sarda, pol PP)</t>
  </si>
  <si>
    <t>9. Jl. A. Yani (clear) Disperkim</t>
  </si>
  <si>
    <t>10. Bugangan (SAR Bankom,Disperkim)</t>
  </si>
  <si>
    <t>11. Jl. Abimanyu II (Ubaloka)</t>
  </si>
  <si>
    <t>12. Inspeksi kali Semarang kebondalem</t>
  </si>
  <si>
    <t xml:space="preserve">13. Pasar Dargo (Disperkim) </t>
  </si>
  <si>
    <t xml:space="preserve">14. Widuri 1 RT4 RW10 Genuksari(BPBD) </t>
  </si>
  <si>
    <t xml:space="preserve">15. Jl. Imam Barjo (Disperkim) </t>
  </si>
  <si>
    <t>16. Gajah Timur Dalam V</t>
  </si>
  <si>
    <t xml:space="preserve"> - RT.05 RW.07</t>
  </si>
  <si>
    <t xml:space="preserve"> Akibat angin kencang / puting beliung yang terjadi malam jam 19.00 wib, menyebab-</t>
  </si>
  <si>
    <t xml:space="preserve"> - Jln. Batursari</t>
  </si>
  <si>
    <t>Sawah Besar</t>
  </si>
  <si>
    <t xml:space="preserve"> kan atap beberapa rumah terbang. tidak ada korban jiwa.</t>
  </si>
  <si>
    <t xml:space="preserve"> - Jln. Bugangan Raya</t>
  </si>
  <si>
    <t xml:space="preserve">Bugangan </t>
  </si>
  <si>
    <t>Semarang Timur</t>
  </si>
  <si>
    <t xml:space="preserve"> Salah satunya rumah milik Bpk. Badri warga RT.05 RW.07 Kel. Tandang</t>
  </si>
  <si>
    <t xml:space="preserve">  ~ RT.06 RW.01</t>
  </si>
  <si>
    <t xml:space="preserve"> Akibat angin kencang / puting beliung yang terjadi sore hari jam 17.30 wib, menye -</t>
  </si>
  <si>
    <t xml:space="preserve">  Jln. Bugangan Dalam </t>
  </si>
  <si>
    <t xml:space="preserve"> babkan atap / asbes beberapa rumah terbang. Tidak ada korban jiwa.</t>
  </si>
  <si>
    <t xml:space="preserve"> - Asbes 2 bh.</t>
  </si>
  <si>
    <t xml:space="preserve"> - Bpk. Paino, 1 KK 3 Jiwa</t>
  </si>
  <si>
    <t xml:space="preserve">  ~ RT.08 RW.01</t>
  </si>
  <si>
    <t xml:space="preserve"> - Bpk. Cipto / 1 KK 4 Jiwa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</si>
  <si>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Jln. Bugangan Dalam C No. 29</t>
  </si>
  <si>
    <t xml:space="preserve"> - Asbes 5 bh.</t>
  </si>
  <si>
    <t xml:space="preserve"> - Genteng 1 bh</t>
  </si>
  <si>
    <t xml:space="preserve"> - Bpk. Totok, 1 KK 3 Jiwa</t>
  </si>
  <si>
    <t xml:space="preserve"> - Bp. Solikin, 1 KK 5 Jiwa</t>
  </si>
  <si>
    <t xml:space="preserve"> - Asbes 6 bh.</t>
  </si>
  <si>
    <t xml:space="preserve"> - Ibu Ponijem, 1 KK 2 Jiwa</t>
  </si>
  <si>
    <t xml:space="preserve"> - Bpk. Marsono, 2 KK 6 Jiwa</t>
  </si>
  <si>
    <t xml:space="preserve"> - Asbes 1 bh.</t>
  </si>
  <si>
    <t xml:space="preserve"> - Bpk. Sutarman, 2 KK 6 Jiwa</t>
  </si>
  <si>
    <t xml:space="preserve"> - Asbes 3 bh.</t>
  </si>
  <si>
    <t xml:space="preserve"> - Ibu Kustiningsih, 2 KK 6 Jiwa</t>
  </si>
  <si>
    <t xml:space="preserve">  RT.07 RW.01</t>
  </si>
  <si>
    <t xml:space="preserve"> - Asbes 4 bh.</t>
  </si>
  <si>
    <t xml:space="preserve"> - Bp. Helmi Lukmanto, 3 KK 7 Jiwa</t>
  </si>
  <si>
    <t xml:space="preserve"> - Bpk. Kuat Santoso, 1 KK 7 Jiwa</t>
  </si>
  <si>
    <t>RT.04 RW.04</t>
  </si>
  <si>
    <t xml:space="preserve"> - Bpk. Muchtar, 1 KK 5 Jiwa</t>
  </si>
  <si>
    <t>Jln. Batursari 1</t>
  </si>
  <si>
    <t xml:space="preserve"> - Genteng 50 bh</t>
  </si>
  <si>
    <t xml:space="preserve"> - Bpk. Antok, 1 KK 3 Jiwa</t>
  </si>
  <si>
    <t xml:space="preserve"> - Bpk. Mintono, 2 KK 9 Jiwa</t>
  </si>
  <si>
    <t xml:space="preserve"> - Bpk. Solikin ( Ketua RT ) / 081232567012</t>
  </si>
  <si>
    <t xml:space="preserve"> - Asbes 10 bh.</t>
  </si>
  <si>
    <t xml:space="preserve"> - Bpk. Ahmad Romandon, 1 KK 3 Jiwa</t>
  </si>
  <si>
    <t xml:space="preserve"> - Bpk. Endang Sartana, 1 KK 5 Jiwa</t>
  </si>
  <si>
    <t xml:space="preserve"> - Bpk. Prayitno Suyadi ( Ketua RT ) / 089669347072</t>
  </si>
  <si>
    <t xml:space="preserve"> - Bpk. Budi, 1 KK 4 Jiwa</t>
  </si>
  <si>
    <t>RT.01 RW.13</t>
  </si>
  <si>
    <t xml:space="preserve"> - Pukul 17:00 WIB terjadi hujan deras disertai angin di wilayah Kota Semarang. </t>
  </si>
  <si>
    <t>Jln. Gombong</t>
  </si>
  <si>
    <t xml:space="preserve"> - Pukul 19:00 WIB terjadi banjir karena luapan sungai gombong di wilayah RT 01 </t>
  </si>
  <si>
    <t xml:space="preserve">   RW.13 Kel. Tandang, yang mengakibatkan air masuk ke beberapa rumah warga</t>
  </si>
  <si>
    <t xml:space="preserve">   di sekitar sungai. Adapun yang terdampak ada 4 rumah, 7 KK dengan ketinggian</t>
  </si>
  <si>
    <r>
      <rPr>
        <sz val="9"/>
        <color theme="1"/>
        <rFont val="Arial Narrow"/>
        <charset val="134"/>
      </rPr>
      <t xml:space="preserve">   air sekitar 50 cm dan lama genangan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 jam</t>
    </r>
  </si>
  <si>
    <t>RT.05 RW.07</t>
  </si>
  <si>
    <t>Jln. Depoksari</t>
  </si>
  <si>
    <t xml:space="preserve"> - Pukul 19:00 WIB terjadi atap rumah roboh milik Bp.Baderi warga RT 05 RW 07 </t>
  </si>
  <si>
    <t xml:space="preserve">   Kelurahan Tandang, atap yang roboh yaitu ruang dapur, kamar mandi (atap ukuran</t>
  </si>
  <si>
    <t xml:space="preserve">    6 x 5 m ).  Penyebabnya adl : Hujan deras disertai angin kencang.</t>
  </si>
  <si>
    <t>RT.09 RW.04</t>
  </si>
  <si>
    <t>Bambankerep</t>
  </si>
  <si>
    <t xml:space="preserve"> - Pukul 19:00 WIB terjadi tebing longsor di wilayah RT 09 RW 04 Kel. Bambankerep</t>
  </si>
  <si>
    <t xml:space="preserve"> - Pukul 22.00 WIB tebing sepanjang 4 meter Tinggi  3 meter longsor menutup akses </t>
  </si>
  <si>
    <t xml:space="preserve">   jalan kampung yang berdekatan dengan rumah warga.</t>
  </si>
  <si>
    <t xml:space="preserve">   Penyebabnya adl : Hujan deras disertai angin kencang.</t>
  </si>
  <si>
    <t>RT.03 RW.02</t>
  </si>
  <si>
    <t>Karanganyar Gn</t>
  </si>
  <si>
    <t>Candisari</t>
  </si>
  <si>
    <t xml:space="preserve"> Hujan deras dengan durasi yang lama mengakibatkan tembok rumah Bp. Supiani </t>
  </si>
  <si>
    <t>Jl. Karanganyar Gunung</t>
  </si>
  <si>
    <t xml:space="preserve"> ( 71 th ) Jebol, karena longsor dengan uk. Panjang 3 m dan Lebar 4 m.</t>
  </si>
  <si>
    <r>
      <rPr>
        <sz val="9"/>
        <color theme="1"/>
        <rFont val="Arial Narrow"/>
        <charset val="134"/>
      </rPr>
      <t xml:space="preserve"> - Kerugian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15 juta</t>
    </r>
  </si>
  <si>
    <t xml:space="preserve"> Rumah dihuni 3 KK 6 Jiwa. Kejadian sekitar pkl. 01.30 wib</t>
  </si>
  <si>
    <t>RT.05 RW.06</t>
  </si>
  <si>
    <t xml:space="preserve"> Hujan deras dengan intensitas yang tinggi dan durasi yang cukup lama, mengakibat-</t>
  </si>
  <si>
    <t>Jln. Borobudur Timur 10</t>
  </si>
  <si>
    <t xml:space="preserve"> kan talud abrol dengan ukuran Panjang : 10 m dan Lebar 5 m.</t>
  </si>
  <si>
    <t xml:space="preserve"> Kejadian sekitar pkl. 03.00 wib. Rumah terdampak milik Bpk. Eko ( 52 th ).</t>
  </si>
  <si>
    <t>Jln. Taman Sri Rejeki Sltn</t>
  </si>
  <si>
    <t xml:space="preserve"> kan tebing depan rumah Bpk. Agus Winarso ( 69 th ) Longsor dengan ukuran </t>
  </si>
  <si>
    <t xml:space="preserve"> Panjang 10 m dan Lebar 7 m. Rumah tsb dihuni oleh 1 KK 3 Jiwa.</t>
  </si>
  <si>
    <t xml:space="preserve"> Kejadian sekitar pkl : 18.00 wib</t>
  </si>
  <si>
    <t>RT.05 RW.12</t>
  </si>
  <si>
    <t xml:space="preserve">Purwoyoso </t>
  </si>
  <si>
    <t xml:space="preserve"> Hujan deras mengakibatkan talud pinggir jalan Tegalrejo Purwoyoso tergerus dan</t>
  </si>
  <si>
    <t>Jln. Tegalrejo</t>
  </si>
  <si>
    <t xml:space="preserve"> longsor. Kejadian pukul 06.00 wib</t>
  </si>
  <si>
    <t>RT.01 RW.09</t>
  </si>
  <si>
    <t xml:space="preserve"> Sekitar pukul 20.00 WIB kejadian angin puting beliung di wilayah Sawah Besar </t>
  </si>
  <si>
    <t>Jln Batursari 3</t>
  </si>
  <si>
    <t xml:space="preserve"> mengakibatkan atap rumah terhempas angin. </t>
  </si>
  <si>
    <t xml:space="preserve"> Pemilik Rumah : </t>
  </si>
  <si>
    <t xml:space="preserve">    - Bp. Sunarso  ( 67 th ) 1 KK / 4 Jiwa</t>
  </si>
  <si>
    <t xml:space="preserve">    - Bp. Dwi Purnomo ( 54 th ) 1 KK / 4 Jiwa</t>
  </si>
  <si>
    <t xml:space="preserve">    - Ibu Nasirah ( 60 th ) 1 KK / 2 Jiwa</t>
  </si>
  <si>
    <t>RT.02 RW.12</t>
  </si>
  <si>
    <t xml:space="preserve"> Hujan deras disertai Angin mengakibatkan Pohon tumbang menimpa Rumah </t>
  </si>
  <si>
    <t>Jln. Abu Bakar</t>
  </si>
  <si>
    <t xml:space="preserve"> Bp. Dalhar Mundakir ( 58 th ) bag. R. tengah &amp; kamar tidur, sekitar pkl. 16.30 wib</t>
  </si>
  <si>
    <t xml:space="preserve"> Rumah tsb dihni 1 KK 2 jiwa.</t>
  </si>
  <si>
    <t>RT.04 RW.01</t>
  </si>
  <si>
    <t>Candi</t>
  </si>
  <si>
    <t xml:space="preserve"> Telah terjadi angin kencang yang menyebabkan atap rumah beterbangan, yaitu </t>
  </si>
  <si>
    <t>Jl. Jomblang Perbalan</t>
  </si>
  <si>
    <t xml:space="preserve"> rumah milik Bpk. Joko Widarso ( 45 th ) dihuni oleh 1 KK 4 Jiwa.</t>
  </si>
  <si>
    <t xml:space="preserve"> Kejadian sekitar pkl. 19.00 wib</t>
  </si>
  <si>
    <t>RT.07 RW.02</t>
  </si>
  <si>
    <t>Tegalsari</t>
  </si>
  <si>
    <t xml:space="preserve"> Pada Pukul 19.00 Hujan deras mengguyur kota Semarang, mengakibatkan longsor</t>
  </si>
  <si>
    <t>Jl. Genuk Karanglo</t>
  </si>
  <si>
    <t xml:space="preserve"> jalan di dekat rumah Ibu Niim Tukinah, dihuni 1 KK 1 jiwa. Dan menimpa rumah</t>
  </si>
  <si>
    <t xml:space="preserve"> dibawahnya milik Bpk. Tohir. Tidak ada korban jiwa dlm peristiwa tsb.</t>
  </si>
  <si>
    <t>RT.03 RW.05</t>
  </si>
  <si>
    <t>Mlatibaru</t>
  </si>
  <si>
    <t xml:space="preserve"> Pada Pukul 14.30 Hujan deras disertai angin kencang (Puting Beliung), mengakibat -</t>
  </si>
  <si>
    <t>Jl. Demangbanyu</t>
  </si>
  <si>
    <t xml:space="preserve"> kan atap rumah milik warga terhempas. ybs adalah Bpk. Teguh Riyanto.  </t>
  </si>
  <si>
    <r>
      <rPr>
        <sz val="9"/>
        <color theme="1"/>
        <rFont val="Arial Narrow"/>
        <charset val="134"/>
      </rPr>
      <t xml:space="preserve"> - Kerugian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10 juta</t>
    </r>
  </si>
  <si>
    <t xml:space="preserve"> Ukuran atap rumah Panjang 8 m dan Lebar 5 m.</t>
  </si>
  <si>
    <t xml:space="preserve"> ( Kerusakan 8 lb Galvalum )</t>
  </si>
  <si>
    <t>N g i j o</t>
  </si>
  <si>
    <t xml:space="preserve"> Sekitaran pukul ± 05:00 WIB terjadi hujan deras yang mengakibatkan talud sungai </t>
  </si>
  <si>
    <t xml:space="preserve"> longsor ukuran 5 x 10 m.</t>
  </si>
  <si>
    <t>RT.06 RW.02</t>
  </si>
  <si>
    <t>Krobokan</t>
  </si>
  <si>
    <t xml:space="preserve"> Pada pukul 09.00 WIB atap roboh yang disebabkan beberapa hari terjadi hujan </t>
  </si>
  <si>
    <t>Jln. Trajutrisno Raya No. 17</t>
  </si>
  <si>
    <t xml:space="preserve"> disertai angin kencang, dan juga kondisi rumah kontruksi dari kayu banyak yang</t>
  </si>
  <si>
    <t xml:space="preserve"> - Konstruksi bangunan atap</t>
  </si>
  <si>
    <t xml:space="preserve"> sudah tua.</t>
  </si>
  <si>
    <t xml:space="preserve">   ruang tamu roboh sepanjang</t>
  </si>
  <si>
    <t xml:space="preserve"> Konstruksi bangunan atap dari kayu, bagian yg roboh di ruang tamu, P : 5 m x 3 m</t>
  </si>
  <si>
    <t xml:space="preserve">   5 m x 3 m.</t>
  </si>
  <si>
    <t xml:space="preserve"> Rumah tsb milik Ibu Saimah yang dihuni oleh 1 KK 4 Jiwa.</t>
  </si>
  <si>
    <r>
      <rPr>
        <sz val="9"/>
        <color theme="1"/>
        <rFont val="Arial Narrow"/>
        <charset val="134"/>
      </rPr>
      <t xml:space="preserve">  Kerugian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40.000.000,-</t>
    </r>
  </si>
  <si>
    <t xml:space="preserve"> Pada hari Minggu,23 Jan 2022 sekitar jam 04.15 wib terjadi Angin kencang yang </t>
  </si>
  <si>
    <t>Jln. Dworowati VI</t>
  </si>
  <si>
    <t xml:space="preserve"> mengakibatkan pohon roboh dan menimpa rumah milik Bpk. Zaenuri ( 57 th ).</t>
  </si>
  <si>
    <r>
      <rPr>
        <sz val="9"/>
        <color theme="1"/>
        <rFont val="Arial Narrow"/>
        <charset val="134"/>
      </rPr>
      <t xml:space="preserve"> - Kerugian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35 juta</t>
    </r>
  </si>
  <si>
    <t xml:space="preserve"> Dihuni 1 KK 3 Jiwa. Saksi : 1. Bpk. Sugeng ( 54 th )</t>
  </si>
  <si>
    <t xml:space="preserve">                                         2. Bpk. Taufik Hidayat ( 40 th ) / Ketua RT.01 RW.09</t>
  </si>
  <si>
    <t>RT.04 RW.13</t>
  </si>
  <si>
    <t xml:space="preserve"> Banjir di wilayah rt.04 rw.13 Kelurahan Kembangarum perbatasan Jl.Tol, akibat</t>
  </si>
  <si>
    <t xml:space="preserve">Perbatasan Jln. Tol </t>
  </si>
  <si>
    <t xml:space="preserve"> limpahan air dari Jl. Abdul Rachman Saleh masuk ke perkampungan.</t>
  </si>
  <si>
    <t xml:space="preserve"> ( info : akan diatasi dg Muserbang th. 2022 dengan pelebaran saluran dan pemotong-</t>
  </si>
  <si>
    <t xml:space="preserve"> an jalan, dengan pembuatan griel )</t>
  </si>
  <si>
    <t xml:space="preserve"> Sekitar pukul 10.45 WIB akibat Konsleting listrik menyebabkan bangunan rumah </t>
  </si>
  <si>
    <t>Jln. Bergota Malangsari</t>
  </si>
  <si>
    <t xml:space="preserve"> milik Ibu Lestari ( 42 th ), terbakar. Rumah dihuni 1 KK 3 Jiwa</t>
  </si>
  <si>
    <t xml:space="preserve"> Penyebab : Konsleting listrik</t>
  </si>
  <si>
    <t>Total JANUARI</t>
  </si>
  <si>
    <t>FEBRUARI 2022</t>
  </si>
  <si>
    <t>RT.13 RW.11</t>
  </si>
  <si>
    <t xml:space="preserve"> Pada pukul 16.00 WIB hujan deras mengguyur wilayah Kota Semarang khususnya </t>
  </si>
  <si>
    <t>Jln. Kaba Barat</t>
  </si>
  <si>
    <t xml:space="preserve"> Kel. Tandang.</t>
  </si>
  <si>
    <t xml:space="preserve"> - Konstruksi bangunan yang</t>
  </si>
  <si>
    <t xml:space="preserve"> Pukul 17.30 WIB atap rumah  roboh ukuran  Panjang =  10 meter,  Lebar  =  5 meter</t>
  </si>
  <si>
    <t xml:space="preserve">   terbuat dari kayu, roboh.</t>
  </si>
  <si>
    <t xml:space="preserve"> Rumah tsb milik Ibu Kusrahayuningsih, yg dihuni oleh 1 KK 4 jiwa.</t>
  </si>
  <si>
    <t xml:space="preserve"> ( dalam pendataan )</t>
  </si>
  <si>
    <t>Relokasi Pasar Johar Smg</t>
  </si>
  <si>
    <t xml:space="preserve"> Menurut informasi dari pedagang Terjadi kebakaran di relokasi pasar Johar pada</t>
  </si>
  <si>
    <t>( MAJT )</t>
  </si>
  <si>
    <t xml:space="preserve"> hari Rabu, 2 Februari 2022 jam 18.15 wib di Blok F4, dan akhirnya merambat ke </t>
  </si>
  <si>
    <t xml:space="preserve"> blok - blok lain. Yaitu : - Blok E1 - E 8    =  602 orang pedagang</t>
  </si>
  <si>
    <t xml:space="preserve">                                 - Blok F1 - F8      =  566 org pedagang</t>
  </si>
  <si>
    <t xml:space="preserve">                                                 Total   = 1.168 orang pedagang</t>
  </si>
  <si>
    <t xml:space="preserve">Tindakan yang dilakukan : Ikut membantu damkar dalam penanganan pemadaman api </t>
  </si>
  <si>
    <t xml:space="preserve"> dan support penerangan dilokasi kejadian dengan menggunakan light tower </t>
  </si>
  <si>
    <t xml:space="preserve"> Kendala yg dihadapi saat itu : Banyaknya warga yang menonton, sehingga meng -</t>
  </si>
  <si>
    <t xml:space="preserve"> hambat armada untuk melintas </t>
  </si>
  <si>
    <t>Kondisi saat ini</t>
  </si>
  <si>
    <t>Petugas dan relawan sedang pada tahap pendinginan api</t>
  </si>
  <si>
    <t xml:space="preserve"> Unsur yang terlibat :</t>
  </si>
  <si>
    <t xml:space="preserve">- Damkar Kota Semarang </t>
  </si>
  <si>
    <t xml:space="preserve">- Damkar Kota Salatiga </t>
  </si>
  <si>
    <t>- Damkar Kab. Semarang</t>
  </si>
  <si>
    <t>- Damkar Kab. Kudus</t>
  </si>
  <si>
    <t xml:space="preserve">- BPBD Prov Jateng </t>
  </si>
  <si>
    <t>- BPBD Kota Semarang</t>
  </si>
  <si>
    <t>- SARDA Jateng</t>
  </si>
  <si>
    <t xml:space="preserve">- Ubaloka Kota Semarang </t>
  </si>
  <si>
    <t xml:space="preserve">- Brimob Polda Jateng </t>
  </si>
  <si>
    <t>- Dit Sabhara Polda Jateng</t>
  </si>
  <si>
    <t>- Polrestabbes Kota Semarang</t>
  </si>
  <si>
    <t>RT.01 RW.03</t>
  </si>
  <si>
    <t>Manyaran</t>
  </si>
  <si>
    <t xml:space="preserve"> Angin kencang menyebabkan pohon yang sudah lapuk, tumbang dan menyebabkan </t>
  </si>
  <si>
    <t>Jl. Borobudur Utara 03 No 71</t>
  </si>
  <si>
    <t xml:space="preserve"> atap rumah Bp Bambang Selebar 12x4 m dan Bp Catur selebar 1 x 4 m ambrol. </t>
  </si>
  <si>
    <t xml:space="preserve"> Rumah P. Bambang ( 40 th ) dihuni oleh 1 KK 4 Jiwa</t>
  </si>
  <si>
    <t xml:space="preserve"> Rumah P. Catur ( 48 th ) dihuni oleh 1 KK 4 Jiwa</t>
  </si>
  <si>
    <t xml:space="preserve"> - Jln. Prof. Suharso ( Ponpes Asalafi al Fitrah Meteseh )</t>
  </si>
  <si>
    <t>BPBD KS</t>
  </si>
  <si>
    <t xml:space="preserve"> Pohon tumbang menutup separuh jalan.</t>
  </si>
  <si>
    <t xml:space="preserve"> - Jln. Rowosari RW.05</t>
  </si>
  <si>
    <t xml:space="preserve"> - Perum Klipang Green Golf</t>
  </si>
  <si>
    <t>Disperkim</t>
  </si>
  <si>
    <t xml:space="preserve"> Pohon tumbang menutup jalan.</t>
  </si>
  <si>
    <t xml:space="preserve"> - Samping Nasi Goreng P. Karmin, Mberok</t>
  </si>
  <si>
    <t xml:space="preserve"> Pohon tumbang di samping warung makan nasi goreng</t>
  </si>
  <si>
    <t>RT.12 RW.10</t>
  </si>
  <si>
    <t>Jomblang</t>
  </si>
  <si>
    <t xml:space="preserve"> Sekitar pkl. 06.30 wib wil kota Semarang diguyur hujan deras. Ibu Siti Chomariah </t>
  </si>
  <si>
    <t>Jln. Tandang Selatan</t>
  </si>
  <si>
    <t xml:space="preserve"> salah satu warga Jl. Tandang sedang bersiap untuk berangkat kerja. Kmdn ybs</t>
  </si>
  <si>
    <t xml:space="preserve"> mendengar suara gemuruh di belakang rumah. Setelah di cek, ternyata tembok </t>
  </si>
  <si>
    <t xml:space="preserve"> belakang rumah sudah roboh. Tidak ada korban jiwa dlm kejadian tsb.</t>
  </si>
  <si>
    <t xml:space="preserve"> Pemilik Rumah : Bpk. Subagyo  ( 64 th ), dihuni 1 KK 6 jiwa. </t>
  </si>
  <si>
    <t>RT.03 RW.14</t>
  </si>
  <si>
    <t xml:space="preserve"> Terjadi kebakaran akibat konsleting listrik di rumah Bpk. Totok Haryanto ( 60 th ).</t>
  </si>
  <si>
    <t>Jln. Tegalsari Barat 1</t>
  </si>
  <si>
    <t xml:space="preserve"> Kebakaran dimulai dari Lt. 3 dahulu dan menyebabkan 1 buah kamar terbakar habis.</t>
  </si>
  <si>
    <t>Wonotingal</t>
  </si>
  <si>
    <t xml:space="preserve"> Karena Hujan Deras di wilayah tersebut, sehingga Talud Jalan Sepanjang ±5 M, </t>
  </si>
  <si>
    <t>Jln. Kagok</t>
  </si>
  <si>
    <t xml:space="preserve"> tinggi 7 m, longsor dan menimpa rumah ibu Sutarti ( 1 KK 2 Jiwa ).</t>
  </si>
  <si>
    <t xml:space="preserve"> - 2 Mesin Cuci beserta per -</t>
  </si>
  <si>
    <t xml:space="preserve">   alatan dapur rusak tertimpa</t>
  </si>
  <si>
    <t xml:space="preserve">   longsoran.</t>
  </si>
  <si>
    <t>RT.09 RW.03</t>
  </si>
  <si>
    <t xml:space="preserve"> Karena Hujan Deras di wilayah tersebut, sehingga menyebabkan terkikisnya pondasi</t>
  </si>
  <si>
    <t xml:space="preserve"> rumah. Pada hari Selasa, 8 Februari 2022 pkl. 20.30 wib mulai terjadi retakan pada</t>
  </si>
  <si>
    <t xml:space="preserve"> - Kamar Tidur, Kamar mandi</t>
  </si>
  <si>
    <t xml:space="preserve"> tembok rumah. Dan pada hari Rabu, 9 Februari 2022 sekitar pkl. 00.15 wib tembok</t>
  </si>
  <si>
    <t xml:space="preserve">   &amp; Dapur</t>
  </si>
  <si>
    <t xml:space="preserve"> roboh dan pondasi longsor dg ukuran panjang 5 m dan tinggi 10 m.</t>
  </si>
  <si>
    <t xml:space="preserve"> Pemilik rumah : Bpk. Samiyo ( 3 KK 9 Jiwa ).</t>
  </si>
  <si>
    <t>Perbatasan Kota Semarang &amp;</t>
  </si>
  <si>
    <t>Polaman</t>
  </si>
  <si>
    <t>Mijen</t>
  </si>
  <si>
    <t xml:space="preserve"> Akibat hujan deras dalam waktu yang cukup lama, Bantaran sungai di Kel. Polaman</t>
  </si>
  <si>
    <t xml:space="preserve"> Kabupaten Kendal</t>
  </si>
  <si>
    <t xml:space="preserve"> dan masuk di wil perbatasan antara Kota Semarang dan Kab. Kendal, LONGSOR.</t>
  </si>
  <si>
    <t xml:space="preserve"> Rumah yang berada di bantaran tsb adl milik :</t>
  </si>
  <si>
    <t xml:space="preserve"> Ukuran longsor :</t>
  </si>
  <si>
    <t xml:space="preserve"> 1. Bpk. Sugiharto, pemilik tanah dan rumah </t>
  </si>
  <si>
    <t xml:space="preserve"> P = 7 m T = 20 m.</t>
  </si>
  <si>
    <t xml:space="preserve"> 2. Ibu Sri Astuti, pemilik tanah dan rumah.</t>
  </si>
  <si>
    <t>RT.10 RW.13</t>
  </si>
  <si>
    <t>Gisikrono</t>
  </si>
  <si>
    <t xml:space="preserve"> Hujan  deras disertai angin kencang pada hari Sabtu, 12 Februari 2022. mengakibatkan </t>
  </si>
  <si>
    <t>Jln. Jatisari</t>
  </si>
  <si>
    <t xml:space="preserve"> rumah korban ambruk dengan kategori rusak berat.</t>
  </si>
  <si>
    <t xml:space="preserve"> Pemilik rumah tsb adl : Bpk. Sriyadi ( 62 th ), dihuni 2 KK 6 jiwa</t>
  </si>
  <si>
    <t>RT.04 RW.07</t>
  </si>
  <si>
    <t xml:space="preserve">Tandang </t>
  </si>
  <si>
    <t xml:space="preserve"> Korban Jiwa : </t>
  </si>
  <si>
    <t xml:space="preserve"> Pukul 14.30 WIB , Terdapat 6 Orang anak bermain hujan2an, lalu 1 orang anak terpeleset</t>
  </si>
  <si>
    <t>Jl. Karanggawang Baru</t>
  </si>
  <si>
    <t xml:space="preserve"> - 1 orang an. Michael Raffelo</t>
  </si>
  <si>
    <t xml:space="preserve"> dan hanyut. Kejadian sekitar pkl. 14.30 wib. Diadakan penyusuran mulai dari titik awal TKP</t>
  </si>
  <si>
    <t xml:space="preserve">   Bonsaja ( 9 th ), </t>
  </si>
  <si>
    <t xml:space="preserve"> ( di daerah Tandang ), pada hari Rabu, 15 Febr. 2022 mulai pkl. 08.30 wib. </t>
  </si>
  <si>
    <t xml:space="preserve">   Tinggi : 120 cm.</t>
  </si>
  <si>
    <t xml:space="preserve"> Penyisiran dilakukan sampai di Pasar Waru dengan hasil NIHIL. Dan pencarian pertama</t>
  </si>
  <si>
    <t xml:space="preserve"> diakhiri pada pkl. 11.46 wib</t>
  </si>
  <si>
    <t xml:space="preserve"> Pencarian ke-2 : dimulai pkl. 08.30 wib , penyisiran dilakukan sampai di daerah wil.</t>
  </si>
  <si>
    <t xml:space="preserve"> Kaligawe sampai muara dengan hasil NIHIL. Team kembali ke POSKO pada pkl.16.51 wib </t>
  </si>
  <si>
    <t>RT.09 RW.11</t>
  </si>
  <si>
    <t xml:space="preserve"> Karena hujan deras dengan durasi yang cukup lama di  wilayah tersebut, menyebabkan</t>
  </si>
  <si>
    <t xml:space="preserve">Jln. Ijen </t>
  </si>
  <si>
    <t xml:space="preserve"> talud jalan di depan rumah Bapak Giyanto terjadi longsor dan mengenai rumah Bpk. Nanang</t>
  </si>
  <si>
    <t xml:space="preserve"> dan Bapak Tugimin. Ukuran Lebar 6 meter dan Tinggi 5 meter. Kejadian pkl. 17.30 wib </t>
  </si>
  <si>
    <t xml:space="preserve"> Pemilik :</t>
  </si>
  <si>
    <t xml:space="preserve"> 1. Bp. Giyanto (47Th) 1 KK / 4 Jiwa</t>
  </si>
  <si>
    <t xml:space="preserve"> 2. Bp. Nanang Arifin (34Th) 1 KK / 4 Jiwa</t>
  </si>
  <si>
    <t xml:space="preserve"> 3. Bp. Tugimin (56Th) 1 KK / 5 Jiwa </t>
  </si>
  <si>
    <t xml:space="preserve"> Sekitar pkl. 09.00 wib, tjd  hujan dan angin kencang menyebabkan pohon tumbang mengenai  </t>
  </si>
  <si>
    <t>Jln. Kalilangse</t>
  </si>
  <si>
    <t xml:space="preserve"> rumah Bpk. Muslimin ( 42 th ), 1 KK 3 Jiwa. Yang terkena / tertimpa pohon adalah di bagian</t>
  </si>
  <si>
    <t xml:space="preserve"> belakang rumah. Tidak ada korban jiwa.</t>
  </si>
  <si>
    <t>RT.02 RW.07</t>
  </si>
  <si>
    <t>Bojong Salaman</t>
  </si>
  <si>
    <t xml:space="preserve"> Hujan deras di wilayah tersebut mengakibatkan debit air  dari talang air 7 rumah di atas lokasi </t>
  </si>
  <si>
    <t>Jln. Puspanjolo Selatan</t>
  </si>
  <si>
    <t xml:space="preserve"> mengalir deras, kemudian pondasi di depan rumah Bapak Januri yang awalnya sudah retak </t>
  </si>
  <si>
    <t xml:space="preserve"> tidak kuat lagi menahan derasnya air dan terjadi longsor yang menimpa rumah bagian belakang</t>
  </si>
  <si>
    <t xml:space="preserve"> milik :  1. Bp. Januri (67Th) 2 KK / 3 Jiwa</t>
  </si>
  <si>
    <t xml:space="preserve">            2. Bp. Sodiq 1 KK / 4 Jiwa </t>
  </si>
  <si>
    <t xml:space="preserve"> Kejadian sekitar pkl : 16.30 wib. Tidak ada korban jiwa.</t>
  </si>
  <si>
    <t xml:space="preserve"> 1. Jln. Soekarno - Hatta ( bawah</t>
  </si>
  <si>
    <t xml:space="preserve"> Tinggi genangan :</t>
  </si>
  <si>
    <t xml:space="preserve"> Hujan deras disertai angin kencang, pada hari jum'at tanggal 18 Februari 2022, menyebabkan</t>
  </si>
  <si>
    <t xml:space="preserve">     terowongan Tol )</t>
  </si>
  <si>
    <t>20 - 50 cm</t>
  </si>
  <si>
    <t xml:space="preserve"> kejadian bencana banjir, dan tanah longsor di beberapa wilayah kota Semarang dengan rincian :</t>
  </si>
  <si>
    <t xml:space="preserve"> 2. Jl. Kintelan Baru</t>
  </si>
  <si>
    <t>20 - 40 cm</t>
  </si>
  <si>
    <t xml:space="preserve"> 3. Jl. Walisongo ( depan Kel. </t>
  </si>
  <si>
    <t>20 - 30 cm</t>
  </si>
  <si>
    <t xml:space="preserve">    Wonosari) s/d Pabrik Sango</t>
  </si>
  <si>
    <t xml:space="preserve"> 4. RT. 3,5,6 RW.07</t>
  </si>
  <si>
    <t xml:space="preserve"> - Banjir yang disebabkan oleh meluapnya DAS Bringin. </t>
  </si>
  <si>
    <t>( Wonosari )</t>
  </si>
  <si>
    <t xml:space="preserve"> 5. RT.01 - 06 / RW.05 dan </t>
  </si>
  <si>
    <t>40 - 50 cm</t>
  </si>
  <si>
    <t xml:space="preserve">    RT.02 - 04 / RW.06</t>
  </si>
  <si>
    <t>Tugu</t>
  </si>
  <si>
    <t xml:space="preserve"> - RT.01, 02 &amp; 03 / RW.01</t>
  </si>
  <si>
    <t xml:space="preserve"> - Banjir yang disebabkan adanya tanggul yang jebol di wil RT.04, 05 RW.05. </t>
  </si>
  <si>
    <t xml:space="preserve"> - RT.01 - 06 / RW.04</t>
  </si>
  <si>
    <t xml:space="preserve">   Ketinggian genangan sekitar 20 - 30 cm.</t>
  </si>
  <si>
    <t xml:space="preserve"> - RT.01 - 07 RW.01</t>
  </si>
  <si>
    <t>Mangkang Kulon</t>
  </si>
  <si>
    <t xml:space="preserve"> - Banjir yang disebabkan oleh meluapnya DAS Plumbon</t>
  </si>
  <si>
    <t xml:space="preserve"> - RT.01 &amp; 02 RW.02</t>
  </si>
  <si>
    <t xml:space="preserve">   Ketinggian genangan sekitar 20 - 40 cm.</t>
  </si>
  <si>
    <t>Jatingaleh</t>
  </si>
  <si>
    <t xml:space="preserve"> Karena Hujan Deras di sertai Angin Kencang di wil. Jatingaleh, menyebabkan rumah yang</t>
  </si>
  <si>
    <t>Jln. Ksatrian</t>
  </si>
  <si>
    <t xml:space="preserve"> dihuni oleh ibu Sudjinah Tohadi dan Bpk. Taufik roboh atapnya. </t>
  </si>
  <si>
    <t xml:space="preserve"> - Atap rumah dan perabot</t>
  </si>
  <si>
    <t xml:space="preserve"> Rumah ibu Sudjinah dihuni oleh 1 KK 1 jiwa dan rumah bpk. Taufik dihuni 1 KK 5 jiwa.</t>
  </si>
  <si>
    <t xml:space="preserve">   rumah tangga, rusak.</t>
  </si>
  <si>
    <t xml:space="preserve"> Tidak ada korban jiwa dalam kejadian tsb. Kejadian sktr pkl. : 23.00  wib</t>
  </si>
  <si>
    <t>RT.03 RW.12</t>
  </si>
  <si>
    <t xml:space="preserve"> Korban Jiwa : 1 orang</t>
  </si>
  <si>
    <t xml:space="preserve"> Kebakaran toko &amp; rumah tinggal terjadi di wil. Jomblang. Penyebab masih dalam penyelidikan. </t>
  </si>
  <si>
    <t>Jln. Tandang Raya No. 06</t>
  </si>
  <si>
    <t xml:space="preserve"> MD an. Ibu Tukiran ( 75 th )</t>
  </si>
  <si>
    <t xml:space="preserve"> Rumah milik ibu Tukiran. Ybs menjadi korban dalam kejadian tsb, ditemukan meninggal dunia.</t>
  </si>
  <si>
    <t xml:space="preserve"> Kejadian kebakaran sekitar pkl. 05.00 wib. Yang terdampak kebakaran ada 3 rumah, yaitu : </t>
  </si>
  <si>
    <t xml:space="preserve"> 1. Rumah Ibu Tukiran 1 KK / 1 Jiwa ( MD ).</t>
  </si>
  <si>
    <t xml:space="preserve"> 2. Alm. Bpk. Sunarko ( rumah kosong )</t>
  </si>
  <si>
    <t xml:space="preserve"> 3. Ibu Jamal ( 70 th ), pemilik toko</t>
  </si>
  <si>
    <t>~~~</t>
  </si>
  <si>
    <t xml:space="preserve"> Lokasi pohon tumbang :</t>
  </si>
  <si>
    <t xml:space="preserve"> Hujan  deras disertai angin kencang pada hari Senin, 21 Februari 2022. mengakibatkan pohon  </t>
  </si>
  <si>
    <t xml:space="preserve"> tumbang di beberapa wilayah di kota Semarang. Antara lain :</t>
  </si>
  <si>
    <t xml:space="preserve"> 1. Jln. Prof. Suharso ( Sigar</t>
  </si>
  <si>
    <t xml:space="preserve"> - Pohon Tumbang menghalangi akses jalan. Sudah di kerjakan dan akses kembali bisa dilewati.</t>
  </si>
  <si>
    <t xml:space="preserve">     Bencah ) </t>
  </si>
  <si>
    <t xml:space="preserve"> 2. Jln. Mulawarman Raya</t>
  </si>
  <si>
    <t>Kramas</t>
  </si>
  <si>
    <t xml:space="preserve"> - Pohon tumbang menghalangi akses jalan penghubung antara Kel. Kramas dan Kel. Jabungan</t>
  </si>
  <si>
    <t xml:space="preserve">    Sudah di kerjakan dan akses kembali bisa dilewati.</t>
  </si>
  <si>
    <t xml:space="preserve"> 3. Garasi Samping rumah milik</t>
  </si>
  <si>
    <t xml:space="preserve"> - Pohon tumbang menimpa Garasi rumah warga. Yaitu rumah milik Bpk. Wahyudi yg ber -</t>
  </si>
  <si>
    <t xml:space="preserve">    Bpk. Wahyudi di alamat Perum</t>
  </si>
  <si>
    <t xml:space="preserve">   alamat di Perum Dorenan Indah Kel. Mangunharjo. Ditindaklanjuti Team BPBD KS dan </t>
  </si>
  <si>
    <t xml:space="preserve">    Dorenan Indah RR 14 RT.08</t>
  </si>
  <si>
    <t xml:space="preserve">  dilanjut besok pagi oleh Disperkim.</t>
  </si>
  <si>
    <t xml:space="preserve">    RW.06</t>
  </si>
  <si>
    <t>RT.05 RW.04</t>
  </si>
  <si>
    <t xml:space="preserve">Karangayu </t>
  </si>
  <si>
    <t xml:space="preserve"> Pada PKL. 05.00 WIB mnrt ket saksi 1 terdengar suara kayu patah, kmdn setelah atap roboh.</t>
  </si>
  <si>
    <t>Jln. Kenconowungu Tengah III</t>
  </si>
  <si>
    <t xml:space="preserve"> saksi menghubungi saksi 2 dan kmdn mendatangi lokasi bersama warga. Atap roboh dengan</t>
  </si>
  <si>
    <t>No. 24</t>
  </si>
  <si>
    <t xml:space="preserve"> Panjang 4 m dan Lebar 4 m. Saksi2 : 1. Ibu sulistyowati ( pemilik rumah )</t>
  </si>
  <si>
    <t xml:space="preserve">                                                      2. Bpk. Muchibin ( Ketua RT ).</t>
  </si>
  <si>
    <t xml:space="preserve"> Penyebab : Konstruksi bangunan yang sudah tua, shg saat hujan deras di sertai angin kencang</t>
  </si>
  <si>
    <t xml:space="preserve">                  rumah tidak bisa bertahan, dan akhirnya roboh</t>
  </si>
  <si>
    <t>Pedurungan Lor</t>
  </si>
  <si>
    <t xml:space="preserve"> Pada pkl. 02.30 wib terdengar suara kayu terbakar , kmdn setelah dilihat kobaran api dari ruang</t>
  </si>
  <si>
    <t>Jln. KH. Tohir</t>
  </si>
  <si>
    <t xml:space="preserve"> tamu dan kmdn menjalar ke belakang rumah. 1 rumah ludes terbakar. Kmdn saksi 1 menghub</t>
  </si>
  <si>
    <t xml:space="preserve"> - 1 rumah semi permanent </t>
  </si>
  <si>
    <t xml:space="preserve"> saksi 2 dan bersama saksi lain mendatangi lokasi dan berusaha memadamkan api secara</t>
  </si>
  <si>
    <t xml:space="preserve">   ludes terbakar beserta pera -</t>
  </si>
  <si>
    <t xml:space="preserve"> manual. Ukuran bangunan yang terbakar : Panjang = 6 m dan Lebar =  8 m. </t>
  </si>
  <si>
    <t xml:space="preserve">   botan rumah.</t>
  </si>
  <si>
    <t xml:space="preserve"> Penyebab : arus pendek listrik.</t>
  </si>
  <si>
    <t xml:space="preserve">   ( masih dlm pendataan ) </t>
  </si>
  <si>
    <t>Karanganyar Gunung</t>
  </si>
  <si>
    <t xml:space="preserve">Mulai pukul 14.00 turun hujan lebat disertai angin di wilayah kejadia yang kemudian pohon  </t>
  </si>
  <si>
    <t xml:space="preserve"> Materiil :</t>
  </si>
  <si>
    <t xml:space="preserve">angsana tersebut tidak kuat menahan terpaan angin yang kencang sehingga roboh dan menimpa </t>
  </si>
  <si>
    <t xml:space="preserve"> - Sebuah mobil</t>
  </si>
  <si>
    <t>sebuah mobil milik PT. RPS</t>
  </si>
  <si>
    <t>RT.03 RW.23</t>
  </si>
  <si>
    <t xml:space="preserve"> Hujan deras disertai angin kencang mengakibatkan rumah roboh sekitar 3 x7 m. Rumah tsb,</t>
  </si>
  <si>
    <t>Jln. Dempel Lor</t>
  </si>
  <si>
    <t xml:space="preserve"> adl milik Bpk. Nandar Setiawan ( 37 th ), 1 KK 4 jiwa. Penyebabnya adl karena kayu penyang-</t>
  </si>
  <si>
    <t xml:space="preserve"> ga rumah juga sudah dalam kondisi yang rapuh. Sehingga begitu kena hujan deras dan terpaan</t>
  </si>
  <si>
    <t xml:space="preserve"> angin yg cukup kencang, penyangga rumah langsung ambruk dan rumah roboh.</t>
  </si>
  <si>
    <t>Total Februari 2022</t>
  </si>
  <si>
    <t>MARET 2022</t>
  </si>
  <si>
    <t>Jln. Miroto</t>
  </si>
  <si>
    <t>Miroto</t>
  </si>
  <si>
    <t xml:space="preserve"> Karena sudah tua dan rapuh, sebuah pohon di wil. Kel. Miroto tumbang. Tidak ada korban jiwa.</t>
  </si>
  <si>
    <t xml:space="preserve"> dan langsung ditangani oleh Team BPBD KS dan pihak terkait.</t>
  </si>
  <si>
    <t xml:space="preserve"> Dikarenakan hujan deras disertai angin kencang di wilayah tersebut sehingga mengakibatkan</t>
  </si>
  <si>
    <t>Jln. Wonosari 2 / 32 A</t>
  </si>
  <si>
    <t xml:space="preserve"> atap rumah korban roboh dengan kondisi kayu yang sudah lapuk. Rumah tsb milik Bpk. Joko</t>
  </si>
  <si>
    <t xml:space="preserve"> Suhartanto ( 54 th ) yang dihuni oleh 1 KK 4 jiwa.</t>
  </si>
  <si>
    <t xml:space="preserve"> Hujan  deras disertai angin kencang pada hari Rabu sore di wil. Kel. Wonotingal mengakibatkan </t>
  </si>
  <si>
    <t>Jln. Kawi 1</t>
  </si>
  <si>
    <t xml:space="preserve"> atap rumah roboh sekitar pkl. 24.00  wib milik Bpk. Edi Winarno ( 62 th ). Rumah dihuni 1 KK</t>
  </si>
  <si>
    <t xml:space="preserve"> 3 jiwa.</t>
  </si>
  <si>
    <t>RT.06 RW.06</t>
  </si>
  <si>
    <t xml:space="preserve"> Hujan  deras dari pkl 13.00 wib - 16.45 wib mengakibatkan longsor. Ada 6 rumah yang  </t>
  </si>
  <si>
    <t xml:space="preserve">Jln. Cemara </t>
  </si>
  <si>
    <t xml:space="preserve"> terdampak. </t>
  </si>
  <si>
    <t xml:space="preserve"> 1. Bpk. Minto                 1 KK / 2 jiwa</t>
  </si>
  <si>
    <t xml:space="preserve"> 2. Bpk. Mugiono             2 KK / 2 jiwa</t>
  </si>
  <si>
    <t xml:space="preserve"> 3. Ibu Ponisih                 1 KK / 2 jiwa</t>
  </si>
  <si>
    <t xml:space="preserve"> 4. Bpk. Sentot                1 KK / 5 jiwa</t>
  </si>
  <si>
    <t xml:space="preserve"> 5. Bpk. Eko                   1 KK / 1 jiwa</t>
  </si>
  <si>
    <t xml:space="preserve"> 6. Bpk. Eko Medi           1 KK / 4 jiwa</t>
  </si>
  <si>
    <t xml:space="preserve"> 7. Bpk. Yanto                 1 KK / 5 jiwa</t>
  </si>
  <si>
    <t>RT.07 RW.04</t>
  </si>
  <si>
    <t>Bendungan</t>
  </si>
  <si>
    <t xml:space="preserve"> Minggu, 13 Maret 2022, hujan deras mengguyur wil kintelan baru, yang mengakibatkan tebing</t>
  </si>
  <si>
    <t>Jln. Kintelan Baru</t>
  </si>
  <si>
    <t xml:space="preserve"> longsor dan menimpa rumah bagian dapur milik Ibu Supanti ( 46 th ). Dihuni 2 KK 5 jiwa.</t>
  </si>
  <si>
    <t xml:space="preserve"> Kejadian pkl. 22.00 wib.</t>
  </si>
  <si>
    <t>RT.04 RW.10</t>
  </si>
  <si>
    <t xml:space="preserve"> Hujan lebat dalam waktu yang cukup lama, menyebabkan longsor di sekitaran rumah dan</t>
  </si>
  <si>
    <t>Jln. Siblat 3</t>
  </si>
  <si>
    <t xml:space="preserve"> kamar mandi dengan Panjang sekitar 3 m dan Lebar 4 m. Rumah tsb milik Bpk. Hardiyanto</t>
  </si>
  <si>
    <t xml:space="preserve"> dihuni 1 KK 4 jiwa. Longsoran menimpa area kamar mandi. Kejadian sekitar pkl. 18.00 wib</t>
  </si>
  <si>
    <t>RT.10 RW.02</t>
  </si>
  <si>
    <t>Purwosari</t>
  </si>
  <si>
    <t>Semarang Utara</t>
  </si>
  <si>
    <t xml:space="preserve"> Hujan deras disertai angin kencang pada hari Selasa sore sekitar pukul 16.00 Wib, mengakibat -</t>
  </si>
  <si>
    <t>Jln. Perbalan Purwosari 1 / 631</t>
  </si>
  <si>
    <t xml:space="preserve"> kan rumah milik Bpk. Suranto roboh. Ukuran rumah tsb : 4 x 5 m, berdiri di tanah PJKA.</t>
  </si>
  <si>
    <t xml:space="preserve"> - Perabotan rumah tangga, </t>
  </si>
  <si>
    <t xml:space="preserve"> Runtuhan mengenai bagian kamar mandi rumah tetangga samping, Bpk. Sugiono. Roboh dg</t>
  </si>
  <si>
    <t xml:space="preserve">   rusak dan rumah rusak berat.</t>
  </si>
  <si>
    <t xml:space="preserve"> ukuran 1,10 m x 5 meter. Saat ini Bapak Suranto ( 38 th ) 1 KK 6 jiwa, mengungsi di rumah</t>
  </si>
  <si>
    <t xml:space="preserve"> saudaranya.</t>
  </si>
  <si>
    <t>RT.06 RW.10</t>
  </si>
  <si>
    <t>Pudakpayung</t>
  </si>
  <si>
    <t xml:space="preserve"> Sekitar Pukul 14.00 WIB,terjadi hujan deras yang mengakibatkan tanah pondasi amblas karena </t>
  </si>
  <si>
    <t>Jln. Hulu G. 140 Payung Mas</t>
  </si>
  <si>
    <t xml:space="preserve"> tidak mampu menahan arus air yang sangat deras.</t>
  </si>
  <si>
    <t>RT.07 RW.03</t>
  </si>
  <si>
    <t>Genuksari</t>
  </si>
  <si>
    <t>G e n u k</t>
  </si>
  <si>
    <t>Jln. Dongbiru No. 57</t>
  </si>
  <si>
    <t xml:space="preserve"> atap rumah korban hampir roboh dan sudah miring, dengan kondisi bangunan yang sudah lapuk. </t>
  </si>
  <si>
    <t xml:space="preserve"> Kejadian sekitar pkl. 16.30 wib. Rumah tsb milik Bpk. Nur Taufik ( 50 th ), 1 KK 5 Jiwa.</t>
  </si>
  <si>
    <t xml:space="preserve"> Dikarenakan terjadi hujan deras di wilayah tersebut pada hari Minggu tanggal 27 Maret 2022,</t>
  </si>
  <si>
    <t>Jl.Kintelan 137</t>
  </si>
  <si>
    <t xml:space="preserve"> sehingga mengakibatkan atap rumah korban roboh dengan kerusakan yg cukup parah, di karena</t>
  </si>
  <si>
    <t xml:space="preserve"> kan kondisi atap rumah yang sudah lapuk.Rumah tsb adl milik Bpk. Daniyarta, 1 KK 4 jiwa.</t>
  </si>
  <si>
    <t xml:space="preserve"> Kejadian sekitar pkl. 21.30 wib.</t>
  </si>
  <si>
    <t>Total Maret 2022</t>
  </si>
  <si>
    <t>APRIL 2022</t>
  </si>
  <si>
    <t xml:space="preserve"> Akibat hujan deras hari itu, menyebabkan wilayah Blok M mengalami banjir.</t>
  </si>
  <si>
    <t>RT.03. RW.08</t>
  </si>
  <si>
    <t xml:space="preserve"> Hujan deras pada hari Sabtu dan MInggu, 2 &amp; 3 April 2022, menyebabkan tanah tebing se - </t>
  </si>
  <si>
    <t>Dukuh Bendosari</t>
  </si>
  <si>
    <r>
      <rPr>
        <sz val="9"/>
        <color rgb="FF000000"/>
        <rFont val="Arial Narrow"/>
        <charset val="134"/>
      </rPr>
      <t xml:space="preserve"> panjang 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10 meter, Tinggi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4 meter longsor, sehingga mengakibatkan pondasi rumah Bpk.</t>
    </r>
  </si>
  <si>
    <t xml:space="preserve"> Basuki bagian belakang menggantung. Kejadian sekitar pkl. 01.00 wib.</t>
  </si>
  <si>
    <t>RT.04. RW.05</t>
  </si>
  <si>
    <t>Kemijen</t>
  </si>
  <si>
    <t xml:space="preserve"> Ketika motor di isi BBM oleh anak dari ibu Sujiyem yang bernama Pramudya (18th), terjadi</t>
  </si>
  <si>
    <t>Kp. Margorejo Timur</t>
  </si>
  <si>
    <t xml:space="preserve"> percikan api di motor Vixion dan menyebabkan kebakaran.</t>
  </si>
  <si>
    <t xml:space="preserve"> - 2 unit motor terbakar</t>
  </si>
  <si>
    <t xml:space="preserve"> Pemilik : Ibu Sujiyem ( 52 th ) 2 KK 6 Jiwa. Kejadian sekitar pkl 15.30 wib</t>
  </si>
  <si>
    <t>RT.02. RW.04</t>
  </si>
  <si>
    <t xml:space="preserve"> - Pukul 19.30 wib hujan deras disertai angin kencang mengguyur sebagian wilayah kota Smg.</t>
  </si>
  <si>
    <t>Margorejo Barat</t>
  </si>
  <si>
    <t xml:space="preserve"> - Mahkita / Kubah Mushola Baitussalam terhempas angin kencang, dan jatuh menimpa atap</t>
  </si>
  <si>
    <t xml:space="preserve"> - atap rumah mengalami</t>
  </si>
  <si>
    <t xml:space="preserve">   rumah milik Ibu Slamet Saminah ( 70 th ) yang dihuni 1 KK 3 jiwa. </t>
  </si>
  <si>
    <t xml:space="preserve">   kerusakkan (3 lb asbes pecah)</t>
  </si>
  <si>
    <t>RT.06. RW.03</t>
  </si>
  <si>
    <t>Kalicari</t>
  </si>
  <si>
    <t xml:space="preserve"> Disebabkan korsleting listrik pada Rumdin Lurah sehingga menyebabkan kebakaran.</t>
  </si>
  <si>
    <t xml:space="preserve">Jl. Sendang Sari Utara 13 </t>
  </si>
  <si>
    <t xml:space="preserve"> Kejadian sekitar pkl. 17.00 wib</t>
  </si>
  <si>
    <t>RT.04. RW.06</t>
  </si>
  <si>
    <t xml:space="preserve"> Pada waktu hujan deras disertai angin yang kencang menyebabkan ranting tumbang dan </t>
  </si>
  <si>
    <t>Komplek Perwira KODAM</t>
  </si>
  <si>
    <t xml:space="preserve"> mengenai teras rumah ibu Yeti. tidak ada korban jiwa. Kejadian sekitar pkl. 17.00 wib</t>
  </si>
  <si>
    <t>Jln. Diponegoro 9</t>
  </si>
  <si>
    <t>Semarang Tengah</t>
  </si>
  <si>
    <t xml:space="preserve"> Pada Waktu hujan deras dan disertai angin yang cukup kencang mengakibatkan ruang tengah</t>
  </si>
  <si>
    <t>Jl. Batan Miroto 1 496 E</t>
  </si>
  <si>
    <t xml:space="preserve"> milik Bpk. Sukadi roboh sekitar 6 x 4 m dan karena kayu mulai rapuh.</t>
  </si>
  <si>
    <t xml:space="preserve"> Rumah tsb dihuni 1 KK 3 jiwa. Kejadian pkl. 17.00 wib</t>
  </si>
  <si>
    <t>RT.06. RW.01</t>
  </si>
  <si>
    <t xml:space="preserve"> Dikarenakan terjadi hujan deras di wilayah tersebut pada hari itu, mengakibatkan talud rumah </t>
  </si>
  <si>
    <t xml:space="preserve"> milik Bpk. Nur Salim ( 60 th ) longsor dengan panjang  5 m dan tinggi 2 m.</t>
  </si>
  <si>
    <t xml:space="preserve"> - Diperkirakan sekitar :</t>
  </si>
  <si>
    <t xml:space="preserve"> Rumah tsb dihuni 1 KK 5 jiwa. Kejadian sekitar pkl. 09.00 wib.</t>
  </si>
  <si>
    <t xml:space="preserve">   Rp.  3.000.000,-</t>
  </si>
  <si>
    <t xml:space="preserve"> Info dari : - Bpk. Agung Susilo / Lurah / HP.08955411816485</t>
  </si>
  <si>
    <t xml:space="preserve">               - Bpk. Triyono  / Ketua RT / HP. 088226531298</t>
  </si>
  <si>
    <t xml:space="preserve"> Daerah aliran sungai Kaligaran</t>
  </si>
  <si>
    <t>Menurut Saksi A.n Agus (Anak Menantu dari Survivor), Korban sehari-harinya melakukan</t>
  </si>
  <si>
    <t xml:space="preserve"> Hilang dan diketemukan MD</t>
  </si>
  <si>
    <t xml:space="preserve"> kegiatan mencari ikan dengan cara menyetrum. Korban Biasanya berangkat jam 10.00 wib</t>
  </si>
  <si>
    <t xml:space="preserve"> An : Salim ( Laki2 / 65 th )</t>
  </si>
  <si>
    <t xml:space="preserve"> dan pulang sebelum magrib, namun sampai pukul 22.00 korban belum jug pulang.</t>
  </si>
  <si>
    <t xml:space="preserve"> Almt : Sadeng RT.05 RW. 01</t>
  </si>
  <si>
    <t xml:space="preserve"> Keluarga beserta warga berinisiatif melakukan penyisiran serta melapor kepada Babinsa dan</t>
  </si>
  <si>
    <t xml:space="preserve"> Kel. Sadeng Kec. Gnpati</t>
  </si>
  <si>
    <t xml:space="preserve"> Bhabinkamtibmas. Kondisi terakhir : Korban ditemukan di Jogoprono belakang Bukit Manyaran</t>
  </si>
  <si>
    <t xml:space="preserve"> Permai dapa hari Kamis, 28 april 2022 pkl. 01.45 wib dalam kondisi MD. Berhasil diangkat </t>
  </si>
  <si>
    <t xml:space="preserve"> dari titik temu pkl. 04.35 wib, dan langsung dibawa ke rumah duka.</t>
  </si>
  <si>
    <t>RT.02 RW.08</t>
  </si>
  <si>
    <t xml:space="preserve"> Pada pukul 11.00 terjadi kebocoran gas 3 kg yang mengakibatkan semburan api mengenai </t>
  </si>
  <si>
    <t>Jln. Ndorowati 2</t>
  </si>
  <si>
    <t xml:space="preserve"> korban an :  Wahyuni terbakar ( 85 persen) umur 39 th.</t>
  </si>
  <si>
    <t xml:space="preserve"> - Konstruksi dapur yg terbakar </t>
  </si>
  <si>
    <t xml:space="preserve"> Konstruksi bangunan Atap dari kayu ,bagian yang terbakar ukuran 2x4 m dapur </t>
  </si>
  <si>
    <t xml:space="preserve">   uk 2 m x 4 m, kerugian sktr :</t>
  </si>
  <si>
    <t xml:space="preserve"> Penyebab :  gas 3 kg bocor menyemburkan api</t>
  </si>
  <si>
    <t xml:space="preserve">   Rp. 10.000.000,-</t>
  </si>
  <si>
    <t xml:space="preserve">   Sapras dapur, kasur dll.</t>
  </si>
  <si>
    <t xml:space="preserve"> Karena Bangunan sudah tua dan Rapuh mengakibatkan Atap Rumah milik Bapak SUJARI </t>
  </si>
  <si>
    <t xml:space="preserve"> Umur 62 th, roboh ( ambrol ). Dihuni 1 KK 3 jiwa. Kejadian sekitar pkl. 04.00 wib.</t>
  </si>
  <si>
    <t xml:space="preserve">   Rp. 75.000.000,-</t>
  </si>
  <si>
    <t>Total  April 2022</t>
  </si>
  <si>
    <t>MEI 2022</t>
  </si>
  <si>
    <t xml:space="preserve"> Karena akar tidak kuat sehingga menyebabkan Pohon  Randu Tumbang dan mengenai Rumah </t>
  </si>
  <si>
    <t>Jln. Dondong</t>
  </si>
  <si>
    <t xml:space="preserve"> Ibu Jasminah ( 53 th ). Rumah dihuni oleh 1 KK 4 jiwa</t>
  </si>
  <si>
    <t xml:space="preserve"> Tidak ada korban jiwa dalam kejadian tsb. Kejadian sekitar pkl. 11.00 wib</t>
  </si>
  <si>
    <t xml:space="preserve">   Rp. 50.000.000,-</t>
  </si>
  <si>
    <t xml:space="preserve"> Sekitar pukul 01.00 WIB saat penghuni rumah sedang tidur dan keponakan bpk Dwi Purwanto</t>
  </si>
  <si>
    <t>Jln. Karang Kimpul 1A No. 22</t>
  </si>
  <si>
    <t xml:space="preserve"> (yang mengontrak rumah) sedang bermain game mendengar suara didalam kamar kmdn setelah</t>
  </si>
  <si>
    <t xml:space="preserve"> - 1 kamar uk. 3 x 3 m,</t>
  </si>
  <si>
    <t xml:space="preserve"> dicek, ternyata sudah ada api berkobar. Penyebabnya diduga konsleting listrik.</t>
  </si>
  <si>
    <t xml:space="preserve"> - Lemari pakaian + isinya.</t>
  </si>
  <si>
    <t xml:space="preserve"> Pemilik rumah : Bpk. M. Handoyo</t>
  </si>
  <si>
    <t xml:space="preserve"> - Tempat tidur kasur kapuk.</t>
  </si>
  <si>
    <t xml:space="preserve"> - Surat2 Penting.</t>
  </si>
  <si>
    <t xml:space="preserve"> Semua diperkirakan sktr :</t>
  </si>
  <si>
    <t xml:space="preserve"> Karena hujan deras yang mengakibatkan tanah tebing longsor. ± 5x8 m. </t>
  </si>
  <si>
    <t>Jln. Jomblang</t>
  </si>
  <si>
    <t xml:space="preserve"> Dan mengenai rumah bpk. Ragil Pamuji Rahmat. dihuni oleh 1 KK 3 jiwa. </t>
  </si>
  <si>
    <t xml:space="preserve"> Kejadian sekitar pkl. 23.00 wib</t>
  </si>
  <si>
    <t xml:space="preserve"> Karena konsleting listrik, menyebabkan kebakaran. Yang terbakar adl. tempat tidur dan plafon </t>
  </si>
  <si>
    <t>Jln. Dukuh Rejosari</t>
  </si>
  <si>
    <t xml:space="preserve"> triplek seluas 3 x 6 m2. Kejadian sekitar pkl 10.30 wib</t>
  </si>
  <si>
    <t xml:space="preserve"> Rumah tsb milik Bpk. Agus Supomo, dihuni 1 KK 4 jiwa.</t>
  </si>
  <si>
    <t xml:space="preserve">   Rp. 3.000.000,-</t>
  </si>
  <si>
    <t>Karang Tempel</t>
  </si>
  <si>
    <t xml:space="preserve"> - Sekitar pukul ± 18.30 WIB Telah terjadi kebakaran Rumah milik Bp. Wiguna.</t>
  </si>
  <si>
    <t>Jln. Labuan II No. 14</t>
  </si>
  <si>
    <t xml:space="preserve"> - Menurut keterangan saksi Ibu Agustin melihat kepulan asap dari lantai 1 yang didalamnya </t>
  </si>
  <si>
    <t xml:space="preserve">   dijadikan sebagai gudang buku dan peralatan ATK.</t>
  </si>
  <si>
    <t xml:space="preserve">   Rp. 100.000.000,-</t>
  </si>
  <si>
    <t xml:space="preserve"> - Kemudian melapor kpd warga sekitar dan pemadam kebakaran. Tidak ada korban jiwa dalam  </t>
  </si>
  <si>
    <t xml:space="preserve">   kejadian tsb. Diduga penyebabnya adl. konsleting listrik.</t>
  </si>
  <si>
    <t>RT.01 RW.10</t>
  </si>
  <si>
    <t xml:space="preserve"> Karena hujan lebat pada pukul 16:00 WIB yang menyebabkan tanah dan bangunan milik</t>
  </si>
  <si>
    <t>Ds. Trangkil</t>
  </si>
  <si>
    <t xml:space="preserve"> 2 orang warga ambles, dan rumah mereka mengalami keretakkan. Mereka adl :</t>
  </si>
  <si>
    <t xml:space="preserve"> - Kerugian Bpk. Jumanto sktr :</t>
  </si>
  <si>
    <t xml:space="preserve"> - Bpk. Jumanto      /   1 KK 3 jiwa</t>
  </si>
  <si>
    <t xml:space="preserve">   Rp. 25 -35 juta.</t>
  </si>
  <si>
    <t xml:space="preserve"> - Ibu Purwati         /   2 KK  4 jiwa</t>
  </si>
  <si>
    <t xml:space="preserve"> - Kerugian Ibu Purwati sktr :</t>
  </si>
  <si>
    <t xml:space="preserve">   Rp. 35 -50 juta.</t>
  </si>
  <si>
    <t xml:space="preserve"> Hujan deras di wilayah Gunungpati pada hari Sabtu dan Minggu, mengakibatkan tanah pondasi</t>
  </si>
  <si>
    <t>Perum Bukit Manyaran Permai</t>
  </si>
  <si>
    <t xml:space="preserve"> longsor dan juga dikarenakan kondisi tanah yang labil. dan berdampak pada 4 rumah huni.</t>
  </si>
  <si>
    <t>Blok O No. 11 - 13</t>
  </si>
  <si>
    <t xml:space="preserve"> Peristiwa tsb terjadi pada hari Senin, 9 Mei 2022 pkl. 10.30 wib. Pemilik rumah terdampak adl :</t>
  </si>
  <si>
    <t xml:space="preserve">   Rp. 500.000.000,-</t>
  </si>
  <si>
    <t xml:space="preserve"> 1. Bpk. Partoyo        ( 2 KK / 6 jiwa )</t>
  </si>
  <si>
    <t xml:space="preserve"> 2. Bpk. Yohannes     ( 1 KK / 6 jiwa )</t>
  </si>
  <si>
    <t xml:space="preserve"> 3. Bpk. Sumardjo      ( 1 KK / 4 jiwa )</t>
  </si>
  <si>
    <t xml:space="preserve"> 4. Ibu Rosana           ( 2 KK / 5 jiwa )</t>
  </si>
  <si>
    <t>RW. 16</t>
  </si>
  <si>
    <t>Tanjungmas</t>
  </si>
  <si>
    <t xml:space="preserve"> Pukul 14.30 wib air mulai naik dan sekitar pukul 15.30 wib air rob dengan titik tertinggi 80 cm.</t>
  </si>
  <si>
    <t>- RT 01 sebanyak 110 KK.</t>
  </si>
  <si>
    <t>( Tambaklorok )</t>
  </si>
  <si>
    <t xml:space="preserve"> Wilayah terparah ada di kawasan bawah jembatan. Terdampak 6 RT yakni RT 1, 2, 3, 4.</t>
  </si>
  <si>
    <t>- RT 02 sebanyak 90 KK.</t>
  </si>
  <si>
    <t xml:space="preserve"> Kondisi terakhir :</t>
  </si>
  <si>
    <t xml:space="preserve"> Di RW 16, RT.6 di RW.13, RT.5 di RW. 12. </t>
  </si>
  <si>
    <t>- RT 03 sebanyak 75 KK.</t>
  </si>
  <si>
    <t xml:space="preserve"> - Pada hari ini Rabu, 11/5/2022</t>
  </si>
  <si>
    <t xml:space="preserve"> Kendala  di TKP :</t>
  </si>
  <si>
    <t>- RT 04 sebanyak 80 KK.</t>
  </si>
  <si>
    <t xml:space="preserve">   pkl. 22.00 wib masih terdapat</t>
  </si>
  <si>
    <t xml:space="preserve"> 1. Kondisi Geografis wilayah RW 13&amp;RW 16 kelurahan Tanjungmas yang mengakibatkan air</t>
  </si>
  <si>
    <t>RW. 13</t>
  </si>
  <si>
    <t xml:space="preserve">   genangan air setinggi 10-20 cm</t>
  </si>
  <si>
    <t xml:space="preserve">     sulit untuk keluar.</t>
  </si>
  <si>
    <t xml:space="preserve">      - RT.06 sebanyak 50 KK</t>
  </si>
  <si>
    <t xml:space="preserve">   di RT.04 RW.15 dan RT.03 </t>
  </si>
  <si>
    <t xml:space="preserve"> 2.  Membutuhkan pompa untuk mengeluarkan air yg masih menggenang, warga sudah ada </t>
  </si>
  <si>
    <t>RW. 12</t>
  </si>
  <si>
    <t xml:space="preserve">   RW.16 ketinggian air 15 cm.</t>
  </si>
  <si>
    <t xml:space="preserve">     pompa namun membutuhkan support operasional BBM.</t>
  </si>
  <si>
    <t xml:space="preserve">      - RT.05 sebanyak 20 KK</t>
  </si>
  <si>
    <t xml:space="preserve"> 3. Siklus Rob/Pasang Laut pada pertengahan bulan ini sedang tinggi, sehingga kemungkinan</t>
  </si>
  <si>
    <t xml:space="preserve">     masih bisa terjadi dampak rob yang besar.</t>
  </si>
  <si>
    <t xml:space="preserve"> Dikarenakan terjadi hujan deras dengan intensitas lama yang mengakibatkan tanah amblas </t>
  </si>
  <si>
    <t>Kp. Trangkil Lama</t>
  </si>
  <si>
    <t xml:space="preserve"> dengan panjang 30 meter dan lebar 20 meter. Bangunan rumah permanen kondisi rusak berat.</t>
  </si>
  <si>
    <t>Jln. Kol. HR.Hardijanto 1A</t>
  </si>
  <si>
    <t xml:space="preserve"> Yang terdampak adl rumah milik Bpk. Imam Purwoko, dihuni 2 KK 6 jiwa.</t>
  </si>
  <si>
    <t>Cangkiran</t>
  </si>
  <si>
    <t xml:space="preserve"> Korban Jiwa : ( luka bakar  )</t>
  </si>
  <si>
    <t xml:space="preserve"> Pada hari Senin, 16 Mei 2022 sekitar pkl. 03.00 wib telah terjadi kebakaran rumah huni  milik</t>
  </si>
  <si>
    <t>Jln. Hadi Subeno</t>
  </si>
  <si>
    <t xml:space="preserve"> - Ibu Sujami ( 75 th ).</t>
  </si>
  <si>
    <t xml:space="preserve"> Bpk. Setiaji Budi H. yang dihuni 2 KK 3 jiwa. Penyebab kebakaran adl kebocoran tabung gas</t>
  </si>
  <si>
    <t xml:space="preserve"> pada saat masak. Yang terbakar adl bagian atap dan seluruh ruangan - ruangan terbakar.</t>
  </si>
  <si>
    <t xml:space="preserve">   Rp. 20.000.000,-</t>
  </si>
  <si>
    <t>Kauman</t>
  </si>
  <si>
    <t xml:space="preserve"> Sekitar pkl. 21.30 wib turun hujan disertai angin kencang yang menyebabkan rumah milik :</t>
  </si>
  <si>
    <t>Kp. Sumeneban 151</t>
  </si>
  <si>
    <t xml:space="preserve">  Ibu Baniyah ROBOH, dihuni oleh 5 KK 15 jiwa. Ukuran yang roboh P : 15 m L : 6 m.</t>
  </si>
  <si>
    <t xml:space="preserve">  Kondisi kayu yang sudah rapuh, juga menjadi penyebab roboh, disamping imbas dari hujan</t>
  </si>
  <si>
    <t xml:space="preserve">   Rp. 15.000.000,-</t>
  </si>
  <si>
    <t xml:space="preserve"> deras disertai angin kencang.</t>
  </si>
  <si>
    <t>RT.01, 02 RW.01</t>
  </si>
  <si>
    <t>Rowosari</t>
  </si>
  <si>
    <t xml:space="preserve"> Pukul 17.00 WIB hujan deras daerah hulu,mengakibatkan sungai dolog meluap dan ditambah</t>
  </si>
  <si>
    <t>Jln. Gayam</t>
  </si>
  <si>
    <t xml:space="preserve"> Bendung Kebon Batur sampah menumpuk, sehingga air tidak bisa mengalir.</t>
  </si>
  <si>
    <t xml:space="preserve"> Kendala yang dihadapi adl. lumpur.</t>
  </si>
  <si>
    <t xml:space="preserve"> Hujan pada pkl. 18:00 WIB di wilayah Ngaliyan mengakibatkan debit air sungai Silandak tinggi </t>
  </si>
  <si>
    <t xml:space="preserve">Jln. Candi sukun </t>
  </si>
  <si>
    <t xml:space="preserve"> yang kemudian mengikis pondasi rumah Bp. Adi Antono ambrol sekitar pukul 22:30 WIB</t>
  </si>
  <si>
    <t xml:space="preserve"> Longsor sepanjang Tinggi 6m Lebar 5m. Penyebab : Debit air sungai Silandak.</t>
  </si>
  <si>
    <t xml:space="preserve"> ( Talud sungai dan tembok rmh )</t>
  </si>
  <si>
    <t>RT.02 RW.13</t>
  </si>
  <si>
    <t xml:space="preserve"> Hujan 18:00 WIB di wilayah Ngaliyan mengakibatkan debit air sungai silandak tinggi yang</t>
  </si>
  <si>
    <t>Jln. Gatot Subroto</t>
  </si>
  <si>
    <t xml:space="preserve"> kemudian mengakibatkan pondasi rumah Bp. Anton ( 70 th ) ambrol sepanjang T : 5 m dan </t>
  </si>
  <si>
    <t xml:space="preserve"> L : 6 m. Rumah tsb dihuni 1 KK 1 jiwa.</t>
  </si>
  <si>
    <t xml:space="preserve"> ( Talud rumah )</t>
  </si>
  <si>
    <t>RT.10 RW.27</t>
  </si>
  <si>
    <t xml:space="preserve"> Sekitar pukul 22:00 WIB Hari Jumat sudah mulai ada tanda" penurunan tanah dimulai dari suara</t>
  </si>
  <si>
    <t xml:space="preserve">Jln. Bukit Palem Raya 11 </t>
  </si>
  <si>
    <t xml:space="preserve"> dan retak2 pada keramik. Kemudian pada pkl. 05.00 wib dicek lagi oleh pak Iwan Sulistyawan</t>
  </si>
  <si>
    <t>Blok H 3 Smg.</t>
  </si>
  <si>
    <t xml:space="preserve"> ( 44 th ), sebagian keramik melempung dan pada pkl. 06.00 wib, rumah bagian belakang ambrol.</t>
  </si>
  <si>
    <t xml:space="preserve"> Rumah dihuni 1 KK 4 jiwa.</t>
  </si>
  <si>
    <t xml:space="preserve">  ( Talud sungai dan bangunan</t>
  </si>
  <si>
    <t xml:space="preserve">     rumah )</t>
  </si>
  <si>
    <t>RW. 12, 13, 14, 15</t>
  </si>
  <si>
    <t>~ Tanjungmas</t>
  </si>
  <si>
    <t xml:space="preserve"> Pukul 16.23 WIB air mulai naik dikarenakan air ROB dan menyebabkan Sungai Kali Baru</t>
  </si>
  <si>
    <t>Tambaklorok</t>
  </si>
  <si>
    <t>~ Kalibaru</t>
  </si>
  <si>
    <t xml:space="preserve"> Wilayahn terdampak rob :</t>
  </si>
  <si>
    <t xml:space="preserve"> Meluap dan sekitar pukul 20.23 WIB air ROB sudah mulai Surut .</t>
  </si>
  <si>
    <t xml:space="preserve"> - Kalibaru terpantau kondusif</t>
  </si>
  <si>
    <t xml:space="preserve"> Sedangkan di Lokasi Tambak Lorok Mulai pukul 16.00 WIB air ROB mulai naik dan masuk</t>
  </si>
  <si>
    <t xml:space="preserve"> - Tambaklorok ada 4 RW :</t>
  </si>
  <si>
    <t xml:space="preserve"> ke rumah warga khususnya di RW 12 , RW 13 , RW 14 , RW 15 Dengan ketinggian 50 - 80 cm.</t>
  </si>
  <si>
    <t xml:space="preserve">    - RW. 12 ( RT. 05 &amp; 06 )</t>
  </si>
  <si>
    <t xml:space="preserve">    - RW. 13 ( RT. 01 - 09 )</t>
  </si>
  <si>
    <t xml:space="preserve">    - RW. 14 ( RT. 01 - 09 )</t>
  </si>
  <si>
    <t xml:space="preserve">    - RW. 15 ( RT. 01 - 08 )</t>
  </si>
  <si>
    <t>RT.01 - 09 RW.01</t>
  </si>
  <si>
    <t>Bandarharjo</t>
  </si>
  <si>
    <t xml:space="preserve"> Wilayah terdampak : </t>
  </si>
  <si>
    <r>
      <rPr>
        <sz val="9"/>
        <color theme="1"/>
        <rFont val="Arial Narrow"/>
        <charset val="134"/>
      </rPr>
      <t xml:space="preserve">   - RT.01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40 cm</t>
    </r>
  </si>
  <si>
    <r>
      <rPr>
        <sz val="9"/>
        <color theme="1"/>
        <rFont val="Arial Narrow"/>
        <charset val="134"/>
      </rPr>
      <t xml:space="preserve">   - RT.02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40 cm</t>
    </r>
  </si>
  <si>
    <r>
      <rPr>
        <sz val="9"/>
        <color theme="1"/>
        <rFont val="Arial Narrow"/>
        <charset val="134"/>
      </rPr>
      <t xml:space="preserve">   - RT.03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40 cm</t>
    </r>
  </si>
  <si>
    <t xml:space="preserve">   - RT.04 dengan ketinggian = +  40 cm</t>
  </si>
  <si>
    <r>
      <rPr>
        <sz val="9"/>
        <color theme="1"/>
        <rFont val="Arial Narrow"/>
        <charset val="134"/>
      </rPr>
      <t xml:space="preserve">   - RT.05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20cm</t>
    </r>
  </si>
  <si>
    <r>
      <rPr>
        <sz val="9"/>
        <color theme="1"/>
        <rFont val="Arial Narrow"/>
        <charset val="134"/>
      </rPr>
      <t xml:space="preserve">   - RT.06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20 cm</t>
    </r>
  </si>
  <si>
    <r>
      <rPr>
        <sz val="9"/>
        <color theme="1"/>
        <rFont val="Arial Narrow"/>
        <charset val="134"/>
      </rPr>
      <t xml:space="preserve">   - RT.07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20 cm</t>
    </r>
  </si>
  <si>
    <r>
      <rPr>
        <sz val="9"/>
        <color theme="1"/>
        <rFont val="Arial Narrow"/>
        <charset val="134"/>
      </rPr>
      <t xml:space="preserve">   - RT.08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40 cm</t>
    </r>
  </si>
  <si>
    <r>
      <rPr>
        <sz val="9"/>
        <color theme="1"/>
        <rFont val="Arial Narrow"/>
        <charset val="134"/>
      </rPr>
      <t xml:space="preserve">   - RT.09 dengan ketinggian =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20 cm</t>
    </r>
  </si>
  <si>
    <t>RW.08 - 11</t>
  </si>
  <si>
    <t>Kebonharjo</t>
  </si>
  <si>
    <t xml:space="preserve"> Ketinggian air sekitar 0 - 15 cm.</t>
  </si>
  <si>
    <t xml:space="preserve"> Warga yang terdampak  sekitar 6.300 jiwa. Terdapat banyak lansia dan anak2.</t>
  </si>
  <si>
    <t xml:space="preserve"> Beberapa warga ada yang mengungsi di rumah saudaranya </t>
  </si>
  <si>
    <t xml:space="preserve"> Akses jalan bisa dilewati motor roda 2.</t>
  </si>
  <si>
    <t xml:space="preserve"> Titik Posko : RW.11 ( mengcover 4 RW ), dibantu oleh SAR Muhammadiyah.</t>
  </si>
  <si>
    <t>RW.12 - 15 dan 16</t>
  </si>
  <si>
    <t xml:space="preserve"> Ketinggian air sekitar 0 - 10 cm. ( air limpas langsung dari laut )</t>
  </si>
  <si>
    <t>JUNI 2022</t>
  </si>
  <si>
    <t>RT.05 RW.02</t>
  </si>
  <si>
    <t xml:space="preserve"> Karena hujan lebat pada tanggal 03 Juni 2022 pukul 15:00 WIB menyebabkan Talud rumah</t>
  </si>
  <si>
    <t>Jln. Cikurai Barat 2</t>
  </si>
  <si>
    <t xml:space="preserve"> milik Bpk. Dwi Kristiyanto ( 42 th ) longsor sepanjang 5 m x 3 m. Rumah dihuni 1 KK 4 Jiwa.</t>
  </si>
  <si>
    <t xml:space="preserve">   Rp. 5.000.000,-</t>
  </si>
  <si>
    <t>Sendang Guwo</t>
  </si>
  <si>
    <t xml:space="preserve"> Dikarenakan hujan deras dengan intensitas yang cukup lama, mengakibatkan pohon dibelakang </t>
  </si>
  <si>
    <t>Jln. Lembayung III</t>
  </si>
  <si>
    <t xml:space="preserve"> rumah Bapak Heri ( 51 th ), tumbang menimpa rumah bagian belakang yang atapnya terbuat </t>
  </si>
  <si>
    <t xml:space="preserve"> dari asbes pecah dan tembok kamar mandi roboh.</t>
  </si>
  <si>
    <t>Kejadian sekitar pkl. 12.15 wib</t>
  </si>
  <si>
    <t>RT.07 RW.09</t>
  </si>
  <si>
    <t>Pedurungan Tengah</t>
  </si>
  <si>
    <t xml:space="preserve"> Dikarenakan hujan deras dengan intensitas yang cukup lama, mengakibatkan rumah ibu Sukini</t>
  </si>
  <si>
    <t>Jln. Merpati II No. 24</t>
  </si>
  <si>
    <t xml:space="preserve"> ( 57 th ) roboh di bagian kamar mandi dan dapur. Rumah dihuni 2 KK 3 jiwa.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</si>
  <si>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Sembungharjo</t>
  </si>
  <si>
    <t>Genuk</t>
  </si>
  <si>
    <t xml:space="preserve"> Ibu Siti merebus telur di panci kemudian ditinggal kebelakang untuk shalat dan teringat bahwa </t>
  </si>
  <si>
    <t>Jln. Widoro III</t>
  </si>
  <si>
    <t xml:space="preserve"> kompor belum di matikan kemudian ibu Siti merapat ke kompor dan ternyata api sudah mem -</t>
  </si>
  <si>
    <t xml:space="preserve"> besar dan membakar kompor serta alat dapur di sekitarnya. Ibu Siti Anisyah ( 52 th ), lari keluar</t>
  </si>
  <si>
    <t xml:space="preserve"> minta bantuan dan warga langsung berdatangan memadamkan api dg peralatan manual.</t>
  </si>
  <si>
    <t xml:space="preserve"> Rumah dihuni 1 KK / 3 jiwa. Kejadian sekitar pkl. 13.30 wib</t>
  </si>
  <si>
    <t>RT.08 RW.03</t>
  </si>
  <si>
    <t xml:space="preserve"> Pada saat menyalakan kompor terjadi kebocoran selang atau regulator tabung gas kemudaian</t>
  </si>
  <si>
    <t>Jln. Purwosari 8</t>
  </si>
  <si>
    <t xml:space="preserve"> api menyembar dan menyebabkan terbakarnya ruang dapur. Kejadian pkl 05.30 wib. </t>
  </si>
  <si>
    <t xml:space="preserve"> Terjadi hujan deras dengan intensitas yang cukup lama pada hari minggu sore sampai malam, </t>
  </si>
  <si>
    <t>Jln. Tanggung rejo III</t>
  </si>
  <si>
    <t xml:space="preserve"> sekitar pukul 01.30 wib terjadi bangunan tembok ukuran 4x2 m ambrol bagian dapur dan kamar</t>
  </si>
  <si>
    <t xml:space="preserve"> mandi. Rumah milik Bpk. Edi Purwanto ( 46 th ) 1 KK 3 jiwa.</t>
  </si>
  <si>
    <t>RT.03 RW,01</t>
  </si>
  <si>
    <t>Bongsari</t>
  </si>
  <si>
    <t xml:space="preserve"> Karena kayu atap rumah yang sudah kropos dan tidak terawat menyebabkan rumah ibu Wahyuni</t>
  </si>
  <si>
    <t xml:space="preserve">Jln. Kumodasmoro </t>
  </si>
  <si>
    <t xml:space="preserve"> ( 42 th ) roboh. Tidak ada korban jiwa dalam kejadian tsb. </t>
  </si>
  <si>
    <t>RT.03 RW0.02</t>
  </si>
  <si>
    <t>Karanganyar</t>
  </si>
  <si>
    <t xml:space="preserve"> Dikarenakan hujan deras dengan intensitas tinggi yang cukup lama,mengakibatkan tembok dapur </t>
  </si>
  <si>
    <t>Jln. Karanganyar</t>
  </si>
  <si>
    <t xml:space="preserve"> dan talud milik Bp. Mujiono longsor. Lokasi rumah di atas tebing kurleb 15 meter. </t>
  </si>
  <si>
    <t xml:space="preserve"> Bp. Mujiono (58 Th), 2 KK / 3 Jiwa. Kejadian pkl. 07.30 wib.</t>
  </si>
  <si>
    <t>RT.01 RW0.05</t>
  </si>
  <si>
    <t>Peterongan</t>
  </si>
  <si>
    <t xml:space="preserve"> Sekitar pkl. 13.30 wib terlihat percikan api dari atas plafon, dan mengenai lemari yang kemudian</t>
  </si>
  <si>
    <t>Kp. Peterongan Kobong 33</t>
  </si>
  <si>
    <t xml:space="preserve"> terbakar dan merambat ke atas rumah beserta isi rumah. Pemilik rumah Ibu Djanatun ( 69 th ).</t>
  </si>
  <si>
    <t xml:space="preserve"> Dihuni 4 KK 9 jiwa.</t>
  </si>
  <si>
    <t xml:space="preserve">   Rp. 150.000.000,-</t>
  </si>
  <si>
    <t>RT.04 RW0.01</t>
  </si>
  <si>
    <t xml:space="preserve"> Dikarenakan hujan deras dengan intensitas tinggi yang cukup lama, mengakibatkan  atap rumah</t>
  </si>
  <si>
    <t xml:space="preserve"> milik Bpk. Rantowiyono ( 74 th ), 1 KK 1 jiwa, Roboh.</t>
  </si>
  <si>
    <t xml:space="preserve"> Kejadian pukul 19.30 wib</t>
  </si>
  <si>
    <t>Lempongsari</t>
  </si>
  <si>
    <t xml:space="preserve"> Akibat curah hujan yg tinggi telah mengakibatkan  Talud longsor 3 - 4meter mengenai 2 rumah,</t>
  </si>
  <si>
    <t>Jln. Lempongsari Barat</t>
  </si>
  <si>
    <t xml:space="preserve"> yaitu rumah Bpk. Budi Haryono dan Bpk. Hari Susilo</t>
  </si>
  <si>
    <t xml:space="preserve">   Rp. 30.000.000,-</t>
  </si>
  <si>
    <t xml:space="preserve"> 1. Depan BTN Tlogosari. </t>
  </si>
  <si>
    <t>Tlogosari</t>
  </si>
  <si>
    <t xml:space="preserve"> - Sudah dikerjakan pemotongan Pohon yang menghalangi akses jalan.</t>
  </si>
  <si>
    <t xml:space="preserve"> 2. Depan kantor Kel. Rejosari</t>
  </si>
  <si>
    <t>Rejosari</t>
  </si>
  <si>
    <t xml:space="preserve"> 3. Jln. Beruang</t>
  </si>
  <si>
    <t xml:space="preserve"> 4. Gebang Anom Sarirejo</t>
  </si>
  <si>
    <t xml:space="preserve"> - Dalam proses pengerjaan</t>
  </si>
  <si>
    <t xml:space="preserve"> 5. Jln. Dargo</t>
  </si>
  <si>
    <t xml:space="preserve"> 6. RT.04 RW.IV</t>
  </si>
  <si>
    <t xml:space="preserve"> Dikarenakan hujan deras sehingga mengakibatkan talud depan rumah longsor dengan Lebar 6 m,</t>
  </si>
  <si>
    <t xml:space="preserve"> Jln. Genuk Baru</t>
  </si>
  <si>
    <t xml:space="preserve"> dan tinggi 2 meter. Rumah tsb milik Bpk. Sumardjo ( 72 th ), 1 KK 3 Jiwa </t>
  </si>
  <si>
    <t xml:space="preserve"> Kejadian pkl. 18.30 wib</t>
  </si>
  <si>
    <t xml:space="preserve">   Rp. 60.000.000,-</t>
  </si>
  <si>
    <t>RT.12 RW.09</t>
  </si>
  <si>
    <t>Sendangguwo</t>
  </si>
  <si>
    <t xml:space="preserve"> Banjir yang disebabkan meluapnya Kanal Banjir Timur sehingga berdampak pada pemukiman</t>
  </si>
  <si>
    <t xml:space="preserve"> yg berada di pinggir sungai. Berdampak di RT.12 RW.09. Ketingguan genangan antara 10 - 15 cm</t>
  </si>
  <si>
    <t xml:space="preserve"> Masih dilakukan pendataan terhadap warga yang terdampak.Kejadian pkl. 18.15 wib</t>
  </si>
  <si>
    <t>RT.01 RW0.04</t>
  </si>
  <si>
    <t xml:space="preserve"> Dikarenakan hujan deras sehingga mengakibatkan talud  depan rumah longsor dengan Lebar 5 m</t>
  </si>
  <si>
    <t xml:space="preserve"> dan 3 meter. Pemilik rumah Bpk. Orbakir ( 64 th ) 1 KK 3 jiwa.</t>
  </si>
  <si>
    <t xml:space="preserve">   Rp.  5.000.000,-</t>
  </si>
  <si>
    <t>RT.02 RW.09</t>
  </si>
  <si>
    <t xml:space="preserve"> Dikarenakan hujan deras sehingga mengakibatkan talud rumah milik Bu Sudiyanti ( 51 th ), </t>
  </si>
  <si>
    <t>Jln. Saputan Raya</t>
  </si>
  <si>
    <t xml:space="preserve"> Longsor menimpa bagian belakang rumah yang dikontrak Bp. Sunatno. ukuran talud P. 20 m</t>
  </si>
  <si>
    <t xml:space="preserve"> T. 10 meter. Penyebabnya : Hujan deras. Kejadian pkl. 18.15 wib</t>
  </si>
  <si>
    <t xml:space="preserve">   Rp.  75.000.000,-</t>
  </si>
  <si>
    <t>RT.16 RW.02</t>
  </si>
  <si>
    <t xml:space="preserve"> Dikarenakan hujan deras mengakibatkan tembok pembatas makam kademangan longsor menimpa </t>
  </si>
  <si>
    <t>Jln. Sendangguwo</t>
  </si>
  <si>
    <t xml:space="preserve"> bagian belakang rumah milik Bp Sudaryono. Rumah dihuni 2 KK 4 Jiwa</t>
  </si>
  <si>
    <t xml:space="preserve"> Kejadian sekitar pkl. 18.15 wib</t>
  </si>
  <si>
    <t xml:space="preserve"> Karena hujan deras menyebabkan tanah tebing longsor menimpa rumah Milik ibu Karisah ( 65 th )</t>
  </si>
  <si>
    <t>Jln. Kintelan Baru 221</t>
  </si>
  <si>
    <t xml:space="preserve"> Yang dihuni oleh 3 KK 8 jiwa. Kejadian pkl. 21.52 wib</t>
  </si>
  <si>
    <t xml:space="preserve">   Rp.  30.000.000,-</t>
  </si>
  <si>
    <t>RT.05 RW.03</t>
  </si>
  <si>
    <t xml:space="preserve"> Pada waktu hujan deras menyebabkan longsor di kediaman Ibu Lasmi sekitar 3 x 3 m, persis</t>
  </si>
  <si>
    <t xml:space="preserve">Jln. Tegalsari </t>
  </si>
  <si>
    <t xml:space="preserve"> di depan teras rumah. Rumah dihuni 1 KK 2 Jiwa.</t>
  </si>
  <si>
    <t xml:space="preserve"> Kejadian pkl 00.30 wib</t>
  </si>
  <si>
    <t xml:space="preserve">   Rp.  20.000.000,-</t>
  </si>
  <si>
    <t xml:space="preserve"> Pada waktu hujan deras menyebabkan longsor di kediaman Ibu Kusmiyati di samping rumah</t>
  </si>
  <si>
    <t>Jln. Jomblang Perbalan</t>
  </si>
  <si>
    <t xml:space="preserve"> dg L 6 m dan T. 7 m. yang diatasnya berdiri rumah milik ibu Ratman.</t>
  </si>
  <si>
    <t xml:space="preserve"> Rumah ibu Kusmiyati dihuni 1 KK 1 jiwa.</t>
  </si>
  <si>
    <t xml:space="preserve">   Rp.  10.000.000,-</t>
  </si>
  <si>
    <t xml:space="preserve"> Kejadian pkl 20.00 wib</t>
  </si>
  <si>
    <t xml:space="preserve"> Dikarenakan hujan deras dan letak rumah berdekatan dengan sungai sehingga tanah pondasi </t>
  </si>
  <si>
    <t>Jln. Candi Sewu</t>
  </si>
  <si>
    <t xml:space="preserve"> tergerus yang mengakibatkan tanah ambles dan rumah korban retak, seerta tembok belakang </t>
  </si>
  <si>
    <t xml:space="preserve"> ambrol. Korban saat ini mengungsi dirumah saudara. </t>
  </si>
  <si>
    <t xml:space="preserve">   Rp.  90.000.000,-</t>
  </si>
  <si>
    <t>RT.04 RW.14</t>
  </si>
  <si>
    <t xml:space="preserve"> Pada pukul 16.30 WIB  Menurut keterangan saksi 1 melihat kepulan asap kemudian mendatangi</t>
  </si>
  <si>
    <t>Jln. Kanalsari Timur 2 No. 35B</t>
  </si>
  <si>
    <t xml:space="preserve"> lokasi memberitahu kepada pemilik rumah dan melaporkan ke Ketua RT serta warga menghubungi</t>
  </si>
  <si>
    <t xml:space="preserve"> unit Damkar . Api dapat dipadamkan sekitar pkl 17.00 wib oleh warga dn petugas Damkar.</t>
  </si>
  <si>
    <t xml:space="preserve">   Rp.  25.000.000,-</t>
  </si>
  <si>
    <t xml:space="preserve"> Luas area yang terbakar  3 x 4 m. Serta perabotan dapur dan tempat tidur.</t>
  </si>
  <si>
    <t xml:space="preserve"> Penyebab kebakaran adl. konsleting listrik.</t>
  </si>
  <si>
    <t>RT. 13 RW.03</t>
  </si>
  <si>
    <t xml:space="preserve"> Pada saat sore terjadi hujan deras yang mengakibatkan pondasi bagian belakang rumah longsor</t>
  </si>
  <si>
    <t>Jln. Candi Pawon</t>
  </si>
  <si>
    <t xml:space="preserve"> sepanjang 9 x 4 m.</t>
  </si>
  <si>
    <t xml:space="preserve">   Rp.  15.000.000,-</t>
  </si>
  <si>
    <t>RT.07 RW.11</t>
  </si>
  <si>
    <t xml:space="preserve"> Debit air sungai tinggi yang kemudian mengakibatkan pondasi rumah Ibu Nunung dan pondasi </t>
  </si>
  <si>
    <t xml:space="preserve">Jln. Delikrejo </t>
  </si>
  <si>
    <t xml:space="preserve"> sungai sekitar pukul 16:00 WIB Longsor Panjang 3 m Tinggi 4 m Lebar 10 m.</t>
  </si>
  <si>
    <t xml:space="preserve"> Rumah ibu Nunung Pristiyani 1 KK 3 jiwa.</t>
  </si>
  <si>
    <t xml:space="preserve">   Rp.  50.000.000,-</t>
  </si>
  <si>
    <t>RT.03 RW.10</t>
  </si>
  <si>
    <t xml:space="preserve"> Pada pukul 19.30 terjadi suara bergemuruh di area belakang rumah ibu Pujiningsih, dan disusul </t>
  </si>
  <si>
    <t xml:space="preserve"> dengan ambrolnya bagian belakang rumah yang sebelumnya sudah ada retakan. </t>
  </si>
  <si>
    <t xml:space="preserve"> Ibu Pujiningsih ( 35 th ) 1 KK 3 Jiwa</t>
  </si>
  <si>
    <t>RT.02 RW.01</t>
  </si>
  <si>
    <t>Sampangan</t>
  </si>
  <si>
    <t xml:space="preserve"> Karena terjadi hujan lebat di wilayah tersebut yang mengakibatkan talud jalan kampung ambrol</t>
  </si>
  <si>
    <t xml:space="preserve">Jl.Menoreh Utara XII Gang 4. </t>
  </si>
  <si>
    <t xml:space="preserve"> dan sebagian material menutup jalan kampung.</t>
  </si>
  <si>
    <t xml:space="preserve"> Talud jalan yang ambrol berukuran : Tinggi 1,5 meter dan  Panjang 10 m.</t>
  </si>
  <si>
    <t>RT.09 RW.10</t>
  </si>
  <si>
    <t xml:space="preserve"> Sekitar pkl. 16.30 wib Terjadi Konsleting listrik dan menyebabkan kebakaran yang menyebabkan  </t>
  </si>
  <si>
    <t>JL Beringin Asri Barat III</t>
  </si>
  <si>
    <t xml:space="preserve"> Kasur terbakar dan tidak menjalar keruangan yang lain , api dapat dipadamkan Bersama warga </t>
  </si>
  <si>
    <t xml:space="preserve">   Rp.   5.000.000,-</t>
  </si>
  <si>
    <t>RT.04 RW.05</t>
  </si>
  <si>
    <t xml:space="preserve"> Kondisi bangunan sudah termakan usia (tua), sehingga menyebabkan terjadinya atap penyangga</t>
  </si>
  <si>
    <t>Jl. Seteran serut 1</t>
  </si>
  <si>
    <t xml:space="preserve"> tidak kuat menahan beban.</t>
  </si>
  <si>
    <t xml:space="preserve"> Rumah milik Bpk. Sugiarto ( 63 th ), 1 KK 4 Jiwa</t>
  </si>
  <si>
    <t xml:space="preserve">   Rp.   40.000.000,-</t>
  </si>
  <si>
    <t xml:space="preserve"> Menurut keterangan saksi-saksi sekitar Pukul 15.00 wib terjadi hujan deras dan disertai angin</t>
  </si>
  <si>
    <t>Gang VII dan V</t>
  </si>
  <si>
    <t xml:space="preserve"> kencang, mengakibatkan beberapa atap rumah warga rusak dan beterbangan.</t>
  </si>
  <si>
    <t xml:space="preserve"> 1. Bp. Fahrudin Zuhri : 4 jt</t>
  </si>
  <si>
    <t xml:space="preserve"> 2. Bp. Suryo            : 3,5 jt</t>
  </si>
  <si>
    <t xml:space="preserve"> 3. Bp. Adhi A            : 2 jt.</t>
  </si>
  <si>
    <t xml:space="preserve"> 4. Bp. Adhi B.           : 2 jt</t>
  </si>
  <si>
    <t xml:space="preserve"> - RT.05 - 08 RW.12</t>
  </si>
  <si>
    <t xml:space="preserve"> Prakiraan Maritim BMKG dan Pushidrosal TNI AL, bahwa pada tanggal 17-22 juni 2022 kenaikan</t>
  </si>
  <si>
    <t xml:space="preserve"> - RT.01 - 06 RW.13</t>
  </si>
  <si>
    <t xml:space="preserve"> Pasang surut air laut lebih tinggi maksimumnya. pada hari Sabtu tanggal 18 Juni 2022, di wilayah </t>
  </si>
  <si>
    <t xml:space="preserve"> - RT.01 - 10 RW.14</t>
  </si>
  <si>
    <t xml:space="preserve"> Kelurahan Tanjungmas, air rob  mulai naik dari pukul 11.00 WIB. pada pukul 12.00 ketinggian air </t>
  </si>
  <si>
    <t xml:space="preserve"> - RT.01 - 09 RW.15</t>
  </si>
  <si>
    <t xml:space="preserve"> naik menjadi 50 cm. pukl 13.30 di wilayah RW 16 dan sebagian RW 12 ketinggian air terdalam</t>
  </si>
  <si>
    <t xml:space="preserve"> - RT.01 - 06 RW.16</t>
  </si>
  <si>
    <t xml:space="preserve"> mencapai 1 meter. berdampak keselurahan pada 5 RW dan 35 RT. diperkirakan mulai pukul 15.00</t>
  </si>
  <si>
    <t xml:space="preserve"> wib, air akan menggenangi wilayah permukiman akan mengalami penurunan.</t>
  </si>
  <si>
    <t xml:space="preserve"> Wilayah Pelabuhan Tanjungmas ( POS 4 )</t>
  </si>
  <si>
    <r>
      <rPr>
        <sz val="9"/>
        <color theme="1"/>
        <rFont val="Arial Narrow"/>
        <charset val="134"/>
      </rPr>
      <t xml:space="preserve"> - Pantauan pada pkl. 18.30 wib Jln. Coaster Ketinggian air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40 - 50 cm.</t>
    </r>
  </si>
  <si>
    <t xml:space="preserve"> - RT.05 - 08 RW.12         --- &gt; 45 KK / 159 jiwa          Ketinggian air antara 20 - 40 cm</t>
  </si>
  <si>
    <t xml:space="preserve"> - RT.01 - 06 RW.13         --- &gt; 91 KK / 285 jiwa          Ketinggian air antara 40 cm - 1 meter </t>
  </si>
  <si>
    <t xml:space="preserve"> - RT.01 - 10 RW.14         --- &gt; 350 KK / 983 jiwa        Ketinggian air berkisar antara 20 - 40 cm</t>
  </si>
  <si>
    <t xml:space="preserve"> - RT.01 - 09 RW.15         --- &gt;  74 KK / 257 Jiwa        Ketinggian air berkisar antara 20 - 40 cm</t>
  </si>
  <si>
    <t xml:space="preserve"> - RT.01 - 06 RW.16         --- &gt;  450 KK  /1350 Jiwa     Ketinggian air berkisar antara 20 - 40 cm</t>
  </si>
  <si>
    <t xml:space="preserve"> Titik terdalam genangan mencapai 1 m di bawah flyover Arteri Yos Sudarso.</t>
  </si>
  <si>
    <t>RT.02 &amp; RT.03 / RW.01</t>
  </si>
  <si>
    <t xml:space="preserve"> Banjir akibat rob berdampak di RT.02 &amp; 03 RW.01, dengan total 57 KK 209 Jiwa. Ketinggian </t>
  </si>
  <si>
    <t xml:space="preserve"> genangan air berkisar antara 10 - 25 cm.</t>
  </si>
  <si>
    <t xml:space="preserve"> - RT.05 RW.06</t>
  </si>
  <si>
    <t xml:space="preserve"> Yang terdampak 4 rumah 6 KK 34 Jiwa</t>
  </si>
  <si>
    <t xml:space="preserve"> - RT.01 - 09 RW.07</t>
  </si>
  <si>
    <t xml:space="preserve"> Yang terdampak 300  KK  1200  Jiwa</t>
  </si>
  <si>
    <t xml:space="preserve"> Pantauan pukul 21.00 wib kondisi air sudah surut</t>
  </si>
  <si>
    <t xml:space="preserve"> - RT. 02 RW.01</t>
  </si>
  <si>
    <t xml:space="preserve"> Yang terdampak 21 rumah 25 KK 90 Jiwa</t>
  </si>
  <si>
    <t xml:space="preserve"> - RT. 03 RW.01</t>
  </si>
  <si>
    <t xml:space="preserve"> Yang terdampak 18 rumah 29 KK 82 Jiwa</t>
  </si>
  <si>
    <t xml:space="preserve"> Ketinggian air 60 cm, pantauan pukul 21.15 wib di depan masjid Al Hidayah kondisi air sdh surut.</t>
  </si>
  <si>
    <t xml:space="preserve"> Karena Kayu rumah sudah terlalu tua dan ditambah dengan guyuran hujan yg sangat deras</t>
  </si>
  <si>
    <t>Jln. Bongsari</t>
  </si>
  <si>
    <t xml:space="preserve"> disertai angin kencang, mengakibatkan atap rumah milik Bpk. Theofilus roboh. Rumah tsb dihuni </t>
  </si>
  <si>
    <t xml:space="preserve"> oleh 3 KK 7 jiwa.</t>
  </si>
  <si>
    <t xml:space="preserve">   Rp.   50.000.000,-</t>
  </si>
  <si>
    <t>RW.13 - RW.15</t>
  </si>
  <si>
    <t xml:space="preserve"> Wilayah terdampak Rob / banjir Tanjungmas adl :</t>
  </si>
  <si>
    <t xml:space="preserve"> 1. Jln. Coaster depar kantor Pelindo                              Ketinggian air :    5 - 10 cm.</t>
  </si>
  <si>
    <t xml:space="preserve"> 2. Kawasan Lamicitra Nusantara                                  Ketinggian air :   20 - 30 cm </t>
  </si>
  <si>
    <t xml:space="preserve"> 3. Tambaklorok RW.13 RT.01,02,05,06                          Ketinggian air :   40 - 60 cm</t>
  </si>
  <si>
    <t xml:space="preserve"> 4. Tambaklorok RW.14 RT.01,02,03                              Ketinggian air :   20 - 40 cm</t>
  </si>
  <si>
    <t xml:space="preserve"> 5. Tambaklorok RW.15 RT.01,02,03,04,05,07,08,09         Ketinggian air :   20 - 30 cm</t>
  </si>
  <si>
    <t xml:space="preserve"> 6. Tambaklorok RW.16 RT.01                                       Ketinggian air :   20 - 30 cm</t>
  </si>
  <si>
    <t xml:space="preserve"> Pada pukul 18.55 WIB telah terjadi kebakaran rumah,menurut keterangan saksi 1 yang sedang</t>
  </si>
  <si>
    <t>Jl. Purwoyoso II / 21</t>
  </si>
  <si>
    <t xml:space="preserve"> menonton televisi dilantai 3 kemudian saksi 2 mendengar ada suara kaca pecah dikamar lantai 4</t>
  </si>
  <si>
    <t xml:space="preserve"> kemudian saksi 1 memberitahukan kepada saksi 3 bahwa rumahnya terbakar kemudian saksi  3</t>
  </si>
  <si>
    <t xml:space="preserve">   Rp.   25.000.000,-</t>
  </si>
  <si>
    <t xml:space="preserve"> menghubungi unit damkar. Penyebab kebakaran : anak-anak bakar kertas. </t>
  </si>
  <si>
    <t xml:space="preserve"> Adapun yg terbakar adl :</t>
  </si>
  <si>
    <t xml:space="preserve"> Rumah yang terbakar adl milik Bpk. Sungkowo ( 62 th ), dihuni 3 KK 8 jiwa.</t>
  </si>
  <si>
    <t xml:space="preserve"> - 1 kamar uk. 3 m x 11 m</t>
  </si>
  <si>
    <t xml:space="preserve"> Saksi - saksi adl :   1. Ibu Sungkowo</t>
  </si>
  <si>
    <t xml:space="preserve"> - 5 unit kasur</t>
  </si>
  <si>
    <t xml:space="preserve">                              2. Bpk. Sungkowo</t>
  </si>
  <si>
    <t xml:space="preserve"> - 1 unit lemari pakaian</t>
  </si>
  <si>
    <t xml:space="preserve">                              3. Bpk. Maryusis</t>
  </si>
  <si>
    <t xml:space="preserve"> - 2 unit televisi ( 17 inch )</t>
  </si>
  <si>
    <t xml:space="preserve"> Karena hujan dan kondisi rumah sudah tua sehingga menyebabkan rumah beberapa warga atap -</t>
  </si>
  <si>
    <t>Jln. Sri Wibowo</t>
  </si>
  <si>
    <t xml:space="preserve"> nya roboh. Kejadian pukul : 13.00 wib</t>
  </si>
  <si>
    <t xml:space="preserve"> Rumah tsb adalah milik : 1. Bpk. TRI ( 65 th ) dihuni 3 KK 5 Jiwa</t>
  </si>
  <si>
    <t xml:space="preserve">                                    2. Ibu LASIYEM ( 70 th ) dihuni 1 KK 1 Jiwa</t>
  </si>
  <si>
    <t xml:space="preserve"> Pada hari Kamis tanggal 30 Juni 2022 sekitar pukul 07.00 wib Korban selesai masak lupa</t>
  </si>
  <si>
    <t>Kp. Siroto</t>
  </si>
  <si>
    <t xml:space="preserve"> mematikan api sisa kayu yang terbakar dan di tinggal pergi untuk berkebun.</t>
  </si>
  <si>
    <t xml:space="preserve"> Sekitar pukul 09.30 wib Saksi 1 yang pada saat itu sedang di belakang rumah melihat ada</t>
  </si>
  <si>
    <t xml:space="preserve"> percikan api diatas rumah milik bapak markani, kemudian Saksi 1 mendekati rumah Bpk. Markani</t>
  </si>
  <si>
    <t xml:space="preserve"> dan ternyata dapur sudah terbakar. Kemudian memanggil Saksi 2 dan Saksi 3 untuk membantu</t>
  </si>
  <si>
    <t xml:space="preserve"> memadamkan api yang sudah membesar dan memberitahu penghuni rumah istri dari bpk. Markani</t>
  </si>
  <si>
    <t xml:space="preserve"> yang sedang tertidur. Kemudian dengan dibantu oleh warga sekitar rumah api bisa dipadamkan</t>
  </si>
  <si>
    <t xml:space="preserve"> dengan menggunakan dan menyemprotkan selang air ke sumber api tersebut.</t>
  </si>
  <si>
    <t xml:space="preserve"> Kemudian Saksi 3 menghubungi Bhabinkamtibmas selanjutnya diteruskan ke Polsek Gunungpati</t>
  </si>
  <si>
    <t xml:space="preserve"> dan Pemadam kebakaran Kec. Gunungpati. Bpk. Markani ( 57 th ) 1 KK 3 Jiwa.</t>
  </si>
  <si>
    <t xml:space="preserve"> Penyebab kebakaran : lupa mematikan api sisa kayu yang dibakar.</t>
  </si>
  <si>
    <t>Total Juni 2022</t>
  </si>
  <si>
    <t>861.500.000</t>
  </si>
  <si>
    <t>JULI 2022</t>
  </si>
  <si>
    <t xml:space="preserve"> Hujan deras hari Selasa 5 Juli 2022 pkl. 15.00 wib di wilayah Kel. Tandang menyebabkan </t>
  </si>
  <si>
    <t>Jln. Depok Sari</t>
  </si>
  <si>
    <r>
      <rPr>
        <sz val="9"/>
        <color rgb="FF000000"/>
        <rFont val="Arial Narrow"/>
        <charset val="134"/>
      </rPr>
      <t xml:space="preserve"> pondasi talud ukuran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8 m x 3 m longsor pada pkl. 16.00 wib. Yang terimbas adl. rumah milik</t>
    </r>
  </si>
  <si>
    <t xml:space="preserve"> Bpk. Untung ( 44 th ). dihuni 1 KK / 6 jiwa.</t>
  </si>
  <si>
    <t xml:space="preserve">   Rp.   20.000.000,-</t>
  </si>
  <si>
    <t>Pindrikan Kidul</t>
  </si>
  <si>
    <t xml:space="preserve"> Pada waktu pukul 03.00 WIB rumah Bp. Ahmad terjadi kebakaran yang mengakibatkan area</t>
  </si>
  <si>
    <t>Jln. Nakula Raya No. 88</t>
  </si>
  <si>
    <t xml:space="preserve"> atas terbakar dengan penyebab konsleting listrik pada kulkas.</t>
  </si>
  <si>
    <t xml:space="preserve"> Pemilik Rumah adl : Bpk. Ahmad 1 KK 3 jiwa</t>
  </si>
  <si>
    <t xml:space="preserve">   Rp.   300.000.000,-</t>
  </si>
  <si>
    <t xml:space="preserve"> Karena Terjadi angin kencang pada pukul 11.15 WIB, Sehingga Menyebabkan Atap rumah milik</t>
  </si>
  <si>
    <t xml:space="preserve">Jln. Purwosari </t>
  </si>
  <si>
    <t xml:space="preserve"> Ibu Sri Lestari ( 37 th ) ambruk / roboh. Ukuran atap rumah 10 x 4 m. Rumah dihuni 1 KK 1 jiwa.</t>
  </si>
  <si>
    <t xml:space="preserve">   Rp.   10.000.000,-</t>
  </si>
  <si>
    <t xml:space="preserve"> Rumah dalam kondisi Kosong,karena Pemilik Rumah sedang bekerja,tiba tiba terbakar.</t>
  </si>
  <si>
    <t>Jln. Sedayu Kenanga I</t>
  </si>
  <si>
    <t xml:space="preserve"> Rumah tsb milik Ibu Inarwati ( 39 th ).</t>
  </si>
  <si>
    <t xml:space="preserve"> Dugaan penyebab kebakaran adl. konsleting listrik. Kejadian pkl. 14.00 wib</t>
  </si>
  <si>
    <t>Gemah</t>
  </si>
  <si>
    <t xml:space="preserve"> Hujan dengan intensitas tinggi disertai Angin yang kencang juga kayu penyangga yang rapuh</t>
  </si>
  <si>
    <t>Jln. Gayamsari 5 Dalam</t>
  </si>
  <si>
    <t xml:space="preserve"> sehingga menyebabkan Atap Rumah Roboh dengan P: 5 m L: 4 m.</t>
  </si>
  <si>
    <t xml:space="preserve"> Kejadian sekitar pkl. 04.00 wib</t>
  </si>
  <si>
    <t xml:space="preserve"> Pada saat hujan dengan intensitas tinggi terjadi longsor di Lempongsari 1 dengan ukuran Tebing</t>
  </si>
  <si>
    <t>Jln. Lempongsari 1</t>
  </si>
  <si>
    <t xml:space="preserve"> sekitar Tinggi 10 m dan Lebar : 7 m. Kejadian sekitar pkl. 17.06 wib</t>
  </si>
  <si>
    <t xml:space="preserve">   Rp.   35.000.000,-</t>
  </si>
  <si>
    <t>RT.07 RW.10</t>
  </si>
  <si>
    <t xml:space="preserve"> Pada saat hujan dengan intensitas tinggi terjadi talud longsor di Tdandang Selatan dg ukuran :</t>
  </si>
  <si>
    <t xml:space="preserve"> tinggi 3M dan Panjang 6M. Kejadian pkl. 19.30 wib</t>
  </si>
  <si>
    <t>RT.11 RW.09</t>
  </si>
  <si>
    <t xml:space="preserve"> Pada saat hujan dengan intensitas tinggi terjadi talud jalan ambrol dengan panjang ± 5 Meter</t>
  </si>
  <si>
    <t>Jln. Borobudur Timur XIV</t>
  </si>
  <si>
    <t xml:space="preserve"> dan tinggi ± 2 Meter menimpa bagian dapur rumah milik Bp. Edi Prayitno yang dihuni oleh </t>
  </si>
  <si>
    <t xml:space="preserve"> Ibu Sri Mustiatun, 1 KK 5 jiwa. Kejadian sekitar pkl 19.30 wib</t>
  </si>
  <si>
    <t xml:space="preserve">   Rp.   15.000.000,-</t>
  </si>
  <si>
    <t xml:space="preserve"> Ketika Hujan dengan intensitas tinggi menyebabkan longsor susulan dengan lebar sekitar 6 M dan </t>
  </si>
  <si>
    <t>Jl. Bendungan Kintelan</t>
  </si>
  <si>
    <t xml:space="preserve"> dengan ketinggian 7 M.</t>
  </si>
  <si>
    <t xml:space="preserve"> Pemilik : Ibu Kharifah 3 KK / 8 Jiwa</t>
  </si>
  <si>
    <t xml:space="preserve"> Sekitar jam 17.00 hari sabtu tgl 16 juli 2022 terjadi hujan lebat mengakibatkan talud longsor di</t>
  </si>
  <si>
    <t>Jln. Silandak Tengah</t>
  </si>
  <si>
    <t xml:space="preserve"> depan rumah Bpk. Slamet Ragil Subadil ( 42 th ), dihuni 1 KK 4 jiwa</t>
  </si>
  <si>
    <t xml:space="preserve"> Ukuran Talud longsor panjang 4,5 m x 3 m.</t>
  </si>
  <si>
    <t xml:space="preserve">   Rp.   6.000.000,-</t>
  </si>
  <si>
    <t>Panggung Kidul</t>
  </si>
  <si>
    <t xml:space="preserve"> Dikarenakan hujan deras dengan intensitas yang cukup lama, mengakibatkan talud sungai ambrol </t>
  </si>
  <si>
    <t>Jln. Hasanudin</t>
  </si>
  <si>
    <t xml:space="preserve"> di belakang rumah Bpk. Hari Supriyadi. Kejadian sekitar pkl. 15.00 wib</t>
  </si>
  <si>
    <t xml:space="preserve"> - Talud ambrol P : 7m T : 2 m</t>
  </si>
  <si>
    <t>RT.07 RW.05</t>
  </si>
  <si>
    <t xml:space="preserve"> Pada saat hujan dengan intensitas tinggi mengakibatkan Atap rumah bagian belakang milik </t>
  </si>
  <si>
    <t>Jln. Rogojembangan Timur VIII</t>
  </si>
  <si>
    <t xml:space="preserve"> Bpk. Agus Supriyanto ( 41 th ), roboh. Ukuran bagian yang roboh : 6 m x 5 m. Rumah tsb dihuni</t>
  </si>
  <si>
    <t xml:space="preserve"> oleh 1 KK 5 Jiwa. Kejadian sekitar pkl. 14.15 wib</t>
  </si>
  <si>
    <t>Total Juli 2022</t>
  </si>
  <si>
    <t>AGUSTUS 2022</t>
  </si>
  <si>
    <t>RT.07 RW.06</t>
  </si>
  <si>
    <t xml:space="preserve"> Setelah selesai beraktifitas, Pemilik warung pulang dan tidak mengetahui adanya kebocoran gas</t>
  </si>
  <si>
    <t>Jln. Untung Suropati 1</t>
  </si>
  <si>
    <t xml:space="preserve"> Dan ybs pun juga tidak tahu mengenai penyebab kebakaran warung tsb. Ruang yang terbakar</t>
  </si>
  <si>
    <t xml:space="preserve"> adl ruang jualan dan dapur untuk masak dg ukuran P. 15 m dan L. 6 m.</t>
  </si>
  <si>
    <t xml:space="preserve">   Rp.   30.000.000,-</t>
  </si>
  <si>
    <t xml:space="preserve"> Sumber info ; Bpk. Yoga, Bpk. Sadiyo dan Bpk. Suryo</t>
  </si>
  <si>
    <t>Randugarut</t>
  </si>
  <si>
    <t xml:space="preserve"> Pada waktu jelang dzuhur sekitar pkl. 10.30 wib, Toko Mebel Yuni terjadi Kebakaran dikarenakan </t>
  </si>
  <si>
    <t>Jln. Randu Garut</t>
  </si>
  <si>
    <t xml:space="preserve"> konsleting listri. Dan kemudian merambat ke kasur busa. </t>
  </si>
  <si>
    <t xml:space="preserve"> Sumber info : 1. Bpk. Dian ( Kasie Trantib )</t>
  </si>
  <si>
    <t xml:space="preserve">   Rp.   500.000.000,-</t>
  </si>
  <si>
    <t xml:space="preserve">                     2. Ibu Dewi ( karyawan meubel )</t>
  </si>
  <si>
    <t>RT.03 RW.09</t>
  </si>
  <si>
    <t xml:space="preserve"> Sekitar pukul 13.30 Wib Bapak Supriyadi berada dirumah tetangga sebelah rumahnya. Anaknya</t>
  </si>
  <si>
    <t>Jln. Karangasem</t>
  </si>
  <si>
    <t xml:space="preserve"> atas nama : Wanda ( 18 th ) membeli bensin yang akan diisikan untuk kendaraan R2 Vario.</t>
  </si>
  <si>
    <t xml:space="preserve"> Setelah BBM dituang ke R2 Vario malah timbul percikan api dan langsung membesar, kemudian </t>
  </si>
  <si>
    <t xml:space="preserve"> menyambar kendaraan yang ada disebelahnya. Kemudian ibu Supriyadi melihat rumah banyak </t>
  </si>
  <si>
    <t xml:space="preserve">   - 3 unit mobil, R2 Vario dan</t>
  </si>
  <si>
    <t xml:space="preserve"> asap api, lalu ybs meminta tolong ke tetangga. Dengan menggunakan ember dan alat seadanya,</t>
  </si>
  <si>
    <t xml:space="preserve">     Vixion.</t>
  </si>
  <si>
    <t xml:space="preserve"> api dapat dipadamkan sekitar pkl. 15.00 wib. Kondisi rumah rusak berat.</t>
  </si>
  <si>
    <t xml:space="preserve"> Sekitar pukul 05.00 Wib Terjadi angin kencang yang mengakibatkan pohon tumbang menimpa</t>
  </si>
  <si>
    <t>Jln. Abu Bakar I No. 34</t>
  </si>
  <si>
    <t xml:space="preserve"> rumah Bp. Sugiyono yang di kontrakkan kpd Bp. Anton. </t>
  </si>
  <si>
    <t xml:space="preserve"> Pemilik rumah Bpk. Sugiyono ( 50 th ), dikontrakkan kepada Bpk. anton</t>
  </si>
  <si>
    <t>RT. 06 RW. 01</t>
  </si>
  <si>
    <t xml:space="preserve"> Hujan deras di sertai angin kencang pada hari sabtu 13-08-22 sekitar pukul 17:30 WIB, shg</t>
  </si>
  <si>
    <t>Jln. Tugurejo</t>
  </si>
  <si>
    <t xml:space="preserve"> menyebabkan rumah milik ibu Tukiyem ( 57 th ) roboh dengan ukuran 3,2m x 3,5m.</t>
  </si>
  <si>
    <t xml:space="preserve"> Rumah dihuni 1 KK 1 jiwa.</t>
  </si>
  <si>
    <t>Pongangan</t>
  </si>
  <si>
    <t xml:space="preserve"> Saat hujan deras disertai angin kencang di sekitar Kelurahan Pongangan terjadi atap rumah roboh</t>
  </si>
  <si>
    <t xml:space="preserve"> yang disebabkan akibat Intensitas Hujan yang tinggi disertai angin yang kencang mengakibatkan</t>
  </si>
  <si>
    <t xml:space="preserve"> atap rumah dan beberapa genting rusak.Yang terdampak adalah 1 KK 3 jiwa.</t>
  </si>
  <si>
    <t xml:space="preserve"> Kejadian sekitar pkl. 15.30 wib</t>
  </si>
  <si>
    <t xml:space="preserve"> Saat hujan deras disertai angin kencang mengakibatkan rumah roboh milik ibu Sarni bagian</t>
  </si>
  <si>
    <t>Jln. Wologito Kembangarum</t>
  </si>
  <si>
    <t xml:space="preserve"> depan rumah dengan P : 10 m dan L : 5 m. Kejadian pkl : 09.00 wib.</t>
  </si>
  <si>
    <t>RT.02 RW.06</t>
  </si>
  <si>
    <t xml:space="preserve"> Sekitar pkl. 13.30 wib pemilik rumah melihat kepulan asap dari arah dapur, kemudian pemilik </t>
  </si>
  <si>
    <t>Kp. Malon</t>
  </si>
  <si>
    <t xml:space="preserve"> rumah beserta RT setempat melaporkan kejadian ke pos Damkar Gunungpati. Akibatnya ruang</t>
  </si>
  <si>
    <t xml:space="preserve"> dapur, ruang makan dan kamar tidur habis terbakar.</t>
  </si>
  <si>
    <t xml:space="preserve"> Penyebab di duga Konsleting Listrik.Pemilik rumah : ibu Kasmi ( 57 th ), dihuni 2 KK / 3 jiwa.</t>
  </si>
  <si>
    <t xml:space="preserve"> Hujan deras di sertai angin kencang pada hari Minggu 21 Agustus 2022,pada pukul 22.00 WIB,</t>
  </si>
  <si>
    <t>Jln. Cikurai Barat No. 646</t>
  </si>
  <si>
    <t xml:space="preserve"> menyebabkan atap rumah tidak kuat menahan air hujan sehingga membuat atap rumah milik</t>
  </si>
  <si>
    <t>Kampung Kalilangse</t>
  </si>
  <si>
    <t xml:space="preserve"> ibu Nining Utami ( 48 th ), roboh. Rumah dihuni 1 KK 3 Jiwa.</t>
  </si>
  <si>
    <t xml:space="preserve">   Rp.   1.000.000,-</t>
  </si>
  <si>
    <t>RT.10 RW.12</t>
  </si>
  <si>
    <t xml:space="preserve"> Di karenakan erosi air hujan dan dekat dengan sungai kecil, sehingga menyebabkan tanah ambles </t>
  </si>
  <si>
    <t>Jln. Borobudur 12</t>
  </si>
  <si>
    <t xml:space="preserve"> dengan diameter 2 m dengan kedalaman 4 m. Kejadian sekitar pkl. 16.00 wib</t>
  </si>
  <si>
    <t>Sambirejo</t>
  </si>
  <si>
    <t xml:space="preserve"> Pada saat ditinggal Bekerja oleh pemilik rumah yaitu ibu Sriwahyuni ( 36 th), terjadi kebakaran</t>
  </si>
  <si>
    <t>Jln. Sidorejo</t>
  </si>
  <si>
    <r>
      <rPr>
        <sz val="9"/>
        <color rgb="FF000000"/>
        <rFont val="Arial Narrow"/>
        <charset val="134"/>
      </rPr>
      <t xml:space="preserve"> di bagian kamar tidur dan juga kamar mandi, dg Panjang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12 m dan Lebar 8 m. Api dapat </t>
    </r>
  </si>
  <si>
    <t xml:space="preserve"> dipadamkan oleh warga dan dibantu warga, serta petugas 3 unit Damkar. Rumah dihuni oleh</t>
  </si>
  <si>
    <t xml:space="preserve"> 1 KK 3 Jiwa. Kebakaran disebabkan oleh konsleting listrik.</t>
  </si>
  <si>
    <t>Total Agustus 2022</t>
  </si>
  <si>
    <t>RT.12 RW.11</t>
  </si>
  <si>
    <t xml:space="preserve"> Pada waktu hujan deras di wilayah Perum P4A, terjadi rekahan tanah dan langsung longsor.</t>
  </si>
  <si>
    <t>Jln. Pendet Selatan Blok H</t>
  </si>
  <si>
    <t xml:space="preserve"> Diperkirakan ukuran Tinggi : 10 m dengan Lebar 5 meter. </t>
  </si>
  <si>
    <t>Jln. Raya depan Sango -</t>
  </si>
  <si>
    <t xml:space="preserve"> Pada hari Sabtu tanggal 10 September 2022 pada pukul 18.55 Hujan deras mengguyur  merata </t>
  </si>
  <si>
    <t>Depan Kelurahan Wonosari</t>
  </si>
  <si>
    <t xml:space="preserve"> di kota Semarang yang menyebabkan area di Jalan raya depan Sango - Depan Kel. Wonosari</t>
  </si>
  <si>
    <r>
      <rPr>
        <sz val="9"/>
        <color rgb="FF000000"/>
        <rFont val="Arial Narrow"/>
        <charset val="134"/>
      </rPr>
      <t xml:space="preserve"> digenangi air dengan ketinggian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30 cm.  Diakibatkan karena gorong2 tidak berfungsi dan menye-</t>
    </r>
  </si>
  <si>
    <t xml:space="preserve"> babkan air meluber ke jalanan. Air genangan surut kurang lebih pkl. 21.12 wib.</t>
  </si>
  <si>
    <t xml:space="preserve"> Beberapa hari sebelumnya terjadi hujan deras, mengakibatkan aadanya genangan air yang ada</t>
  </si>
  <si>
    <t xml:space="preserve"> di proyek PT. Sango menjadikan kontur tanah menjadi lembab dan gembur. Terjadi banjir yang </t>
  </si>
  <si>
    <t xml:space="preserve"> disebabkan resapan air dari bagian atas ( PT. SANGO ). Akibat kejadian tersebut tanah dan</t>
  </si>
  <si>
    <t xml:space="preserve"> Rumah yg terdampak banjir :</t>
  </si>
  <si>
    <t xml:space="preserve"> beberapa bangunan rumah warga mengalami keretakan lantai dan dinding rumah.</t>
  </si>
  <si>
    <t xml:space="preserve"> 1. Suniti</t>
  </si>
  <si>
    <t xml:space="preserve"> - Rumah Retak :                                          - Kandang Roboh :</t>
  </si>
  <si>
    <t xml:space="preserve"> 2. Siswanto</t>
  </si>
  <si>
    <t xml:space="preserve">   1. Suniti                                                      1.  M. Ikhsan ( kandang kambing )</t>
  </si>
  <si>
    <t xml:space="preserve"> 3. Najmi</t>
  </si>
  <si>
    <t xml:space="preserve">   2. Najmi                                                     2.  Slamet Riyadi ( kandang kambing )</t>
  </si>
  <si>
    <t xml:space="preserve"> 4. M. Nanang</t>
  </si>
  <si>
    <t xml:space="preserve">   3. Juminah                                                  3.  Saptono ( kandang ayam )</t>
  </si>
  <si>
    <t xml:space="preserve"> 5. Sri Sulastri</t>
  </si>
  <si>
    <t xml:space="preserve">   4. M. Nanang</t>
  </si>
  <si>
    <t xml:space="preserve"> 6. Juminah</t>
  </si>
  <si>
    <t xml:space="preserve">   5. Mutadi</t>
  </si>
  <si>
    <t xml:space="preserve"> 7. Hasanudin</t>
  </si>
  <si>
    <t xml:space="preserve"> 8. Mutadi </t>
  </si>
  <si>
    <t xml:space="preserve"> Penyebabnya adl : Hujan deras dan rekahan tanah.</t>
  </si>
  <si>
    <t xml:space="preserve"> 9. Dwijo Sari</t>
  </si>
  <si>
    <t xml:space="preserve"> 10. Sarino</t>
  </si>
  <si>
    <t xml:space="preserve"> 11. Marsiyem</t>
  </si>
  <si>
    <t xml:space="preserve"> Pada saat hujan deras disertai angin kencang sehingga mengakibatkan rumah roboh milik :</t>
  </si>
  <si>
    <t xml:space="preserve">Gang Teratai </t>
  </si>
  <si>
    <t xml:space="preserve"> Bp.Sulistiyo (Luas 4X18 m²), rumah dalam kondisi rusak parah. Untuk saat ini ybs mengungsi </t>
  </si>
  <si>
    <t xml:space="preserve"> di rumah tetangga. Rumah di huni 2 KK 7 Jiwa. Kejadian sekitar pkl. 14.00 wib.</t>
  </si>
  <si>
    <t xml:space="preserve">   Rp.  40.000.000,-</t>
  </si>
  <si>
    <t xml:space="preserve"> Saksi (warga setempat ) tiba - tiba melihat api dari rumah milik Bpk. Sugiharto ( 50 th ). Setelah</t>
  </si>
  <si>
    <t>Jln. Genuksari</t>
  </si>
  <si>
    <t xml:space="preserve"> beberapa jam sebelum kejadian kebakaran, istri ybs pergi keluar rumah setelah sebelumnya</t>
  </si>
  <si>
    <t xml:space="preserve"> merebus air menggunakan kayu bakar. penyebab kebakaran adl kayu bakar tsb.</t>
  </si>
  <si>
    <t xml:space="preserve"> Material yang terbakar adl : Rumah, TV, Perabot rumah tangga.</t>
  </si>
  <si>
    <t xml:space="preserve">  </t>
  </si>
  <si>
    <t xml:space="preserve"> Sekitar pukul 19.45 WIB Terjadi hujan disertai angin mengakibatkan pohon tumbang menimpa </t>
  </si>
  <si>
    <t>Jln. Abdurahman Saleh</t>
  </si>
  <si>
    <t xml:space="preserve"> rumah Bapak Lukas ( 45 th ). Dikarenakan sebagian pohon sudah lapuk. </t>
  </si>
  <si>
    <t xml:space="preserve"> Rumah di huni 1 KK 5 jiwa.</t>
  </si>
  <si>
    <t>Podorejo</t>
  </si>
  <si>
    <t xml:space="preserve"> Hujan es yang deras di sertai angin sekitar pukul 19.00 WIB menyebabkan pohon durian </t>
  </si>
  <si>
    <t>Dukuh Palir</t>
  </si>
  <si>
    <t xml:space="preserve"> tumbang dan mengenai 2 rumah milik : </t>
  </si>
  <si>
    <t xml:space="preserve"> 1. Bpk. Masrin / 1 KK 4 jiwa </t>
  </si>
  <si>
    <t xml:space="preserve">   Rp.  80.000.000,-</t>
  </si>
  <si>
    <t xml:space="preserve"> 2. Bpk. Agus / 1 KK 4 Jiwa</t>
  </si>
  <si>
    <t xml:space="preserve"> Dikarenakan hujan deras dengan intensitas yang cukup tinggi dan Angin kencang (Puting Beliung)</t>
  </si>
  <si>
    <t>Jln. Wonosari Selatan No. 5</t>
  </si>
  <si>
    <t xml:space="preserve"> Mengakibatkan 3 rumah Porak poranda di bagian atap.</t>
  </si>
  <si>
    <t xml:space="preserve"> Yang terdampak adl :</t>
  </si>
  <si>
    <t xml:space="preserve">    1. Rp.  30.000.000,-</t>
  </si>
  <si>
    <t xml:space="preserve"> 1. Rumah Bpk. Joko Purnomo ( 58 th ), 1 KK 3 jiwa.</t>
  </si>
  <si>
    <t xml:space="preserve">    2. Rp.  10.000.000,-</t>
  </si>
  <si>
    <t xml:space="preserve"> 2. Rumah Ibu Suwarti ( 57 th ), 1 KK 3 jiwa.</t>
  </si>
  <si>
    <t xml:space="preserve">    3. Rp.  10.000.000,-</t>
  </si>
  <si>
    <t xml:space="preserve"> 3. Rumah Bpk. Sularjo ( 43 th ). 1 KK 4 jiwa</t>
  </si>
  <si>
    <t>RT.06 RW.01</t>
  </si>
  <si>
    <t xml:space="preserve"> Sekitar pkl. 13.30 wib saksi Fitri diberitahu oleh ibu Parmi penjual pecel, bahwa rumah yg berada </t>
  </si>
  <si>
    <t>Jln. Kenconowungu Selatan II</t>
  </si>
  <si>
    <t xml:space="preserve"> di sebelahnya terbakar. Pada saat itu saksi Fitri sedang memasukkan ember cucian kmdn keluar</t>
  </si>
  <si>
    <t xml:space="preserve"> dan mengecek kebenarannya dan kebetulan suaminya baru pulang dab mengetahui kejadian tsb.</t>
  </si>
  <si>
    <t xml:space="preserve">   Rp.  100.000.000,-</t>
  </si>
  <si>
    <t xml:space="preserve"> Yang bersangkutan langsung menghubungi Pemadam Kebakaran. 5 menit kemudian 2 unit </t>
  </si>
  <si>
    <t xml:space="preserve"> Damkar tiba di lokasi kejadian dan langsung dilakukan pemadaman. Sekitar pkl. 14.00 wib</t>
  </si>
  <si>
    <t xml:space="preserve"> api berhasil dipadamkan. Penyebab kebakaran di duga karena arus pendek listrik.</t>
  </si>
  <si>
    <t xml:space="preserve"> Pemilik rumah : Ibu Andriani ( 60 th ), dihuni 3 KK / 8 jiwa.</t>
  </si>
  <si>
    <t>Sumurejo</t>
  </si>
  <si>
    <t xml:space="preserve"> Ketika pak Fajar sedang merokok, tanpa sadar percikan rokoknya mengenai kasur yang meng -</t>
  </si>
  <si>
    <t>Jln. Karang Geneng</t>
  </si>
  <si>
    <t xml:space="preserve"> akibatkan terbakarnya 1 buah kamar yang terletak di bagian belakang.</t>
  </si>
  <si>
    <t xml:space="preserve"> Rumah tsb dihuni 1 KK 3 Jiwa.</t>
  </si>
  <si>
    <t>Total Sept.  2022</t>
  </si>
  <si>
    <t>OKTOBER 2022</t>
  </si>
  <si>
    <t>RT.04 RW.02</t>
  </si>
  <si>
    <t>Mangunsari</t>
  </si>
  <si>
    <t xml:space="preserve"> Pada pukul 07.30 wib saksi 1 melihat ada kepulan asap dr kamar tidur. Setelah itu saksi 1 </t>
  </si>
  <si>
    <t xml:space="preserve">Jln. Pagersalam </t>
  </si>
  <si>
    <t xml:space="preserve">  memanggil saksi 2 kemudian saksi 2 memanggil warga sekitar. Dan selanjutnya warga ber -</t>
  </si>
  <si>
    <t xml:space="preserve"> datangan ke lokasi serta berusaha memadamkan api, dengan memecahkan kaca jendela kamar</t>
  </si>
  <si>
    <t xml:space="preserve"> tidur dan mendobrak pintu utama. Kemudian mengevakuasi pemilik rumah yang saat itu dalam</t>
  </si>
  <si>
    <t xml:space="preserve"> kondisi sakit strooke.  Setelah itu warga juga berusaha memadmkan api sambil menunggu </t>
  </si>
  <si>
    <t xml:space="preserve"> petugas Damkar. Sekitar 15 menit, api berhasil dipadamkan.</t>
  </si>
  <si>
    <t xml:space="preserve"> Penyebab kebakaran diperkirakan karena konsleting listrik.</t>
  </si>
  <si>
    <t>RT.05 RW.16</t>
  </si>
  <si>
    <t xml:space="preserve"> Pada waktu pemilik rumah sedang bekerja, saat itu rumah kosong dan terjadi kebakaran.</t>
  </si>
  <si>
    <t>Jln. Tambakrejo</t>
  </si>
  <si>
    <t xml:space="preserve"> Kebakaran diketahui oleh warga setempat dan langsung melaporkan kepada instansi terkait.</t>
  </si>
  <si>
    <t xml:space="preserve"> Penyebab kebakaran : konsleting listrik. Kejadian sekitar pkl. 09.30 wib</t>
  </si>
  <si>
    <t xml:space="preserve"> Pemilik rumah : Ibu Siti Aisyah ( 41 th ) / 1 KK 4 jiwa.</t>
  </si>
  <si>
    <t>RT.10 RW.09</t>
  </si>
  <si>
    <t xml:space="preserve"> Hujan deras disertai angin pada jam 14.00 wib di wil Tandang, menyebabkan Talud longsor dan</t>
  </si>
  <si>
    <t>Jln. Tandang</t>
  </si>
  <si>
    <t xml:space="preserve"> menimpa kamar tidur dan dapur milik Bpk. Victorius Subali Sugeng, warga RT. 10 RW.09 Tandang.</t>
  </si>
  <si>
    <t xml:space="preserve"> Talud yang ambrol P : 10 m T : 5 m. Tidak ada korban jiwa dalam kejadian tsb.</t>
  </si>
  <si>
    <t>RT.09 RW.09</t>
  </si>
  <si>
    <t xml:space="preserve"> Pada Waktu hujan deras disertai angin kencang telah terjadi atap rumah roboh di rumah ibu Suliyem </t>
  </si>
  <si>
    <t>Jln. Borobudur Timur III</t>
  </si>
  <si>
    <t xml:space="preserve"> ( 62 th ) 1 KK 4 jiwa. Kerusakkan atap dengan uk. 4 x 4 m.</t>
  </si>
  <si>
    <t xml:space="preserve"> Kejadian sekitar pkl. 15.00 wib</t>
  </si>
  <si>
    <t>Jl. Palir - Mangkang</t>
  </si>
  <si>
    <t xml:space="preserve"> Korban Jiwa : 1 orang ( MD )</t>
  </si>
  <si>
    <t xml:space="preserve"> Pada hari Jum’at 7 Oktober 2022 pada pukul 15.00 Hujan deras mengguyur di merata di area Kota </t>
  </si>
  <si>
    <t xml:space="preserve"> an. Avieq Avendi. Alamat :</t>
  </si>
  <si>
    <t xml:space="preserve"> Semarang. Yang menyebabkan kejadian pohon tumbang sekitar pkl. 16.40 wib. Info masuk dari Call</t>
  </si>
  <si>
    <t xml:space="preserve"> Kp. Kapling Dondong RT.05</t>
  </si>
  <si>
    <t xml:space="preserve"> Center 112 terjadi  Pohon tumbang di Jl. Palir Mangkang yang mengakibatkan adanya 3 korban yang</t>
  </si>
  <si>
    <t xml:space="preserve"> RW.06 Kel. Wonosari Kec. </t>
  </si>
  <si>
    <t xml:space="preserve"> tertimpa pohon saat melintas. 2 korban luka ringan, dan 1 orang dirujuk ke RS. Permata Medika </t>
  </si>
  <si>
    <t xml:space="preserve"> Ngaliyan</t>
  </si>
  <si>
    <t xml:space="preserve"> Ngaliyan, 1 mendapatkan penanganan di tempat Medis ambulance Hebat.</t>
  </si>
  <si>
    <t xml:space="preserve"> Sekitar pukul 18:30 WiB di wilayah Banyumanik terjadi hujan cukup deras yang mengakibatkan talud</t>
  </si>
  <si>
    <t>Jln. Karanganyar Banyumanik</t>
  </si>
  <si>
    <t xml:space="preserve"> samping rumah bu Poniyam ( 65 th ), longsor. Rumah dihuni 1 KK 4 jiwa.  </t>
  </si>
  <si>
    <t xml:space="preserve"> Ukuran longsor : 3 m x 8 m.</t>
  </si>
  <si>
    <t xml:space="preserve"> Hujan deras es di sertai angin sekitaran pukul 18.30 WIB menyebabkan pohon durian </t>
  </si>
  <si>
    <t>Kampung Muntal</t>
  </si>
  <si>
    <t xml:space="preserve"> tumbang mengenai rumah ( bagian dapur ) milik Bpk. Sukarman. Rumah dihuni 1 KK  /</t>
  </si>
  <si>
    <t xml:space="preserve"> 3 jiwa. Tidak ada korban jiwa.</t>
  </si>
  <si>
    <t>RT.08 RW.04</t>
  </si>
  <si>
    <t xml:space="preserve"> Hujan deras disertai angin pukul 17.00 WIB di wil. Gajahmungkur, dan karena kondisi</t>
  </si>
  <si>
    <t>Jln. Kalilangso</t>
  </si>
  <si>
    <t xml:space="preserve"> atap rumah yang sudah rapuh, sehingga mengakibatkan rumah milik Bpk. Kamdi roboh.</t>
  </si>
  <si>
    <t xml:space="preserve"> Rumah tsb dihuni oleh 3 KK 8 jiwa.</t>
  </si>
  <si>
    <t xml:space="preserve">Kalibanteng </t>
  </si>
  <si>
    <t xml:space="preserve"> Hujan deras disertai angin kencang pada pukul 17.30 WIB di wil. Kalibanteng, menye -</t>
  </si>
  <si>
    <t>Jln. Sri Rejeki 7</t>
  </si>
  <si>
    <t xml:space="preserve"> babkan atap rumah milik  Bpk. Suyadi ( 86 th ) / 4 KK 13 Jiwa, berserakan.</t>
  </si>
  <si>
    <t xml:space="preserve"> Pada Pukul 18.30 Wib Hujan deras disertai angin  mengguyur kota  Semarang, terjadi</t>
  </si>
  <si>
    <t xml:space="preserve"> 1 org luka ringan di kepala.</t>
  </si>
  <si>
    <t xml:space="preserve"> tembok rumah, roboh milik Bpk. Edwin Pranarko ( 43 th ), dihuni 1 Kk 5 jiwa. </t>
  </si>
  <si>
    <t xml:space="preserve"> dibawa ke Klinik </t>
  </si>
  <si>
    <t xml:space="preserve"> Tembok berukuran 6 x 4 m menimpa rumah milik Bpk. Bambang, yang dihuni oleh </t>
  </si>
  <si>
    <t xml:space="preserve"> Bpk. Asrori, 1 Kk 3 jiwa. yang tertimpa adl bagian dapur ukuran 3 x 4m.</t>
  </si>
  <si>
    <t>Pakintelan</t>
  </si>
  <si>
    <t xml:space="preserve"> Dikarenakan hujan deras disertai angin kencang menyebabkan pohon tumbang dan </t>
  </si>
  <si>
    <t>Jln. Pakintelan</t>
  </si>
  <si>
    <t xml:space="preserve"> menimpa rumah ibu Sulastri ( 1 KK ) 2 Jiwa. Kejadian sekitar pkl. 19.00 wib.</t>
  </si>
  <si>
    <t xml:space="preserve"> Tidak ada  korban jiwa dalam peristiwa tsb.</t>
  </si>
  <si>
    <t xml:space="preserve">Jln. Mangunsari </t>
  </si>
  <si>
    <t xml:space="preserve"> menimpa rumah Bpk. Wisnu Setiaji  ( 1 KK ) 4 Jiwa. Kejadian sekitar pkl. 19.00 wib.</t>
  </si>
  <si>
    <t>Patemon</t>
  </si>
  <si>
    <t>Jln. Muntal Patemon</t>
  </si>
  <si>
    <t xml:space="preserve"> menimpa rumah Ibu Dewi Ambar  ( 1 KK ) 4 Jiwa. Kejadian sekitar pkl. 19.00 wib.</t>
  </si>
  <si>
    <t>Jln. Kelurahan Manyaran</t>
  </si>
  <si>
    <t xml:space="preserve"> Dikarenakan hujan deras disertai angin kencang menyebabkan Genting terbang dan</t>
  </si>
  <si>
    <t xml:space="preserve"> ambrol. Kejadian sekitar pukul 19.00 wib.</t>
  </si>
  <si>
    <t>RT.15 RW.01</t>
  </si>
  <si>
    <t xml:space="preserve"> Dikarenakan hujan deras disertai angin kencang yang terjadi pada hari Minggu, 9 Oktober </t>
  </si>
  <si>
    <t>Jln. Menoreh Utara IX Gg.IV</t>
  </si>
  <si>
    <t xml:space="preserve"> 2022, mengakibatkan atap rumah milik Ibu Rochmiati ( 46 th ), Roboh.</t>
  </si>
  <si>
    <t>RT.07 RW.13</t>
  </si>
  <si>
    <t xml:space="preserve"> Dikarenakan hujan deras mengakibatkan talud tanah rumah longsor .</t>
  </si>
  <si>
    <t>Jln. Kaba Timur</t>
  </si>
  <si>
    <t xml:space="preserve"> Yang terdampak terkena longsoran adl rumah Ibu Ratmi.</t>
  </si>
  <si>
    <t xml:space="preserve"> Dikarenakan hujan deras mengakibatkan talud tanah rumah longsor sekitar Panjang : 25 m</t>
  </si>
  <si>
    <t>Jln. Sidosari</t>
  </si>
  <si>
    <t xml:space="preserve"> dan Tinggi : 15 m.  Kejadian sekitar pkl. 10.00 wib.</t>
  </si>
  <si>
    <t>SDN. Lempongsari</t>
  </si>
  <si>
    <t xml:space="preserve"> Hujan dengan intensitas tinggi menyebabkan talud Betengan longsor. Ukuran yang longsor</t>
  </si>
  <si>
    <t xml:space="preserve"> Panjang : 23 m dan Tinggi : 5 m.</t>
  </si>
  <si>
    <t xml:space="preserve"> Kejadian pkl 19.00 wib</t>
  </si>
  <si>
    <t xml:space="preserve"> Pada waktu di tinggal ke warung  oleh pemilik rumah, tiba tiba TV kabelnya terbakar dan </t>
  </si>
  <si>
    <t xml:space="preserve">Jln. Puncaksari </t>
  </si>
  <si>
    <t xml:space="preserve"> mengenai kasur dan menyebabkan almari dan 2 ruangan kamar tidur terbakar. Penyebab </t>
  </si>
  <si>
    <t xml:space="preserve"> kebakaran adl konsleting listrik. Pemilik rumah : Bpk. Jumingun. Rumah dihuni oleh</t>
  </si>
  <si>
    <t xml:space="preserve"> 1 KK 2 jiwa. Kejadian sekitar pkl. 18.00 wib</t>
  </si>
  <si>
    <t>Cabean</t>
  </si>
  <si>
    <t xml:space="preserve"> Di karenakan hujan deras serta rapuhnya kayu bagian atap rumah dari Ibu Gresiana </t>
  </si>
  <si>
    <t>Jln. Puspanjolo Tengah</t>
  </si>
  <si>
    <t xml:space="preserve"> ( 68 th ), menyebabkan atap rumah tsb ambrol. Rumah dihuni 1 KK 5 Jiwa.</t>
  </si>
  <si>
    <t xml:space="preserve"> Kejadian pkl. 17.00 wib</t>
  </si>
  <si>
    <t>RT.06 RW.03</t>
  </si>
  <si>
    <t xml:space="preserve">Ngemplak </t>
  </si>
  <si>
    <t xml:space="preserve"> Hujan deras disertai angin sekitar pukul 18:00 WIB mengakibatkan tanah longsor di depan rumah</t>
  </si>
  <si>
    <t xml:space="preserve">Jln. Srinindito </t>
  </si>
  <si>
    <t>Simongan</t>
  </si>
  <si>
    <t xml:space="preserve"> Bpk. Raden Wagiman ( 45 th ), 1 KK 4 jiwa. Tanah yang longsor berukuran : Tinggi 10 m dan </t>
  </si>
  <si>
    <t xml:space="preserve"> Lebar 10 m.</t>
  </si>
  <si>
    <t>RW.01 - RW.07</t>
  </si>
  <si>
    <t xml:space="preserve"> Korban Jiwa : 300 KK</t>
  </si>
  <si>
    <t>Untuk wilayah RW I Mangkang Wetan air masuk lewat sela2 site pale  yg blm selesai di Kali Beringin</t>
  </si>
  <si>
    <t xml:space="preserve"> yg masih pengerjaan masuk Kali Bhakti dan menyeberang ke Permukiman RW.I , Mangkang Wetan </t>
  </si>
  <si>
    <t xml:space="preserve"> Untuk wilayah RW 03. RW.04 ,RW 07 lainnya air masuk melalui limpasan Kali Beringin &amp; Kali Bhakti</t>
  </si>
  <si>
    <t xml:space="preserve"> Rumah terdampak :</t>
  </si>
  <si>
    <t xml:space="preserve"> 1. RW. 01      =  53 KK                   5. RW. 05     =  21 KK</t>
  </si>
  <si>
    <t xml:space="preserve"> 2. RW.02       =  21 KK                   6. RW. 06     =  19 KK</t>
  </si>
  <si>
    <t xml:space="preserve"> 3. RW. 03      =  83 KK                   7. RW. 07     =  86 KK</t>
  </si>
  <si>
    <r>
      <rPr>
        <sz val="9"/>
        <color theme="1"/>
        <rFont val="Arial Narrow"/>
        <charset val="134"/>
      </rPr>
      <t xml:space="preserve"> 4. RW. 04      =  17 KK                  </t>
    </r>
    <r>
      <rPr>
        <b/>
        <sz val="9"/>
        <color theme="1"/>
        <rFont val="Arial Narrow"/>
        <charset val="134"/>
      </rPr>
      <t xml:space="preserve"> TOTAL         =  300 KK</t>
    </r>
  </si>
  <si>
    <t xml:space="preserve"> PENDIRIAN DAPUR UMUM OLEH BPBD KOTA SEMARANG, MEMBUAT 600 BUNGKUS NASI </t>
  </si>
  <si>
    <t xml:space="preserve"> UNTUK DIBAGIKAN KEPADA WARGA YANG TERDAMPAK. ( 13 - 14 OKTOBER 2022 )</t>
  </si>
  <si>
    <t>RT.01 - 04 RW.06</t>
  </si>
  <si>
    <t xml:space="preserve"> Korban Jiwa : 175 KK</t>
  </si>
  <si>
    <t xml:space="preserve"> Rumah terdampak limpasan air sungai dengan data awal :</t>
  </si>
  <si>
    <t xml:space="preserve"> 1. RT.01 RW. 06      =  30 KK                  </t>
  </si>
  <si>
    <t xml:space="preserve"> 2. RT.02 RW.06       =  45 KK    </t>
  </si>
  <si>
    <t xml:space="preserve"> 3. RT.03 RW.06       =  35 KK      </t>
  </si>
  <si>
    <r>
      <rPr>
        <sz val="9"/>
        <color theme="1"/>
        <rFont val="Arial Narrow"/>
        <charset val="134"/>
      </rPr>
      <t xml:space="preserve"> 4. RT.04 RW.06       =  65 KK                  </t>
    </r>
    <r>
      <rPr>
        <b/>
        <sz val="9"/>
        <color theme="1"/>
        <rFont val="Arial Narrow"/>
        <charset val="134"/>
      </rPr>
      <t xml:space="preserve"> </t>
    </r>
  </si>
  <si>
    <t xml:space="preserve">     TOTAL                = 175 KK</t>
  </si>
  <si>
    <t xml:space="preserve"> Hujan deras disertai angin sekitar 18:00 WIB dan mengakibatkan rumah roboh milik Bpk. Rakimin</t>
  </si>
  <si>
    <t>Jln. Jangli Tlawah</t>
  </si>
  <si>
    <t xml:space="preserve"> Materiil : (bangunan rumah)</t>
  </si>
  <si>
    <t xml:space="preserve"> ( 45 th ), dihuni 1 KK 1 jiwa.</t>
  </si>
  <si>
    <t>Gisikdrono</t>
  </si>
  <si>
    <t xml:space="preserve"> Hujan deras disertai angin sekitar 17.00 WIB dan mengakibatkan akses jalan kampung longsor dg</t>
  </si>
  <si>
    <t>Jln. Mintojiwo Dalam</t>
  </si>
  <si>
    <t xml:space="preserve"> Materiil : ( akses jalan warga )</t>
  </si>
  <si>
    <t xml:space="preserve"> ukuran Panjang : 10 m Tinggi : 3 m.</t>
  </si>
  <si>
    <t>RT.12 RW.04</t>
  </si>
  <si>
    <t xml:space="preserve"> Hujan deras disertai angin sekitar 16.00 WIB dan mengakibatkan tanah longsor dan menimpa rumah </t>
  </si>
  <si>
    <t>Jln. Candi Sukuh</t>
  </si>
  <si>
    <t xml:space="preserve"> ukuran Panjang : 10 m Tinggi : 6 m.</t>
  </si>
  <si>
    <t xml:space="preserve"> Pemilik rumah : - Ibu Sijem ( 60 th ) / 1 KK 2 Jiwa</t>
  </si>
  <si>
    <t xml:space="preserve">                        - Bpk. Dwi Rohman ( 39 th ) / 1 KK 5 Jiwa</t>
  </si>
  <si>
    <t xml:space="preserve"> Hujan deras disertai angin pukul 17.30 WIB mengakibatkan tebing setinggi 13 meter lebar 5 m. </t>
  </si>
  <si>
    <t>Jln. Wologito Tengah 5</t>
  </si>
  <si>
    <t xml:space="preserve"> Longsor. Warga yang terdampak adl Ibu Warsih ( 50 th ), rumah dihuni 1 KK / 3 jiwa.</t>
  </si>
  <si>
    <t>Kalibanteng Kulon</t>
  </si>
  <si>
    <t xml:space="preserve"> Hujan deras Pada Hari Jumat 14 Oktober 2022 dan  menyebabkan Talud Longsor pada keesokkan </t>
  </si>
  <si>
    <t>Jln. Taman Sri Kuncoro 1</t>
  </si>
  <si>
    <t xml:space="preserve"> harinya sekitar pkl 19.00 wib. </t>
  </si>
  <si>
    <t xml:space="preserve"> Rumah warga yang terdampak adl milik Bpk. Catur WS. dihuni 1 KK 2 Jiwa.</t>
  </si>
  <si>
    <t>RT.08 RW.13</t>
  </si>
  <si>
    <t>Jln. Borobudur Barat 5</t>
  </si>
  <si>
    <t xml:space="preserve"> harinya sekitar pkl 07.30 wib.</t>
  </si>
  <si>
    <t xml:space="preserve"> Rumah warga yang terdampak adl milik Bpk. Jerry Santoso ( 66 th ). dihuni 1 KK 2 Jiwa.</t>
  </si>
  <si>
    <t xml:space="preserve"> Dikarenakan angin kencang mengakibatkan pohon randu yg berada di pinggiran sungai tumbang</t>
  </si>
  <si>
    <t>Jln. Hilir Saptamarga II / 202</t>
  </si>
  <si>
    <t xml:space="preserve"> menimpa atap bagian belakang gudang dekorasi dan rumah bapak Slamet.</t>
  </si>
  <si>
    <t xml:space="preserve"> Kejadian sekitar pkl. 10.00 wib</t>
  </si>
  <si>
    <t xml:space="preserve"> Menurut keterangan dari saksi pada pukul 14:45 wib hujan deras mengguyur wilayah Rw. 09 yang </t>
  </si>
  <si>
    <t>Jln. Candi Losmen</t>
  </si>
  <si>
    <t xml:space="preserve"> mengakibatkan longsor di samping rumah ibu Tukini ( 73 th ). Dengan ukuran luas 10 x 3 m2.</t>
  </si>
  <si>
    <t xml:space="preserve"> Saksi : Rini ( 45 th ), Ibu Rumah Tangga. almt. Jln. Candi Losmen RT.03 RW.09</t>
  </si>
  <si>
    <t>Yayasan PGRI</t>
  </si>
  <si>
    <r>
      <rPr>
        <sz val="9"/>
        <color rgb="FF000000"/>
        <rFont val="Arial Narrow"/>
        <charset val="134"/>
      </rPr>
      <t xml:space="preserve"> Dikarenakan hujan deras serta kondisi bangunan yg sudah lama mengakibatkan</t>
    </r>
    <r>
      <rPr>
        <b/>
        <sz val="9"/>
        <color rgb="FF000000"/>
        <rFont val="Arial Narrow"/>
        <charset val="134"/>
      </rPr>
      <t xml:space="preserve"> atap ruangan kelas  </t>
    </r>
  </si>
  <si>
    <t xml:space="preserve"> Jln. Kawi</t>
  </si>
  <si>
    <r>
      <rPr>
        <sz val="9"/>
        <color rgb="FF000000"/>
        <rFont val="Arial Narrow"/>
        <charset val="134"/>
      </rPr>
      <t xml:space="preserve"> </t>
    </r>
    <r>
      <rPr>
        <b/>
        <sz val="9"/>
        <color rgb="FF000000"/>
        <rFont val="Arial Narrow"/>
        <charset val="134"/>
      </rPr>
      <t xml:space="preserve">TK PGRI 28 ambrol </t>
    </r>
    <r>
      <rPr>
        <sz val="9"/>
        <color rgb="FF000000"/>
        <rFont val="Arial Narrow"/>
        <charset val="134"/>
      </rPr>
      <t xml:space="preserve">(Luas 6x8 m²). Pada saat kejadian tidak ada giat belajar mengajar dan ruang </t>
    </r>
  </si>
  <si>
    <t xml:space="preserve"> kelas dalam keadaan kosong. Kejadian sekitar pkl. 14.00 wib</t>
  </si>
  <si>
    <t xml:space="preserve"> 1. Jl. Setiabudi ( depan raja</t>
  </si>
  <si>
    <t xml:space="preserve"> HUJAN DERAS SIANG HARI</t>
  </si>
  <si>
    <t xml:space="preserve"> - Genangan disebabkan karena selokan tidak mampu menampung genangan air, sehingga meluap </t>
  </si>
  <si>
    <t xml:space="preserve">     Besi ) Banyumanik.</t>
  </si>
  <si>
    <t xml:space="preserve"> SEKITAR PKL. 13.00 WIB</t>
  </si>
  <si>
    <t xml:space="preserve">    ke jalan. Kejadian pkl 13.00 wib. Air surut sekitar pkl. 16.30 wib.</t>
  </si>
  <si>
    <t xml:space="preserve"> 2. Jln. Raya Kaligawe</t>
  </si>
  <si>
    <t xml:space="preserve"> - S / d pkl. 18.00 wib masih terdapat genangan sekitar 10 - 15 cm.</t>
  </si>
  <si>
    <t xml:space="preserve">     ( bawah Tol &amp; Depan Pintu</t>
  </si>
  <si>
    <t xml:space="preserve">     Masuk RSI Sultan Agung )</t>
  </si>
  <si>
    <t xml:space="preserve"> 3. Jln. Gajah Raya ( Per-3an </t>
  </si>
  <si>
    <t xml:space="preserve"> - Genangan air 10 - 15 cm dikarenakan masih ada pengerjaan gorong-gorong. </t>
  </si>
  <si>
    <t xml:space="preserve">     Jolotundo )</t>
  </si>
  <si>
    <t xml:space="preserve"> - Genangan air  5 - 10 cm </t>
  </si>
  <si>
    <t xml:space="preserve"> 4. Jl. Sawah Besar (Tambak</t>
  </si>
  <si>
    <t xml:space="preserve">     Dalam ) </t>
  </si>
  <si>
    <t xml:space="preserve"> Pada waktu musim hujan deras dengan intensitas tinggi yang mengakibatkan tanah longsor dengan</t>
  </si>
  <si>
    <t xml:space="preserve"> Tinggi : 12 m dan Panjang : 15 m.</t>
  </si>
  <si>
    <t xml:space="preserve">   Rp.  12.000.000,-</t>
  </si>
  <si>
    <t xml:space="preserve"> Hujan deras dengan intensitas tinggi yang mengakibatkan tanah longsor samping rumah Bpk. Pendi</t>
  </si>
  <si>
    <t>Jln. Tinjomoyo</t>
  </si>
  <si>
    <r>
      <rPr>
        <sz val="9"/>
        <color theme="1"/>
        <rFont val="Arial Narrow"/>
        <charset val="134"/>
      </rPr>
      <t xml:space="preserve"> dengan Tinggi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 dan Panjang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m. Kejadian sekitar pkl. 16.00 wib</t>
    </r>
  </si>
  <si>
    <t>RT.06 RW.07</t>
  </si>
  <si>
    <t>Jln. Karangrejo Sltn</t>
  </si>
  <si>
    <r>
      <rPr>
        <sz val="9"/>
        <color theme="1"/>
        <rFont val="Arial Narrow"/>
        <charset val="134"/>
      </rPr>
      <t xml:space="preserve"> dengan Tinggi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12 m dan Panjang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8 m. Kejadian sekitar pkl. 16.00 wib</t>
    </r>
  </si>
  <si>
    <t xml:space="preserve"> Tembok gudang rumah warga jebol di akibatkan curah hujan yang sangat tinggi, dimana tanggul dan</t>
  </si>
  <si>
    <t>Jln. Parikesit III No. 30</t>
  </si>
  <si>
    <t xml:space="preserve"> dan lapangan yang ada di sekitar rumah warga tidak tertapung yang mengakibatkan air mengalir</t>
  </si>
  <si>
    <t xml:space="preserve"> cukup deras. Tinggi : 2,5 m Lebar : 3 m. Pemilik gudang Bpk. Dwi Budi Setyono ( 54 th ), 1 KK </t>
  </si>
  <si>
    <t xml:space="preserve">   Rp.  2.000.000,-</t>
  </si>
  <si>
    <t xml:space="preserve"> 4 Jiwa. Kejadian sekitar pkl. 15.30 wib.</t>
  </si>
  <si>
    <t>RT.01 RW.08</t>
  </si>
  <si>
    <t xml:space="preserve"> Hujan deras dengan intensitas tinggi yang terjadi pada hari selasa tanggal 18 Oktober 2022 </t>
  </si>
  <si>
    <t>Jln. Genuk Karanglo</t>
  </si>
  <si>
    <t xml:space="preserve"> mengakibatkan talud rumah milik Bpk. Wahyu Andi Kurniawan Ambrol. Dengan ukuran Panjang</t>
  </si>
  <si>
    <r>
      <rPr>
        <sz val="9"/>
        <color rgb="FF000000"/>
        <rFont val="Arial Narrow"/>
        <charset val="134"/>
      </rPr>
      <t xml:space="preserve">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5 m dan Tinggi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4 m. Rumah dihuni oleh 1 KK 5 Jiwa. </t>
    </r>
  </si>
  <si>
    <t xml:space="preserve"> Kejadian pkl. 19.30 wib.</t>
  </si>
  <si>
    <t>RT.03 RW.22</t>
  </si>
  <si>
    <t>Tlogosari Kulon</t>
  </si>
  <si>
    <t xml:space="preserve"> Terjadi angin kencang di wilayah Tlogosari Kulon, menyebabkan salah satu rumah warga roboh.</t>
  </si>
  <si>
    <t>Jln. Syuhada Tlogosari</t>
  </si>
  <si>
    <t xml:space="preserve"> Hal tsb juga dipicu karena material bangunan yang juga sudah lapuk.</t>
  </si>
  <si>
    <t xml:space="preserve"> Pemilik rumah : Bpk.  Tugiman </t>
  </si>
  <si>
    <t>RT.03 RW.08</t>
  </si>
  <si>
    <t xml:space="preserve"> Hujan deras dengan intensitas tinggi yang terjadi beberapa hari ini mengakibatkan talud ambrol milik</t>
  </si>
  <si>
    <t>Jln. Candisari</t>
  </si>
  <si>
    <t xml:space="preserve"> Bpk. Suyatno ( 65 th ) Ambrol. rumah dihuni 1 KK 4 jiwa. Kejadian sekitar jam 11.00 wib.</t>
  </si>
  <si>
    <t xml:space="preserve"> Talud yang ambrol ukuran Panjang : 15 m dan Tinggi : 3 m</t>
  </si>
  <si>
    <t xml:space="preserve"> Akibat hujan deras dengan intensitas tinggi menyebabkan area belakang rumah, tepatnya di bagian</t>
  </si>
  <si>
    <t>Kp. Gunungsari</t>
  </si>
  <si>
    <t xml:space="preserve"> dapur, Longsor. Kejadian sekitar pkl. 14.00 wib.</t>
  </si>
  <si>
    <r>
      <rPr>
        <sz val="9"/>
        <color theme="1"/>
        <rFont val="Arial Narrow"/>
        <charset val="134"/>
      </rPr>
      <t xml:space="preserve"> Anak pak Sarmadi yang berumur 17 th ( </t>
    </r>
    <r>
      <rPr>
        <b/>
        <sz val="9"/>
        <color theme="1"/>
        <rFont val="Arial Narrow"/>
        <charset val="134"/>
      </rPr>
      <t>berkebutuhan khusus</t>
    </r>
    <r>
      <rPr>
        <sz val="9"/>
        <color theme="1"/>
        <rFont val="Arial Narrow"/>
        <charset val="134"/>
      </rPr>
      <t xml:space="preserve"> ) bermain korek api di dalam kamar </t>
    </r>
  </si>
  <si>
    <t>Jln. Medoho 3</t>
  </si>
  <si>
    <t xml:space="preserve"> sendirian, dan tiba2 api menyambar tempat tidur / kasur. anak tsb bernama Indra..</t>
  </si>
  <si>
    <t xml:space="preserve"> Kejadian pkl. 18.45 wib. Pemilik rumah Bpk. Sarmadi Bintoro, dihuni 1 KK 5 Jiwa.</t>
  </si>
  <si>
    <t>RT.09 RW.08</t>
  </si>
  <si>
    <t>Kuningan</t>
  </si>
  <si>
    <t xml:space="preserve"> Info dari warga, bahwa ada pembakaran sampah. Tetapi ditinggal pergi, sehingga api menyambar</t>
  </si>
  <si>
    <t>Jln. Gurami 2 No. 4</t>
  </si>
  <si>
    <t xml:space="preserve"> rumah kosong milik Bpk. Siswo ( 60 th )</t>
  </si>
  <si>
    <t>Plombokan</t>
  </si>
  <si>
    <t xml:space="preserve"> Sekitar pkl. 19.00 WIB Menurut keterangan warga yang sedang duduk-duduk di sekitar lokasi </t>
  </si>
  <si>
    <t>Jln. Gondomono</t>
  </si>
  <si>
    <t xml:space="preserve"> kejadian, melihat kebakaran di rumah Bpk. Satriyo ( rumah tidak dihuni ). Kemudian warga bergegas</t>
  </si>
  <si>
    <t xml:space="preserve"> memadamkan api dengan peralatan manual. Adapun warga yang ikut membantu memadamkan</t>
  </si>
  <si>
    <t xml:space="preserve"> kebakaran tsb mengalami luka ringan. Mereka adl :</t>
  </si>
  <si>
    <t xml:space="preserve"> 1. Angger Adi ( 22 th ), mengalami luka pada tangan kiri karena terjatuh pada waktu memanjat atap.</t>
  </si>
  <si>
    <t xml:space="preserve"> 2. Setiyono ( 50 th ), mengalami luka di kaki karena mendobrak pintu. </t>
  </si>
  <si>
    <t xml:space="preserve"> Kedua korban tsb sudah ditangani tim medis ambulan hebat.</t>
  </si>
  <si>
    <t xml:space="preserve"> Kebakaran di duga karena konsleting listrik.</t>
  </si>
  <si>
    <t xml:space="preserve"> Hujan deras kurang lebih 2 jam, sehingga menyebabkan tebing longsor  menimpa rumah milik</t>
  </si>
  <si>
    <t>Perum P4 Blok H No. 7</t>
  </si>
  <si>
    <t xml:space="preserve"> Bpk. Triyono ( 44 th ), di bagian dapur. rumah dihuni 1 KK 4 Jiwa.</t>
  </si>
  <si>
    <t xml:space="preserve"> Kejadian sekitar pkl. 13.15 wib.</t>
  </si>
  <si>
    <t>RT.05 RW.13</t>
  </si>
  <si>
    <t xml:space="preserve"> Karena Hujan deras pada hari itu menyebabkan talud makam Kemuning longsor sepanjang 4 x 6 m.</t>
  </si>
  <si>
    <t xml:space="preserve"> Kejadian sekitar pkl. 14.00 wib.</t>
  </si>
  <si>
    <t xml:space="preserve">   Rp.  35.000.000,-</t>
  </si>
  <si>
    <t xml:space="preserve">Jln. Ahmad Yani </t>
  </si>
  <si>
    <t>Pleburan</t>
  </si>
  <si>
    <t xml:space="preserve"> Sekitar pukul 03:00 WIB Menurut keterangan Sekuriti mengetahui kepulan asap  di bangunan Lt. 1</t>
  </si>
  <si>
    <t xml:space="preserve"> yang di gunakan sebagai tempat penitipan sepeda hias di gedung/bangunan bekas Supermarket </t>
  </si>
  <si>
    <t xml:space="preserve"> SUPER EKONOMI. Kemudian security segera menghubungi Damkar. </t>
  </si>
  <si>
    <t xml:space="preserve"> Diduga kebakaran berasal dari hubungan arus pendek Accu sepeda hias. Kejadian Pkl. 03.00 wib.</t>
  </si>
  <si>
    <t>Jln. Gaharu</t>
  </si>
  <si>
    <t>Srondol Wetan</t>
  </si>
  <si>
    <t xml:space="preserve"> Di karenakan intensitas hujan yang cukup tinggi pada hari tersebut menyebabkan talud poskamling</t>
  </si>
  <si>
    <t xml:space="preserve"> ambrol, dengan ukuran P : 6 m dan L : 3 m.</t>
  </si>
  <si>
    <t xml:space="preserve"> Dikarenakan angin kencang, dan disebabkan karena material bangunan yang sudah mulai lapuk </t>
  </si>
  <si>
    <t>Jln. Mangunharjo</t>
  </si>
  <si>
    <t xml:space="preserve"> menyebabkan salah satu bangunan rumah di wil. Mangunharjo RT.05 RW.03  roboh.</t>
  </si>
  <si>
    <t>Jl. Raya Gunungpati</t>
  </si>
  <si>
    <t xml:space="preserve"> Akibat hujan dengan intensitas tinggi menyebabkan talud longsor susulan, yang sebelumnya  pernah</t>
  </si>
  <si>
    <t xml:space="preserve"> longsor pada tgl. 10 Sept. 2022.</t>
  </si>
  <si>
    <t xml:space="preserve"> Kejadian sekitar pkl. 17.05 wib</t>
  </si>
  <si>
    <t>RT.09 RW.02</t>
  </si>
  <si>
    <t xml:space="preserve"> Hujan dengan intensitas tinggi menyebabkan talud rumah huni longsor.</t>
  </si>
  <si>
    <t>Jln. Pramuka ( Dawung )</t>
  </si>
  <si>
    <t xml:space="preserve"> Kejadian sekitar pkl. 18.00 wib</t>
  </si>
  <si>
    <t>RT.02 RW.02</t>
  </si>
  <si>
    <t xml:space="preserve"> Hujan yang cukup deras di sertai angin yg kencang menyebabkan atap rumah roboh.</t>
  </si>
  <si>
    <t>Jln. Dinar Asri Blok T8 No. 2</t>
  </si>
  <si>
    <t xml:space="preserve"> Kejadian pkl. 20.30 wib</t>
  </si>
  <si>
    <t>RT.09 RW.05</t>
  </si>
  <si>
    <t xml:space="preserve"> Sekitar pukul 14:30 wib telah terjadi kebakaran rumah yg di akibatkan arus pendek dari kulkas dan</t>
  </si>
  <si>
    <t>Jln. Kebonharjo No. 31</t>
  </si>
  <si>
    <t xml:space="preserve"> Materiil : yang terbakar</t>
  </si>
  <si>
    <t xml:space="preserve"> sudah merambat ke kusen pintu. Rumah dalam kondisi kosong karena di tinggal jualan.</t>
  </si>
  <si>
    <t xml:space="preserve"> - 1 bh Kulkas </t>
  </si>
  <si>
    <t xml:space="preserve"> Pkl. 14.50 wib api sudah dapat diatasi oleh warga setempat.</t>
  </si>
  <si>
    <t xml:space="preserve"> - 1 bh kKipas angin</t>
  </si>
  <si>
    <t xml:space="preserve"> Pemilik rumah : Bpk. Sarwidi ( 68 th ), dihuni 1 KK / 2 Jiwa.</t>
  </si>
  <si>
    <t xml:space="preserve"> - 3 Kasur</t>
  </si>
  <si>
    <t xml:space="preserve"> - 4 Kusen</t>
  </si>
  <si>
    <t>RT.06 RW.08</t>
  </si>
  <si>
    <t>Sambiroto</t>
  </si>
  <si>
    <t xml:space="preserve"> Hujan deras dari pagi sampai sore. Kemudian sekitar pukul 17.00 WIB, tebing jalan mengalami </t>
  </si>
  <si>
    <t>Jln. Sambiroto Asri Barat I</t>
  </si>
  <si>
    <t xml:space="preserve"> longsor, dengan Tinggi 8 m dan Lebar 4 meter.</t>
  </si>
  <si>
    <t xml:space="preserve"> Kejadian sekitar pkl. 18.15 wib.</t>
  </si>
  <si>
    <t xml:space="preserve"> Hujan deras dengan durasi yang lama, Sehingga mengakibatkan talud pekarangan rumah Bapak</t>
  </si>
  <si>
    <t>Jln. Cemara Timur I</t>
  </si>
  <si>
    <t xml:space="preserve"> Agus Hariyanto, Longsor. Dengan ukuran Tinggi 3 meter dan lebar 6 m.</t>
  </si>
  <si>
    <r>
      <rPr>
        <sz val="9"/>
        <color theme="1"/>
        <rFont val="Arial Narrow"/>
        <charset val="134"/>
      </rPr>
      <t xml:space="preserve"> Rumah dihuni 1 KK 6 jiwa. Kejadian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pkl. 13.30 wib.</t>
    </r>
  </si>
  <si>
    <t xml:space="preserve"> Telah terjadi Kebakaran rumah milik Bpk. Michael Budi, di duga adanya percikan api / konsleting </t>
  </si>
  <si>
    <t>Jln. Sri Kuncoro 1 No. 39</t>
  </si>
  <si>
    <t xml:space="preserve"> listrik. Kejadian sekitar pkl. 20.30 wib.</t>
  </si>
  <si>
    <t>K u d u</t>
  </si>
  <si>
    <t xml:space="preserve"> Hujan deras di sertai angin kencang pada kemaren malam, dan sudah ada tanda2 bunyi dari seperti</t>
  </si>
  <si>
    <t>Jln. Kauman</t>
  </si>
  <si>
    <t xml:space="preserve"> mau roboh. Ditambah juga karena konstruksi bangunan yang sudah lapuk. Sekitar pkl. 06.00 wib</t>
  </si>
  <si>
    <t xml:space="preserve"> rumah milik Bpk. Subchan ( 60 th ), Roboh. dihuni 1 KK 3 Jiwa. Bagian yang roboh adal ruang</t>
  </si>
  <si>
    <t xml:space="preserve"> tidur dan kamar mandi. Ukuran 12 m x 7 m. Tidak ada korban jiwa</t>
  </si>
  <si>
    <t xml:space="preserve"> ( Bangunan uk.n 12 m x 3 m )</t>
  </si>
  <si>
    <t>Total Okt. 2022</t>
  </si>
  <si>
    <t>NOPEMBER 2022</t>
  </si>
  <si>
    <t>Bringin</t>
  </si>
  <si>
    <t xml:space="preserve"> Curah hujan dengan intesitas lebat dan kondisi kayu lapuk, sehingga menyebabkan gudang rumah </t>
  </si>
  <si>
    <t>Jln. Beringinrejo</t>
  </si>
  <si>
    <t xml:space="preserve"> milik Bpk. Samsudin 65 th, roboh. Rumah dihuni 1 KK 4 Jiwa.</t>
  </si>
  <si>
    <t xml:space="preserve">  Kejadian sekitar pkl. 21.00 wib. Tidak ada korban jiwa dalam kejadian tsb.</t>
  </si>
  <si>
    <t xml:space="preserve"> Hujan deras di sertai angin kencang sekitar pukul 15.00 WIB menyebabkan longsor susulan yang</t>
  </si>
  <si>
    <t>Jln. Taman Srinindito 8</t>
  </si>
  <si>
    <t xml:space="preserve"> mengenai rumah Bpk. Soleh dengan ukuran P : 12 m dan Lebar : 7 m.</t>
  </si>
  <si>
    <t xml:space="preserve">   Rp.  14.000.000,-</t>
  </si>
  <si>
    <t>Wates</t>
  </si>
  <si>
    <t xml:space="preserve"> Hujan deras di sertai angin kencang sekitar pukul 15.00 WIB menyebabkan Genteng SD Wates 2</t>
  </si>
  <si>
    <t>Jln. Wates</t>
  </si>
  <si>
    <t xml:space="preserve"> Ambrol. Dan reruntuhannya mengenai rumah Ibu Munasiroh warga Wates RT.07 RW.02</t>
  </si>
  <si>
    <t xml:space="preserve"> - Genteng luas 1 x 2 m.</t>
  </si>
  <si>
    <t>RT.01 - RT.13 / RW.02</t>
  </si>
  <si>
    <t xml:space="preserve"> Minggu, 6 Nopember 2022 terjadin hujan deras di seluruh wilayah kota Semarang, yang menyebab-</t>
  </si>
  <si>
    <t xml:space="preserve"> kan banjir di Perumnas Mangkang Indah. Kejadian pkl. 18.15 wib. Wilayah yang terdampak adl :</t>
  </si>
  <si>
    <t xml:space="preserve"> - RT.01 s/d RT.13 kecuali RT.09 yang tidak terdampak.</t>
  </si>
  <si>
    <t xml:space="preserve">   Jumlah warga yang terdampak : 412 KK di wilayah RW.02.</t>
  </si>
  <si>
    <r>
      <rPr>
        <sz val="9"/>
        <color rgb="FF000000"/>
        <rFont val="Arial Narrow"/>
        <charset val="134"/>
      </rPr>
      <t xml:space="preserve">   Jumlah Jiwa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1.565 jiwa di wilayah RW.02</t>
    </r>
  </si>
  <si>
    <t xml:space="preserve"> Tinggi Genangan air di wilayah RW.02 :</t>
  </si>
  <si>
    <r>
      <rPr>
        <sz val="9"/>
        <color rgb="FF000000"/>
        <rFont val="Arial Narrow"/>
        <charset val="134"/>
      </rPr>
      <t xml:space="preserve"> - RT.01  : 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30 cm - 50 cm</t>
    </r>
  </si>
  <si>
    <r>
      <rPr>
        <sz val="9"/>
        <color rgb="FF000000"/>
        <rFont val="Arial Narrow"/>
        <charset val="134"/>
      </rPr>
      <t xml:space="preserve"> - RT.02  : 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30 cm - 45 cm</t>
    </r>
  </si>
  <si>
    <r>
      <rPr>
        <sz val="9"/>
        <color rgb="FF000000"/>
        <rFont val="Arial Narrow"/>
        <charset val="134"/>
      </rPr>
      <t xml:space="preserve"> - RT.03  : 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45 cm - 55 cm</t>
    </r>
  </si>
  <si>
    <r>
      <rPr>
        <sz val="9"/>
        <color rgb="FF000000"/>
        <rFont val="Arial Narrow"/>
        <charset val="134"/>
      </rPr>
      <t xml:space="preserve"> - RT.04  : 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35 cm - 45 cm</t>
    </r>
  </si>
  <si>
    <r>
      <rPr>
        <sz val="9"/>
        <color rgb="FF000000"/>
        <rFont val="Arial Narrow"/>
        <charset val="134"/>
      </rPr>
      <t xml:space="preserve"> - RT.05 - RT.08 : 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30 cm - 60 cm</t>
    </r>
  </si>
  <si>
    <r>
      <rPr>
        <sz val="9"/>
        <color rgb="FF000000"/>
        <rFont val="Arial Narrow"/>
        <charset val="134"/>
      </rPr>
      <t xml:space="preserve"> - RT.10 - RT.13 :  </t>
    </r>
    <r>
      <rPr>
        <u/>
        <sz val="9"/>
        <color rgb="FF000000"/>
        <rFont val="Arial Narrow"/>
        <charset val="134"/>
      </rPr>
      <t xml:space="preserve">+ </t>
    </r>
    <r>
      <rPr>
        <sz val="9"/>
        <color rgb="FF000000"/>
        <rFont val="Arial Narrow"/>
        <charset val="134"/>
      </rPr>
      <t xml:space="preserve"> 30 cm - 55 cm</t>
    </r>
  </si>
  <si>
    <t xml:space="preserve"> - RT.06 - 09 / RW.07</t>
  </si>
  <si>
    <t xml:space="preserve"> - RT.01 - 03 / RW.02</t>
  </si>
  <si>
    <t xml:space="preserve"> kan banjir di Kecamatan Tugu. Kejadian pkl. 18.15 wib. Wilayah yang terdampak adl :</t>
  </si>
  <si>
    <t xml:space="preserve"> - RT.02, 03 / RW.01</t>
  </si>
  <si>
    <t xml:space="preserve"> - RW.07 ( RT 06 , RT 07 , RT 08 , RT 09 )</t>
  </si>
  <si>
    <t xml:space="preserve"> - RW 02 ( RT 01 , RT 02 , RT 03 )</t>
  </si>
  <si>
    <t xml:space="preserve"> - RW 01 ( RT 02 , RT 03 )</t>
  </si>
  <si>
    <t xml:space="preserve"> - 250 KK</t>
  </si>
  <si>
    <t xml:space="preserve"> - 500 KK</t>
  </si>
  <si>
    <t xml:space="preserve"> - RT.01 - 06 / RW.04 </t>
  </si>
  <si>
    <t xml:space="preserve"> - RW 04 :</t>
  </si>
  <si>
    <t xml:space="preserve"> - RT.01, RT.02, RT.03/RW.01</t>
  </si>
  <si>
    <t xml:space="preserve"> - RT.02, RT.07 / RW. 05</t>
  </si>
  <si>
    <t xml:space="preserve"> RW 01 &amp; RW 02</t>
  </si>
  <si>
    <t xml:space="preserve"> RW 01 : RT 04</t>
  </si>
  <si>
    <t xml:space="preserve"> RT.01 s/d RT.09 / RW.06</t>
  </si>
  <si>
    <t>Perum Wahyu Utomo</t>
  </si>
  <si>
    <t xml:space="preserve"> kan banjir bandang di Perum Wahyu Utomo Kecamatan Ngaliyan. Kejadian pkl. 18.15 wib. </t>
  </si>
  <si>
    <t xml:space="preserve"> Tinggi Genangan air di wilayah RW 06 : ( Kelg. terdampak )</t>
  </si>
  <si>
    <t xml:space="preserve"> - RT 01 : ± 30 cm   ( 3 KK )                  - RT 06: ± 30 cm   ( 2 KK )</t>
  </si>
  <si>
    <t xml:space="preserve"> - RT 02 : ± 30 cm   ( 16 KK )                - RT 07: ± 30 cm   ( 19 KK )</t>
  </si>
  <si>
    <t xml:space="preserve"> - RT 03 : ± 45 cm   ( 13 KK )                - RT 09: ± 30 cm   ( 18 KK )</t>
  </si>
  <si>
    <r>
      <rPr>
        <sz val="9"/>
        <color theme="1"/>
        <rFont val="Arial Narrow"/>
        <charset val="134"/>
      </rPr>
      <t xml:space="preserve"> - RT 04 : ± 35 cm   ( 4 KK )            </t>
    </r>
    <r>
      <rPr>
        <b/>
        <sz val="9"/>
        <color theme="1"/>
        <rFont val="Arial Narrow"/>
        <charset val="134"/>
      </rPr>
      <t>JUMLAH  : 75 KK</t>
    </r>
  </si>
  <si>
    <t>Kaligawe</t>
  </si>
  <si>
    <t xml:space="preserve"> Sekitar pukul 16.30 WIB Hujan deras disertai angin kencang mengakibatkan atap Roboh. Rumah tsb</t>
  </si>
  <si>
    <t>Jln. Sawah Besar 5</t>
  </si>
  <si>
    <t xml:space="preserve"> milik Bpk. Kiswo ( 1 KK 2 Jiwa ), bagian ruang tamu dan teras.Rumah lain yang terdampak adl milik :</t>
  </si>
  <si>
    <t xml:space="preserve"> Bpk. Rozi ( 1 KK 5 Jiwa ), Bpk. Wiyoto ( 3 KK 8 Jiwa ), Ibu Ningsih ( 1 KK 2 Jiwa )</t>
  </si>
  <si>
    <t xml:space="preserve">   Rp.  60.000.000,-</t>
  </si>
  <si>
    <t xml:space="preserve"> Kejadian pkl : 00.27 wib</t>
  </si>
  <si>
    <t>Sekaran</t>
  </si>
  <si>
    <t xml:space="preserve"> Karena Hujan Deras menyebabkan tanah ambles sehingga bangunan roboh sebagian.</t>
  </si>
  <si>
    <t>Dk. Persen</t>
  </si>
  <si>
    <t xml:space="preserve"> Warga yang terdampak adl Bpk. Darminto ( 39 th ), 1 KK 2 Jiwa</t>
  </si>
  <si>
    <t>RW.07</t>
  </si>
  <si>
    <t xml:space="preserve"> Hujan deras tgl. 6 Nov. 2022 jam 17.30 di Wilayah Sekaran Gunungpati, menyebabkan jalan amblas</t>
  </si>
  <si>
    <t xml:space="preserve">Dk. Bantardowo </t>
  </si>
  <si>
    <t xml:space="preserve"> di sekitar Jembatan Manulife. Tidak ada korban jiwa dalam kejadiann tsb.</t>
  </si>
  <si>
    <t xml:space="preserve"> Hujan deras dengan intensitas tinggi Minggu 6 November 2022 pukul 18:30 WIB mengakibatkan</t>
  </si>
  <si>
    <t>Jln. Kalialang Lama</t>
  </si>
  <si>
    <t xml:space="preserve"> aliran air deras dan mengikis tanah sehingga menyebabkan dampak tanah amblas.</t>
  </si>
  <si>
    <t xml:space="preserve"> -  Tanah Jalan umum amblas</t>
  </si>
  <si>
    <t xml:space="preserve"> Pemilik : Warga Sekitar. Kejadian sekitar pkl. 18.30 wib</t>
  </si>
  <si>
    <t>RT.10 RW.04</t>
  </si>
  <si>
    <t xml:space="preserve"> Hujan deras dengan intensitas tinggi Minggu 6 November 2022 pukul 18:00 WIB, mengakibatkan </t>
  </si>
  <si>
    <t>Jln. Sapta Marga 10</t>
  </si>
  <si>
    <t xml:space="preserve"> aliran air deras dan mengikis talud tanah sungai Silandak, sehingga menyebabkan  dampak akses</t>
  </si>
  <si>
    <t xml:space="preserve"> - Jalan di pinggir sungai, long -</t>
  </si>
  <si>
    <r>
      <rPr>
        <sz val="9"/>
        <color theme="1"/>
        <rFont val="Arial Narrow"/>
        <charset val="134"/>
      </rPr>
      <t xml:space="preserve"> jalan di pinggir sungai longsor dan ambles sepanjang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10 m. kedalaman 3 m.</t>
    </r>
  </si>
  <si>
    <r>
      <rPr>
        <sz val="9"/>
        <color theme="1"/>
        <rFont val="Arial Narrow"/>
        <charset val="134"/>
      </rPr>
      <t xml:space="preserve">   sor dan ambles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sepanjang</t>
    </r>
  </si>
  <si>
    <t xml:space="preserve">   10 m dg kedalaman 3 m.</t>
  </si>
  <si>
    <t>RT.10 RW.05</t>
  </si>
  <si>
    <t xml:space="preserve"> Hujan deras dengan intensitas tinggi pukul 18:00 WIB, mengakibatkan pengikisan tanah Talud </t>
  </si>
  <si>
    <t>Perumahan Mutiara Grafika</t>
  </si>
  <si>
    <t xml:space="preserve"> Perumahan Mutiara Grafika berdampak longsor  sepanjang 25 m kedalaman 9 m.</t>
  </si>
  <si>
    <t xml:space="preserve"> - Tanah talud Perumahan</t>
  </si>
  <si>
    <t xml:space="preserve">    Mutiara Grafika</t>
  </si>
  <si>
    <t>RT.01 RW.06</t>
  </si>
  <si>
    <t xml:space="preserve"> Hujan deras disertai angin kencang sekitar Tanggal 7 November 2022 pukul 15:00 WIB hingga malam</t>
  </si>
  <si>
    <t xml:space="preserve">Jln. Pudaksari </t>
  </si>
  <si>
    <t xml:space="preserve"> hari menyebabkan talud jalan longsor dan putus. Material longsoran mengenai rumah Bpk. Suwarno</t>
  </si>
  <si>
    <t xml:space="preserve"> ( 1 KK 4 Jiwa ). Ukuran longsor Panjang : 7 m tinggi : 6 m.</t>
  </si>
  <si>
    <t xml:space="preserve"> Hujan deras disertai angin kencang terjadi di wilayah Kel. Tandang, sehingga menyebabkan talud </t>
  </si>
  <si>
    <t>Jln. Tumplak</t>
  </si>
  <si>
    <t xml:space="preserve"> jalan longsor sepanjang 10 m x 3m.Kejadian sekitar pkl. 17.00 wib</t>
  </si>
  <si>
    <t xml:space="preserve">    </t>
  </si>
  <si>
    <t>PEMERINTAH KOTA SEMARANG</t>
  </si>
  <si>
    <t>KECAMATAN PEDURUNGAN</t>
  </si>
  <si>
    <t xml:space="preserve">   </t>
  </si>
  <si>
    <t>KELURAHAN MUKTIHARJO KIDUL</t>
  </si>
  <si>
    <t>Jl. Sidomukti I No. 24a Telp. 6709354 Semarang</t>
  </si>
  <si>
    <t>JUMLAH WARGA YANG TERKENA DAMPAK BENCANA</t>
  </si>
  <si>
    <t>JENIS BENCANA</t>
  </si>
  <si>
    <t>: BANJIR</t>
  </si>
  <si>
    <t>: PEDURUNGAN</t>
  </si>
  <si>
    <t>: MUKTIHARJO KIDUL</t>
  </si>
  <si>
    <t>PENYEBAB</t>
  </si>
  <si>
    <t>: HUJAN/ROB</t>
  </si>
  <si>
    <t>HARI / TANGGAL</t>
  </si>
  <si>
    <t>: SABTU / 01-01-2022</t>
  </si>
  <si>
    <t>NO</t>
  </si>
  <si>
    <t xml:space="preserve">RW </t>
  </si>
  <si>
    <t>RT</t>
  </si>
  <si>
    <t>JUMLAH</t>
  </si>
  <si>
    <t xml:space="preserve">KET </t>
  </si>
  <si>
    <t>GENANGAN</t>
  </si>
  <si>
    <t>RUMAH</t>
  </si>
  <si>
    <t>KK</t>
  </si>
  <si>
    <t>JIWA</t>
  </si>
  <si>
    <t>BALITA</t>
  </si>
  <si>
    <t>HAMIL</t>
  </si>
  <si>
    <t>DIFABEL</t>
  </si>
  <si>
    <t>LANSIA</t>
  </si>
  <si>
    <t>TINGGI</t>
  </si>
  <si>
    <t>LAMA</t>
  </si>
  <si>
    <t>15 cm</t>
  </si>
  <si>
    <t>2 hari</t>
  </si>
  <si>
    <t>20 cm</t>
  </si>
  <si>
    <t>30 cm</t>
  </si>
  <si>
    <t>30 CM</t>
  </si>
  <si>
    <t>2 HARI</t>
  </si>
  <si>
    <t>3 hari</t>
  </si>
  <si>
    <t>10 cm</t>
  </si>
  <si>
    <t>20 CM</t>
  </si>
  <si>
    <t xml:space="preserve">2 hari </t>
  </si>
  <si>
    <t>50 CM</t>
  </si>
  <si>
    <t>4 hari</t>
  </si>
  <si>
    <t>40 CM</t>
  </si>
  <si>
    <t>10 CM</t>
  </si>
  <si>
    <t>1 HARI</t>
  </si>
  <si>
    <t xml:space="preserve">15 CM </t>
  </si>
  <si>
    <t xml:space="preserve">1 HARI </t>
  </si>
  <si>
    <t>LOKASI PENGUNGSI       :</t>
  </si>
  <si>
    <t>-</t>
  </si>
  <si>
    <t>JUMLAH PENGUNGSI    :</t>
  </si>
  <si>
    <t>LOKASI DAPUR UMUM :</t>
  </si>
  <si>
    <t>LURAH MUKTIHARJO KIDUL</t>
  </si>
  <si>
    <t>EKO FITRI ARIYANTO, S.Sos, MM</t>
  </si>
  <si>
    <t>REKAPITULASI KEJADIAN BENCANA TH. 2022</t>
  </si>
  <si>
    <t>BPBD KOTA SEMARANG</t>
  </si>
  <si>
    <t>No.</t>
  </si>
  <si>
    <t>JENIS KEJADIAN</t>
  </si>
  <si>
    <t>B U L A N</t>
  </si>
  <si>
    <t>Jan</t>
  </si>
  <si>
    <t>Febr</t>
  </si>
  <si>
    <t>Maret</t>
  </si>
  <si>
    <t>April</t>
  </si>
  <si>
    <t>Mei</t>
  </si>
  <si>
    <t>Juni</t>
  </si>
  <si>
    <t>Juli</t>
  </si>
  <si>
    <t>Agst</t>
  </si>
  <si>
    <t>Sept</t>
  </si>
  <si>
    <t>Okt</t>
  </si>
  <si>
    <t>Nop</t>
  </si>
  <si>
    <t>Des</t>
  </si>
  <si>
    <t xml:space="preserve"> Banjir </t>
  </si>
  <si>
    <t xml:space="preserve"> R o b</t>
  </si>
  <si>
    <t xml:space="preserve"> Talud Longsor</t>
  </si>
  <si>
    <t xml:space="preserve"> Puting Beliung</t>
  </si>
  <si>
    <t xml:space="preserve"> Rumah Roboh</t>
  </si>
  <si>
    <t xml:space="preserve"> Kebakaran</t>
  </si>
  <si>
    <t xml:space="preserve"> Pohon Tumbang</t>
  </si>
  <si>
    <t xml:space="preserve"> Jumlah per bulan</t>
  </si>
  <si>
    <t xml:space="preserve">Total kjd selama 1 thn </t>
  </si>
  <si>
    <t xml:space="preserve">DAMPAK </t>
  </si>
  <si>
    <t>KESELURUHAN</t>
  </si>
  <si>
    <t xml:space="preserve"> KORBAN</t>
  </si>
  <si>
    <t xml:space="preserve"> LUKA - LUKA</t>
  </si>
  <si>
    <t xml:space="preserve"> MENINGGAL</t>
  </si>
  <si>
    <t xml:space="preserve"> KERUGIAN</t>
  </si>
  <si>
    <t>Mengetahui,</t>
  </si>
  <si>
    <t>Kepala Bidang Kedaruratan &amp; Logistik</t>
  </si>
  <si>
    <t>Bambang Haryanto, SH.</t>
  </si>
  <si>
    <t>KEJADIAN BENCANA ALAM</t>
  </si>
  <si>
    <t xml:space="preserve">  B A N J I R</t>
  </si>
  <si>
    <t>MARET 2022  ------- N I H I L</t>
  </si>
  <si>
    <t xml:space="preserve">APRIL  2022  </t>
  </si>
  <si>
    <t xml:space="preserve">JULI - AGUSTUS 2022    : NIHIL </t>
  </si>
  <si>
    <t>Oktober 2022</t>
  </si>
  <si>
    <t>R O B</t>
  </si>
  <si>
    <t>JANUARI s/d APRIL 2022</t>
  </si>
  <si>
    <t>N I H I L</t>
  </si>
  <si>
    <t>M E I  2022</t>
  </si>
  <si>
    <t>JUNI  2022</t>
  </si>
  <si>
    <t>PUTING BELIUNG</t>
  </si>
  <si>
    <t>MARET  2022</t>
  </si>
  <si>
    <t>APRIL  2022</t>
  </si>
  <si>
    <t>MEI  2022</t>
  </si>
  <si>
    <t>NIHIL</t>
  </si>
  <si>
    <t>JULI - AGUSTUS 2022</t>
  </si>
  <si>
    <t>TANAH LONGSOR</t>
  </si>
  <si>
    <t>M E I   2022</t>
  </si>
  <si>
    <t>JUNI   2022</t>
  </si>
  <si>
    <t>JULI   2022</t>
  </si>
  <si>
    <t>RUMAH ROBOH</t>
  </si>
  <si>
    <t xml:space="preserve">   Kelurahan Tandang, atap yang roboh yaitu ruang dapur, kamar mandi (atap ukuran 6 x 5 m )</t>
  </si>
  <si>
    <t>M E  I   2022</t>
  </si>
  <si>
    <t>KEBAKARAN</t>
  </si>
  <si>
    <t>Cinde</t>
  </si>
  <si>
    <t xml:space="preserve"> Kebakaran rumah tinggal terjadi di wil. Jomblang. Penyebab masih dalam penyelidikan. </t>
  </si>
  <si>
    <t>Jln. Tandang Raya</t>
  </si>
  <si>
    <t xml:space="preserve"> MD an. Ibu Tukiran</t>
  </si>
  <si>
    <t xml:space="preserve"> Penyebab kebakaran : konsleting listrik.</t>
  </si>
  <si>
    <t>POHON TUMBANG</t>
  </si>
  <si>
    <t xml:space="preserve"> Mulai pukul 14.00 turun hujan lebat disertai angin di wilayah kejadian yang kemudian pohon  </t>
  </si>
  <si>
    <t xml:space="preserve"> angsana tersebut tidak kuat menahan terpaan angin yang kencang sehingga roboh dan menimpa </t>
  </si>
  <si>
    <t xml:space="preserve"> sebuah mobil milik PT. RPS</t>
  </si>
  <si>
    <t>JULI  2022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</si>
</sst>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-&quot;RM&quot;* #,##0_-;\-&quot;RM&quot;* #,##0_-;_-&quot;RM&quot;* &quot;-&quot;??_-;_-@_-"/>
    <numFmt numFmtId="178" formatCode="_-&quot;RM&quot;* #,##0.00_-;\-&quot;RM&quot;* #,##0.00_-;_-&quot;RM&quot;* &quot;-&quot;??_-;_-@_-"/>
    <numFmt numFmtId="179" formatCode="_(* #,##0.00_);_(* \(#,##0.00\);_(* &quot;-&quot;??_);_(@_)"/>
    <numFmt numFmtId="180" formatCode="_(* #,##0_);_(* \(#,##0\);_(* &quot;-&quot;_);_(@_)"/>
    <numFmt numFmtId="181" formatCode="_-&quot;Rp&quot;* #,##0_-;\-&quot;Rp&quot;* #,##0_-;_-&quot;Rp&quot;* &quot;-&quot;_-;_-@_-"/>
  </numFmts>
  <fonts count="60">
    <font>
      <sz val="11"/>
      <color theme="1"/>
      <name val="Calibri"/>
      <charset val="134"/>
      <scheme val="minor"/>
    </font>
    <font>
      <b/>
      <sz val="11"/>
      <color theme="1"/>
      <name val="Bookman Old Style"/>
      <charset val="134"/>
    </font>
    <font>
      <b/>
      <u/>
      <sz val="11"/>
      <color theme="1"/>
      <name val="Bookman Old Style"/>
      <charset val="134"/>
    </font>
    <font>
      <b/>
      <i/>
      <sz val="11"/>
      <color theme="1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sz val="9"/>
      <color theme="1"/>
      <name val="Arial Narrow"/>
      <charset val="134"/>
    </font>
    <font>
      <b/>
      <i/>
      <sz val="11"/>
      <color theme="1"/>
      <name val="Arial Narrow"/>
      <charset val="134"/>
    </font>
    <font>
      <sz val="9"/>
      <color rgb="FF000000"/>
      <name val="Arial Narrow"/>
      <charset val="134"/>
    </font>
    <font>
      <b/>
      <sz val="9"/>
      <color theme="1"/>
      <name val="Arial Narrow"/>
      <charset val="134"/>
    </font>
    <font>
      <b/>
      <sz val="11"/>
      <color rgb="FF000000"/>
      <name val="Arial Narrow"/>
      <charset val="134"/>
    </font>
    <font>
      <sz val="8"/>
      <color rgb="FF000000"/>
      <name val="Arial Narrow"/>
      <charset val="134"/>
    </font>
    <font>
      <b/>
      <sz val="11"/>
      <color theme="1"/>
      <name val="Arial Narrow"/>
      <charset val="134"/>
    </font>
    <font>
      <b/>
      <i/>
      <sz val="14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i/>
      <sz val="14"/>
      <color theme="1"/>
      <name val="Arial Narrow"/>
      <charset val="134"/>
    </font>
    <font>
      <b/>
      <i/>
      <sz val="9"/>
      <color rgb="FF000000"/>
      <name val="Arial Narrow"/>
      <charset val="134"/>
    </font>
    <font>
      <b/>
      <i/>
      <sz val="12"/>
      <color theme="1"/>
      <name val="Arial Narrow"/>
      <charset val="134"/>
    </font>
    <font>
      <b/>
      <sz val="9"/>
      <color rgb="FF000000"/>
      <name val="Arial Narrow"/>
      <charset val="134"/>
    </font>
    <font>
      <b/>
      <i/>
      <sz val="11"/>
      <color rgb="FF000000"/>
      <name val="Arial Narrow"/>
      <charset val="134"/>
    </font>
    <font>
      <b/>
      <i/>
      <sz val="12"/>
      <color rgb="FF000000"/>
      <name val="Arial Narrow"/>
      <charset val="134"/>
    </font>
    <font>
      <b/>
      <sz val="10"/>
      <color theme="1"/>
      <name val="Arial Narrow"/>
      <charset val="134"/>
    </font>
    <font>
      <b/>
      <sz val="12"/>
      <color rgb="FF000000"/>
      <name val="Arial Narrow"/>
      <charset val="134"/>
    </font>
    <font>
      <b/>
      <i/>
      <sz val="9"/>
      <color theme="1"/>
      <name val="Arial Narrow"/>
      <charset val="134"/>
    </font>
    <font>
      <sz val="11"/>
      <color theme="1"/>
      <name val="Arial Narrow"/>
      <charset val="134"/>
    </font>
    <font>
      <sz val="10"/>
      <color theme="1"/>
      <name val="Arial Narrow"/>
      <charset val="134"/>
    </font>
    <font>
      <b/>
      <i/>
      <sz val="10"/>
      <color theme="1"/>
      <name val="Arial Narrow"/>
      <charset val="134"/>
    </font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6"/>
      <color theme="1"/>
      <name val="Times New Roman"/>
      <charset val="134"/>
    </font>
    <font>
      <sz val="18"/>
      <color theme="1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000000"/>
      <name val="Calibri"/>
      <charset val="134"/>
    </font>
    <font>
      <b/>
      <sz val="12"/>
      <color rgb="FF000000"/>
      <name val="Book Antiqua"/>
      <charset val="134"/>
    </font>
    <font>
      <b/>
      <sz val="8"/>
      <color rgb="FF000000"/>
      <name val="Arial Narrow"/>
      <charset val="134"/>
    </font>
    <font>
      <b/>
      <sz val="10"/>
      <color rgb="FF000000"/>
      <name val="Arial Narrow"/>
      <charset val="134"/>
    </font>
    <font>
      <b/>
      <i/>
      <sz val="9"/>
      <color rgb="FF000000"/>
      <name val="Arial"/>
      <charset val="134"/>
    </font>
    <font>
      <b/>
      <i/>
      <sz val="14"/>
      <color rgb="FF000000"/>
      <name val="Arial Narrow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9"/>
      <color theme="1"/>
      <name val="Arial Narrow"/>
      <charset val="134"/>
    </font>
    <font>
      <u/>
      <sz val="9"/>
      <color rgb="FF000000"/>
      <name val="Arial Narrow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1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2" borderId="83" applyNumberFormat="0" applyAlignment="0" applyProtection="0">
      <alignment vertical="center"/>
    </xf>
    <xf numFmtId="0" fontId="46" fillId="0" borderId="84" applyNumberFormat="0" applyFill="0" applyAlignment="0" applyProtection="0">
      <alignment vertical="center"/>
    </xf>
    <xf numFmtId="0" fontId="0" fillId="14" borderId="85" applyNumberFormat="0" applyFon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84" applyNumberFormat="0" applyFill="0" applyAlignment="0" applyProtection="0">
      <alignment vertical="center"/>
    </xf>
    <xf numFmtId="0" fontId="51" fillId="0" borderId="8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22" borderId="86" applyNumberForma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5" fillId="17" borderId="88" applyNumberFormat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50" fillId="17" borderId="86" applyNumberFormat="0" applyAlignment="0" applyProtection="0">
      <alignment vertical="center"/>
    </xf>
    <xf numFmtId="0" fontId="57" fillId="0" borderId="89" applyNumberFormat="0" applyFill="0" applyAlignment="0" applyProtection="0">
      <alignment vertical="center"/>
    </xf>
    <xf numFmtId="0" fontId="43" fillId="0" borderId="82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3" fillId="0" borderId="0"/>
    <xf numFmtId="0" fontId="41" fillId="1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</cellStyleXfs>
  <cellXfs count="42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2" borderId="1" xfId="42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58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58" fontId="5" fillId="0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2" xfId="0" applyFont="1" applyFill="1" applyBorder="1" applyAlignment="1"/>
    <xf numFmtId="0" fontId="7" fillId="0" borderId="5" xfId="0" applyFont="1" applyBorder="1" applyAlignment="1">
      <alignment horizontal="left"/>
    </xf>
    <xf numFmtId="58" fontId="7" fillId="0" borderId="4" xfId="0" applyNumberFormat="1" applyFont="1" applyBorder="1" applyAlignment="1">
      <alignment horizontal="center"/>
    </xf>
    <xf numFmtId="0" fontId="0" fillId="0" borderId="2" xfId="0" applyBorder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8" fillId="2" borderId="1" xfId="42" applyFont="1" applyFill="1" applyBorder="1" applyAlignment="1">
      <alignment horizontal="center"/>
    </xf>
    <xf numFmtId="0" fontId="5" fillId="0" borderId="3" xfId="0" applyFont="1" applyBorder="1"/>
    <xf numFmtId="0" fontId="0" fillId="0" borderId="3" xfId="0" applyBorder="1"/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7" fillId="0" borderId="7" xfId="0" applyFont="1" applyBorder="1"/>
    <xf numFmtId="0" fontId="5" fillId="0" borderId="8" xfId="0" applyFont="1" applyFill="1" applyBorder="1" applyAlignment="1"/>
    <xf numFmtId="0" fontId="5" fillId="0" borderId="2" xfId="0" applyFont="1" applyBorder="1"/>
    <xf numFmtId="0" fontId="0" fillId="0" borderId="9" xfId="0" applyBorder="1"/>
    <xf numFmtId="0" fontId="5" fillId="0" borderId="10" xfId="0" applyFont="1" applyFill="1" applyBorder="1" applyAlignment="1"/>
    <xf numFmtId="0" fontId="7" fillId="0" borderId="11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58" fontId="7" fillId="0" borderId="2" xfId="0" applyNumberFormat="1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7" fillId="0" borderId="4" xfId="0" applyFont="1" applyBorder="1" applyAlignment="1"/>
    <xf numFmtId="0" fontId="5" fillId="0" borderId="3" xfId="0" applyFont="1" applyBorder="1" applyAlignment="1">
      <alignment horizontal="center"/>
    </xf>
    <xf numFmtId="58" fontId="7" fillId="0" borderId="3" xfId="0" applyNumberFormat="1" applyFont="1" applyBorder="1" applyAlignment="1">
      <alignment horizontal="center"/>
    </xf>
    <xf numFmtId="0" fontId="5" fillId="0" borderId="3" xfId="0" applyFont="1" applyFill="1" applyBorder="1" applyAlignment="1"/>
    <xf numFmtId="0" fontId="7" fillId="0" borderId="12" xfId="0" applyFont="1" applyBorder="1" applyAlignment="1">
      <alignment horizontal="left"/>
    </xf>
    <xf numFmtId="0" fontId="8" fillId="3" borderId="3" xfId="42" applyFont="1" applyFill="1" applyBorder="1" applyAlignment="1">
      <alignment horizontal="center"/>
    </xf>
    <xf numFmtId="0" fontId="4" fillId="3" borderId="2" xfId="42" applyFont="1" applyFill="1" applyBorder="1" applyAlignment="1">
      <alignment horizontal="center"/>
    </xf>
    <xf numFmtId="0" fontId="4" fillId="3" borderId="13" xfId="42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/>
    </xf>
    <xf numFmtId="0" fontId="5" fillId="0" borderId="9" xfId="0" applyFont="1" applyBorder="1"/>
    <xf numFmtId="0" fontId="5" fillId="0" borderId="0" xfId="0" applyFont="1" applyBorder="1" applyAlignment="1">
      <alignment horizontal="center"/>
    </xf>
    <xf numFmtId="58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/>
    <xf numFmtId="58" fontId="5" fillId="0" borderId="0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left"/>
    </xf>
    <xf numFmtId="0" fontId="8" fillId="3" borderId="3" xfId="42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7" fontId="14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58" fontId="7" fillId="0" borderId="6" xfId="0" applyNumberFormat="1" applyFont="1" applyBorder="1" applyAlignment="1">
      <alignment horizontal="center"/>
    </xf>
    <xf numFmtId="0" fontId="8" fillId="2" borderId="1" xfId="42" applyFont="1" applyFill="1" applyBorder="1" applyAlignment="1">
      <alignment horizontal="center" vertical="center"/>
    </xf>
    <xf numFmtId="0" fontId="5" fillId="0" borderId="0" xfId="0" applyFont="1"/>
    <xf numFmtId="0" fontId="7" fillId="0" borderId="15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  <xf numFmtId="0" fontId="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42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5" fillId="0" borderId="16" xfId="0" applyFont="1" applyFill="1" applyBorder="1" applyAlignment="1"/>
    <xf numFmtId="0" fontId="0" fillId="0" borderId="2" xfId="0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17" fontId="16" fillId="0" borderId="2" xfId="0" applyNumberFormat="1" applyFont="1" applyBorder="1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6" xfId="0" applyFont="1" applyBorder="1"/>
    <xf numFmtId="0" fontId="16" fillId="0" borderId="2" xfId="0" applyFont="1" applyBorder="1" applyAlignment="1">
      <alignment horizontal="center"/>
    </xf>
    <xf numFmtId="0" fontId="5" fillId="0" borderId="8" xfId="0" applyFont="1" applyBorder="1"/>
    <xf numFmtId="0" fontId="7" fillId="0" borderId="17" xfId="0" applyFont="1" applyBorder="1"/>
    <xf numFmtId="0" fontId="5" fillId="0" borderId="17" xfId="0" applyFont="1" applyFill="1" applyBorder="1" applyAlignment="1"/>
    <xf numFmtId="0" fontId="5" fillId="0" borderId="17" xfId="0" applyFont="1" applyFill="1" applyBorder="1" applyAlignment="1">
      <alignment horizontal="left"/>
    </xf>
    <xf numFmtId="0" fontId="7" fillId="0" borderId="18" xfId="0" applyFont="1" applyBorder="1"/>
    <xf numFmtId="0" fontId="5" fillId="0" borderId="0" xfId="0" applyFont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58" fontId="7" fillId="0" borderId="5" xfId="0" applyNumberFormat="1" applyFont="1" applyBorder="1" applyAlignment="1">
      <alignment horizontal="center"/>
    </xf>
    <xf numFmtId="0" fontId="5" fillId="0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/>
    <xf numFmtId="0" fontId="5" fillId="0" borderId="17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58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/>
    <xf numFmtId="58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58" fontId="7" fillId="0" borderId="9" xfId="0" applyNumberFormat="1" applyFont="1" applyBorder="1" applyAlignment="1">
      <alignment horizontal="center"/>
    </xf>
    <xf numFmtId="0" fontId="5" fillId="0" borderId="10" xfId="0" applyFont="1" applyBorder="1"/>
    <xf numFmtId="0" fontId="17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58" fontId="7" fillId="0" borderId="16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58" fontId="7" fillId="0" borderId="20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4" fillId="2" borderId="21" xfId="42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/>
    <xf numFmtId="0" fontId="19" fillId="0" borderId="14" xfId="0" applyFont="1" applyBorder="1" applyAlignment="1">
      <alignment horizontal="center" vertical="center"/>
    </xf>
    <xf numFmtId="17" fontId="19" fillId="0" borderId="14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5" fillId="0" borderId="24" xfId="0" applyFont="1" applyBorder="1"/>
    <xf numFmtId="0" fontId="7" fillId="0" borderId="25" xfId="0" applyFont="1" applyBorder="1" applyAlignment="1">
      <alignment horizontal="left"/>
    </xf>
    <xf numFmtId="0" fontId="0" fillId="0" borderId="17" xfId="0" applyBorder="1"/>
    <xf numFmtId="0" fontId="0" fillId="0" borderId="26" xfId="0" applyBorder="1"/>
    <xf numFmtId="0" fontId="5" fillId="0" borderId="26" xfId="0" applyFont="1" applyFill="1" applyBorder="1" applyAlignment="1"/>
    <xf numFmtId="0" fontId="10" fillId="0" borderId="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17" fontId="1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7" fillId="0" borderId="27" xfId="0" applyFont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0" fillId="2" borderId="1" xfId="42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/>
    </xf>
    <xf numFmtId="0" fontId="0" fillId="0" borderId="9" xfId="0" applyFont="1" applyFill="1" applyBorder="1" applyAlignment="1"/>
    <xf numFmtId="0" fontId="5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0" fillId="0" borderId="2" xfId="0" applyFont="1" applyBorder="1"/>
    <xf numFmtId="0" fontId="19" fillId="0" borderId="2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0" fillId="0" borderId="8" xfId="0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13" xfId="0" applyFont="1" applyBorder="1"/>
    <xf numFmtId="0" fontId="14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17" fontId="16" fillId="0" borderId="0" xfId="0" applyNumberFormat="1" applyFont="1" applyAlignment="1">
      <alignment horizontal="center" vertical="center"/>
    </xf>
    <xf numFmtId="0" fontId="22" fillId="0" borderId="2" xfId="0" applyFont="1" applyBorder="1"/>
    <xf numFmtId="0" fontId="17" fillId="0" borderId="4" xfId="0" applyFont="1" applyBorder="1" applyAlignment="1">
      <alignment horizontal="left"/>
    </xf>
    <xf numFmtId="0" fontId="8" fillId="0" borderId="3" xfId="0" applyFont="1" applyFill="1" applyBorder="1" applyAlignment="1"/>
    <xf numFmtId="58" fontId="5" fillId="0" borderId="16" xfId="0" applyNumberFormat="1" applyFont="1" applyFill="1" applyBorder="1" applyAlignment="1">
      <alignment horizontal="center"/>
    </xf>
    <xf numFmtId="0" fontId="23" fillId="0" borderId="0" xfId="0" applyFont="1" applyFill="1" applyAlignment="1"/>
    <xf numFmtId="0" fontId="2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3" fillId="0" borderId="0" xfId="0" applyFont="1" applyFill="1" applyAlignment="1">
      <alignment wrapText="1"/>
    </xf>
    <xf numFmtId="0" fontId="20" fillId="4" borderId="29" xfId="0" applyFont="1" applyFill="1" applyBorder="1" applyAlignment="1">
      <alignment horizontal="center" vertical="center"/>
    </xf>
    <xf numFmtId="0" fontId="20" fillId="5" borderId="30" xfId="0" applyFont="1" applyFill="1" applyBorder="1" applyAlignment="1">
      <alignment horizontal="center" vertical="center"/>
    </xf>
    <xf numFmtId="0" fontId="20" fillId="5" borderId="31" xfId="0" applyFont="1" applyFill="1" applyBorder="1" applyAlignment="1">
      <alignment horizontal="center"/>
    </xf>
    <xf numFmtId="0" fontId="20" fillId="4" borderId="32" xfId="0" applyFont="1" applyFill="1" applyBorder="1" applyAlignment="1">
      <alignment horizontal="center" vertical="center"/>
    </xf>
    <xf numFmtId="0" fontId="20" fillId="5" borderId="33" xfId="0" applyFont="1" applyFill="1" applyBorder="1" applyAlignment="1">
      <alignment horizontal="center" vertical="center"/>
    </xf>
    <xf numFmtId="0" fontId="20" fillId="5" borderId="34" xfId="0" applyFont="1" applyFill="1" applyBorder="1" applyAlignment="1">
      <alignment horizontal="center"/>
    </xf>
    <xf numFmtId="0" fontId="20" fillId="5" borderId="35" xfId="0" applyFont="1" applyFill="1" applyBorder="1" applyAlignment="1">
      <alignment horizontal="center"/>
    </xf>
    <xf numFmtId="0" fontId="23" fillId="0" borderId="36" xfId="0" applyFont="1" applyFill="1" applyBorder="1" applyAlignment="1">
      <alignment horizontal="center"/>
    </xf>
    <xf numFmtId="0" fontId="23" fillId="0" borderId="37" xfId="0" applyFont="1" applyFill="1" applyBorder="1" applyAlignment="1"/>
    <xf numFmtId="0" fontId="24" fillId="0" borderId="13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3" fillId="0" borderId="38" xfId="0" applyFont="1" applyFill="1" applyBorder="1" applyAlignment="1">
      <alignment horizontal="center"/>
    </xf>
    <xf numFmtId="0" fontId="23" fillId="0" borderId="39" xfId="0" applyFont="1" applyFill="1" applyBorder="1" applyAlignment="1"/>
    <xf numFmtId="0" fontId="24" fillId="0" borderId="8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3" fillId="0" borderId="40" xfId="0" applyFont="1" applyFill="1" applyBorder="1" applyAlignment="1"/>
    <xf numFmtId="0" fontId="24" fillId="0" borderId="10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/>
    </xf>
    <xf numFmtId="0" fontId="23" fillId="0" borderId="41" xfId="0" applyFont="1" applyFill="1" applyBorder="1" applyAlignment="1"/>
    <xf numFmtId="0" fontId="24" fillId="0" borderId="4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3" fillId="0" borderId="43" xfId="0" applyFont="1" applyFill="1" applyBorder="1" applyAlignment="1">
      <alignment horizontal="center"/>
    </xf>
    <xf numFmtId="0" fontId="25" fillId="0" borderId="33" xfId="0" applyFont="1" applyFill="1" applyBorder="1" applyAlignment="1"/>
    <xf numFmtId="0" fontId="24" fillId="0" borderId="4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3" borderId="21" xfId="0" applyFont="1" applyFill="1" applyBorder="1" applyAlignment="1">
      <alignment horizontal="center" vertical="center"/>
    </xf>
    <xf numFmtId="0" fontId="25" fillId="0" borderId="40" xfId="0" applyFont="1" applyFill="1" applyBorder="1" applyAlignment="1"/>
    <xf numFmtId="0" fontId="24" fillId="0" borderId="45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/>
    </xf>
    <xf numFmtId="0" fontId="23" fillId="0" borderId="47" xfId="0" applyFont="1" applyFill="1" applyBorder="1" applyAlignment="1"/>
    <xf numFmtId="0" fontId="23" fillId="0" borderId="48" xfId="0" applyFont="1" applyFill="1" applyBorder="1" applyAlignment="1">
      <alignment vertical="center"/>
    </xf>
    <xf numFmtId="0" fontId="23" fillId="0" borderId="49" xfId="0" applyFont="1" applyFill="1" applyBorder="1" applyAlignment="1">
      <alignment vertical="center"/>
    </xf>
    <xf numFmtId="0" fontId="11" fillId="3" borderId="49" xfId="0" applyFont="1" applyFill="1" applyBorder="1" applyAlignment="1">
      <alignment vertical="center"/>
    </xf>
    <xf numFmtId="0" fontId="20" fillId="4" borderId="50" xfId="0" applyFont="1" applyFill="1" applyBorder="1" applyAlignment="1">
      <alignment horizontal="center" vertical="center"/>
    </xf>
    <xf numFmtId="0" fontId="20" fillId="4" borderId="51" xfId="0" applyFont="1" applyFill="1" applyBorder="1" applyAlignment="1">
      <alignment horizontal="center" vertical="center"/>
    </xf>
    <xf numFmtId="0" fontId="20" fillId="5" borderId="52" xfId="0" applyFont="1" applyFill="1" applyBorder="1" applyAlignment="1">
      <alignment horizontal="center" vertical="center"/>
    </xf>
    <xf numFmtId="0" fontId="20" fillId="4" borderId="53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0" fontId="20" fillId="5" borderId="44" xfId="0" applyFont="1" applyFill="1" applyBorder="1" applyAlignment="1">
      <alignment horizontal="center" vertical="center"/>
    </xf>
    <xf numFmtId="0" fontId="23" fillId="0" borderId="54" xfId="0" applyFont="1" applyFill="1" applyBorder="1" applyAlignment="1">
      <alignment horizontal="center"/>
    </xf>
    <xf numFmtId="0" fontId="23" fillId="0" borderId="36" xfId="0" applyFont="1" applyFill="1" applyBorder="1" applyAlignment="1"/>
    <xf numFmtId="3" fontId="5" fillId="0" borderId="1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38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 vertical="center"/>
    </xf>
    <xf numFmtId="176" fontId="5" fillId="0" borderId="8" xfId="2" applyNumberFormat="1" applyFont="1" applyFill="1" applyBorder="1" applyAlignment="1">
      <alignment horizontal="center"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23" fillId="0" borderId="56" xfId="0" applyFont="1" applyFill="1" applyBorder="1" applyAlignment="1">
      <alignment horizontal="center"/>
    </xf>
    <xf numFmtId="0" fontId="23" fillId="0" borderId="46" xfId="0" applyFont="1" applyFill="1" applyBorder="1" applyAlignment="1"/>
    <xf numFmtId="0" fontId="23" fillId="0" borderId="48" xfId="0" applyFont="1" applyFill="1" applyBorder="1" applyAlignment="1"/>
    <xf numFmtId="0" fontId="23" fillId="0" borderId="49" xfId="0" applyFont="1" applyFill="1" applyBorder="1" applyAlignment="1"/>
    <xf numFmtId="0" fontId="24" fillId="0" borderId="49" xfId="0" applyFont="1" applyFill="1" applyBorder="1" applyAlignment="1">
      <alignment horizontal="center"/>
    </xf>
    <xf numFmtId="0" fontId="20" fillId="5" borderId="51" xfId="0" applyFont="1" applyFill="1" applyBorder="1" applyAlignment="1">
      <alignment horizontal="center" vertical="center"/>
    </xf>
    <xf numFmtId="0" fontId="20" fillId="5" borderId="57" xfId="0" applyFont="1" applyFill="1" applyBorder="1" applyAlignment="1">
      <alignment horizontal="center"/>
    </xf>
    <xf numFmtId="0" fontId="20" fillId="5" borderId="43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24" fillId="0" borderId="58" xfId="0" applyFont="1" applyFill="1" applyBorder="1" applyAlignment="1">
      <alignment horizontal="center" vertical="center"/>
    </xf>
    <xf numFmtId="0" fontId="24" fillId="0" borderId="59" xfId="0" applyFont="1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0" fillId="0" borderId="62" xfId="0" applyNumberFormat="1" applyFont="1" applyFill="1" applyBorder="1" applyAlignment="1">
      <alignment horizontal="center" vertical="center"/>
    </xf>
    <xf numFmtId="0" fontId="23" fillId="0" borderId="63" xfId="0" applyFont="1" applyFill="1" applyBorder="1" applyAlignment="1">
      <alignment vertical="center"/>
    </xf>
    <xf numFmtId="0" fontId="23" fillId="0" borderId="46" xfId="0" applyFont="1" applyFill="1" applyBorder="1" applyAlignment="1">
      <alignment vertical="center"/>
    </xf>
    <xf numFmtId="0" fontId="20" fillId="5" borderId="64" xfId="0" applyFont="1" applyFill="1" applyBorder="1" applyAlignment="1">
      <alignment horizontal="center" vertical="center"/>
    </xf>
    <xf numFmtId="0" fontId="20" fillId="5" borderId="65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/>
    </xf>
    <xf numFmtId="3" fontId="5" fillId="0" borderId="36" xfId="0" applyNumberFormat="1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176" fontId="5" fillId="0" borderId="3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0" fontId="24" fillId="0" borderId="63" xfId="0" applyFont="1" applyFill="1" applyBorder="1" applyAlignment="1">
      <alignment horizontal="center"/>
    </xf>
    <xf numFmtId="0" fontId="11" fillId="0" borderId="0" xfId="0" applyFont="1" applyFill="1" applyAlignment="1"/>
    <xf numFmtId="0" fontId="4" fillId="0" borderId="0" xfId="0" applyFont="1" applyFill="1" applyAlignment="1"/>
    <xf numFmtId="0" fontId="26" fillId="0" borderId="0" xfId="0" applyFont="1" applyFill="1" applyAlignment="1"/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32" fillId="0" borderId="0" xfId="0" applyFont="1" applyFill="1" applyAlignment="1">
      <alignment horizontal="left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0" fontId="4" fillId="0" borderId="2" xfId="0" applyFont="1" applyFill="1" applyBorder="1" applyAlignment="1"/>
    <xf numFmtId="0" fontId="33" fillId="0" borderId="6" xfId="32" applyFont="1" applyBorder="1" applyAlignment="1">
      <alignment horizontal="center" vertical="center"/>
    </xf>
    <xf numFmtId="0" fontId="33" fillId="0" borderId="6" xfId="32" applyFont="1" applyBorder="1" applyAlignment="1">
      <alignment horizontal="center"/>
    </xf>
    <xf numFmtId="0" fontId="33" fillId="0" borderId="6" xfId="32" applyFont="1" applyBorder="1" applyAlignment="1">
      <alignment horizontal="center" vertical="top"/>
    </xf>
    <xf numFmtId="0" fontId="33" fillId="0" borderId="4" xfId="32" applyFont="1" applyBorder="1" applyAlignment="1">
      <alignment horizontal="center"/>
    </xf>
    <xf numFmtId="0" fontId="33" fillId="0" borderId="4" xfId="32" applyFont="1" applyBorder="1" applyAlignment="1">
      <alignment horizontal="center" vertical="top"/>
    </xf>
    <xf numFmtId="0" fontId="33" fillId="0" borderId="4" xfId="32" applyFont="1" applyBorder="1" applyAlignment="1">
      <alignment horizontal="center" vertical="center"/>
    </xf>
    <xf numFmtId="0" fontId="33" fillId="0" borderId="5" xfId="32" applyFont="1" applyBorder="1" applyAlignment="1">
      <alignment horizontal="center" vertical="center"/>
    </xf>
    <xf numFmtId="0" fontId="33" fillId="0" borderId="5" xfId="32" applyFont="1" applyBorder="1" applyAlignment="1">
      <alignment horizontal="center"/>
    </xf>
    <xf numFmtId="0" fontId="33" fillId="0" borderId="5" xfId="32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72" xfId="0" applyFont="1" applyFill="1" applyBorder="1" applyAlignment="1"/>
    <xf numFmtId="0" fontId="4" fillId="0" borderId="72" xfId="0" applyFont="1" applyFill="1" applyBorder="1" applyAlignment="1">
      <alignment horizontal="center"/>
    </xf>
    <xf numFmtId="0" fontId="4" fillId="0" borderId="72" xfId="0" applyFont="1" applyFill="1" applyBorder="1" applyAlignment="1">
      <alignment horizontal="center" vertical="center"/>
    </xf>
    <xf numFmtId="0" fontId="4" fillId="0" borderId="20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/>
    </xf>
    <xf numFmtId="0" fontId="4" fillId="0" borderId="73" xfId="0" applyFont="1" applyFill="1" applyBorder="1" applyAlignment="1">
      <alignment horizontal="center"/>
    </xf>
    <xf numFmtId="0" fontId="4" fillId="0" borderId="7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/>
    </xf>
    <xf numFmtId="0" fontId="33" fillId="0" borderId="75" xfId="32" applyFont="1" applyBorder="1" applyAlignment="1">
      <alignment horizontal="center" vertical="top"/>
    </xf>
    <xf numFmtId="0" fontId="26" fillId="0" borderId="3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26" fillId="0" borderId="16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/>
    </xf>
    <xf numFmtId="0" fontId="26" fillId="0" borderId="9" xfId="0" applyFont="1" applyFill="1" applyBorder="1" applyAlignment="1"/>
    <xf numFmtId="0" fontId="26" fillId="0" borderId="9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 vertical="top"/>
    </xf>
    <xf numFmtId="0" fontId="26" fillId="0" borderId="72" xfId="0" applyFont="1" applyFill="1" applyBorder="1" applyAlignment="1">
      <alignment horizontal="center" vertical="center"/>
    </xf>
    <xf numFmtId="0" fontId="27" fillId="0" borderId="72" xfId="0" applyFont="1" applyFill="1" applyBorder="1" applyAlignment="1">
      <alignment horizontal="center"/>
    </xf>
    <xf numFmtId="0" fontId="26" fillId="0" borderId="72" xfId="0" applyFont="1" applyFill="1" applyBorder="1" applyAlignment="1"/>
    <xf numFmtId="0" fontId="26" fillId="0" borderId="72" xfId="0" applyFont="1" applyFill="1" applyBorder="1" applyAlignment="1">
      <alignment horizontal="center"/>
    </xf>
    <xf numFmtId="0" fontId="26" fillId="0" borderId="72" xfId="0" applyFont="1" applyFill="1" applyBorder="1" applyAlignment="1">
      <alignment horizontal="center" vertical="top"/>
    </xf>
    <xf numFmtId="0" fontId="26" fillId="0" borderId="20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/>
    </xf>
    <xf numFmtId="0" fontId="26" fillId="0" borderId="20" xfId="0" applyFont="1" applyFill="1" applyBorder="1" applyAlignment="1"/>
    <xf numFmtId="0" fontId="26" fillId="0" borderId="20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 vertical="top"/>
    </xf>
    <xf numFmtId="0" fontId="27" fillId="0" borderId="3" xfId="0" applyFont="1" applyFill="1" applyBorder="1" applyAlignment="1">
      <alignment horizontal="center"/>
    </xf>
    <xf numFmtId="0" fontId="26" fillId="0" borderId="3" xfId="0" applyFont="1" applyFill="1" applyBorder="1" applyAlignment="1"/>
    <xf numFmtId="0" fontId="26" fillId="0" borderId="3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 vertical="top"/>
    </xf>
    <xf numFmtId="0" fontId="26" fillId="0" borderId="0" xfId="0" applyFont="1" applyFill="1" applyBorder="1" applyAlignment="1"/>
    <xf numFmtId="0" fontId="27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76" xfId="0" applyFont="1" applyFill="1" applyBorder="1" applyAlignment="1">
      <alignment vertical="center"/>
    </xf>
    <xf numFmtId="0" fontId="4" fillId="0" borderId="76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vertical="center"/>
    </xf>
    <xf numFmtId="0" fontId="4" fillId="0" borderId="78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9" xfId="0" applyFont="1" applyFill="1" applyBorder="1" applyAlignment="1">
      <alignment horizontal="center" vertical="top"/>
    </xf>
    <xf numFmtId="0" fontId="4" fillId="0" borderId="78" xfId="0" applyFont="1" applyFill="1" applyBorder="1" applyAlignment="1"/>
    <xf numFmtId="0" fontId="4" fillId="0" borderId="79" xfId="0" applyFont="1" applyFill="1" applyBorder="1" applyAlignment="1"/>
    <xf numFmtId="0" fontId="24" fillId="0" borderId="0" xfId="0" applyFont="1"/>
    <xf numFmtId="0" fontId="4" fillId="0" borderId="0" xfId="0" applyFont="1"/>
    <xf numFmtId="0" fontId="0" fillId="3" borderId="0" xfId="0" applyFill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6" borderId="80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181" fontId="7" fillId="0" borderId="4" xfId="0" applyNumberFormat="1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81" xfId="0" applyFont="1" applyBorder="1" applyAlignment="1">
      <alignment horizontal="center"/>
    </xf>
    <xf numFmtId="58" fontId="17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4" xfId="0" applyFont="1" applyBorder="1"/>
    <xf numFmtId="0" fontId="7" fillId="0" borderId="5" xfId="0" applyNumberFormat="1" applyFont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9" xfId="0" applyFont="1" applyFill="1" applyBorder="1" applyAlignment="1">
      <alignment horizontal="center"/>
    </xf>
    <xf numFmtId="0" fontId="36" fillId="3" borderId="5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36" fillId="3" borderId="81" xfId="0" applyFont="1" applyFill="1" applyBorder="1" applyAlignment="1">
      <alignment horizontal="center"/>
    </xf>
    <xf numFmtId="0" fontId="7" fillId="0" borderId="58" xfId="0" applyFont="1" applyBorder="1"/>
    <xf numFmtId="0" fontId="7" fillId="0" borderId="1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17" fontId="19" fillId="0" borderId="4" xfId="0" applyNumberFormat="1" applyFont="1" applyBorder="1" applyAlignment="1">
      <alignment horizontal="center" vertical="center"/>
    </xf>
    <xf numFmtId="0" fontId="36" fillId="3" borderId="14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0" borderId="19" xfId="0" applyFont="1" applyBorder="1"/>
    <xf numFmtId="0" fontId="6" fillId="0" borderId="2" xfId="0" applyFont="1" applyBorder="1"/>
    <xf numFmtId="0" fontId="8" fillId="0" borderId="2" xfId="0" applyFont="1" applyBorder="1" applyAlignment="1">
      <alignment horizontal="center"/>
    </xf>
    <xf numFmtId="0" fontId="4" fillId="0" borderId="2" xfId="0" applyFont="1" applyBorder="1"/>
    <xf numFmtId="0" fontId="38" fillId="0" borderId="7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28576</xdr:colOff>
      <xdr:row>1</xdr:row>
      <xdr:rowOff>114300</xdr:rowOff>
    </xdr:from>
    <xdr:to>
      <xdr:col>11</xdr:col>
      <xdr:colOff>590550</xdr:colOff>
      <xdr:row>5</xdr:row>
      <xdr:rowOff>170273</xdr:rowOff>
    </xdr:to>
    <xdr:grpSp>
      <xdr:nvGrpSpPr>
        <xdr:cNvPr id="2" name="Group 20"/>
        <xdr:cNvGrpSpPr/>
      </xdr:nvGrpSpPr>
      <xdr:grpSpPr>
        <a:xfrm>
          <a:off x="28575" y="304800"/>
          <a:ext cx="6981825" cy="1056005"/>
          <a:chOff x="621" y="990"/>
          <a:chExt cx="10440" cy="1553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21" y="990"/>
            <a:ext cx="1030" cy="1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Line 21"/>
          <xdr:cNvSpPr>
            <a:spLocks noChangeShapeType="1"/>
          </xdr:cNvSpPr>
        </xdr:nvSpPr>
        <xdr:spPr>
          <a:xfrm>
            <a:off x="621" y="2543"/>
            <a:ext cx="10440" cy="0"/>
          </a:xfrm>
          <a:prstGeom prst="line">
            <a:avLst/>
          </a:prstGeom>
          <a:noFill/>
          <a:ln w="57150" cmpd="thickThin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65"/>
  <sheetViews>
    <sheetView tabSelected="1" zoomScale="90" zoomScaleNormal="90" topLeftCell="A2288" workbookViewId="0">
      <selection activeCell="P2314" sqref="P2314"/>
    </sheetView>
  </sheetViews>
  <sheetFormatPr defaultColWidth="9" defaultRowHeight="15"/>
  <cols>
    <col min="1" max="1" width="5.57142857142857" customWidth="1"/>
    <col min="2" max="2" width="12.847619047619" customWidth="1"/>
    <col min="3" max="3" width="21.1428571428571" customWidth="1"/>
    <col min="4" max="5" width="13.1714285714286" customWidth="1"/>
    <col min="6" max="13" width="5.71428571428571" customWidth="1"/>
    <col min="14" max="16" width="8.71428571428571" customWidth="1"/>
    <col min="17" max="17" width="9.2" customWidth="1"/>
    <col min="18" max="18" width="21.7428571428571" customWidth="1"/>
    <col min="19" max="19" width="67.447619047619" customWidth="1"/>
  </cols>
  <sheetData>
    <row r="1" spans="1:19">
      <c r="A1" s="122"/>
      <c r="B1" s="122"/>
      <c r="C1" s="122"/>
      <c r="D1" s="114"/>
      <c r="E1" s="114"/>
      <c r="F1" s="114"/>
      <c r="G1" s="114"/>
      <c r="H1" s="114"/>
      <c r="I1" s="114"/>
      <c r="J1" s="122"/>
      <c r="K1" s="114"/>
      <c r="L1" s="122"/>
      <c r="M1" s="114"/>
      <c r="N1" s="114"/>
      <c r="O1" s="114"/>
      <c r="P1" s="114"/>
      <c r="Q1" s="114"/>
      <c r="R1" s="114"/>
      <c r="S1" s="115"/>
    </row>
    <row r="2" ht="16.5" spans="1:19">
      <c r="A2" s="122"/>
      <c r="B2" s="122"/>
      <c r="C2" s="122"/>
      <c r="D2" s="122"/>
      <c r="E2" s="122"/>
      <c r="F2" s="122"/>
      <c r="G2" s="382" t="s">
        <v>0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15"/>
    </row>
    <row r="3" ht="16.5" spans="1:19">
      <c r="A3" s="122"/>
      <c r="B3" s="122"/>
      <c r="C3" s="122"/>
      <c r="D3" s="114"/>
      <c r="E3" s="114"/>
      <c r="F3" s="114"/>
      <c r="G3" s="382" t="s">
        <v>1</v>
      </c>
      <c r="H3" s="114"/>
      <c r="I3" s="114"/>
      <c r="J3" s="122"/>
      <c r="K3" s="114"/>
      <c r="L3" s="122"/>
      <c r="M3" s="114"/>
      <c r="N3" s="114"/>
      <c r="O3" s="114"/>
      <c r="P3" s="114"/>
      <c r="Q3" s="114"/>
      <c r="R3" s="114"/>
      <c r="S3" s="115"/>
    </row>
    <row r="4" spans="1:19">
      <c r="A4" s="122"/>
      <c r="B4" s="122"/>
      <c r="C4" s="122"/>
      <c r="D4" s="114"/>
      <c r="E4" s="114"/>
      <c r="F4" s="114"/>
      <c r="G4" s="383" t="s">
        <v>2</v>
      </c>
      <c r="H4" s="114"/>
      <c r="I4" s="114"/>
      <c r="J4" s="122"/>
      <c r="K4" s="114"/>
      <c r="L4" s="122"/>
      <c r="M4" s="114"/>
      <c r="N4" s="114"/>
      <c r="O4" s="114"/>
      <c r="P4" s="114"/>
      <c r="Q4" s="114"/>
      <c r="R4" s="114"/>
      <c r="S4" s="115"/>
    </row>
    <row r="5" spans="1:19">
      <c r="A5" s="122"/>
      <c r="B5" s="122"/>
      <c r="C5" s="122"/>
      <c r="D5" s="114"/>
      <c r="E5" s="114"/>
      <c r="F5" s="114"/>
      <c r="G5" s="114"/>
      <c r="H5" s="114"/>
      <c r="I5" s="114"/>
      <c r="J5" s="122"/>
      <c r="K5" s="114"/>
      <c r="L5" s="122"/>
      <c r="M5" s="114"/>
      <c r="N5" s="114"/>
      <c r="O5" s="114"/>
      <c r="P5" s="114"/>
      <c r="Q5" s="114"/>
      <c r="R5" s="114"/>
      <c r="S5" s="115"/>
    </row>
    <row r="6" s="379" customFormat="1" ht="13.5" spans="1:19">
      <c r="A6" s="384" t="s">
        <v>3</v>
      </c>
      <c r="B6" s="384" t="s">
        <v>4</v>
      </c>
      <c r="C6" s="384" t="s">
        <v>5</v>
      </c>
      <c r="D6" s="384" t="s">
        <v>6</v>
      </c>
      <c r="E6" s="384" t="s">
        <v>7</v>
      </c>
      <c r="F6" s="384" t="s">
        <v>8</v>
      </c>
      <c r="G6" s="384" t="s">
        <v>9</v>
      </c>
      <c r="H6" s="384" t="s">
        <v>10</v>
      </c>
      <c r="I6" s="384" t="s">
        <v>11</v>
      </c>
      <c r="J6" s="384" t="s">
        <v>12</v>
      </c>
      <c r="K6" s="384" t="s">
        <v>13</v>
      </c>
      <c r="L6" s="384" t="s">
        <v>14</v>
      </c>
      <c r="M6" s="384" t="s">
        <v>15</v>
      </c>
      <c r="N6" s="384" t="s">
        <v>16</v>
      </c>
      <c r="O6" s="384" t="s">
        <v>17</v>
      </c>
      <c r="P6" s="384" t="s">
        <v>18</v>
      </c>
      <c r="Q6" s="384" t="s">
        <v>19</v>
      </c>
      <c r="R6" s="384" t="s">
        <v>20</v>
      </c>
      <c r="S6" s="384" t="s">
        <v>21</v>
      </c>
    </row>
    <row r="7" ht="16.5" spans="1:19">
      <c r="A7" s="21"/>
      <c r="B7" s="21"/>
      <c r="C7" s="21"/>
      <c r="D7" s="21"/>
      <c r="E7" s="385"/>
      <c r="F7" s="21"/>
      <c r="G7" s="21"/>
      <c r="H7" s="21"/>
      <c r="I7" s="386"/>
      <c r="J7" s="21"/>
      <c r="K7" s="21"/>
      <c r="L7" s="21"/>
      <c r="M7" s="21"/>
      <c r="N7" s="21"/>
      <c r="O7" s="21"/>
      <c r="P7" s="21"/>
      <c r="Q7" s="21"/>
      <c r="R7" s="21"/>
      <c r="S7" s="20"/>
    </row>
    <row r="8" ht="15.75" spans="1:19">
      <c r="A8" s="12"/>
      <c r="B8" s="16"/>
      <c r="C8" s="12"/>
      <c r="D8" s="385" t="s">
        <v>22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1"/>
      <c r="S8" s="11"/>
    </row>
    <row r="9" spans="1:19">
      <c r="A9" s="12"/>
      <c r="B9" s="1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84"/>
      <c r="S9" s="11"/>
    </row>
    <row r="10" spans="1:19">
      <c r="A10" s="12">
        <v>1</v>
      </c>
      <c r="B10" s="7">
        <v>44562</v>
      </c>
      <c r="C10" s="12" t="s">
        <v>23</v>
      </c>
      <c r="D10" s="12" t="s">
        <v>24</v>
      </c>
      <c r="E10" s="12" t="s">
        <v>25</v>
      </c>
      <c r="F10" s="12"/>
      <c r="G10" s="12"/>
      <c r="H10" s="12">
        <v>1</v>
      </c>
      <c r="I10" s="12"/>
      <c r="J10" s="12"/>
      <c r="K10" s="12"/>
      <c r="L10" s="12"/>
      <c r="M10" s="12"/>
      <c r="N10" s="12"/>
      <c r="O10" s="12"/>
      <c r="P10" s="12"/>
      <c r="Q10" s="12"/>
      <c r="R10" s="14" t="s">
        <v>26</v>
      </c>
      <c r="S10" s="11" t="s">
        <v>27</v>
      </c>
    </row>
    <row r="11" spans="1:19">
      <c r="A11" s="12"/>
      <c r="B11" s="12"/>
      <c r="C11" s="12" t="s">
        <v>28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4" t="s">
        <v>29</v>
      </c>
      <c r="S11" s="11" t="s">
        <v>30</v>
      </c>
    </row>
    <row r="12" spans="1:19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8" t="s">
        <v>31</v>
      </c>
      <c r="S12" s="11"/>
    </row>
    <row r="13" spans="1:19">
      <c r="A13" s="12"/>
      <c r="B13" s="1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84"/>
      <c r="S13" s="11"/>
    </row>
    <row r="14" spans="1:19">
      <c r="A14" s="12">
        <v>2</v>
      </c>
      <c r="B14" s="7">
        <v>44562</v>
      </c>
      <c r="C14" s="12" t="s">
        <v>32</v>
      </c>
      <c r="D14" s="12" t="s">
        <v>33</v>
      </c>
      <c r="E14" s="12" t="s">
        <v>34</v>
      </c>
      <c r="F14" s="12"/>
      <c r="G14" s="12"/>
      <c r="H14" s="12">
        <v>1</v>
      </c>
      <c r="I14" s="12"/>
      <c r="J14" s="12"/>
      <c r="K14" s="12"/>
      <c r="L14" s="12"/>
      <c r="M14" s="12"/>
      <c r="N14" s="12"/>
      <c r="O14" s="12"/>
      <c r="P14" s="12">
        <v>3</v>
      </c>
      <c r="Q14" s="12"/>
      <c r="R14" s="14" t="s">
        <v>26</v>
      </c>
      <c r="S14" s="11" t="s">
        <v>35</v>
      </c>
    </row>
    <row r="15" spans="1:19">
      <c r="A15" s="12"/>
      <c r="B15" s="16"/>
      <c r="C15" s="12" t="s">
        <v>36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4" t="s">
        <v>29</v>
      </c>
      <c r="S15" s="11" t="s">
        <v>37</v>
      </c>
    </row>
    <row r="16" spans="1:19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 t="s">
        <v>31</v>
      </c>
      <c r="S16" s="11" t="s">
        <v>38</v>
      </c>
    </row>
    <row r="17" spans="1:19">
      <c r="A17" s="12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1" t="s">
        <v>39</v>
      </c>
    </row>
    <row r="18" spans="1:19">
      <c r="A18" s="12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84"/>
      <c r="S18" s="11" t="s">
        <v>40</v>
      </c>
    </row>
    <row r="19" spans="1: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84"/>
      <c r="S19" s="11"/>
    </row>
    <row r="20" spans="1:19">
      <c r="A20" s="12">
        <v>3</v>
      </c>
      <c r="B20" s="7">
        <v>44562</v>
      </c>
      <c r="C20" s="12" t="s">
        <v>41</v>
      </c>
      <c r="D20" s="12" t="s">
        <v>42</v>
      </c>
      <c r="E20" s="12" t="s">
        <v>43</v>
      </c>
      <c r="F20" s="12">
        <v>1</v>
      </c>
      <c r="G20" s="12"/>
      <c r="H20" s="12"/>
      <c r="I20" s="12"/>
      <c r="J20" s="12"/>
      <c r="K20" s="12"/>
      <c r="L20" s="12"/>
      <c r="M20" s="12"/>
      <c r="N20" s="12"/>
      <c r="O20" s="12"/>
      <c r="P20" s="12">
        <v>2836</v>
      </c>
      <c r="Q20" s="12" t="s">
        <v>44</v>
      </c>
      <c r="R20" s="14" t="s">
        <v>26</v>
      </c>
      <c r="S20" s="11" t="s">
        <v>35</v>
      </c>
    </row>
    <row r="21" spans="1:19">
      <c r="A21" s="12">
        <v>4</v>
      </c>
      <c r="B21" s="12"/>
      <c r="C21" s="12" t="s">
        <v>45</v>
      </c>
      <c r="D21" s="12"/>
      <c r="E21" s="12"/>
      <c r="F21" s="12">
        <v>1</v>
      </c>
      <c r="G21" s="12"/>
      <c r="H21" s="12"/>
      <c r="I21" s="12"/>
      <c r="J21" s="12"/>
      <c r="K21" s="12"/>
      <c r="L21" s="12"/>
      <c r="M21" s="12"/>
      <c r="N21" s="12"/>
      <c r="O21" s="12"/>
      <c r="P21" s="12">
        <v>8871</v>
      </c>
      <c r="Q21" s="12" t="s">
        <v>46</v>
      </c>
      <c r="R21" s="14" t="s">
        <v>29</v>
      </c>
      <c r="S21" s="11" t="s">
        <v>47</v>
      </c>
    </row>
    <row r="22" spans="1:19">
      <c r="A22" s="12">
        <v>5</v>
      </c>
      <c r="B22" s="16"/>
      <c r="C22" s="12" t="s">
        <v>48</v>
      </c>
      <c r="D22" s="12"/>
      <c r="E22" s="12"/>
      <c r="F22" s="12">
        <v>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8" t="s">
        <v>31</v>
      </c>
      <c r="S22" s="11" t="s">
        <v>49</v>
      </c>
    </row>
    <row r="23" spans="1:19">
      <c r="A23" s="12">
        <v>6</v>
      </c>
      <c r="B23" s="16"/>
      <c r="C23" s="12" t="s">
        <v>50</v>
      </c>
      <c r="D23" s="12"/>
      <c r="E23" s="12"/>
      <c r="F23" s="12">
        <v>1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84"/>
      <c r="S23" s="11"/>
    </row>
    <row r="24" spans="1:19">
      <c r="A24" s="12">
        <v>7</v>
      </c>
      <c r="B24" s="12"/>
      <c r="C24" s="12" t="s">
        <v>51</v>
      </c>
      <c r="D24" s="12"/>
      <c r="E24" s="12"/>
      <c r="F24" s="12">
        <v>1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84"/>
      <c r="S24" s="11"/>
    </row>
    <row r="25" spans="1:19">
      <c r="A25" s="12">
        <v>8</v>
      </c>
      <c r="B25" s="12"/>
      <c r="C25" s="12" t="s">
        <v>52</v>
      </c>
      <c r="D25" s="12"/>
      <c r="E25" s="12"/>
      <c r="F25" s="12">
        <v>1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1"/>
      <c r="S25" s="11"/>
    </row>
    <row r="26" spans="1:19">
      <c r="A26" s="12">
        <v>9</v>
      </c>
      <c r="B26" s="12"/>
      <c r="C26" s="12" t="s">
        <v>53</v>
      </c>
      <c r="D26" s="12"/>
      <c r="E26" s="12"/>
      <c r="F26" s="12">
        <v>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</row>
    <row r="27" spans="1:19">
      <c r="A27" s="12">
        <v>10</v>
      </c>
      <c r="B27" s="16"/>
      <c r="C27" s="12" t="s">
        <v>54</v>
      </c>
      <c r="D27" s="12"/>
      <c r="E27" s="12"/>
      <c r="F27" s="12">
        <v>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1"/>
      <c r="S27" s="11"/>
    </row>
    <row r="28" spans="1:19">
      <c r="A28" s="12">
        <v>11</v>
      </c>
      <c r="B28" s="16"/>
      <c r="C28" s="12" t="s">
        <v>55</v>
      </c>
      <c r="D28" s="12"/>
      <c r="E28" s="12"/>
      <c r="F28" s="12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84"/>
      <c r="S28" s="11"/>
    </row>
    <row r="29" spans="1:19">
      <c r="A29" s="12">
        <v>12</v>
      </c>
      <c r="B29" s="12"/>
      <c r="C29" s="12" t="s">
        <v>56</v>
      </c>
      <c r="D29" s="12"/>
      <c r="E29" s="12"/>
      <c r="F29" s="12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84"/>
      <c r="S29" s="11"/>
    </row>
    <row r="30" spans="1:19">
      <c r="A30" s="12">
        <v>13</v>
      </c>
      <c r="B30" s="12"/>
      <c r="C30" s="12" t="s">
        <v>57</v>
      </c>
      <c r="D30" s="12"/>
      <c r="E30" s="12"/>
      <c r="F30" s="12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1"/>
      <c r="S30" s="11"/>
    </row>
    <row r="31" spans="1:19">
      <c r="A31" s="12">
        <v>14</v>
      </c>
      <c r="B31" s="16"/>
      <c r="C31" s="12" t="s">
        <v>58</v>
      </c>
      <c r="D31" s="12"/>
      <c r="E31" s="12"/>
      <c r="F31" s="12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1"/>
      <c r="S31" s="11"/>
    </row>
    <row r="32" spans="1:19">
      <c r="A32" s="12">
        <v>15</v>
      </c>
      <c r="B32" s="16"/>
      <c r="C32" s="12" t="s">
        <v>59</v>
      </c>
      <c r="D32" s="12"/>
      <c r="E32" s="12"/>
      <c r="F32" s="12">
        <v>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84"/>
      <c r="S32" s="11"/>
    </row>
    <row r="33" spans="1:19">
      <c r="A33" s="12">
        <v>16</v>
      </c>
      <c r="B33" s="12"/>
      <c r="C33" s="12" t="s">
        <v>60</v>
      </c>
      <c r="D33" s="12"/>
      <c r="E33" s="12"/>
      <c r="F33" s="12">
        <v>1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84"/>
      <c r="S33" s="11"/>
    </row>
    <row r="34" spans="1:19">
      <c r="A34" s="12">
        <v>17</v>
      </c>
      <c r="B34" s="12"/>
      <c r="C34" s="12" t="s">
        <v>61</v>
      </c>
      <c r="D34" s="12"/>
      <c r="E34" s="12"/>
      <c r="F34" s="12">
        <v>1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1"/>
      <c r="S34" s="11"/>
    </row>
    <row r="35" spans="1:19">
      <c r="A35" s="12">
        <v>18</v>
      </c>
      <c r="B35" s="12"/>
      <c r="C35" s="12" t="s">
        <v>62</v>
      </c>
      <c r="D35" s="12"/>
      <c r="E35" s="12"/>
      <c r="F35" s="12">
        <v>1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387"/>
      <c r="S35" s="11"/>
    </row>
    <row r="36" spans="1:19">
      <c r="A36" s="12">
        <v>19</v>
      </c>
      <c r="B36" s="16"/>
      <c r="C36" s="12" t="s">
        <v>63</v>
      </c>
      <c r="D36" s="12"/>
      <c r="E36" s="12"/>
      <c r="F36" s="12">
        <v>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1"/>
      <c r="S36" s="11"/>
    </row>
    <row r="37" spans="1:19">
      <c r="A37" s="12">
        <v>20</v>
      </c>
      <c r="B37" s="16"/>
      <c r="C37" s="12" t="s">
        <v>64</v>
      </c>
      <c r="D37" s="12"/>
      <c r="E37" s="12"/>
      <c r="F37" s="12">
        <v>1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1"/>
      <c r="S37" s="11"/>
    </row>
    <row r="38" spans="1:19">
      <c r="A38" s="12">
        <v>21</v>
      </c>
      <c r="B38" s="12"/>
      <c r="C38" s="12" t="s">
        <v>65</v>
      </c>
      <c r="D38" s="12"/>
      <c r="E38" s="12"/>
      <c r="F38" s="12">
        <v>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  <c r="S38" s="11"/>
    </row>
    <row r="39" spans="1:19">
      <c r="A39" s="12">
        <v>22</v>
      </c>
      <c r="B39" s="16"/>
      <c r="C39" s="12" t="s">
        <v>66</v>
      </c>
      <c r="D39" s="12"/>
      <c r="E39" s="12"/>
      <c r="F39" s="12">
        <v>1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84"/>
      <c r="S39" s="11"/>
    </row>
    <row r="40" spans="1:19">
      <c r="A40" s="12">
        <v>23</v>
      </c>
      <c r="B40" s="16"/>
      <c r="C40" s="12" t="s">
        <v>67</v>
      </c>
      <c r="D40" s="12"/>
      <c r="E40" s="12"/>
      <c r="F40" s="12">
        <v>1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84"/>
      <c r="S40" s="11"/>
    </row>
    <row r="41" spans="1:19">
      <c r="A41" s="12">
        <v>24</v>
      </c>
      <c r="B41" s="12"/>
      <c r="C41" s="12" t="s">
        <v>68</v>
      </c>
      <c r="D41" s="12"/>
      <c r="E41" s="12"/>
      <c r="F41" s="12">
        <v>1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1"/>
      <c r="S41" s="11"/>
    </row>
    <row r="42" spans="1:19">
      <c r="A42" s="12">
        <v>25</v>
      </c>
      <c r="B42" s="16"/>
      <c r="C42" s="12" t="s">
        <v>69</v>
      </c>
      <c r="D42" s="12"/>
      <c r="E42" s="12"/>
      <c r="F42" s="12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84"/>
      <c r="S42" s="11"/>
    </row>
    <row r="43" spans="1:19">
      <c r="A43" s="12">
        <v>26</v>
      </c>
      <c r="B43" s="12"/>
      <c r="C43" s="12" t="s">
        <v>70</v>
      </c>
      <c r="D43" s="12"/>
      <c r="E43" s="12"/>
      <c r="F43" s="12">
        <v>1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1"/>
      <c r="S43" s="11"/>
    </row>
    <row r="44" spans="1:19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1"/>
      <c r="S44" s="11"/>
    </row>
    <row r="45" spans="1:19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1"/>
    </row>
    <row r="46" spans="1:19">
      <c r="A46" s="12"/>
      <c r="B46" s="12"/>
      <c r="C46" s="12"/>
      <c r="D46" s="12"/>
      <c r="E46" s="12" t="s">
        <v>71</v>
      </c>
      <c r="F46" s="12">
        <f>SUM(F9:F45)</f>
        <v>24</v>
      </c>
      <c r="G46" s="12"/>
      <c r="H46" s="12">
        <f>SUM(H9:H45)</f>
        <v>2</v>
      </c>
      <c r="I46" s="12"/>
      <c r="J46" s="12"/>
      <c r="K46" s="12"/>
      <c r="L46" s="12"/>
      <c r="M46" s="12"/>
      <c r="N46" s="12"/>
      <c r="O46" s="12"/>
      <c r="P46" s="12">
        <f>SUM(P10:P45)</f>
        <v>11710</v>
      </c>
      <c r="Q46" s="12"/>
      <c r="R46" s="12"/>
      <c r="S46" s="11"/>
    </row>
    <row r="47" spans="1:19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1"/>
    </row>
    <row r="53" ht="15.75" spans="1:19">
      <c r="A53" s="384" t="s">
        <v>3</v>
      </c>
      <c r="B53" s="384" t="s">
        <v>4</v>
      </c>
      <c r="C53" s="384" t="s">
        <v>5</v>
      </c>
      <c r="D53" s="384" t="s">
        <v>6</v>
      </c>
      <c r="E53" s="384" t="s">
        <v>7</v>
      </c>
      <c r="F53" s="384" t="s">
        <v>8</v>
      </c>
      <c r="G53" s="384" t="s">
        <v>9</v>
      </c>
      <c r="H53" s="384" t="s">
        <v>10</v>
      </c>
      <c r="I53" s="384" t="s">
        <v>11</v>
      </c>
      <c r="J53" s="384" t="s">
        <v>12</v>
      </c>
      <c r="K53" s="384" t="s">
        <v>13</v>
      </c>
      <c r="L53" s="384" t="s">
        <v>14</v>
      </c>
      <c r="M53" s="384" t="s">
        <v>15</v>
      </c>
      <c r="N53" s="384" t="s">
        <v>16</v>
      </c>
      <c r="O53" s="384" t="s">
        <v>17</v>
      </c>
      <c r="P53" s="384" t="s">
        <v>18</v>
      </c>
      <c r="Q53" s="384" t="s">
        <v>19</v>
      </c>
      <c r="R53" s="384" t="s">
        <v>20</v>
      </c>
      <c r="S53" s="384" t="s">
        <v>21</v>
      </c>
    </row>
    <row r="54" ht="16.5" spans="1:19">
      <c r="A54" s="21"/>
      <c r="B54" s="21"/>
      <c r="C54" s="21"/>
      <c r="D54" s="21"/>
      <c r="E54" s="385"/>
      <c r="F54" s="21"/>
      <c r="G54" s="21"/>
      <c r="H54" s="21"/>
      <c r="I54" s="386"/>
      <c r="J54" s="21"/>
      <c r="K54" s="21"/>
      <c r="L54" s="21"/>
      <c r="M54" s="21"/>
      <c r="N54" s="21"/>
      <c r="O54" s="21"/>
      <c r="P54" s="21"/>
      <c r="Q54" s="21"/>
      <c r="R54" s="21"/>
      <c r="S54" s="20"/>
    </row>
    <row r="55" spans="1:19">
      <c r="A55" s="12">
        <v>27</v>
      </c>
      <c r="B55" s="7">
        <v>44562</v>
      </c>
      <c r="C55" s="12" t="s">
        <v>72</v>
      </c>
      <c r="D55" s="21" t="s">
        <v>73</v>
      </c>
      <c r="E55" s="12" t="s">
        <v>34</v>
      </c>
      <c r="F55" s="12"/>
      <c r="G55" s="12"/>
      <c r="H55" s="12">
        <v>1</v>
      </c>
      <c r="I55" s="12"/>
      <c r="J55" s="12"/>
      <c r="K55" s="12"/>
      <c r="L55" s="12"/>
      <c r="M55" s="12"/>
      <c r="N55" s="12"/>
      <c r="O55" s="12"/>
      <c r="P55" s="12">
        <v>4</v>
      </c>
      <c r="Q55" s="12"/>
      <c r="R55" s="14" t="s">
        <v>26</v>
      </c>
      <c r="S55" s="11" t="s">
        <v>74</v>
      </c>
    </row>
    <row r="56" spans="1:19">
      <c r="A56" s="12"/>
      <c r="B56" s="16"/>
      <c r="C56" s="12" t="s">
        <v>75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 t="s">
        <v>29</v>
      </c>
      <c r="S56" s="11" t="s">
        <v>76</v>
      </c>
    </row>
    <row r="57" spans="1:19">
      <c r="A57" s="12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8" t="s">
        <v>31</v>
      </c>
      <c r="S57" s="11" t="s">
        <v>77</v>
      </c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4"/>
      <c r="S58" s="11" t="s">
        <v>78</v>
      </c>
    </row>
    <row r="59" spans="1:1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8"/>
      <c r="S59" s="11" t="s">
        <v>79</v>
      </c>
    </row>
    <row r="60" spans="1:19">
      <c r="A60" s="12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84"/>
      <c r="S60" s="15" t="s">
        <v>80</v>
      </c>
    </row>
    <row r="61" spans="1:19">
      <c r="A61" s="12"/>
      <c r="B61" s="7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4"/>
      <c r="S61" s="37"/>
    </row>
    <row r="62" spans="1:19">
      <c r="A62" s="12">
        <v>28</v>
      </c>
      <c r="B62" s="7">
        <v>44562</v>
      </c>
      <c r="C62" s="12" t="s">
        <v>81</v>
      </c>
      <c r="D62" s="12" t="s">
        <v>82</v>
      </c>
      <c r="E62" s="12" t="s">
        <v>34</v>
      </c>
      <c r="F62" s="12"/>
      <c r="G62" s="12"/>
      <c r="H62" s="12">
        <v>1</v>
      </c>
      <c r="I62" s="12"/>
      <c r="J62" s="12"/>
      <c r="K62" s="12"/>
      <c r="L62" s="12"/>
      <c r="M62" s="12"/>
      <c r="N62" s="12"/>
      <c r="O62" s="12"/>
      <c r="P62" s="12"/>
      <c r="Q62" s="12"/>
      <c r="R62" s="14" t="s">
        <v>26</v>
      </c>
      <c r="S62" s="20" t="s">
        <v>83</v>
      </c>
    </row>
    <row r="63" spans="1:19">
      <c r="A63" s="12"/>
      <c r="B63" s="4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4" t="s">
        <v>29</v>
      </c>
      <c r="S63" s="11" t="s">
        <v>84</v>
      </c>
    </row>
    <row r="64" spans="1:19">
      <c r="A64" s="12"/>
      <c r="C64" s="17"/>
      <c r="D64" s="17"/>
      <c r="F64" s="12"/>
      <c r="G64" s="12"/>
      <c r="I64" s="12"/>
      <c r="J64" s="12"/>
      <c r="K64" s="12"/>
      <c r="L64" s="12"/>
      <c r="M64" s="12"/>
      <c r="N64" s="12"/>
      <c r="O64" s="12"/>
      <c r="P64" s="12"/>
      <c r="Q64" s="12"/>
      <c r="R64" s="8" t="s">
        <v>31</v>
      </c>
      <c r="S64" s="11" t="s">
        <v>85</v>
      </c>
    </row>
    <row r="65" spans="1:19">
      <c r="A65" s="12"/>
      <c r="B65" s="16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1"/>
      <c r="S65" s="11" t="s">
        <v>86</v>
      </c>
    </row>
    <row r="66" spans="1:19">
      <c r="A66" s="12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84"/>
      <c r="S66" s="11"/>
    </row>
    <row r="67" spans="1:19">
      <c r="A67" s="12">
        <v>29</v>
      </c>
      <c r="B67" s="7">
        <v>44563</v>
      </c>
      <c r="C67" s="12" t="s">
        <v>87</v>
      </c>
      <c r="D67" s="21" t="s">
        <v>88</v>
      </c>
      <c r="E67" s="12" t="s">
        <v>34</v>
      </c>
      <c r="F67" s="12"/>
      <c r="G67" s="12"/>
      <c r="H67" s="12">
        <v>1</v>
      </c>
      <c r="I67" s="12"/>
      <c r="J67" s="12"/>
      <c r="K67" s="12"/>
      <c r="L67" s="12"/>
      <c r="M67" s="12"/>
      <c r="N67" s="12"/>
      <c r="O67" s="12"/>
      <c r="P67" s="12">
        <v>10</v>
      </c>
      <c r="Q67" s="12"/>
      <c r="R67" s="14" t="s">
        <v>26</v>
      </c>
      <c r="S67" s="11" t="s">
        <v>89</v>
      </c>
    </row>
    <row r="68" spans="1:19">
      <c r="A68" s="12"/>
      <c r="B68" s="16"/>
      <c r="C68" s="12" t="s">
        <v>90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4" t="s">
        <v>29</v>
      </c>
      <c r="S68" s="11" t="s">
        <v>91</v>
      </c>
    </row>
    <row r="69" spans="1:1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8" t="s">
        <v>31</v>
      </c>
      <c r="S69" s="11" t="s">
        <v>92</v>
      </c>
    </row>
    <row r="70" spans="1:19">
      <c r="A70" s="12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4"/>
      <c r="S70" s="11" t="s">
        <v>93</v>
      </c>
    </row>
    <row r="71" spans="1:19">
      <c r="A71" s="12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8"/>
      <c r="S71" s="11" t="s">
        <v>94</v>
      </c>
    </row>
    <row r="72" spans="1:19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84"/>
      <c r="S72" s="15" t="s">
        <v>95</v>
      </c>
    </row>
    <row r="73" spans="1:1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4"/>
      <c r="S73" s="37" t="s">
        <v>96</v>
      </c>
    </row>
    <row r="74" spans="1:1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4"/>
      <c r="S74" s="20" t="s">
        <v>97</v>
      </c>
    </row>
    <row r="75" spans="1:19">
      <c r="A75" s="12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4"/>
      <c r="S75" s="11"/>
    </row>
    <row r="76" s="79" customFormat="1" ht="13.5" spans="1:19">
      <c r="A76" s="80">
        <v>30</v>
      </c>
      <c r="B76" s="7">
        <v>44562</v>
      </c>
      <c r="C76" s="19" t="s">
        <v>98</v>
      </c>
      <c r="D76" s="19" t="s">
        <v>99</v>
      </c>
      <c r="E76" s="19" t="s">
        <v>100</v>
      </c>
      <c r="F76" s="31">
        <v>1</v>
      </c>
      <c r="G76" s="12"/>
      <c r="H76" s="12"/>
      <c r="I76" s="12"/>
      <c r="J76" s="12"/>
      <c r="K76" s="12"/>
      <c r="L76" s="12"/>
      <c r="M76" s="12"/>
      <c r="N76" s="12"/>
      <c r="O76" s="12"/>
      <c r="P76" s="274">
        <v>11</v>
      </c>
      <c r="Q76" s="12" t="s">
        <v>46</v>
      </c>
      <c r="R76" s="14" t="s">
        <v>26</v>
      </c>
      <c r="S76" s="37" t="s">
        <v>101</v>
      </c>
    </row>
    <row r="77" spans="1:19">
      <c r="A77" s="12"/>
      <c r="B77" s="10"/>
      <c r="C77" s="21"/>
      <c r="D77" s="21"/>
      <c r="E77" s="2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>
        <v>3451</v>
      </c>
      <c r="Q77" s="12" t="s">
        <v>44</v>
      </c>
      <c r="R77" s="14" t="s">
        <v>29</v>
      </c>
      <c r="S77" s="37" t="s">
        <v>102</v>
      </c>
    </row>
    <row r="78" spans="1:19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80"/>
      <c r="R78" s="8" t="s">
        <v>31</v>
      </c>
      <c r="S78" s="37" t="s">
        <v>103</v>
      </c>
    </row>
    <row r="79" spans="1:1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80"/>
      <c r="R79" s="17"/>
      <c r="S79" s="37" t="s">
        <v>104</v>
      </c>
    </row>
    <row r="80" s="79" customFormat="1" ht="13.5" spans="1:19">
      <c r="A80" s="12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80"/>
      <c r="R80" s="37"/>
      <c r="S80" s="37" t="s">
        <v>105</v>
      </c>
    </row>
    <row r="81" s="79" customFormat="1" ht="13.5" spans="1:19">
      <c r="A81" s="12"/>
      <c r="B81" s="7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80"/>
      <c r="R81" s="37"/>
      <c r="S81" s="37" t="s">
        <v>106</v>
      </c>
    </row>
    <row r="82" s="79" customFormat="1" ht="13.5" spans="1:19">
      <c r="A82" s="12"/>
      <c r="B82" s="1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80"/>
      <c r="R82" s="37"/>
      <c r="S82" s="37"/>
    </row>
    <row r="83" s="79" customFormat="1" ht="13.5" spans="1:19">
      <c r="A83" s="12">
        <v>31</v>
      </c>
      <c r="B83" s="7">
        <v>44562</v>
      </c>
      <c r="C83" s="19" t="s">
        <v>107</v>
      </c>
      <c r="D83" s="13" t="s">
        <v>108</v>
      </c>
      <c r="E83" s="19" t="s">
        <v>100</v>
      </c>
      <c r="F83" s="12">
        <v>1</v>
      </c>
      <c r="G83" s="12"/>
      <c r="H83" s="12"/>
      <c r="I83" s="12"/>
      <c r="J83" s="12"/>
      <c r="K83" s="12"/>
      <c r="L83" s="12"/>
      <c r="M83" s="12"/>
      <c r="N83" s="12"/>
      <c r="O83" s="12"/>
      <c r="P83" s="12">
        <v>1968</v>
      </c>
      <c r="Q83" s="12" t="s">
        <v>46</v>
      </c>
      <c r="R83" s="14" t="s">
        <v>26</v>
      </c>
      <c r="S83" s="37" t="s">
        <v>109</v>
      </c>
    </row>
    <row r="84" s="79" customFormat="1" ht="13.5" spans="1:19">
      <c r="A84" s="80"/>
      <c r="B84" s="37"/>
      <c r="C84" s="37"/>
      <c r="D84" s="37"/>
      <c r="E84" s="3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>
        <v>768</v>
      </c>
      <c r="Q84" s="12" t="s">
        <v>44</v>
      </c>
      <c r="R84" s="14" t="s">
        <v>29</v>
      </c>
      <c r="S84" s="37" t="s">
        <v>110</v>
      </c>
    </row>
    <row r="85" s="79" customFormat="1" ht="13.5" spans="1:19">
      <c r="A85" s="80"/>
      <c r="B85" s="37"/>
      <c r="C85" s="37"/>
      <c r="D85" s="37"/>
      <c r="E85" s="3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80"/>
      <c r="R85" s="8" t="s">
        <v>31</v>
      </c>
      <c r="S85" s="37"/>
    </row>
    <row r="86" s="79" customFormat="1" ht="13.5" spans="1:19">
      <c r="A86" s="80"/>
      <c r="B86" s="37"/>
      <c r="C86" s="37"/>
      <c r="D86" s="37"/>
      <c r="E86" s="3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80"/>
      <c r="R86" s="83"/>
      <c r="S86" s="44"/>
    </row>
    <row r="87" s="79" customFormat="1" ht="13.5" spans="1:19">
      <c r="A87" s="80">
        <v>32</v>
      </c>
      <c r="B87" s="7">
        <v>44564</v>
      </c>
      <c r="C87" s="19" t="s">
        <v>111</v>
      </c>
      <c r="D87" s="32" t="s">
        <v>112</v>
      </c>
      <c r="E87" s="31" t="s">
        <v>113</v>
      </c>
      <c r="F87" s="12"/>
      <c r="G87" s="12"/>
      <c r="H87" s="12">
        <v>1</v>
      </c>
      <c r="I87" s="12"/>
      <c r="J87" s="12"/>
      <c r="K87" s="12"/>
      <c r="L87" s="12"/>
      <c r="M87" s="12"/>
      <c r="N87" s="12"/>
      <c r="O87" s="12"/>
      <c r="P87" s="12"/>
      <c r="Q87" s="12"/>
      <c r="R87" s="14" t="s">
        <v>26</v>
      </c>
      <c r="S87" s="20" t="s">
        <v>114</v>
      </c>
    </row>
    <row r="88" s="79" customFormat="1" ht="13.5" spans="1:19">
      <c r="A88" s="12"/>
      <c r="B88" s="10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4" t="s">
        <v>29</v>
      </c>
      <c r="S88" s="11" t="s">
        <v>115</v>
      </c>
    </row>
    <row r="89" s="79" customFormat="1" ht="13.5" spans="1:19">
      <c r="A89" s="12"/>
      <c r="B89" s="1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8" t="s">
        <v>31</v>
      </c>
      <c r="S89" s="11"/>
    </row>
    <row r="90" s="79" customFormat="1" ht="13.5" spans="1:19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1"/>
      <c r="S90" s="11"/>
    </row>
    <row r="91" s="79" customFormat="1" ht="13.5" spans="1:19">
      <c r="A91" s="12">
        <v>33</v>
      </c>
      <c r="B91" s="7">
        <v>44567</v>
      </c>
      <c r="C91" s="19" t="s">
        <v>116</v>
      </c>
      <c r="D91" s="12" t="s">
        <v>117</v>
      </c>
      <c r="E91" s="12" t="s">
        <v>118</v>
      </c>
      <c r="F91" s="12"/>
      <c r="G91" s="12"/>
      <c r="H91" s="12">
        <v>1</v>
      </c>
      <c r="I91" s="12"/>
      <c r="J91" s="12"/>
      <c r="K91" s="12"/>
      <c r="L91" s="12"/>
      <c r="M91" s="12"/>
      <c r="N91" s="12"/>
      <c r="O91" s="12"/>
      <c r="P91" s="12">
        <v>4</v>
      </c>
      <c r="Q91" s="12"/>
      <c r="R91" s="14" t="s">
        <v>26</v>
      </c>
      <c r="S91" s="11" t="s">
        <v>119</v>
      </c>
    </row>
    <row r="92" s="79" customFormat="1" ht="13.5" spans="1:19">
      <c r="A92" s="12"/>
      <c r="B92" s="12"/>
      <c r="C92" s="12" t="s">
        <v>120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4" t="s">
        <v>29</v>
      </c>
      <c r="S92" s="11" t="s">
        <v>121</v>
      </c>
    </row>
    <row r="93" s="79" customFormat="1" ht="13.5" spans="1:19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8" t="s">
        <v>31</v>
      </c>
      <c r="S93" s="11" t="s">
        <v>122</v>
      </c>
    </row>
    <row r="94" s="79" customFormat="1" ht="13.5" spans="1:1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5"/>
    </row>
    <row r="95" s="79" customFormat="1" ht="13.5" spans="1:19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44"/>
    </row>
    <row r="96" s="79" customFormat="1" ht="13.5" spans="1:19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44"/>
    </row>
    <row r="97" s="79" customFormat="1" ht="13.5" spans="1:19">
      <c r="A97" s="32"/>
      <c r="B97" s="32"/>
      <c r="C97" s="32"/>
      <c r="D97" s="32"/>
      <c r="E97" s="32" t="s">
        <v>71</v>
      </c>
      <c r="F97" s="32">
        <f>SUM(F55:F96)</f>
        <v>2</v>
      </c>
      <c r="G97" s="32"/>
      <c r="H97" s="32">
        <f>SUM(H55:H96)</f>
        <v>5</v>
      </c>
      <c r="I97" s="32"/>
      <c r="J97" s="32"/>
      <c r="K97" s="32"/>
      <c r="L97" s="32"/>
      <c r="M97" s="32"/>
      <c r="N97" s="32"/>
      <c r="O97" s="32"/>
      <c r="P97" s="32">
        <f>SUM(P55:P96)</f>
        <v>6216</v>
      </c>
      <c r="Q97" s="32"/>
      <c r="R97" s="32"/>
      <c r="S97" s="44"/>
    </row>
    <row r="98" s="79" customFormat="1" ht="13.5" spans="1:19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44"/>
    </row>
    <row r="99" s="79" customFormat="1" ht="13.5" spans="1:1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44"/>
    </row>
    <row r="106" ht="15.75" spans="1:19">
      <c r="A106" s="384" t="s">
        <v>3</v>
      </c>
      <c r="B106" s="384" t="s">
        <v>4</v>
      </c>
      <c r="C106" s="384" t="s">
        <v>5</v>
      </c>
      <c r="D106" s="384" t="s">
        <v>6</v>
      </c>
      <c r="E106" s="384" t="s">
        <v>7</v>
      </c>
      <c r="F106" s="384" t="s">
        <v>8</v>
      </c>
      <c r="G106" s="384" t="s">
        <v>9</v>
      </c>
      <c r="H106" s="384" t="s">
        <v>10</v>
      </c>
      <c r="I106" s="384" t="s">
        <v>11</v>
      </c>
      <c r="J106" s="384" t="s">
        <v>12</v>
      </c>
      <c r="K106" s="384" t="s">
        <v>13</v>
      </c>
      <c r="L106" s="384" t="s">
        <v>14</v>
      </c>
      <c r="M106" s="384" t="s">
        <v>15</v>
      </c>
      <c r="N106" s="384" t="s">
        <v>16</v>
      </c>
      <c r="O106" s="384" t="s">
        <v>17</v>
      </c>
      <c r="P106" s="384" t="s">
        <v>18</v>
      </c>
      <c r="Q106" s="384" t="s">
        <v>19</v>
      </c>
      <c r="R106" s="384" t="s">
        <v>20</v>
      </c>
      <c r="S106" s="384" t="s">
        <v>21</v>
      </c>
    </row>
    <row r="107" ht="16.5" spans="1:19">
      <c r="A107" s="21"/>
      <c r="B107" s="21"/>
      <c r="C107" s="21"/>
      <c r="D107" s="21"/>
      <c r="E107" s="385"/>
      <c r="F107" s="21"/>
      <c r="G107" s="21"/>
      <c r="H107" s="21"/>
      <c r="I107" s="386"/>
      <c r="J107" s="21"/>
      <c r="K107" s="21"/>
      <c r="L107" s="21"/>
      <c r="M107" s="21"/>
      <c r="N107" s="21"/>
      <c r="O107" s="21"/>
      <c r="P107" s="21"/>
      <c r="Q107" s="21"/>
      <c r="R107" s="21"/>
      <c r="S107" s="20"/>
    </row>
    <row r="108" spans="1:19">
      <c r="A108" s="12">
        <v>34</v>
      </c>
      <c r="B108" s="7">
        <v>44567</v>
      </c>
      <c r="C108" s="12" t="s">
        <v>123</v>
      </c>
      <c r="D108" s="21" t="s">
        <v>82</v>
      </c>
      <c r="E108" s="12" t="s">
        <v>124</v>
      </c>
      <c r="F108" s="12"/>
      <c r="G108" s="12"/>
      <c r="H108" s="12">
        <v>1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4" t="s">
        <v>26</v>
      </c>
      <c r="S108" s="11" t="s">
        <v>125</v>
      </c>
    </row>
    <row r="109" spans="1:19">
      <c r="A109" s="12"/>
      <c r="B109" s="16"/>
      <c r="C109" s="12" t="s">
        <v>126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4" t="s">
        <v>29</v>
      </c>
      <c r="S109" s="11" t="s">
        <v>127</v>
      </c>
    </row>
    <row r="110" spans="1:19">
      <c r="A110" s="12"/>
      <c r="B110" s="7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8" t="s">
        <v>31</v>
      </c>
      <c r="S110" s="11" t="s">
        <v>128</v>
      </c>
    </row>
    <row r="111" spans="1:19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4"/>
      <c r="S111" s="11"/>
    </row>
    <row r="112" spans="1:19">
      <c r="A112" s="12">
        <v>35</v>
      </c>
      <c r="B112" s="7">
        <v>44567</v>
      </c>
      <c r="C112" s="19" t="s">
        <v>129</v>
      </c>
      <c r="D112" s="12" t="s">
        <v>130</v>
      </c>
      <c r="E112" s="12" t="s">
        <v>131</v>
      </c>
      <c r="F112" s="12">
        <v>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>
        <v>11</v>
      </c>
      <c r="Q112" s="12"/>
      <c r="R112" s="14" t="s">
        <v>26</v>
      </c>
      <c r="S112" s="11" t="s">
        <v>132</v>
      </c>
    </row>
    <row r="113" spans="1:19">
      <c r="A113" s="12"/>
      <c r="B113" s="16"/>
      <c r="C113" s="12" t="s">
        <v>133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4" t="s">
        <v>29</v>
      </c>
      <c r="S113" s="15" t="s">
        <v>134</v>
      </c>
    </row>
    <row r="114" spans="1:19">
      <c r="A114" s="12"/>
      <c r="B114" s="7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8" t="s">
        <v>31</v>
      </c>
      <c r="S114" s="37" t="s">
        <v>135</v>
      </c>
    </row>
    <row r="115" spans="1:19">
      <c r="A115" s="12"/>
      <c r="B115" s="7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4"/>
      <c r="S115" s="20"/>
    </row>
    <row r="116" spans="1:19">
      <c r="A116" s="12">
        <v>36</v>
      </c>
      <c r="B116" s="7">
        <v>44567</v>
      </c>
      <c r="C116" s="19" t="s">
        <v>136</v>
      </c>
      <c r="D116" s="13" t="s">
        <v>137</v>
      </c>
      <c r="E116" s="12" t="s">
        <v>34</v>
      </c>
      <c r="F116" s="12"/>
      <c r="G116" s="12"/>
      <c r="H116" s="12">
        <v>1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4" t="s">
        <v>26</v>
      </c>
      <c r="S116" s="11" t="s">
        <v>138</v>
      </c>
    </row>
    <row r="117" spans="1:19">
      <c r="A117" s="12"/>
      <c r="C117" s="19" t="s">
        <v>139</v>
      </c>
      <c r="D117" s="17"/>
      <c r="F117" s="12"/>
      <c r="G117" s="12"/>
      <c r="I117" s="12"/>
      <c r="J117" s="12"/>
      <c r="K117" s="12"/>
      <c r="L117" s="12"/>
      <c r="M117" s="12"/>
      <c r="N117" s="12"/>
      <c r="O117" s="12"/>
      <c r="P117" s="12"/>
      <c r="Q117" s="12"/>
      <c r="R117" s="14" t="s">
        <v>29</v>
      </c>
      <c r="S117" s="11" t="s">
        <v>140</v>
      </c>
    </row>
    <row r="118" spans="1:19">
      <c r="A118" s="12"/>
      <c r="B118" s="16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8" t="s">
        <v>31</v>
      </c>
      <c r="S118" s="11" t="s">
        <v>141</v>
      </c>
    </row>
    <row r="119" spans="1:19">
      <c r="A119" s="12"/>
      <c r="B119" s="1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84"/>
      <c r="S119" s="11" t="s">
        <v>142</v>
      </c>
    </row>
    <row r="120" spans="1:19">
      <c r="A120" s="12"/>
      <c r="B120" s="7"/>
      <c r="C120" s="12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4"/>
      <c r="S120" s="11" t="s">
        <v>143</v>
      </c>
    </row>
    <row r="121" spans="1:19">
      <c r="A121" s="12"/>
      <c r="B121" s="1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4"/>
      <c r="S121" s="11" t="s">
        <v>144</v>
      </c>
    </row>
    <row r="122" spans="1:1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8"/>
      <c r="S122" s="11"/>
    </row>
    <row r="123" spans="1:19">
      <c r="A123" s="388">
        <v>37</v>
      </c>
      <c r="B123" s="7">
        <v>44567</v>
      </c>
      <c r="C123" s="19" t="s">
        <v>145</v>
      </c>
      <c r="D123" s="12" t="s">
        <v>146</v>
      </c>
      <c r="E123" s="12" t="s">
        <v>131</v>
      </c>
      <c r="F123" s="12"/>
      <c r="G123" s="12"/>
      <c r="H123" s="12">
        <v>1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4" t="s">
        <v>26</v>
      </c>
      <c r="S123" s="11" t="s">
        <v>147</v>
      </c>
    </row>
    <row r="124" spans="1:19">
      <c r="A124" s="12"/>
      <c r="B124" s="16"/>
      <c r="C124" s="12" t="s">
        <v>148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4" t="s">
        <v>29</v>
      </c>
      <c r="S124" s="11" t="s">
        <v>149</v>
      </c>
    </row>
    <row r="125" spans="1:1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8" t="s">
        <v>31</v>
      </c>
      <c r="S125" s="15"/>
    </row>
    <row r="126" spans="1:1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4"/>
      <c r="S126" s="37"/>
    </row>
    <row r="127" spans="1:19">
      <c r="A127" s="388">
        <v>38</v>
      </c>
      <c r="B127" s="7">
        <v>44567</v>
      </c>
      <c r="C127" s="19" t="s">
        <v>129</v>
      </c>
      <c r="D127" s="12" t="s">
        <v>150</v>
      </c>
      <c r="E127" s="12" t="s">
        <v>131</v>
      </c>
      <c r="F127" s="12"/>
      <c r="G127" s="12"/>
      <c r="H127" s="12">
        <v>1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4" t="s">
        <v>26</v>
      </c>
      <c r="S127" s="20" t="s">
        <v>151</v>
      </c>
    </row>
    <row r="128" spans="1:19">
      <c r="A128" s="12"/>
      <c r="B128" s="16"/>
      <c r="C128" s="12" t="s">
        <v>152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4" t="s">
        <v>29</v>
      </c>
      <c r="S128" s="11" t="s">
        <v>153</v>
      </c>
    </row>
    <row r="129" spans="1:19">
      <c r="A129" s="12"/>
      <c r="B129" s="7"/>
      <c r="C129" s="12" t="s">
        <v>154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8" t="s">
        <v>31</v>
      </c>
      <c r="S129" s="11"/>
    </row>
    <row r="130" spans="1:19">
      <c r="A130" s="12"/>
      <c r="B130" s="16"/>
      <c r="C130" s="12"/>
      <c r="D130" s="12"/>
      <c r="E130" s="1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5"/>
      <c r="S130" s="15"/>
    </row>
    <row r="131" spans="1:19">
      <c r="A131" s="80">
        <v>39</v>
      </c>
      <c r="B131" s="7">
        <v>44566</v>
      </c>
      <c r="C131" s="12" t="s">
        <v>155</v>
      </c>
      <c r="D131" s="12" t="s">
        <v>156</v>
      </c>
      <c r="E131" s="19" t="s">
        <v>113</v>
      </c>
      <c r="F131" s="31"/>
      <c r="G131" s="12"/>
      <c r="H131" s="12">
        <v>1</v>
      </c>
      <c r="I131" s="12"/>
      <c r="J131" s="12"/>
      <c r="K131" s="12"/>
      <c r="L131" s="12"/>
      <c r="M131" s="12"/>
      <c r="N131" s="12"/>
      <c r="O131" s="12"/>
      <c r="Q131" s="80"/>
      <c r="R131" s="14" t="s">
        <v>26</v>
      </c>
      <c r="S131" s="37" t="s">
        <v>157</v>
      </c>
    </row>
    <row r="132" spans="1:19">
      <c r="A132" s="80"/>
      <c r="B132" s="7"/>
      <c r="C132" s="19" t="s">
        <v>158</v>
      </c>
      <c r="D132" s="19"/>
      <c r="E132" s="19"/>
      <c r="F132" s="31"/>
      <c r="G132" s="12"/>
      <c r="H132" s="12"/>
      <c r="I132" s="12"/>
      <c r="J132" s="12"/>
      <c r="K132" s="12"/>
      <c r="L132" s="12"/>
      <c r="M132" s="12"/>
      <c r="N132" s="12"/>
      <c r="O132" s="12"/>
      <c r="P132" s="274"/>
      <c r="Q132" s="80"/>
      <c r="R132" s="14" t="s">
        <v>29</v>
      </c>
      <c r="S132" s="37" t="s">
        <v>159</v>
      </c>
    </row>
    <row r="133" spans="1:19">
      <c r="A133" s="12"/>
      <c r="B133" s="10"/>
      <c r="C133" s="21"/>
      <c r="D133" s="21"/>
      <c r="E133" s="2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80"/>
      <c r="R133" s="8" t="s">
        <v>31</v>
      </c>
      <c r="S133" s="37"/>
    </row>
    <row r="134" spans="1:19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80"/>
      <c r="R134" s="8"/>
      <c r="S134" s="37"/>
    </row>
    <row r="135" spans="1:19">
      <c r="A135" s="12">
        <v>40</v>
      </c>
      <c r="B135" s="7">
        <v>44567</v>
      </c>
      <c r="C135" s="12" t="s">
        <v>155</v>
      </c>
      <c r="D135" s="12" t="s">
        <v>160</v>
      </c>
      <c r="E135" s="12" t="s">
        <v>34</v>
      </c>
      <c r="F135" s="12"/>
      <c r="G135" s="12"/>
      <c r="H135" s="12">
        <v>1</v>
      </c>
      <c r="I135" s="12"/>
      <c r="J135" s="12"/>
      <c r="K135" s="12"/>
      <c r="L135" s="12"/>
      <c r="M135" s="12"/>
      <c r="N135" s="12"/>
      <c r="O135" s="12"/>
      <c r="P135" s="12"/>
      <c r="Q135" s="80"/>
      <c r="R135" s="14" t="s">
        <v>26</v>
      </c>
      <c r="S135" s="37" t="s">
        <v>161</v>
      </c>
    </row>
    <row r="136" spans="1:19">
      <c r="A136" s="12"/>
      <c r="B136" s="16"/>
      <c r="C136" s="12" t="s">
        <v>162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80"/>
      <c r="R136" s="14" t="s">
        <v>29</v>
      </c>
      <c r="S136" s="37" t="s">
        <v>163</v>
      </c>
    </row>
    <row r="137" spans="1:19">
      <c r="A137" s="12"/>
      <c r="B137" s="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80"/>
      <c r="R137" s="8" t="s">
        <v>31</v>
      </c>
      <c r="S137" s="11" t="s">
        <v>164</v>
      </c>
    </row>
    <row r="138" spans="1:19">
      <c r="A138" s="12"/>
      <c r="B138" s="1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80"/>
      <c r="R138" s="37"/>
      <c r="S138" s="37"/>
    </row>
    <row r="139" spans="1:19">
      <c r="A139" s="12">
        <v>41</v>
      </c>
      <c r="B139" s="7">
        <v>44567</v>
      </c>
      <c r="C139" s="19" t="s">
        <v>136</v>
      </c>
      <c r="D139" s="13" t="s">
        <v>165</v>
      </c>
      <c r="E139" s="19" t="s">
        <v>131</v>
      </c>
      <c r="F139" s="12"/>
      <c r="G139" s="12"/>
      <c r="H139" s="12">
        <v>1</v>
      </c>
      <c r="I139" s="12"/>
      <c r="J139" s="12"/>
      <c r="K139" s="12"/>
      <c r="L139" s="12"/>
      <c r="M139" s="12"/>
      <c r="N139" s="12"/>
      <c r="O139" s="12"/>
      <c r="P139" s="12"/>
      <c r="Q139" s="80"/>
      <c r="R139" s="14" t="s">
        <v>26</v>
      </c>
      <c r="S139" s="37" t="s">
        <v>166</v>
      </c>
    </row>
    <row r="140" spans="1:19">
      <c r="A140" s="80"/>
      <c r="B140" s="37"/>
      <c r="C140" s="19" t="s">
        <v>167</v>
      </c>
      <c r="D140" s="37"/>
      <c r="E140" s="3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80"/>
      <c r="R140" s="14" t="s">
        <v>29</v>
      </c>
      <c r="S140" s="37" t="s">
        <v>168</v>
      </c>
    </row>
    <row r="141" spans="1:19">
      <c r="A141" s="80"/>
      <c r="B141" s="37"/>
      <c r="C141" s="37"/>
      <c r="D141" s="37"/>
      <c r="E141" s="3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80"/>
      <c r="R141" s="8" t="s">
        <v>31</v>
      </c>
      <c r="S141" s="37" t="s">
        <v>169</v>
      </c>
    </row>
    <row r="142" spans="1:19">
      <c r="A142" s="80"/>
      <c r="B142" s="37"/>
      <c r="C142" s="37"/>
      <c r="D142" s="37"/>
      <c r="E142" s="3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80"/>
      <c r="R142" s="83"/>
      <c r="S142" s="44" t="s">
        <v>170</v>
      </c>
    </row>
    <row r="143" spans="1:19">
      <c r="A143" s="80"/>
      <c r="B143" s="32"/>
      <c r="C143" s="32"/>
      <c r="D143" s="32"/>
      <c r="E143" s="3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99"/>
      <c r="S143" s="20"/>
    </row>
    <row r="144" spans="1:19">
      <c r="A144" s="388">
        <v>42</v>
      </c>
      <c r="B144" s="7">
        <v>44567</v>
      </c>
      <c r="C144" s="21" t="s">
        <v>171</v>
      </c>
      <c r="D144" s="12" t="s">
        <v>146</v>
      </c>
      <c r="E144" s="12" t="s">
        <v>131</v>
      </c>
      <c r="F144" s="12"/>
      <c r="G144" s="12"/>
      <c r="H144" s="12">
        <v>1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4" t="s">
        <v>26</v>
      </c>
      <c r="S144" s="37" t="s">
        <v>166</v>
      </c>
    </row>
    <row r="145" spans="1:19">
      <c r="A145" s="12"/>
      <c r="B145" s="1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4" t="s">
        <v>29</v>
      </c>
      <c r="S145" s="11" t="s">
        <v>172</v>
      </c>
    </row>
    <row r="146" spans="1:19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8" t="s">
        <v>31</v>
      </c>
      <c r="S146" s="11" t="s">
        <v>173</v>
      </c>
    </row>
    <row r="147" spans="1:19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1"/>
      <c r="S147" s="11"/>
    </row>
    <row r="148" spans="1:19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1"/>
      <c r="S148" s="11"/>
    </row>
    <row r="149" spans="1:19">
      <c r="A149" s="12"/>
      <c r="B149" s="12"/>
      <c r="C149" s="12"/>
      <c r="D149" s="12"/>
      <c r="E149" s="12" t="s">
        <v>71</v>
      </c>
      <c r="F149" s="12">
        <f>SUM(F108:F148)</f>
        <v>1</v>
      </c>
      <c r="G149" s="12"/>
      <c r="H149" s="12">
        <f>SUM(H108:H148)</f>
        <v>8</v>
      </c>
      <c r="I149" s="12"/>
      <c r="J149" s="12"/>
      <c r="K149" s="12"/>
      <c r="L149" s="12"/>
      <c r="M149" s="12"/>
      <c r="N149" s="12"/>
      <c r="O149" s="12"/>
      <c r="P149" s="12">
        <f>SUM(P108:P148)</f>
        <v>11</v>
      </c>
      <c r="Q149" s="12"/>
      <c r="R149" s="12"/>
      <c r="S149" s="11"/>
    </row>
    <row r="150" spans="1:19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1"/>
    </row>
    <row r="151" spans="1:19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1"/>
    </row>
    <row r="152" spans="1:19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15"/>
    </row>
    <row r="156" ht="15.75" spans="1:19">
      <c r="A156" s="384" t="s">
        <v>3</v>
      </c>
      <c r="B156" s="384" t="s">
        <v>4</v>
      </c>
      <c r="C156" s="384" t="s">
        <v>5</v>
      </c>
      <c r="D156" s="384" t="s">
        <v>6</v>
      </c>
      <c r="E156" s="384" t="s">
        <v>7</v>
      </c>
      <c r="F156" s="384" t="s">
        <v>8</v>
      </c>
      <c r="G156" s="384" t="s">
        <v>9</v>
      </c>
      <c r="H156" s="384" t="s">
        <v>10</v>
      </c>
      <c r="I156" s="384" t="s">
        <v>11</v>
      </c>
      <c r="J156" s="384" t="s">
        <v>12</v>
      </c>
      <c r="K156" s="384" t="s">
        <v>13</v>
      </c>
      <c r="L156" s="384" t="s">
        <v>14</v>
      </c>
      <c r="M156" s="384" t="s">
        <v>15</v>
      </c>
      <c r="N156" s="384" t="s">
        <v>16</v>
      </c>
      <c r="O156" s="384" t="s">
        <v>17</v>
      </c>
      <c r="P156" s="384" t="s">
        <v>18</v>
      </c>
      <c r="Q156" s="384" t="s">
        <v>19</v>
      </c>
      <c r="R156" s="384" t="s">
        <v>20</v>
      </c>
      <c r="S156" s="384" t="s">
        <v>21</v>
      </c>
    </row>
    <row r="157" ht="16.5" spans="1:19">
      <c r="A157" s="21"/>
      <c r="B157" s="21"/>
      <c r="C157" s="21"/>
      <c r="D157" s="21"/>
      <c r="E157" s="385"/>
      <c r="F157" s="21"/>
      <c r="G157" s="21"/>
      <c r="H157" s="21"/>
      <c r="I157" s="386"/>
      <c r="J157" s="21"/>
      <c r="K157" s="21"/>
      <c r="L157" s="21"/>
      <c r="M157" s="21"/>
      <c r="N157" s="21"/>
      <c r="O157" s="21"/>
      <c r="P157" s="21"/>
      <c r="Q157" s="21"/>
      <c r="R157" s="21"/>
      <c r="S157" s="20"/>
    </row>
    <row r="158" spans="1:19">
      <c r="A158" s="12">
        <v>43</v>
      </c>
      <c r="B158" s="7">
        <v>44567</v>
      </c>
      <c r="C158" s="19" t="s">
        <v>174</v>
      </c>
      <c r="D158" s="21" t="s">
        <v>175</v>
      </c>
      <c r="E158" s="12" t="s">
        <v>176</v>
      </c>
      <c r="F158" s="12"/>
      <c r="G158" s="12"/>
      <c r="H158" s="12">
        <v>1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4" t="s">
        <v>26</v>
      </c>
      <c r="S158" s="37" t="s">
        <v>161</v>
      </c>
    </row>
    <row r="159" spans="1:19">
      <c r="A159" s="12"/>
      <c r="B159" s="1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4" t="s">
        <v>29</v>
      </c>
      <c r="S159" s="11" t="s">
        <v>177</v>
      </c>
    </row>
    <row r="160" spans="1:19">
      <c r="A160" s="12"/>
      <c r="B160" s="7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8" t="s">
        <v>31</v>
      </c>
      <c r="S160" s="11" t="s">
        <v>178</v>
      </c>
    </row>
    <row r="161" spans="1:19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4"/>
      <c r="S161" s="11" t="s">
        <v>179</v>
      </c>
    </row>
    <row r="162" spans="1:19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8"/>
      <c r="S162" s="11" t="s">
        <v>180</v>
      </c>
    </row>
    <row r="163" spans="1:19">
      <c r="A163" s="12"/>
      <c r="B163" s="1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84"/>
      <c r="S163" s="11" t="s">
        <v>181</v>
      </c>
    </row>
    <row r="164" spans="1:19">
      <c r="A164" s="12">
        <v>44</v>
      </c>
      <c r="B164" s="7">
        <v>44567</v>
      </c>
      <c r="C164" s="19" t="s">
        <v>182</v>
      </c>
      <c r="D164" s="21" t="s">
        <v>175</v>
      </c>
      <c r="E164" s="12" t="s">
        <v>176</v>
      </c>
      <c r="F164" s="12"/>
      <c r="G164" s="12"/>
      <c r="H164" s="12">
        <v>1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4" t="s">
        <v>26</v>
      </c>
      <c r="S164" s="37" t="s">
        <v>161</v>
      </c>
    </row>
    <row r="165" spans="1:19">
      <c r="A165" s="12"/>
      <c r="B165" s="7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4" t="s">
        <v>29</v>
      </c>
      <c r="S165" s="11" t="s">
        <v>183</v>
      </c>
    </row>
    <row r="166" spans="1:19">
      <c r="A166" s="12"/>
      <c r="B166" s="4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8" t="s">
        <v>31</v>
      </c>
      <c r="S166" s="11" t="s">
        <v>184</v>
      </c>
    </row>
    <row r="167" spans="1:19">
      <c r="A167" s="12"/>
      <c r="C167" s="17"/>
      <c r="D167" s="17"/>
      <c r="F167" s="12"/>
      <c r="G167" s="12"/>
      <c r="I167" s="12"/>
      <c r="J167" s="12"/>
      <c r="K167" s="12"/>
      <c r="L167" s="12"/>
      <c r="M167" s="12"/>
      <c r="N167" s="12"/>
      <c r="O167" s="12"/>
      <c r="P167" s="12"/>
      <c r="Q167" s="12"/>
      <c r="R167" s="8"/>
      <c r="S167" s="11"/>
    </row>
    <row r="168" spans="1:19">
      <c r="A168" s="12">
        <v>45</v>
      </c>
      <c r="B168" s="7">
        <v>44567</v>
      </c>
      <c r="C168" s="19" t="s">
        <v>185</v>
      </c>
      <c r="D168" s="21" t="s">
        <v>186</v>
      </c>
      <c r="E168" s="12" t="s">
        <v>187</v>
      </c>
      <c r="F168" s="12"/>
      <c r="G168" s="12"/>
      <c r="H168" s="12">
        <v>1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4" t="s">
        <v>26</v>
      </c>
      <c r="S168" s="37" t="s">
        <v>161</v>
      </c>
    </row>
    <row r="169" spans="1:19">
      <c r="A169" s="12"/>
      <c r="B169" s="16"/>
      <c r="C169" s="12" t="s">
        <v>188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4" t="s">
        <v>29</v>
      </c>
      <c r="S169" s="15" t="s">
        <v>189</v>
      </c>
    </row>
    <row r="170" spans="1:19">
      <c r="A170" s="12"/>
      <c r="B170" s="7"/>
      <c r="C170" s="12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8" t="s">
        <v>31</v>
      </c>
      <c r="S170" s="17" t="s">
        <v>181</v>
      </c>
    </row>
    <row r="171" spans="1:19">
      <c r="A171" s="12"/>
      <c r="B171" s="1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4"/>
      <c r="S171" s="17"/>
    </row>
    <row r="172" spans="1:19">
      <c r="A172" s="12">
        <v>46</v>
      </c>
      <c r="B172" s="7">
        <v>44567</v>
      </c>
      <c r="C172" s="12" t="s">
        <v>190</v>
      </c>
      <c r="D172" s="12" t="s">
        <v>191</v>
      </c>
      <c r="E172" s="12" t="s">
        <v>118</v>
      </c>
      <c r="F172" s="12"/>
      <c r="G172" s="12"/>
      <c r="H172" s="12"/>
      <c r="I172" s="12"/>
      <c r="J172" s="12">
        <v>1</v>
      </c>
      <c r="K172" s="12"/>
      <c r="L172" s="12"/>
      <c r="M172" s="12"/>
      <c r="N172" s="12"/>
      <c r="O172" s="12"/>
      <c r="P172" s="12"/>
      <c r="Q172" s="12"/>
      <c r="R172" s="14" t="s">
        <v>26</v>
      </c>
      <c r="S172" s="11" t="s">
        <v>192</v>
      </c>
    </row>
    <row r="173" spans="1:19">
      <c r="A173" s="12"/>
      <c r="B173" s="16"/>
      <c r="C173" s="12" t="s">
        <v>193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4" t="s">
        <v>29</v>
      </c>
      <c r="S173" s="11" t="s">
        <v>194</v>
      </c>
    </row>
    <row r="174" spans="1:19">
      <c r="A174" s="12"/>
      <c r="B174" s="1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8" t="s">
        <v>31</v>
      </c>
      <c r="S174" s="11" t="s">
        <v>184</v>
      </c>
    </row>
    <row r="175" spans="1:19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84"/>
      <c r="S175" s="15"/>
    </row>
    <row r="176" spans="1:19">
      <c r="A176" s="12">
        <v>47</v>
      </c>
      <c r="B176" s="7">
        <v>44567</v>
      </c>
      <c r="C176" s="12" t="s">
        <v>72</v>
      </c>
      <c r="D176" s="12" t="s">
        <v>82</v>
      </c>
      <c r="E176" s="12" t="s">
        <v>34</v>
      </c>
      <c r="F176" s="12"/>
      <c r="G176" s="12"/>
      <c r="H176" s="12">
        <v>1</v>
      </c>
      <c r="I176" s="12"/>
      <c r="J176" s="12"/>
      <c r="K176" s="12"/>
      <c r="L176" s="12"/>
      <c r="M176" s="12"/>
      <c r="N176" s="12"/>
      <c r="O176" s="12"/>
      <c r="P176" s="12">
        <v>2</v>
      </c>
      <c r="Q176" s="12"/>
      <c r="R176" s="14" t="s">
        <v>26</v>
      </c>
      <c r="S176" s="37" t="s">
        <v>195</v>
      </c>
    </row>
    <row r="177" spans="1:19">
      <c r="A177" s="12"/>
      <c r="B177" s="12"/>
      <c r="C177" s="12" t="s">
        <v>196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4" t="s">
        <v>29</v>
      </c>
      <c r="S177" s="20" t="s">
        <v>197</v>
      </c>
    </row>
    <row r="178" spans="1:19">
      <c r="A178" s="12"/>
      <c r="B178" s="1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8" t="s">
        <v>31</v>
      </c>
      <c r="S178" s="11" t="s">
        <v>198</v>
      </c>
    </row>
    <row r="179" spans="1:19">
      <c r="A179" s="13"/>
      <c r="B179" s="11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8"/>
      <c r="S179" s="11" t="s">
        <v>199</v>
      </c>
    </row>
    <row r="180" spans="1:19">
      <c r="A180" s="17"/>
      <c r="B180" s="17"/>
      <c r="C180" s="31"/>
      <c r="D180" s="12"/>
      <c r="E180" s="1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5"/>
      <c r="S180" s="15"/>
    </row>
    <row r="181" spans="1:19">
      <c r="A181" s="389">
        <v>48</v>
      </c>
      <c r="B181" s="10">
        <v>44569</v>
      </c>
      <c r="C181" s="12" t="s">
        <v>145</v>
      </c>
      <c r="D181" s="12" t="s">
        <v>146</v>
      </c>
      <c r="E181" s="19" t="s">
        <v>131</v>
      </c>
      <c r="F181" s="31"/>
      <c r="G181" s="12"/>
      <c r="H181" s="12">
        <v>1</v>
      </c>
      <c r="I181" s="12"/>
      <c r="J181" s="12">
        <v>1</v>
      </c>
      <c r="K181" s="12"/>
      <c r="L181" s="12"/>
      <c r="M181" s="12"/>
      <c r="N181" s="12"/>
      <c r="O181" s="12"/>
      <c r="Q181" s="80"/>
      <c r="R181" s="14" t="s">
        <v>26</v>
      </c>
      <c r="S181" s="37" t="s">
        <v>200</v>
      </c>
    </row>
    <row r="182" spans="1:19">
      <c r="A182" s="80"/>
      <c r="B182" s="7"/>
      <c r="C182" s="19" t="s">
        <v>148</v>
      </c>
      <c r="D182" s="19"/>
      <c r="E182" s="19"/>
      <c r="F182" s="31"/>
      <c r="G182" s="12"/>
      <c r="H182" s="12"/>
      <c r="I182" s="12"/>
      <c r="J182" s="12"/>
      <c r="K182" s="12"/>
      <c r="L182" s="12"/>
      <c r="M182" s="12"/>
      <c r="N182" s="12"/>
      <c r="O182" s="12"/>
      <c r="P182" s="274"/>
      <c r="Q182" s="80"/>
      <c r="R182" s="14" t="s">
        <v>29</v>
      </c>
      <c r="S182" s="37" t="s">
        <v>201</v>
      </c>
    </row>
    <row r="183" spans="1:19">
      <c r="A183" s="12"/>
      <c r="B183" s="10"/>
      <c r="C183" s="21"/>
      <c r="D183" s="21"/>
      <c r="E183" s="2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80"/>
      <c r="R183" s="8" t="s">
        <v>31</v>
      </c>
      <c r="S183" s="37" t="s">
        <v>202</v>
      </c>
    </row>
    <row r="184" spans="1:1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80"/>
      <c r="R184" s="8"/>
      <c r="S184" s="37" t="s">
        <v>203</v>
      </c>
    </row>
    <row r="185" spans="1:1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80"/>
      <c r="R185" s="17"/>
      <c r="S185" s="37"/>
    </row>
    <row r="186" spans="1:19">
      <c r="A186" s="388">
        <v>49</v>
      </c>
      <c r="B186" s="10">
        <v>44572</v>
      </c>
      <c r="C186" s="12" t="s">
        <v>204</v>
      </c>
      <c r="D186" s="12" t="s">
        <v>150</v>
      </c>
      <c r="E186" s="19" t="s">
        <v>131</v>
      </c>
      <c r="F186" s="12"/>
      <c r="G186" s="12"/>
      <c r="H186" s="12">
        <v>1</v>
      </c>
      <c r="I186" s="12"/>
      <c r="J186" s="12"/>
      <c r="K186" s="12"/>
      <c r="L186" s="12"/>
      <c r="M186" s="12"/>
      <c r="N186" s="12">
        <v>1</v>
      </c>
      <c r="O186" s="12"/>
      <c r="P186" s="12">
        <v>2</v>
      </c>
      <c r="Q186" s="80"/>
      <c r="R186" s="14" t="s">
        <v>26</v>
      </c>
      <c r="S186" s="37" t="s">
        <v>205</v>
      </c>
    </row>
    <row r="187" spans="1:19">
      <c r="A187" s="12"/>
      <c r="B187" s="7"/>
      <c r="C187" s="12" t="s">
        <v>206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80"/>
      <c r="R187" s="37" t="s">
        <v>207</v>
      </c>
      <c r="S187" s="37" t="s">
        <v>208</v>
      </c>
    </row>
    <row r="188" spans="1:19">
      <c r="A188" s="12"/>
      <c r="B188" s="1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80"/>
      <c r="R188" s="14" t="s">
        <v>209</v>
      </c>
      <c r="S188" s="37" t="s">
        <v>210</v>
      </c>
    </row>
    <row r="189" spans="1:19">
      <c r="A189" s="12"/>
      <c r="B189" s="7"/>
      <c r="C189" s="19"/>
      <c r="D189" s="13"/>
      <c r="E189" s="19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80"/>
      <c r="R189" s="8"/>
      <c r="S189" s="37"/>
    </row>
    <row r="190" spans="1:19">
      <c r="A190" s="80">
        <v>50</v>
      </c>
      <c r="B190" s="10">
        <v>44572</v>
      </c>
      <c r="C190" s="12" t="s">
        <v>211</v>
      </c>
      <c r="D190" s="19" t="s">
        <v>25</v>
      </c>
      <c r="E190" s="19" t="s">
        <v>25</v>
      </c>
      <c r="F190" s="12"/>
      <c r="G190" s="12"/>
      <c r="H190" s="12"/>
      <c r="I190" s="12">
        <v>1</v>
      </c>
      <c r="J190" s="12"/>
      <c r="K190" s="12"/>
      <c r="L190" s="12"/>
      <c r="M190" s="12"/>
      <c r="N190" s="12"/>
      <c r="O190" s="12"/>
      <c r="P190" s="12">
        <v>7</v>
      </c>
      <c r="Q190" s="80"/>
      <c r="R190" s="14" t="s">
        <v>26</v>
      </c>
      <c r="S190" s="37" t="s">
        <v>212</v>
      </c>
    </row>
    <row r="191" spans="1:19">
      <c r="A191" s="80"/>
      <c r="B191" s="37"/>
      <c r="C191" s="19" t="s">
        <v>213</v>
      </c>
      <c r="D191" s="37"/>
      <c r="E191" s="3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80"/>
      <c r="R191" s="14" t="s">
        <v>29</v>
      </c>
      <c r="S191" s="37" t="s">
        <v>214</v>
      </c>
    </row>
    <row r="192" spans="1:19">
      <c r="A192" s="80"/>
      <c r="B192" s="37"/>
      <c r="C192" s="37"/>
      <c r="D192" s="37"/>
      <c r="E192" s="3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80"/>
      <c r="R192" s="8" t="s">
        <v>31</v>
      </c>
      <c r="S192" s="44" t="s">
        <v>215</v>
      </c>
    </row>
    <row r="193" spans="1:19">
      <c r="A193" s="80"/>
      <c r="B193" s="32"/>
      <c r="C193" s="32"/>
      <c r="D193" s="32"/>
      <c r="E193" s="3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99"/>
      <c r="S193" s="20"/>
    </row>
    <row r="194" spans="1:19">
      <c r="A194" s="12">
        <v>51</v>
      </c>
      <c r="B194" s="10">
        <v>44572</v>
      </c>
      <c r="C194" s="21" t="s">
        <v>216</v>
      </c>
      <c r="D194" s="21" t="s">
        <v>33</v>
      </c>
      <c r="E194" s="12" t="s">
        <v>34</v>
      </c>
      <c r="F194" s="12"/>
      <c r="G194" s="12"/>
      <c r="H194" s="12">
        <v>1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4" t="s">
        <v>26</v>
      </c>
      <c r="S194" s="11" t="s">
        <v>217</v>
      </c>
    </row>
    <row r="195" spans="1:19">
      <c r="A195" s="12"/>
      <c r="B195" s="16"/>
      <c r="C195" s="12" t="s">
        <v>218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4" t="s">
        <v>29</v>
      </c>
      <c r="S195" s="11" t="s">
        <v>219</v>
      </c>
    </row>
    <row r="196" spans="1:19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8" t="s">
        <v>31</v>
      </c>
      <c r="S196" s="11" t="s">
        <v>220</v>
      </c>
    </row>
    <row r="197" spans="1:19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1"/>
      <c r="S197" s="11" t="s">
        <v>221</v>
      </c>
    </row>
    <row r="198" spans="1:19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1"/>
      <c r="S198" s="11"/>
    </row>
    <row r="199" spans="1:19">
      <c r="A199" s="12"/>
      <c r="B199" s="12"/>
      <c r="C199" s="12"/>
      <c r="D199" s="12"/>
      <c r="E199" s="12" t="s">
        <v>222</v>
      </c>
      <c r="F199" s="12"/>
      <c r="G199" s="12"/>
      <c r="H199" s="12">
        <f>SUM(H158:H198)</f>
        <v>7</v>
      </c>
      <c r="I199" s="12">
        <f>SUM(I158:I198)</f>
        <v>1</v>
      </c>
      <c r="J199" s="12">
        <f>SUM(J158:J198)</f>
        <v>2</v>
      </c>
      <c r="K199" s="12"/>
      <c r="L199" s="12"/>
      <c r="M199" s="12"/>
      <c r="N199" s="12">
        <f>SUM(N158:N198)</f>
        <v>1</v>
      </c>
      <c r="O199" s="12"/>
      <c r="P199" s="12">
        <f>SUM(P158:P198)</f>
        <v>11</v>
      </c>
      <c r="Q199" s="12"/>
      <c r="R199" s="12"/>
      <c r="S199" s="11"/>
    </row>
    <row r="200" spans="1:19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1"/>
    </row>
    <row r="201" spans="1:19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1"/>
    </row>
    <row r="206" ht="15.75" spans="1:19">
      <c r="A206" s="384" t="s">
        <v>3</v>
      </c>
      <c r="B206" s="384" t="s">
        <v>4</v>
      </c>
      <c r="C206" s="384" t="s">
        <v>5</v>
      </c>
      <c r="D206" s="384" t="s">
        <v>6</v>
      </c>
      <c r="E206" s="384" t="s">
        <v>7</v>
      </c>
      <c r="F206" s="384" t="s">
        <v>8</v>
      </c>
      <c r="G206" s="384" t="s">
        <v>9</v>
      </c>
      <c r="H206" s="384" t="s">
        <v>10</v>
      </c>
      <c r="I206" s="384" t="s">
        <v>11</v>
      </c>
      <c r="J206" s="384" t="s">
        <v>12</v>
      </c>
      <c r="K206" s="384" t="s">
        <v>13</v>
      </c>
      <c r="L206" s="384" t="s">
        <v>14</v>
      </c>
      <c r="M206" s="384" t="s">
        <v>15</v>
      </c>
      <c r="N206" s="384" t="s">
        <v>16</v>
      </c>
      <c r="O206" s="384" t="s">
        <v>17</v>
      </c>
      <c r="P206" s="384" t="s">
        <v>18</v>
      </c>
      <c r="Q206" s="384" t="s">
        <v>19</v>
      </c>
      <c r="R206" s="384" t="s">
        <v>20</v>
      </c>
      <c r="S206" s="384" t="s">
        <v>21</v>
      </c>
    </row>
    <row r="207" ht="16.5" spans="1:19">
      <c r="A207" s="21"/>
      <c r="B207" s="21"/>
      <c r="C207" s="21"/>
      <c r="D207" s="21"/>
      <c r="E207" s="385"/>
      <c r="F207" s="21"/>
      <c r="G207" s="21"/>
      <c r="H207" s="21"/>
      <c r="I207" s="386"/>
      <c r="J207" s="21"/>
      <c r="K207" s="21"/>
      <c r="L207" s="21"/>
      <c r="M207" s="21"/>
      <c r="N207" s="21"/>
      <c r="O207" s="21"/>
      <c r="P207" s="21"/>
      <c r="Q207" s="21"/>
      <c r="R207" s="21"/>
      <c r="S207" s="20"/>
    </row>
    <row r="208" spans="1:19">
      <c r="A208" s="12">
        <v>52</v>
      </c>
      <c r="B208" s="10">
        <v>44572</v>
      </c>
      <c r="C208" s="12" t="s">
        <v>223</v>
      </c>
      <c r="D208" s="21" t="s">
        <v>33</v>
      </c>
      <c r="E208" s="12" t="s">
        <v>34</v>
      </c>
      <c r="F208" s="12"/>
      <c r="G208" s="12"/>
      <c r="H208" s="12">
        <v>1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4" t="s">
        <v>26</v>
      </c>
      <c r="S208" s="11" t="s">
        <v>224</v>
      </c>
    </row>
    <row r="209" spans="1:19">
      <c r="A209" s="12"/>
      <c r="B209" s="16"/>
      <c r="C209" s="12" t="s">
        <v>225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4" t="s">
        <v>29</v>
      </c>
      <c r="S209" s="11" t="s">
        <v>226</v>
      </c>
    </row>
    <row r="210" spans="1:19">
      <c r="A210" s="12"/>
      <c r="B210" s="7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8" t="s">
        <v>31</v>
      </c>
      <c r="S210" s="11" t="s">
        <v>227</v>
      </c>
    </row>
    <row r="211" spans="1:19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4"/>
      <c r="S211" s="11" t="s">
        <v>228</v>
      </c>
    </row>
    <row r="212" spans="1:19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8"/>
      <c r="S212" s="11"/>
    </row>
    <row r="213" spans="1:19">
      <c r="A213" s="12">
        <v>30</v>
      </c>
      <c r="B213" s="10">
        <v>44572</v>
      </c>
      <c r="C213" s="12" t="s">
        <v>229</v>
      </c>
      <c r="D213" s="21" t="s">
        <v>33</v>
      </c>
      <c r="E213" s="12" t="s">
        <v>34</v>
      </c>
      <c r="F213" s="12"/>
      <c r="G213" s="12"/>
      <c r="H213" s="12">
        <v>1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4" t="s">
        <v>26</v>
      </c>
      <c r="S213" s="15" t="s">
        <v>230</v>
      </c>
    </row>
    <row r="214" spans="1:19">
      <c r="A214" s="12"/>
      <c r="B214" s="7"/>
      <c r="C214" s="12" t="s">
        <v>231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4" t="s">
        <v>29</v>
      </c>
      <c r="S214" s="37" t="s">
        <v>232</v>
      </c>
    </row>
    <row r="215" spans="1:19">
      <c r="A215" s="12"/>
      <c r="B215" s="7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8" t="s">
        <v>31</v>
      </c>
      <c r="S215" s="20" t="s">
        <v>233</v>
      </c>
    </row>
    <row r="216" spans="1:19">
      <c r="A216" s="12"/>
      <c r="B216" s="4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4"/>
      <c r="S216" s="11" t="s">
        <v>234</v>
      </c>
    </row>
    <row r="217" spans="1:19">
      <c r="A217" s="12"/>
      <c r="C217" s="17"/>
      <c r="D217" s="17"/>
      <c r="F217" s="12"/>
      <c r="G217" s="12"/>
      <c r="I217" s="12"/>
      <c r="J217" s="12"/>
      <c r="K217" s="12"/>
      <c r="L217" s="12"/>
      <c r="M217" s="12"/>
      <c r="N217" s="12"/>
      <c r="O217" s="12"/>
      <c r="P217" s="12"/>
      <c r="Q217" s="12"/>
      <c r="R217" s="8"/>
      <c r="S217" s="11"/>
    </row>
    <row r="218" spans="1:19">
      <c r="A218" s="12">
        <v>31</v>
      </c>
      <c r="B218" s="7">
        <v>44567</v>
      </c>
      <c r="C218" s="12" t="s">
        <v>235</v>
      </c>
      <c r="D218" s="21" t="s">
        <v>137</v>
      </c>
      <c r="E218" s="12" t="s">
        <v>34</v>
      </c>
      <c r="F218" s="12"/>
      <c r="G218" s="12"/>
      <c r="H218" s="12">
        <v>1</v>
      </c>
      <c r="I218" s="12"/>
      <c r="J218" s="12"/>
      <c r="K218" s="12"/>
      <c r="L218" s="12"/>
      <c r="M218" s="12"/>
      <c r="N218" s="12"/>
      <c r="O218" s="12"/>
      <c r="P218" s="12">
        <v>4</v>
      </c>
      <c r="Q218" s="12"/>
      <c r="R218" s="14" t="s">
        <v>26</v>
      </c>
      <c r="S218" s="37" t="s">
        <v>236</v>
      </c>
    </row>
    <row r="219" spans="1:19">
      <c r="A219" s="12"/>
      <c r="B219" s="16"/>
      <c r="C219" s="12" t="s">
        <v>237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4" t="s">
        <v>29</v>
      </c>
      <c r="S219" s="37" t="s">
        <v>238</v>
      </c>
    </row>
    <row r="220" spans="1:19">
      <c r="A220" s="12"/>
      <c r="B220" s="7"/>
      <c r="C220" s="12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8" t="s">
        <v>31</v>
      </c>
      <c r="S220" s="11" t="s">
        <v>239</v>
      </c>
    </row>
    <row r="221" spans="1:19">
      <c r="A221" s="12"/>
      <c r="B221" s="1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4"/>
      <c r="S221" s="11"/>
    </row>
    <row r="222" spans="1:19">
      <c r="A222" s="12">
        <v>32</v>
      </c>
      <c r="B222" s="10">
        <v>44572</v>
      </c>
      <c r="C222" s="12" t="s">
        <v>240</v>
      </c>
      <c r="D222" s="21" t="s">
        <v>33</v>
      </c>
      <c r="E222" s="12" t="s">
        <v>34</v>
      </c>
      <c r="F222" s="12"/>
      <c r="G222" s="12"/>
      <c r="H222" s="12"/>
      <c r="I222" s="12">
        <v>1</v>
      </c>
      <c r="J222" s="12"/>
      <c r="K222" s="12"/>
      <c r="L222" s="12"/>
      <c r="M222" s="12"/>
      <c r="N222" s="12"/>
      <c r="O222" s="12"/>
      <c r="P222" s="12">
        <v>3</v>
      </c>
      <c r="Q222" s="12"/>
      <c r="R222" s="14" t="s">
        <v>26</v>
      </c>
      <c r="S222" s="11" t="s">
        <v>241</v>
      </c>
    </row>
    <row r="223" spans="1:19">
      <c r="A223" s="12"/>
      <c r="B223" s="16"/>
      <c r="C223" s="12" t="s">
        <v>242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4" t="s">
        <v>29</v>
      </c>
      <c r="S223" s="11" t="s">
        <v>243</v>
      </c>
    </row>
    <row r="224" spans="1:19">
      <c r="A224" s="12"/>
      <c r="B224" s="1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8" t="s">
        <v>31</v>
      </c>
      <c r="S224" s="11" t="s">
        <v>244</v>
      </c>
    </row>
    <row r="225" spans="1:19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84"/>
      <c r="S225" s="11"/>
    </row>
    <row r="226" spans="1:19">
      <c r="A226" s="12">
        <v>33</v>
      </c>
      <c r="B226" s="10">
        <v>44572</v>
      </c>
      <c r="C226" s="12" t="s">
        <v>245</v>
      </c>
      <c r="D226" s="21" t="s">
        <v>33</v>
      </c>
      <c r="E226" s="12" t="s">
        <v>34</v>
      </c>
      <c r="F226" s="12"/>
      <c r="G226" s="12"/>
      <c r="H226" s="12"/>
      <c r="I226" s="12">
        <v>1</v>
      </c>
      <c r="J226" s="12"/>
      <c r="K226" s="12"/>
      <c r="L226" s="12"/>
      <c r="M226" s="12"/>
      <c r="N226" s="12"/>
      <c r="O226" s="12"/>
      <c r="P226" s="12">
        <v>4</v>
      </c>
      <c r="Q226" s="12"/>
      <c r="R226" s="14" t="s">
        <v>26</v>
      </c>
      <c r="S226" s="11" t="s">
        <v>241</v>
      </c>
    </row>
    <row r="227" spans="1:19">
      <c r="A227" s="12"/>
      <c r="B227" s="12"/>
      <c r="C227" s="12" t="s">
        <v>246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4" t="s">
        <v>29</v>
      </c>
      <c r="S227" s="11" t="s">
        <v>247</v>
      </c>
    </row>
    <row r="228" spans="1:19">
      <c r="A228" s="12"/>
      <c r="B228" s="1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8" t="s">
        <v>31</v>
      </c>
      <c r="S228" s="11" t="s">
        <v>248</v>
      </c>
    </row>
    <row r="229" spans="1:19">
      <c r="A229" s="12"/>
      <c r="B229" s="7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8"/>
      <c r="S229" s="11"/>
    </row>
    <row r="230" spans="1:19">
      <c r="A230" s="12">
        <v>34</v>
      </c>
      <c r="B230" s="10">
        <v>44572</v>
      </c>
      <c r="C230" s="11" t="s">
        <v>249</v>
      </c>
      <c r="D230" s="12"/>
      <c r="E230" s="13"/>
      <c r="F230" s="12"/>
      <c r="G230" s="12"/>
      <c r="H230" s="12"/>
      <c r="I230" s="12"/>
      <c r="J230" s="12"/>
      <c r="K230" s="12"/>
      <c r="L230" s="12">
        <v>1</v>
      </c>
      <c r="M230" s="12"/>
      <c r="N230" s="12"/>
      <c r="O230" s="12"/>
      <c r="P230" s="12"/>
      <c r="Q230" s="12"/>
      <c r="R230" s="14" t="s">
        <v>26</v>
      </c>
      <c r="S230" s="15" t="s">
        <v>250</v>
      </c>
    </row>
    <row r="231" spans="1:19">
      <c r="A231" s="80">
        <v>35</v>
      </c>
      <c r="B231" s="16"/>
      <c r="C231" s="11" t="s">
        <v>251</v>
      </c>
      <c r="D231" s="12"/>
      <c r="E231" s="17"/>
      <c r="F231" s="31"/>
      <c r="G231" s="12"/>
      <c r="H231" s="12"/>
      <c r="I231" s="12"/>
      <c r="J231" s="12"/>
      <c r="K231" s="12"/>
      <c r="L231" s="12">
        <v>1</v>
      </c>
      <c r="M231" s="12"/>
      <c r="N231" s="12"/>
      <c r="O231" s="12"/>
      <c r="Q231" s="80"/>
      <c r="R231" s="14" t="s">
        <v>29</v>
      </c>
      <c r="S231" s="15" t="s">
        <v>252</v>
      </c>
    </row>
    <row r="232" spans="1:19">
      <c r="A232" s="80">
        <v>36</v>
      </c>
      <c r="B232" s="7"/>
      <c r="C232" s="18" t="s">
        <v>253</v>
      </c>
      <c r="D232" s="19"/>
      <c r="E232" s="19"/>
      <c r="F232" s="31"/>
      <c r="G232" s="12"/>
      <c r="H232" s="12"/>
      <c r="I232" s="12"/>
      <c r="J232" s="12"/>
      <c r="K232" s="12"/>
      <c r="L232" s="12">
        <v>1</v>
      </c>
      <c r="M232" s="12"/>
      <c r="N232" s="12"/>
      <c r="O232" s="12"/>
      <c r="P232" s="274"/>
      <c r="Q232" s="80"/>
      <c r="R232" s="14"/>
      <c r="S232" s="15" t="s">
        <v>254</v>
      </c>
    </row>
    <row r="233" spans="1:19">
      <c r="A233" s="12">
        <v>37</v>
      </c>
      <c r="B233" s="10"/>
      <c r="C233" s="20" t="s">
        <v>255</v>
      </c>
      <c r="D233" s="21"/>
      <c r="E233" s="21"/>
      <c r="F233" s="12"/>
      <c r="G233" s="12"/>
      <c r="H233" s="12"/>
      <c r="I233" s="12"/>
      <c r="J233" s="12"/>
      <c r="K233" s="12"/>
      <c r="L233" s="12">
        <v>1</v>
      </c>
      <c r="M233" s="12"/>
      <c r="N233" s="12"/>
      <c r="O233" s="12"/>
      <c r="P233" s="12"/>
      <c r="Q233" s="80"/>
      <c r="R233" s="14"/>
      <c r="S233" s="15" t="s">
        <v>256</v>
      </c>
    </row>
    <row r="234" spans="1:19">
      <c r="A234" s="12">
        <v>38</v>
      </c>
      <c r="B234" s="12"/>
      <c r="C234" s="11" t="s">
        <v>257</v>
      </c>
      <c r="D234" s="12"/>
      <c r="E234" s="12"/>
      <c r="F234" s="12"/>
      <c r="G234" s="12"/>
      <c r="H234" s="12"/>
      <c r="I234" s="12"/>
      <c r="J234" s="12"/>
      <c r="K234" s="12"/>
      <c r="L234" s="12">
        <v>1</v>
      </c>
      <c r="M234" s="12"/>
      <c r="N234" s="12"/>
      <c r="O234" s="12"/>
      <c r="P234" s="12"/>
      <c r="Q234" s="80"/>
      <c r="R234" s="8"/>
      <c r="S234" s="15" t="s">
        <v>258</v>
      </c>
    </row>
    <row r="235" spans="1:19">
      <c r="A235" s="12">
        <v>39</v>
      </c>
      <c r="B235" s="12"/>
      <c r="C235" s="11" t="s">
        <v>259</v>
      </c>
      <c r="D235" s="12"/>
      <c r="E235" s="12"/>
      <c r="F235" s="12"/>
      <c r="G235" s="12"/>
      <c r="H235" s="12"/>
      <c r="I235" s="12"/>
      <c r="J235" s="12"/>
      <c r="K235" s="12"/>
      <c r="L235" s="12">
        <v>1</v>
      </c>
      <c r="M235" s="12"/>
      <c r="N235" s="12"/>
      <c r="O235" s="12"/>
      <c r="P235" s="12"/>
      <c r="Q235" s="80"/>
      <c r="R235" s="17"/>
      <c r="S235" s="15" t="s">
        <v>260</v>
      </c>
    </row>
    <row r="236" spans="1:19">
      <c r="A236" s="12"/>
      <c r="B236" s="16"/>
      <c r="C236" s="11" t="s">
        <v>261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80"/>
      <c r="R236" s="37"/>
      <c r="S236" s="37"/>
    </row>
    <row r="237" spans="1:19">
      <c r="A237" s="12"/>
      <c r="B237" s="7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80"/>
      <c r="R237" s="37"/>
      <c r="S237" s="37"/>
    </row>
    <row r="238" spans="1:19">
      <c r="A238" s="12">
        <v>40</v>
      </c>
      <c r="B238" s="10">
        <v>44575</v>
      </c>
      <c r="C238" s="12" t="s">
        <v>262</v>
      </c>
      <c r="D238" s="12" t="s">
        <v>263</v>
      </c>
      <c r="E238" s="12" t="s">
        <v>176</v>
      </c>
      <c r="F238" s="12"/>
      <c r="G238" s="12"/>
      <c r="H238" s="12"/>
      <c r="I238" s="12"/>
      <c r="J238" s="12"/>
      <c r="K238" s="12">
        <v>1</v>
      </c>
      <c r="L238" s="12"/>
      <c r="M238" s="12"/>
      <c r="N238" s="12"/>
      <c r="O238" s="12"/>
      <c r="P238" s="12">
        <v>2</v>
      </c>
      <c r="Q238" s="80"/>
      <c r="R238" s="14" t="s">
        <v>26</v>
      </c>
      <c r="S238" s="37" t="s">
        <v>264</v>
      </c>
    </row>
    <row r="239" spans="1:19">
      <c r="A239" s="12"/>
      <c r="B239" s="7"/>
      <c r="C239" s="19" t="s">
        <v>265</v>
      </c>
      <c r="D239" s="13"/>
      <c r="E239" s="19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80"/>
      <c r="R239" s="14" t="s">
        <v>29</v>
      </c>
      <c r="S239" s="37" t="s">
        <v>266</v>
      </c>
    </row>
    <row r="240" spans="1:19">
      <c r="A240" s="80"/>
      <c r="B240" s="37"/>
      <c r="C240" s="18"/>
      <c r="D240" s="37"/>
      <c r="E240" s="3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80"/>
      <c r="R240" s="14" t="s">
        <v>267</v>
      </c>
      <c r="S240" s="37" t="s">
        <v>268</v>
      </c>
    </row>
    <row r="241" spans="1:19">
      <c r="A241" s="80"/>
      <c r="B241" s="37"/>
      <c r="C241" s="37"/>
      <c r="D241" s="37"/>
      <c r="E241" s="3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80"/>
      <c r="R241" s="8" t="s">
        <v>269</v>
      </c>
      <c r="S241" s="37" t="s">
        <v>270</v>
      </c>
    </row>
    <row r="242" spans="1:19">
      <c r="A242" s="80"/>
      <c r="B242" s="37"/>
      <c r="C242" s="37"/>
      <c r="D242" s="37"/>
      <c r="E242" s="3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80"/>
      <c r="R242" s="83" t="s">
        <v>271</v>
      </c>
      <c r="S242" s="44" t="s">
        <v>272</v>
      </c>
    </row>
    <row r="243" spans="1:19">
      <c r="A243" s="80"/>
      <c r="B243" s="32"/>
      <c r="C243" s="32"/>
      <c r="D243" s="32"/>
      <c r="E243" s="3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99"/>
      <c r="S243" s="20"/>
    </row>
    <row r="244" spans="1:19">
      <c r="A244" s="12"/>
      <c r="B244" s="10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4"/>
      <c r="S244" s="11"/>
    </row>
    <row r="245" spans="1:19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1"/>
      <c r="S245" s="11"/>
    </row>
    <row r="246" spans="1:19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1"/>
      <c r="S246" s="11"/>
    </row>
    <row r="247" spans="1:19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1"/>
      <c r="S247" s="11"/>
    </row>
    <row r="248" spans="1:19">
      <c r="A248" s="12"/>
      <c r="B248" s="12"/>
      <c r="C248" s="12"/>
      <c r="D248" s="12"/>
      <c r="E248" s="12" t="s">
        <v>71</v>
      </c>
      <c r="F248" s="12"/>
      <c r="G248" s="12"/>
      <c r="H248" s="12">
        <f>SUM(H207:H247)</f>
        <v>3</v>
      </c>
      <c r="I248" s="12">
        <f>SUM(I208:I247)</f>
        <v>2</v>
      </c>
      <c r="J248" s="12"/>
      <c r="K248" s="12">
        <f>SUM(K208:K247)</f>
        <v>1</v>
      </c>
      <c r="L248" s="12">
        <f>SUM(L208:L247)</f>
        <v>6</v>
      </c>
      <c r="M248" s="12"/>
      <c r="N248" s="12"/>
      <c r="O248" s="12"/>
      <c r="P248" s="12">
        <f>SUM(P208:P247)</f>
        <v>13</v>
      </c>
      <c r="Q248" s="12"/>
      <c r="R248" s="12"/>
      <c r="S248" s="11"/>
    </row>
    <row r="249" spans="1:1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1"/>
    </row>
    <row r="250" spans="1:19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1"/>
    </row>
    <row r="256" ht="15.75" spans="1:19">
      <c r="A256" s="384" t="s">
        <v>3</v>
      </c>
      <c r="B256" s="384" t="s">
        <v>4</v>
      </c>
      <c r="C256" s="384" t="s">
        <v>5</v>
      </c>
      <c r="D256" s="384" t="s">
        <v>6</v>
      </c>
      <c r="E256" s="384" t="s">
        <v>7</v>
      </c>
      <c r="F256" s="384" t="s">
        <v>8</v>
      </c>
      <c r="G256" s="384" t="s">
        <v>9</v>
      </c>
      <c r="H256" s="384" t="s">
        <v>10</v>
      </c>
      <c r="I256" s="384" t="s">
        <v>11</v>
      </c>
      <c r="J256" s="384" t="s">
        <v>12</v>
      </c>
      <c r="K256" s="384" t="s">
        <v>13</v>
      </c>
      <c r="L256" s="384" t="s">
        <v>14</v>
      </c>
      <c r="M256" s="384" t="s">
        <v>15</v>
      </c>
      <c r="N256" s="384" t="s">
        <v>16</v>
      </c>
      <c r="O256" s="384" t="s">
        <v>17</v>
      </c>
      <c r="P256" s="384" t="s">
        <v>18</v>
      </c>
      <c r="Q256" s="384" t="s">
        <v>19</v>
      </c>
      <c r="R256" s="384" t="s">
        <v>20</v>
      </c>
      <c r="S256" s="384" t="s">
        <v>21</v>
      </c>
    </row>
    <row r="257" ht="16.5" spans="1:19">
      <c r="A257" s="21"/>
      <c r="B257" s="21"/>
      <c r="C257" s="21"/>
      <c r="D257" s="21"/>
      <c r="E257" s="385"/>
      <c r="F257" s="21"/>
      <c r="G257" s="21"/>
      <c r="H257" s="21"/>
      <c r="I257" s="386"/>
      <c r="J257" s="21"/>
      <c r="K257" s="21"/>
      <c r="L257" s="21"/>
      <c r="M257" s="21"/>
      <c r="N257" s="21"/>
      <c r="O257" s="21"/>
      <c r="P257" s="21"/>
      <c r="Q257" s="21"/>
      <c r="R257" s="21"/>
      <c r="S257" s="20"/>
    </row>
    <row r="258" spans="1:19">
      <c r="A258" s="12">
        <v>41</v>
      </c>
      <c r="B258" s="10">
        <v>44575</v>
      </c>
      <c r="C258" s="12" t="s">
        <v>273</v>
      </c>
      <c r="D258" s="21" t="s">
        <v>274</v>
      </c>
      <c r="E258" s="12" t="s">
        <v>275</v>
      </c>
      <c r="F258" s="12"/>
      <c r="G258" s="12"/>
      <c r="H258" s="12"/>
      <c r="I258" s="12">
        <v>1</v>
      </c>
      <c r="J258" s="12">
        <v>1</v>
      </c>
      <c r="K258" s="12"/>
      <c r="L258" s="12">
        <v>1</v>
      </c>
      <c r="M258" s="12"/>
      <c r="N258" s="12"/>
      <c r="O258" s="12"/>
      <c r="P258" s="12"/>
      <c r="Q258" s="12"/>
      <c r="R258" s="14" t="s">
        <v>26</v>
      </c>
      <c r="S258" s="11" t="s">
        <v>276</v>
      </c>
    </row>
    <row r="259" spans="1:19">
      <c r="A259" s="12"/>
      <c r="B259" s="1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4" t="s">
        <v>29</v>
      </c>
      <c r="S259" s="11" t="s">
        <v>277</v>
      </c>
    </row>
    <row r="260" spans="1:19">
      <c r="A260" s="12"/>
      <c r="B260" s="7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8" t="s">
        <v>31</v>
      </c>
      <c r="S260" s="11" t="s">
        <v>278</v>
      </c>
    </row>
    <row r="261" spans="1:19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4"/>
      <c r="S261" s="11"/>
    </row>
    <row r="262" spans="1:19">
      <c r="A262" s="12">
        <v>42</v>
      </c>
      <c r="B262" s="10">
        <v>44578</v>
      </c>
      <c r="C262" s="12" t="s">
        <v>279</v>
      </c>
      <c r="D262" s="13" t="s">
        <v>280</v>
      </c>
      <c r="E262" s="13" t="s">
        <v>187</v>
      </c>
      <c r="F262" s="13">
        <v>1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>
        <v>342</v>
      </c>
      <c r="Q262" s="12"/>
      <c r="R262" s="14" t="s">
        <v>26</v>
      </c>
      <c r="S262" s="11" t="s">
        <v>281</v>
      </c>
    </row>
    <row r="263" spans="1:19">
      <c r="A263" s="13"/>
      <c r="B263" s="110"/>
      <c r="C263" s="390" t="s">
        <v>282</v>
      </c>
      <c r="D263" s="38"/>
      <c r="E263" s="38"/>
      <c r="F263" s="38"/>
      <c r="G263" s="3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4" t="s">
        <v>29</v>
      </c>
      <c r="S263" s="11" t="s">
        <v>283</v>
      </c>
    </row>
    <row r="264" spans="1:19">
      <c r="A264" s="17"/>
      <c r="B264" s="17"/>
      <c r="C264" s="17"/>
      <c r="D264" s="17"/>
      <c r="E264" s="17"/>
      <c r="F264" s="17"/>
      <c r="G264" s="3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8" t="s">
        <v>31</v>
      </c>
      <c r="S264" s="79" t="s">
        <v>284</v>
      </c>
    </row>
    <row r="265" spans="1:19">
      <c r="A265" s="17"/>
      <c r="B265" s="17"/>
      <c r="C265" s="17"/>
      <c r="D265" s="17"/>
      <c r="E265" s="17"/>
      <c r="F265" s="17"/>
      <c r="G265" s="3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4"/>
      <c r="S265" s="15" t="s">
        <v>285</v>
      </c>
    </row>
    <row r="266" spans="1:19">
      <c r="A266" s="21"/>
      <c r="B266" s="48"/>
      <c r="C266" s="98"/>
      <c r="D266" s="98"/>
      <c r="E266" s="21"/>
      <c r="F266" s="2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4"/>
      <c r="S266" s="172" t="s">
        <v>286</v>
      </c>
    </row>
    <row r="267" spans="1:19">
      <c r="A267" s="12"/>
      <c r="C267" s="17"/>
      <c r="D267" s="17"/>
      <c r="F267" s="12"/>
      <c r="G267" s="12"/>
      <c r="I267" s="12"/>
      <c r="J267" s="12"/>
      <c r="K267" s="12"/>
      <c r="L267" s="12"/>
      <c r="M267" s="12"/>
      <c r="N267" s="12"/>
      <c r="O267" s="12"/>
      <c r="P267" s="12"/>
      <c r="Q267" s="12"/>
      <c r="R267" s="8"/>
      <c r="S267" s="20" t="s">
        <v>287</v>
      </c>
    </row>
    <row r="268" spans="1:19">
      <c r="A268" s="12"/>
      <c r="B268" s="16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1"/>
      <c r="S268" s="11" t="s">
        <v>288</v>
      </c>
    </row>
    <row r="269" spans="1:19">
      <c r="A269" s="12"/>
      <c r="B269" s="1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84"/>
      <c r="S269" s="11" t="s">
        <v>289</v>
      </c>
    </row>
    <row r="270" spans="1:19">
      <c r="A270" s="12"/>
      <c r="B270" s="7"/>
      <c r="C270" s="12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4"/>
      <c r="S270" s="11" t="s">
        <v>290</v>
      </c>
    </row>
    <row r="271" spans="1:19">
      <c r="A271" s="12"/>
      <c r="B271" s="1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4"/>
      <c r="S271" s="11" t="s">
        <v>291</v>
      </c>
    </row>
    <row r="272" spans="1:19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8"/>
      <c r="S272" s="11" t="s">
        <v>292</v>
      </c>
    </row>
    <row r="273" spans="1:19">
      <c r="A273" s="12"/>
      <c r="B273" s="1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4"/>
      <c r="S273" s="11" t="s">
        <v>293</v>
      </c>
    </row>
    <row r="274" spans="1:19">
      <c r="A274" s="12"/>
      <c r="B274" s="1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8"/>
      <c r="S274" s="11" t="s">
        <v>294</v>
      </c>
    </row>
    <row r="275" spans="1:19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84"/>
      <c r="S275" s="15" t="s">
        <v>295</v>
      </c>
    </row>
    <row r="276" spans="1:19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4"/>
      <c r="S276" s="37"/>
    </row>
    <row r="277" spans="1:19">
      <c r="A277" s="21">
        <v>43</v>
      </c>
      <c r="B277" s="10">
        <v>44578</v>
      </c>
      <c r="C277" s="19" t="s">
        <v>296</v>
      </c>
      <c r="D277" s="12" t="s">
        <v>297</v>
      </c>
      <c r="E277" s="12" t="s">
        <v>187</v>
      </c>
      <c r="F277" s="21">
        <v>1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>
        <v>172</v>
      </c>
      <c r="Q277" s="12"/>
      <c r="R277" s="14" t="s">
        <v>26</v>
      </c>
      <c r="S277" s="172" t="s">
        <v>285</v>
      </c>
    </row>
    <row r="278" spans="1:19">
      <c r="A278" s="12"/>
      <c r="B278" s="1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4" t="s">
        <v>29</v>
      </c>
      <c r="S278" s="11" t="s">
        <v>287</v>
      </c>
    </row>
    <row r="279" spans="1:19">
      <c r="A279" s="12"/>
      <c r="B279" s="7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8" t="s">
        <v>31</v>
      </c>
      <c r="S279" s="11" t="s">
        <v>298</v>
      </c>
    </row>
    <row r="280" spans="1:19">
      <c r="A280" s="12"/>
      <c r="B280" s="16"/>
      <c r="C280" s="12"/>
      <c r="D280" s="12"/>
      <c r="E280" s="13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5"/>
      <c r="S280" s="11" t="s">
        <v>299</v>
      </c>
    </row>
    <row r="281" spans="1:19">
      <c r="A281" s="80"/>
      <c r="B281" s="16"/>
      <c r="C281" s="12"/>
      <c r="D281" s="12"/>
      <c r="E281" s="17"/>
      <c r="F281" s="31"/>
      <c r="G281" s="12"/>
      <c r="H281" s="12"/>
      <c r="I281" s="12"/>
      <c r="J281" s="12"/>
      <c r="K281" s="12"/>
      <c r="L281" s="12"/>
      <c r="M281" s="12"/>
      <c r="N281" s="12"/>
      <c r="O281" s="12"/>
      <c r="Q281" s="80"/>
      <c r="R281" s="17"/>
      <c r="S281" s="11" t="s">
        <v>300</v>
      </c>
    </row>
    <row r="282" spans="1:19">
      <c r="A282" s="80"/>
      <c r="B282" s="7"/>
      <c r="C282" s="19"/>
      <c r="D282" s="19"/>
      <c r="E282" s="19"/>
      <c r="F282" s="31"/>
      <c r="G282" s="12"/>
      <c r="H282" s="12"/>
      <c r="I282" s="12"/>
      <c r="J282" s="12"/>
      <c r="K282" s="12"/>
      <c r="L282" s="12"/>
      <c r="M282" s="12"/>
      <c r="N282" s="12"/>
      <c r="O282" s="12"/>
      <c r="P282" s="274"/>
      <c r="Q282" s="80"/>
      <c r="R282" s="14"/>
      <c r="S282" s="37" t="s">
        <v>301</v>
      </c>
    </row>
    <row r="283" spans="1:19">
      <c r="A283" s="12"/>
      <c r="B283" s="10"/>
      <c r="C283" s="21"/>
      <c r="D283" s="21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80"/>
      <c r="R283" s="14"/>
      <c r="S283" s="37"/>
    </row>
    <row r="284" spans="1:19">
      <c r="A284" s="388">
        <v>44</v>
      </c>
      <c r="B284" s="10">
        <v>44577</v>
      </c>
      <c r="C284" s="12" t="s">
        <v>145</v>
      </c>
      <c r="D284" s="12" t="s">
        <v>146</v>
      </c>
      <c r="E284" s="12" t="s">
        <v>131</v>
      </c>
      <c r="F284" s="12"/>
      <c r="G284" s="12"/>
      <c r="H284" s="12">
        <v>1</v>
      </c>
      <c r="I284" s="12"/>
      <c r="J284" s="12"/>
      <c r="K284" s="12"/>
      <c r="L284" s="12"/>
      <c r="M284" s="12"/>
      <c r="N284" s="12"/>
      <c r="O284" s="12"/>
      <c r="P284" s="12">
        <v>3</v>
      </c>
      <c r="Q284" s="80"/>
      <c r="R284" s="14" t="s">
        <v>26</v>
      </c>
      <c r="S284" s="37" t="s">
        <v>302</v>
      </c>
    </row>
    <row r="285" spans="1:19">
      <c r="A285" s="12"/>
      <c r="B285" s="12"/>
      <c r="C285" s="12" t="s">
        <v>148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80"/>
      <c r="R285" s="14" t="s">
        <v>29</v>
      </c>
      <c r="S285" s="37" t="s">
        <v>303</v>
      </c>
    </row>
    <row r="286" spans="1:19">
      <c r="A286" s="12"/>
      <c r="B286" s="1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80"/>
      <c r="R286" s="8" t="s">
        <v>31</v>
      </c>
      <c r="S286" s="37" t="s">
        <v>304</v>
      </c>
    </row>
    <row r="287" spans="1:19">
      <c r="A287" s="12"/>
      <c r="B287" s="7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80"/>
      <c r="R287" s="37"/>
      <c r="S287" s="37" t="s">
        <v>305</v>
      </c>
    </row>
    <row r="288" spans="1:19">
      <c r="A288" s="12"/>
      <c r="B288" s="1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80"/>
      <c r="R288" s="37" t="s">
        <v>306</v>
      </c>
      <c r="S288" s="37"/>
    </row>
    <row r="289" spans="1:19">
      <c r="A289" s="12"/>
      <c r="B289" s="7"/>
      <c r="C289" s="19"/>
      <c r="D289" s="13"/>
      <c r="E289" s="19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80"/>
      <c r="R289" s="14" t="s">
        <v>307</v>
      </c>
      <c r="S289" s="37"/>
    </row>
    <row r="290" spans="1:19">
      <c r="A290" s="80"/>
      <c r="B290" s="37"/>
      <c r="C290" s="37"/>
      <c r="D290" s="37"/>
      <c r="E290" s="3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80"/>
      <c r="R290" s="14"/>
      <c r="S290" s="37"/>
    </row>
    <row r="291" spans="1:19">
      <c r="A291" s="80">
        <v>45</v>
      </c>
      <c r="B291" s="10">
        <v>44579</v>
      </c>
      <c r="C291" s="19" t="s">
        <v>308</v>
      </c>
      <c r="D291" s="19" t="s">
        <v>117</v>
      </c>
      <c r="E291" s="31" t="s">
        <v>118</v>
      </c>
      <c r="F291" s="12"/>
      <c r="G291" s="12"/>
      <c r="H291" s="12">
        <v>1</v>
      </c>
      <c r="I291" s="12"/>
      <c r="J291" s="12"/>
      <c r="K291" s="12"/>
      <c r="L291" s="12"/>
      <c r="M291" s="12"/>
      <c r="N291" s="12"/>
      <c r="O291" s="12"/>
      <c r="P291" s="12">
        <v>12</v>
      </c>
      <c r="Q291" s="80"/>
      <c r="R291" s="14" t="s">
        <v>26</v>
      </c>
      <c r="S291" s="37" t="s">
        <v>309</v>
      </c>
    </row>
    <row r="292" spans="1:19">
      <c r="A292" s="80"/>
      <c r="B292" s="37"/>
      <c r="C292" s="19" t="s">
        <v>310</v>
      </c>
      <c r="D292" s="37"/>
      <c r="E292" s="3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80"/>
      <c r="R292" s="14" t="s">
        <v>29</v>
      </c>
      <c r="S292" s="44" t="s">
        <v>311</v>
      </c>
    </row>
    <row r="293" spans="1:19">
      <c r="A293" s="80"/>
      <c r="B293" s="32"/>
      <c r="C293" s="32"/>
      <c r="D293" s="32"/>
      <c r="E293" s="3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8" t="s">
        <v>31</v>
      </c>
      <c r="S293" s="20" t="s">
        <v>312</v>
      </c>
    </row>
    <row r="294" spans="1:19">
      <c r="A294" s="12"/>
      <c r="B294" s="10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4"/>
      <c r="S294" s="11"/>
    </row>
    <row r="295" spans="1:19">
      <c r="A295" s="12"/>
      <c r="B295" s="1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84"/>
      <c r="S295" s="11"/>
    </row>
    <row r="296" spans="1:19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1"/>
      <c r="S296" s="11"/>
    </row>
    <row r="297" spans="1:19">
      <c r="A297" s="12"/>
      <c r="B297" s="12"/>
      <c r="C297" s="12"/>
      <c r="D297" s="12"/>
      <c r="E297" s="12" t="s">
        <v>71</v>
      </c>
      <c r="F297" s="12">
        <f>SUM(F258:F296)</f>
        <v>2</v>
      </c>
      <c r="G297" s="12"/>
      <c r="H297" s="12">
        <f>SUM(H258:H296)</f>
        <v>2</v>
      </c>
      <c r="I297" s="12">
        <f>SUM(I258:I296)</f>
        <v>1</v>
      </c>
      <c r="J297" s="12">
        <f>SUM(J258:J296)</f>
        <v>1</v>
      </c>
      <c r="K297" s="12"/>
      <c r="L297" s="12">
        <f>SUM(L258:L296)</f>
        <v>1</v>
      </c>
      <c r="M297" s="12"/>
      <c r="N297" s="12"/>
      <c r="O297" s="12"/>
      <c r="P297" s="12">
        <f>SUM(P258:P296)</f>
        <v>529</v>
      </c>
      <c r="Q297" s="12"/>
      <c r="R297" s="11"/>
      <c r="S297" s="11"/>
    </row>
    <row r="298" spans="1:19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1"/>
      <c r="S298" s="11"/>
    </row>
    <row r="299" spans="1:1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1"/>
    </row>
    <row r="300" spans="1:19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1"/>
    </row>
    <row r="301" spans="1:19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1"/>
    </row>
    <row r="306" ht="15.75" spans="1:19">
      <c r="A306" s="384" t="s">
        <v>3</v>
      </c>
      <c r="B306" s="384" t="s">
        <v>4</v>
      </c>
      <c r="C306" s="384" t="s">
        <v>5</v>
      </c>
      <c r="D306" s="384" t="s">
        <v>6</v>
      </c>
      <c r="E306" s="384" t="s">
        <v>7</v>
      </c>
      <c r="F306" s="384" t="s">
        <v>8</v>
      </c>
      <c r="G306" s="384" t="s">
        <v>9</v>
      </c>
      <c r="H306" s="384" t="s">
        <v>10</v>
      </c>
      <c r="I306" s="384" t="s">
        <v>11</v>
      </c>
      <c r="J306" s="384" t="s">
        <v>12</v>
      </c>
      <c r="K306" s="384" t="s">
        <v>13</v>
      </c>
      <c r="L306" s="384" t="s">
        <v>14</v>
      </c>
      <c r="M306" s="384" t="s">
        <v>15</v>
      </c>
      <c r="N306" s="384" t="s">
        <v>16</v>
      </c>
      <c r="O306" s="384" t="s">
        <v>17</v>
      </c>
      <c r="P306" s="384" t="s">
        <v>18</v>
      </c>
      <c r="Q306" s="384" t="s">
        <v>19</v>
      </c>
      <c r="R306" s="384" t="s">
        <v>20</v>
      </c>
      <c r="S306" s="384" t="s">
        <v>21</v>
      </c>
    </row>
    <row r="307" ht="16.5" spans="1:19">
      <c r="A307" s="21"/>
      <c r="B307" s="21"/>
      <c r="C307" s="21"/>
      <c r="D307" s="21"/>
      <c r="E307" s="385"/>
      <c r="F307" s="21"/>
      <c r="G307" s="21"/>
      <c r="H307" s="21"/>
      <c r="I307" s="386"/>
      <c r="J307" s="21"/>
      <c r="K307" s="21"/>
      <c r="L307" s="21"/>
      <c r="M307" s="21"/>
      <c r="N307" s="21"/>
      <c r="O307" s="21"/>
      <c r="P307" s="21"/>
      <c r="Q307" s="21"/>
      <c r="R307" s="21"/>
      <c r="S307" s="20"/>
    </row>
    <row r="308" spans="1:19">
      <c r="A308" s="12">
        <v>46</v>
      </c>
      <c r="B308" s="10">
        <v>44580</v>
      </c>
      <c r="C308" s="19" t="s">
        <v>313</v>
      </c>
      <c r="D308" s="21" t="s">
        <v>314</v>
      </c>
      <c r="E308" s="12" t="s">
        <v>34</v>
      </c>
      <c r="F308" s="12"/>
      <c r="G308" s="12"/>
      <c r="H308" s="12"/>
      <c r="I308" s="12"/>
      <c r="J308" s="12"/>
      <c r="K308" s="12"/>
      <c r="L308" s="12">
        <v>1</v>
      </c>
      <c r="M308" s="12"/>
      <c r="N308" s="12"/>
      <c r="O308" s="12"/>
      <c r="P308" s="12">
        <v>1</v>
      </c>
      <c r="Q308" s="12"/>
      <c r="R308" s="14" t="s">
        <v>26</v>
      </c>
      <c r="S308" s="11" t="s">
        <v>315</v>
      </c>
    </row>
    <row r="309" spans="1:19">
      <c r="A309" s="12"/>
      <c r="B309" s="16"/>
      <c r="C309" s="12" t="s">
        <v>316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4" t="s">
        <v>29</v>
      </c>
      <c r="S309" s="11" t="s">
        <v>317</v>
      </c>
    </row>
    <row r="310" spans="1:19">
      <c r="A310" s="12"/>
      <c r="B310" s="7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8" t="s">
        <v>31</v>
      </c>
      <c r="S310" s="11"/>
    </row>
    <row r="311" spans="1:19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4"/>
      <c r="S311" s="11"/>
    </row>
    <row r="312" spans="1:19">
      <c r="A312" s="12">
        <v>47</v>
      </c>
      <c r="B312" s="10">
        <v>44580</v>
      </c>
      <c r="C312" s="12" t="s">
        <v>318</v>
      </c>
      <c r="D312" s="12" t="s">
        <v>319</v>
      </c>
      <c r="E312" s="12" t="s">
        <v>113</v>
      </c>
      <c r="F312" s="12"/>
      <c r="G312" s="12"/>
      <c r="H312" s="12">
        <v>1</v>
      </c>
      <c r="I312" s="12"/>
      <c r="J312" s="12"/>
      <c r="K312" s="12"/>
      <c r="L312" s="12"/>
      <c r="M312" s="12">
        <v>1</v>
      </c>
      <c r="N312" s="12"/>
      <c r="O312" s="12"/>
      <c r="P312" s="12"/>
      <c r="Q312" s="12"/>
      <c r="R312" s="14" t="s">
        <v>26</v>
      </c>
      <c r="S312" s="11" t="s">
        <v>320</v>
      </c>
    </row>
    <row r="313" spans="1:19">
      <c r="A313" s="12"/>
      <c r="B313" s="16"/>
      <c r="C313" s="12" t="s">
        <v>321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80"/>
      <c r="R313" s="37" t="s">
        <v>322</v>
      </c>
      <c r="S313" s="66" t="s">
        <v>323</v>
      </c>
    </row>
    <row r="314" spans="1:19">
      <c r="A314" s="12"/>
      <c r="B314" s="7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80"/>
      <c r="R314" s="37" t="s">
        <v>324</v>
      </c>
      <c r="S314" s="101" t="s">
        <v>325</v>
      </c>
    </row>
    <row r="315" spans="1:19">
      <c r="A315" s="12"/>
      <c r="B315" s="7"/>
      <c r="C315" s="12" t="s">
        <v>326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80"/>
      <c r="R315" s="37" t="s">
        <v>327</v>
      </c>
      <c r="S315" s="50" t="s">
        <v>328</v>
      </c>
    </row>
    <row r="316" spans="1:19">
      <c r="A316" s="12"/>
      <c r="B316" s="42"/>
      <c r="C316" s="13" t="s">
        <v>329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4" t="s">
        <v>330</v>
      </c>
      <c r="S316" s="11" t="s">
        <v>331</v>
      </c>
    </row>
    <row r="317" spans="1:19">
      <c r="A317" s="12"/>
      <c r="C317" s="19" t="s">
        <v>332</v>
      </c>
      <c r="D317" s="17"/>
      <c r="F317" s="12"/>
      <c r="G317" s="12"/>
      <c r="I317" s="12"/>
      <c r="J317" s="12"/>
      <c r="K317" s="12"/>
      <c r="L317" s="12"/>
      <c r="M317" s="12"/>
      <c r="N317" s="12"/>
      <c r="O317" s="12"/>
      <c r="P317" s="12"/>
      <c r="Q317" s="12"/>
      <c r="R317" s="8" t="s">
        <v>333</v>
      </c>
      <c r="S317" s="11" t="s">
        <v>334</v>
      </c>
    </row>
    <row r="318" spans="1:19">
      <c r="A318" s="12"/>
      <c r="B318" s="16"/>
      <c r="C318" s="21" t="s">
        <v>335</v>
      </c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1" t="s">
        <v>336</v>
      </c>
      <c r="S318" s="11"/>
    </row>
    <row r="319" spans="1:19">
      <c r="A319" s="12"/>
      <c r="B319" s="16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1" t="s">
        <v>337</v>
      </c>
      <c r="S319" s="11"/>
    </row>
    <row r="320" spans="1:19">
      <c r="A320" s="12"/>
      <c r="B320" s="16"/>
      <c r="C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84" t="s">
        <v>338</v>
      </c>
      <c r="S320" s="11"/>
    </row>
    <row r="321" spans="1:19">
      <c r="A321" s="12"/>
      <c r="B321" s="48"/>
      <c r="C321" s="12"/>
      <c r="D321" s="12" t="s">
        <v>339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83"/>
      <c r="S321" s="11"/>
    </row>
    <row r="322" spans="1:19">
      <c r="A322" s="12">
        <v>48</v>
      </c>
      <c r="B322" s="10">
        <v>44580</v>
      </c>
      <c r="C322" s="11" t="s">
        <v>340</v>
      </c>
      <c r="D322" s="21" t="s">
        <v>341</v>
      </c>
      <c r="E322" s="12"/>
      <c r="F322" s="12"/>
      <c r="G322" s="12"/>
      <c r="H322" s="12"/>
      <c r="I322" s="12"/>
      <c r="J322" s="12"/>
      <c r="K322" s="12"/>
      <c r="L322" s="12">
        <v>1</v>
      </c>
      <c r="M322" s="12"/>
      <c r="N322" s="12"/>
      <c r="O322" s="12"/>
      <c r="P322" s="12"/>
      <c r="Q322" s="12"/>
      <c r="R322" s="14" t="s">
        <v>26</v>
      </c>
      <c r="S322" s="11" t="s">
        <v>342</v>
      </c>
    </row>
    <row r="323" spans="1:19">
      <c r="A323" s="12">
        <v>49</v>
      </c>
      <c r="B323" s="16"/>
      <c r="C323" s="11" t="s">
        <v>343</v>
      </c>
      <c r="D323" s="12" t="s">
        <v>344</v>
      </c>
      <c r="E323" s="12"/>
      <c r="F323" s="12"/>
      <c r="G323" s="12"/>
      <c r="H323" s="12"/>
      <c r="I323" s="12"/>
      <c r="J323" s="12"/>
      <c r="K323" s="12"/>
      <c r="L323" s="12">
        <v>1</v>
      </c>
      <c r="M323" s="12"/>
      <c r="N323" s="12"/>
      <c r="O323" s="12"/>
      <c r="P323" s="12"/>
      <c r="Q323" s="12"/>
      <c r="R323" s="14" t="s">
        <v>29</v>
      </c>
      <c r="S323" s="11" t="s">
        <v>345</v>
      </c>
    </row>
    <row r="324" spans="1:19">
      <c r="A324" s="12">
        <v>50</v>
      </c>
      <c r="B324" s="12"/>
      <c r="C324" s="11" t="s">
        <v>346</v>
      </c>
      <c r="D324" s="12"/>
      <c r="E324" s="12"/>
      <c r="F324" s="12"/>
      <c r="G324" s="12"/>
      <c r="H324" s="12"/>
      <c r="I324" s="12"/>
      <c r="J324" s="12"/>
      <c r="K324" s="12"/>
      <c r="L324" s="12">
        <v>1</v>
      </c>
      <c r="M324" s="12"/>
      <c r="N324" s="12"/>
      <c r="O324" s="12"/>
      <c r="P324" s="12"/>
      <c r="Q324" s="12"/>
      <c r="R324" s="8" t="s">
        <v>31</v>
      </c>
      <c r="S324" s="11"/>
    </row>
    <row r="325" spans="1:19">
      <c r="A325" s="12">
        <v>51</v>
      </c>
      <c r="B325" s="16"/>
      <c r="C325" s="11" t="s">
        <v>347</v>
      </c>
      <c r="D325" s="12" t="s">
        <v>344</v>
      </c>
      <c r="E325" s="12"/>
      <c r="F325" s="12"/>
      <c r="G325" s="12"/>
      <c r="H325" s="12"/>
      <c r="I325" s="12"/>
      <c r="J325" s="12"/>
      <c r="K325" s="12"/>
      <c r="L325" s="12">
        <v>1</v>
      </c>
      <c r="M325" s="12"/>
      <c r="N325" s="12"/>
      <c r="O325" s="12"/>
      <c r="P325" s="12"/>
      <c r="Q325" s="12"/>
      <c r="R325" s="14"/>
      <c r="S325" s="11"/>
    </row>
    <row r="326" spans="1:19">
      <c r="A326" s="12">
        <v>52</v>
      </c>
      <c r="B326" s="16"/>
      <c r="C326" s="11" t="s">
        <v>348</v>
      </c>
      <c r="D326" s="12" t="s">
        <v>349</v>
      </c>
      <c r="E326" s="12"/>
      <c r="F326" s="12"/>
      <c r="G326" s="12"/>
      <c r="H326" s="12"/>
      <c r="I326" s="12"/>
      <c r="J326" s="12"/>
      <c r="K326" s="12"/>
      <c r="L326" s="12">
        <v>1</v>
      </c>
      <c r="M326" s="12"/>
      <c r="N326" s="12"/>
      <c r="O326" s="12"/>
      <c r="P326" s="12"/>
      <c r="Q326" s="12"/>
      <c r="R326" s="8"/>
      <c r="S326" s="11"/>
    </row>
    <row r="327" spans="1:19">
      <c r="A327" s="12">
        <v>53</v>
      </c>
      <c r="B327" s="12"/>
      <c r="C327" s="11" t="s">
        <v>350</v>
      </c>
      <c r="D327" s="12" t="s">
        <v>351</v>
      </c>
      <c r="E327" s="12"/>
      <c r="F327" s="12"/>
      <c r="G327" s="12"/>
      <c r="H327" s="12"/>
      <c r="I327" s="12"/>
      <c r="J327" s="12"/>
      <c r="K327" s="12"/>
      <c r="L327" s="12">
        <v>1</v>
      </c>
      <c r="M327" s="12"/>
      <c r="N327" s="12"/>
      <c r="O327" s="12"/>
      <c r="P327" s="12"/>
      <c r="Q327" s="12"/>
      <c r="R327" s="84"/>
      <c r="S327" s="15"/>
    </row>
    <row r="328" spans="1:19">
      <c r="A328" s="12">
        <v>54</v>
      </c>
      <c r="B328" s="12"/>
      <c r="C328" s="11" t="s">
        <v>352</v>
      </c>
      <c r="D328" s="12" t="s">
        <v>353</v>
      </c>
      <c r="E328" s="12"/>
      <c r="F328" s="12"/>
      <c r="G328" s="12"/>
      <c r="H328" s="12"/>
      <c r="I328" s="12"/>
      <c r="J328" s="12"/>
      <c r="K328" s="12"/>
      <c r="L328" s="12">
        <v>1</v>
      </c>
      <c r="M328" s="12"/>
      <c r="N328" s="12"/>
      <c r="O328" s="12"/>
      <c r="P328" s="12"/>
      <c r="Q328" s="12"/>
      <c r="R328" s="14"/>
      <c r="S328" s="37"/>
    </row>
    <row r="329" spans="1:19">
      <c r="A329" s="12">
        <v>55</v>
      </c>
      <c r="B329" s="12"/>
      <c r="C329" s="11" t="s">
        <v>354</v>
      </c>
      <c r="D329" s="12"/>
      <c r="E329" s="12"/>
      <c r="F329" s="12"/>
      <c r="G329" s="12"/>
      <c r="H329" s="12"/>
      <c r="I329" s="12"/>
      <c r="J329" s="12"/>
      <c r="K329" s="12"/>
      <c r="L329" s="12">
        <v>1</v>
      </c>
      <c r="M329" s="12"/>
      <c r="N329" s="12"/>
      <c r="O329" s="12"/>
      <c r="P329" s="12"/>
      <c r="Q329" s="12"/>
      <c r="R329" s="14"/>
      <c r="S329" s="20"/>
    </row>
    <row r="330" spans="1:19">
      <c r="A330" s="12">
        <v>56</v>
      </c>
      <c r="B330" s="16"/>
      <c r="C330" s="11" t="s">
        <v>355</v>
      </c>
      <c r="D330" s="12"/>
      <c r="E330" s="12"/>
      <c r="F330" s="12"/>
      <c r="G330" s="12"/>
      <c r="H330" s="12"/>
      <c r="I330" s="12"/>
      <c r="J330" s="12"/>
      <c r="K330" s="12"/>
      <c r="L330" s="12">
        <v>1</v>
      </c>
      <c r="M330" s="12"/>
      <c r="N330" s="12"/>
      <c r="O330" s="12"/>
      <c r="P330" s="12"/>
      <c r="Q330" s="12"/>
      <c r="R330" s="14"/>
      <c r="S330" s="11"/>
    </row>
    <row r="331" spans="1:19">
      <c r="A331" s="12">
        <v>57</v>
      </c>
      <c r="B331" s="7"/>
      <c r="C331" s="11" t="s">
        <v>356</v>
      </c>
      <c r="D331" s="12"/>
      <c r="E331" s="12"/>
      <c r="F331" s="12"/>
      <c r="G331" s="12"/>
      <c r="H331" s="12"/>
      <c r="I331" s="12"/>
      <c r="J331" s="12"/>
      <c r="K331" s="12"/>
      <c r="L331" s="12">
        <v>1</v>
      </c>
      <c r="M331" s="12"/>
      <c r="N331" s="12"/>
      <c r="O331" s="12"/>
      <c r="P331" s="12"/>
      <c r="Q331" s="12"/>
      <c r="R331" s="8"/>
      <c r="S331" s="11"/>
    </row>
    <row r="332" spans="1:19">
      <c r="A332" s="12">
        <v>58</v>
      </c>
      <c r="B332" s="16"/>
      <c r="C332" s="11" t="s">
        <v>357</v>
      </c>
      <c r="D332" s="12"/>
      <c r="E332" s="13"/>
      <c r="F332" s="12"/>
      <c r="G332" s="12"/>
      <c r="H332" s="12"/>
      <c r="I332" s="12"/>
      <c r="J332" s="12"/>
      <c r="K332" s="12"/>
      <c r="L332" s="12">
        <v>1</v>
      </c>
      <c r="M332" s="12"/>
      <c r="N332" s="12"/>
      <c r="O332" s="12"/>
      <c r="P332" s="12"/>
      <c r="Q332" s="12"/>
      <c r="R332" s="15"/>
      <c r="S332" s="15"/>
    </row>
    <row r="333" spans="1:19">
      <c r="A333" s="12">
        <v>59</v>
      </c>
      <c r="B333" s="16"/>
      <c r="C333" s="11" t="s">
        <v>358</v>
      </c>
      <c r="D333" s="12"/>
      <c r="E333" s="17"/>
      <c r="F333" s="31"/>
      <c r="G333" s="12"/>
      <c r="H333" s="12"/>
      <c r="I333" s="12"/>
      <c r="J333" s="12"/>
      <c r="K333" s="12"/>
      <c r="L333" s="12">
        <v>1</v>
      </c>
      <c r="M333" s="12"/>
      <c r="N333" s="12"/>
      <c r="O333" s="12"/>
      <c r="Q333" s="80"/>
      <c r="R333" s="17"/>
      <c r="S333" s="17"/>
    </row>
    <row r="334" spans="1:19">
      <c r="A334" s="12">
        <v>60</v>
      </c>
      <c r="B334" s="7"/>
      <c r="C334" s="18" t="s">
        <v>359</v>
      </c>
      <c r="D334" s="19"/>
      <c r="E334" s="19"/>
      <c r="F334" s="31"/>
      <c r="G334" s="12"/>
      <c r="H334" s="12"/>
      <c r="I334" s="12"/>
      <c r="J334" s="12"/>
      <c r="K334" s="12"/>
      <c r="L334" s="12">
        <v>1</v>
      </c>
      <c r="M334" s="12"/>
      <c r="N334" s="12"/>
      <c r="O334" s="12"/>
      <c r="P334" s="274"/>
      <c r="Q334" s="80"/>
      <c r="R334" s="14"/>
      <c r="S334" s="37"/>
    </row>
    <row r="335" spans="1:19">
      <c r="A335" s="12">
        <v>61</v>
      </c>
      <c r="B335" s="10"/>
      <c r="C335" s="20" t="s">
        <v>360</v>
      </c>
      <c r="D335" s="21"/>
      <c r="E335" s="21"/>
      <c r="F335" s="12"/>
      <c r="G335" s="12"/>
      <c r="H335" s="12"/>
      <c r="I335" s="12"/>
      <c r="J335" s="12"/>
      <c r="K335" s="12"/>
      <c r="L335" s="12">
        <v>1</v>
      </c>
      <c r="M335" s="12"/>
      <c r="N335" s="12"/>
      <c r="O335" s="12"/>
      <c r="P335" s="12"/>
      <c r="Q335" s="80"/>
      <c r="R335" s="14"/>
      <c r="S335" s="37"/>
    </row>
    <row r="336" spans="1:19">
      <c r="A336" s="12">
        <v>62</v>
      </c>
      <c r="B336" s="12"/>
      <c r="C336" s="11" t="s">
        <v>361</v>
      </c>
      <c r="D336" s="12"/>
      <c r="E336" s="12"/>
      <c r="F336" s="12"/>
      <c r="G336" s="12"/>
      <c r="H336" s="12"/>
      <c r="I336" s="12"/>
      <c r="J336" s="12"/>
      <c r="K336" s="12"/>
      <c r="L336" s="12">
        <v>1</v>
      </c>
      <c r="M336" s="12"/>
      <c r="N336" s="12"/>
      <c r="O336" s="12"/>
      <c r="P336" s="12"/>
      <c r="Q336" s="80"/>
      <c r="R336" s="8"/>
      <c r="S336" s="37"/>
    </row>
    <row r="337" spans="1:19">
      <c r="A337" s="12">
        <v>63</v>
      </c>
      <c r="B337" s="12"/>
      <c r="C337" s="11" t="s">
        <v>362</v>
      </c>
      <c r="D337" s="12"/>
      <c r="E337" s="12"/>
      <c r="F337" s="12"/>
      <c r="G337" s="12"/>
      <c r="H337" s="12"/>
      <c r="I337" s="12"/>
      <c r="J337" s="12"/>
      <c r="K337" s="12"/>
      <c r="L337" s="12">
        <v>1</v>
      </c>
      <c r="M337" s="12"/>
      <c r="N337" s="12"/>
      <c r="O337" s="12"/>
      <c r="P337" s="12"/>
      <c r="Q337" s="80"/>
      <c r="R337" s="17"/>
      <c r="S337" s="37"/>
    </row>
    <row r="338" spans="1:19">
      <c r="A338" s="12">
        <v>64</v>
      </c>
      <c r="B338" s="16"/>
      <c r="C338" s="11" t="s">
        <v>363</v>
      </c>
      <c r="D338" s="12"/>
      <c r="E338" s="12"/>
      <c r="F338" s="12"/>
      <c r="G338" s="12"/>
      <c r="H338" s="12"/>
      <c r="I338" s="12"/>
      <c r="J338" s="12"/>
      <c r="K338" s="12"/>
      <c r="L338" s="12">
        <v>1</v>
      </c>
      <c r="M338" s="12"/>
      <c r="N338" s="12"/>
      <c r="O338" s="12"/>
      <c r="P338" s="12"/>
      <c r="Q338" s="80"/>
      <c r="R338" s="37"/>
      <c r="S338" s="37"/>
    </row>
    <row r="339" spans="1:19">
      <c r="A339" s="12"/>
      <c r="B339" s="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80"/>
      <c r="R339" s="37"/>
      <c r="S339" s="37"/>
    </row>
    <row r="340" spans="1:19">
      <c r="A340" s="12">
        <v>65</v>
      </c>
      <c r="B340" s="10">
        <v>44580</v>
      </c>
      <c r="C340" s="11" t="s">
        <v>364</v>
      </c>
      <c r="D340" s="12" t="s">
        <v>319</v>
      </c>
      <c r="E340" s="12"/>
      <c r="F340" s="12"/>
      <c r="G340" s="12"/>
      <c r="H340" s="12"/>
      <c r="I340" s="12">
        <v>1</v>
      </c>
      <c r="J340" s="12"/>
      <c r="K340" s="12"/>
      <c r="L340" s="12"/>
      <c r="M340" s="12"/>
      <c r="N340" s="12"/>
      <c r="O340" s="12"/>
      <c r="P340" s="12"/>
      <c r="Q340" s="80"/>
      <c r="R340" s="14" t="s">
        <v>26</v>
      </c>
      <c r="S340" s="37" t="s">
        <v>365</v>
      </c>
    </row>
    <row r="341" spans="1:19">
      <c r="A341" s="12"/>
      <c r="B341" s="7"/>
      <c r="C341" s="18" t="s">
        <v>366</v>
      </c>
      <c r="D341" s="13" t="s">
        <v>367</v>
      </c>
      <c r="E341" s="19" t="s">
        <v>100</v>
      </c>
      <c r="F341" s="12"/>
      <c r="G341" s="12"/>
      <c r="H341" s="12"/>
      <c r="I341" s="12">
        <v>1</v>
      </c>
      <c r="J341" s="12"/>
      <c r="K341" s="12"/>
      <c r="L341" s="12"/>
      <c r="M341" s="12"/>
      <c r="N341" s="12"/>
      <c r="O341" s="12"/>
      <c r="P341" s="12"/>
      <c r="Q341" s="80"/>
      <c r="R341" s="14" t="s">
        <v>29</v>
      </c>
      <c r="S341" s="37" t="s">
        <v>368</v>
      </c>
    </row>
    <row r="342" spans="1:19">
      <c r="A342" s="80"/>
      <c r="B342" s="37"/>
      <c r="C342" s="18" t="s">
        <v>369</v>
      </c>
      <c r="D342" s="19" t="s">
        <v>370</v>
      </c>
      <c r="E342" s="31" t="s">
        <v>371</v>
      </c>
      <c r="F342" s="12"/>
      <c r="G342" s="12"/>
      <c r="H342" s="12"/>
      <c r="I342" s="12">
        <v>1</v>
      </c>
      <c r="J342" s="12"/>
      <c r="K342" s="12"/>
      <c r="L342" s="12"/>
      <c r="M342" s="12"/>
      <c r="N342" s="12"/>
      <c r="O342" s="12"/>
      <c r="P342" s="12"/>
      <c r="Q342" s="80"/>
      <c r="R342" s="8" t="s">
        <v>31</v>
      </c>
      <c r="S342" s="37" t="s">
        <v>372</v>
      </c>
    </row>
    <row r="343" spans="1:19">
      <c r="A343" s="80"/>
      <c r="B343" s="37"/>
      <c r="C343" s="37"/>
      <c r="D343" s="37"/>
      <c r="E343" s="3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80"/>
      <c r="R343" s="8"/>
      <c r="S343" s="37"/>
    </row>
    <row r="344" spans="1:19">
      <c r="A344" s="80">
        <v>66</v>
      </c>
      <c r="B344" s="10">
        <v>44580</v>
      </c>
      <c r="C344" s="11" t="s">
        <v>373</v>
      </c>
      <c r="D344" s="19" t="s">
        <v>370</v>
      </c>
      <c r="E344" s="31" t="s">
        <v>371</v>
      </c>
      <c r="F344" s="12"/>
      <c r="G344" s="12"/>
      <c r="H344" s="12"/>
      <c r="I344" s="12">
        <v>1</v>
      </c>
      <c r="J344" s="12"/>
      <c r="K344" s="12"/>
      <c r="L344" s="12"/>
      <c r="M344" s="12"/>
      <c r="N344" s="12"/>
      <c r="O344" s="12"/>
      <c r="P344" s="12">
        <v>3</v>
      </c>
      <c r="Q344" s="80"/>
      <c r="R344" s="14" t="s">
        <v>26</v>
      </c>
      <c r="S344" s="37" t="s">
        <v>374</v>
      </c>
    </row>
    <row r="345" spans="1:19">
      <c r="A345" s="80"/>
      <c r="B345" s="32"/>
      <c r="C345" s="44" t="s">
        <v>375</v>
      </c>
      <c r="D345" s="32"/>
      <c r="E345" s="3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4" t="s">
        <v>29</v>
      </c>
      <c r="S345" s="37" t="s">
        <v>376</v>
      </c>
    </row>
    <row r="346" spans="1:19">
      <c r="A346" s="12"/>
      <c r="B346" s="10"/>
      <c r="C346" s="156" t="s">
        <v>181</v>
      </c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4" t="s">
        <v>377</v>
      </c>
      <c r="S346" s="20" t="s">
        <v>378</v>
      </c>
    </row>
    <row r="347" spans="1:19">
      <c r="A347" s="12"/>
      <c r="B347" s="1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84"/>
      <c r="S347" s="11"/>
    </row>
    <row r="348" spans="1:19">
      <c r="A348" s="12"/>
      <c r="B348" s="12"/>
      <c r="C348" s="12"/>
      <c r="D348" s="12"/>
      <c r="E348" s="12" t="s">
        <v>71</v>
      </c>
      <c r="F348" s="12"/>
      <c r="G348" s="12"/>
      <c r="H348" s="12">
        <f>SUM(H308:H347)</f>
        <v>1</v>
      </c>
      <c r="I348" s="12">
        <f>SUM(I308:I347)</f>
        <v>4</v>
      </c>
      <c r="J348" s="12"/>
      <c r="K348" s="12"/>
      <c r="L348" s="12">
        <f>SUM(L308:L347)</f>
        <v>18</v>
      </c>
      <c r="M348" s="12">
        <f>SUM(M308:M347)</f>
        <v>1</v>
      </c>
      <c r="N348" s="12"/>
      <c r="O348" s="12"/>
      <c r="P348" s="12">
        <f>SUM(P308:P347)</f>
        <v>4</v>
      </c>
      <c r="Q348" s="12"/>
      <c r="R348" s="11"/>
      <c r="S348" s="11"/>
    </row>
    <row r="349" spans="1:1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1"/>
    </row>
    <row r="350" spans="1:19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1"/>
    </row>
    <row r="351" spans="1:19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1"/>
    </row>
    <row r="356" ht="15.75" spans="1:19">
      <c r="A356" s="384" t="s">
        <v>3</v>
      </c>
      <c r="B356" s="384" t="s">
        <v>4</v>
      </c>
      <c r="C356" s="384" t="s">
        <v>5</v>
      </c>
      <c r="D356" s="384" t="s">
        <v>6</v>
      </c>
      <c r="E356" s="384" t="s">
        <v>7</v>
      </c>
      <c r="F356" s="384" t="s">
        <v>8</v>
      </c>
      <c r="G356" s="384" t="s">
        <v>9</v>
      </c>
      <c r="H356" s="384" t="s">
        <v>10</v>
      </c>
      <c r="I356" s="384" t="s">
        <v>11</v>
      </c>
      <c r="J356" s="384" t="s">
        <v>12</v>
      </c>
      <c r="K356" s="384" t="s">
        <v>13</v>
      </c>
      <c r="L356" s="384" t="s">
        <v>14</v>
      </c>
      <c r="M356" s="384" t="s">
        <v>15</v>
      </c>
      <c r="N356" s="384" t="s">
        <v>16</v>
      </c>
      <c r="O356" s="384" t="s">
        <v>17</v>
      </c>
      <c r="P356" s="384" t="s">
        <v>18</v>
      </c>
      <c r="Q356" s="384" t="s">
        <v>19</v>
      </c>
      <c r="R356" s="384" t="s">
        <v>20</v>
      </c>
      <c r="S356" s="384" t="s">
        <v>21</v>
      </c>
    </row>
    <row r="357" ht="16.5" spans="1:19">
      <c r="A357" s="21"/>
      <c r="B357" s="21"/>
      <c r="C357" s="21"/>
      <c r="D357" s="21"/>
      <c r="E357" s="385"/>
      <c r="F357" s="21"/>
      <c r="G357" s="21"/>
      <c r="H357" s="21"/>
      <c r="I357" s="386"/>
      <c r="J357" s="21"/>
      <c r="K357" s="21"/>
      <c r="L357" s="21"/>
      <c r="M357" s="21"/>
      <c r="N357" s="21"/>
      <c r="O357" s="21"/>
      <c r="P357" s="21"/>
      <c r="Q357" s="21"/>
      <c r="R357" s="21"/>
      <c r="S357" s="40"/>
    </row>
    <row r="358" spans="1:20">
      <c r="A358" s="12">
        <v>67</v>
      </c>
      <c r="B358" s="10">
        <v>44580</v>
      </c>
      <c r="C358" s="11" t="s">
        <v>379</v>
      </c>
      <c r="D358" s="19" t="s">
        <v>370</v>
      </c>
      <c r="E358" s="31" t="s">
        <v>371</v>
      </c>
      <c r="F358" s="12"/>
      <c r="G358" s="12"/>
      <c r="H358" s="12"/>
      <c r="I358" s="12">
        <v>1</v>
      </c>
      <c r="J358" s="12"/>
      <c r="K358" s="12"/>
      <c r="L358" s="12"/>
      <c r="M358" s="12"/>
      <c r="N358" s="12"/>
      <c r="O358" s="12"/>
      <c r="P358" s="12">
        <v>4</v>
      </c>
      <c r="Q358" s="12"/>
      <c r="R358" s="14" t="s">
        <v>26</v>
      </c>
      <c r="S358" s="44" t="s">
        <v>380</v>
      </c>
      <c r="T358" s="63"/>
    </row>
    <row r="359" spans="1:19">
      <c r="A359" s="12"/>
      <c r="B359" s="16"/>
      <c r="C359" s="32" t="s">
        <v>381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4" t="s">
        <v>29</v>
      </c>
      <c r="S359" s="44"/>
    </row>
    <row r="360" spans="1:19">
      <c r="A360" s="12"/>
      <c r="B360" s="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4" t="s">
        <v>382</v>
      </c>
      <c r="S360" s="20"/>
    </row>
    <row r="361" spans="1:19">
      <c r="A361" s="12"/>
      <c r="B361" s="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>
        <v>3</v>
      </c>
      <c r="Q361" s="12"/>
      <c r="R361" s="14" t="s">
        <v>383</v>
      </c>
      <c r="S361" s="11" t="s">
        <v>384</v>
      </c>
    </row>
    <row r="362" spans="1:19">
      <c r="A362" s="12"/>
      <c r="B362" s="12"/>
      <c r="C362" s="11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>
        <v>5</v>
      </c>
      <c r="Q362" s="12"/>
      <c r="R362" s="14" t="s">
        <v>377</v>
      </c>
      <c r="S362" s="11" t="s">
        <v>385</v>
      </c>
    </row>
    <row r="363" spans="1:19">
      <c r="A363" s="12"/>
      <c r="B363" s="1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>
        <v>2</v>
      </c>
      <c r="Q363" s="12"/>
      <c r="R363" s="14" t="s">
        <v>386</v>
      </c>
      <c r="S363" s="11" t="s">
        <v>387</v>
      </c>
    </row>
    <row r="364" spans="1:19">
      <c r="A364" s="12"/>
      <c r="B364" s="1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>
        <v>6</v>
      </c>
      <c r="Q364" s="80"/>
      <c r="R364" s="14" t="s">
        <v>377</v>
      </c>
      <c r="S364" s="66" t="s">
        <v>388</v>
      </c>
    </row>
    <row r="365" spans="1:19">
      <c r="A365" s="12"/>
      <c r="B365" s="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>
        <v>6</v>
      </c>
      <c r="Q365" s="80"/>
      <c r="R365" s="14" t="s">
        <v>389</v>
      </c>
      <c r="S365" s="101" t="s">
        <v>390</v>
      </c>
    </row>
    <row r="366" spans="1:19">
      <c r="A366" s="12"/>
      <c r="B366" s="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>
        <v>6</v>
      </c>
      <c r="Q366" s="80"/>
      <c r="R366" s="14" t="s">
        <v>391</v>
      </c>
      <c r="S366" s="50" t="s">
        <v>392</v>
      </c>
    </row>
    <row r="367" spans="1:19">
      <c r="A367" s="12"/>
      <c r="B367" s="4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4"/>
      <c r="S367" s="11"/>
    </row>
    <row r="368" spans="1:19">
      <c r="A368" s="12">
        <v>68</v>
      </c>
      <c r="B368" s="10">
        <v>44580</v>
      </c>
      <c r="C368" s="19" t="s">
        <v>393</v>
      </c>
      <c r="D368" s="19" t="s">
        <v>370</v>
      </c>
      <c r="E368" s="31" t="s">
        <v>371</v>
      </c>
      <c r="F368" s="12"/>
      <c r="G368" s="12"/>
      <c r="I368" s="12">
        <v>1</v>
      </c>
      <c r="J368" s="12"/>
      <c r="K368" s="12"/>
      <c r="L368" s="12"/>
      <c r="M368" s="12"/>
      <c r="N368" s="12"/>
      <c r="O368" s="12"/>
      <c r="P368" s="12">
        <v>7</v>
      </c>
      <c r="Q368" s="12"/>
      <c r="R368" s="14" t="s">
        <v>394</v>
      </c>
      <c r="S368" s="11" t="s">
        <v>395</v>
      </c>
    </row>
    <row r="369" spans="1:19">
      <c r="A369" s="12"/>
      <c r="B369" s="16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>
        <v>7</v>
      </c>
      <c r="Q369" s="12"/>
      <c r="R369" s="14" t="s">
        <v>391</v>
      </c>
      <c r="S369" s="11" t="s">
        <v>396</v>
      </c>
    </row>
    <row r="370" spans="1:19">
      <c r="A370" s="12"/>
      <c r="B370" s="16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1"/>
      <c r="S370" s="11"/>
    </row>
    <row r="371" spans="1:19">
      <c r="A371" s="12">
        <v>69</v>
      </c>
      <c r="B371" s="10">
        <v>44580</v>
      </c>
      <c r="C371" s="12" t="s">
        <v>397</v>
      </c>
      <c r="D371" s="12" t="s">
        <v>367</v>
      </c>
      <c r="E371" s="12" t="s">
        <v>100</v>
      </c>
      <c r="F371" s="12"/>
      <c r="G371" s="12"/>
      <c r="H371" s="12"/>
      <c r="I371" s="12">
        <v>1</v>
      </c>
      <c r="J371" s="12"/>
      <c r="K371" s="12"/>
      <c r="L371" s="12"/>
      <c r="M371" s="12"/>
      <c r="N371" s="12"/>
      <c r="O371" s="12"/>
      <c r="P371" s="12">
        <v>5</v>
      </c>
      <c r="Q371" s="12"/>
      <c r="R371" s="14" t="s">
        <v>382</v>
      </c>
      <c r="S371" s="11" t="s">
        <v>398</v>
      </c>
    </row>
    <row r="372" spans="1:19">
      <c r="A372" s="12"/>
      <c r="B372" s="10"/>
      <c r="C372" s="12" t="s">
        <v>399</v>
      </c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>
        <v>3</v>
      </c>
      <c r="Q372" s="12"/>
      <c r="R372" s="14" t="s">
        <v>400</v>
      </c>
      <c r="S372" s="11" t="s">
        <v>401</v>
      </c>
    </row>
    <row r="373" spans="1:19">
      <c r="A373" s="12"/>
      <c r="B373" s="16"/>
      <c r="C373" s="11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>
        <v>9</v>
      </c>
      <c r="Q373" s="12"/>
      <c r="R373" s="14" t="s">
        <v>391</v>
      </c>
      <c r="S373" s="11" t="s">
        <v>402</v>
      </c>
    </row>
    <row r="374" spans="1:19">
      <c r="A374" s="12"/>
      <c r="B374" s="12"/>
      <c r="C374" s="11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8"/>
      <c r="S374" s="11" t="s">
        <v>403</v>
      </c>
    </row>
    <row r="375" spans="1:19">
      <c r="A375" s="12"/>
      <c r="B375" s="16"/>
      <c r="C375" s="11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4"/>
      <c r="S375" s="11"/>
    </row>
    <row r="376" spans="1:19">
      <c r="A376" s="12">
        <v>70</v>
      </c>
      <c r="B376" s="10">
        <v>44580</v>
      </c>
      <c r="C376" s="12" t="s">
        <v>23</v>
      </c>
      <c r="D376" s="12" t="s">
        <v>367</v>
      </c>
      <c r="E376" s="12" t="s">
        <v>100</v>
      </c>
      <c r="F376" s="12"/>
      <c r="G376" s="12"/>
      <c r="H376" s="12"/>
      <c r="I376" s="12">
        <v>1</v>
      </c>
      <c r="J376" s="12"/>
      <c r="K376" s="12"/>
      <c r="L376" s="12"/>
      <c r="M376" s="12"/>
      <c r="N376" s="12"/>
      <c r="O376" s="12"/>
      <c r="P376" s="12">
        <v>3</v>
      </c>
      <c r="Q376" s="12"/>
      <c r="R376" s="14" t="s">
        <v>404</v>
      </c>
      <c r="S376" s="11" t="s">
        <v>405</v>
      </c>
    </row>
    <row r="377" spans="1:19">
      <c r="A377" s="12"/>
      <c r="B377" s="12"/>
      <c r="C377" s="12" t="s">
        <v>399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>
        <v>5</v>
      </c>
      <c r="Q377" s="12"/>
      <c r="R377" s="14" t="s">
        <v>389</v>
      </c>
      <c r="S377" s="15" t="s">
        <v>406</v>
      </c>
    </row>
    <row r="378" spans="1:19">
      <c r="A378" s="12"/>
      <c r="B378" s="12"/>
      <c r="C378" s="11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4"/>
      <c r="S378" s="37" t="s">
        <v>407</v>
      </c>
    </row>
    <row r="379" spans="1:19">
      <c r="A379" s="12">
        <v>71</v>
      </c>
      <c r="B379" s="10">
        <v>44580</v>
      </c>
      <c r="C379" s="12" t="s">
        <v>397</v>
      </c>
      <c r="D379" s="12" t="s">
        <v>367</v>
      </c>
      <c r="E379" s="12" t="s">
        <v>100</v>
      </c>
      <c r="F379" s="12"/>
      <c r="G379" s="12"/>
      <c r="H379" s="12"/>
      <c r="I379" s="12">
        <v>1</v>
      </c>
      <c r="J379" s="12"/>
      <c r="K379" s="12"/>
      <c r="L379" s="12"/>
      <c r="M379" s="12"/>
      <c r="N379" s="12"/>
      <c r="O379" s="12"/>
      <c r="P379" s="12">
        <v>4</v>
      </c>
      <c r="Q379" s="12"/>
      <c r="R379" s="14" t="s">
        <v>389</v>
      </c>
      <c r="S379" s="20" t="s">
        <v>408</v>
      </c>
    </row>
    <row r="380" spans="1:19">
      <c r="A380" s="12"/>
      <c r="B380" s="16"/>
      <c r="C380" s="11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4"/>
      <c r="S380" s="11"/>
    </row>
    <row r="381" spans="1:19">
      <c r="A381" s="12">
        <v>72</v>
      </c>
      <c r="B381" s="10">
        <v>44580</v>
      </c>
      <c r="C381" s="12" t="s">
        <v>409</v>
      </c>
      <c r="D381" s="12" t="s">
        <v>319</v>
      </c>
      <c r="E381" s="12" t="s">
        <v>113</v>
      </c>
      <c r="F381" s="12">
        <v>1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>
        <v>28</v>
      </c>
      <c r="Q381" s="12"/>
      <c r="R381" s="14" t="s">
        <v>26</v>
      </c>
      <c r="S381" s="11" t="s">
        <v>410</v>
      </c>
    </row>
    <row r="382" spans="1:19">
      <c r="A382" s="12"/>
      <c r="B382" s="16"/>
      <c r="C382" s="12" t="s">
        <v>411</v>
      </c>
      <c r="D382" s="12"/>
      <c r="E382" s="13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4" t="s">
        <v>29</v>
      </c>
      <c r="S382" s="15" t="s">
        <v>412</v>
      </c>
    </row>
    <row r="383" spans="1:19">
      <c r="A383" s="80"/>
      <c r="B383" s="16"/>
      <c r="C383" s="11"/>
      <c r="D383" s="12"/>
      <c r="E383" s="17"/>
      <c r="F383" s="31"/>
      <c r="G383" s="12"/>
      <c r="H383" s="12"/>
      <c r="I383" s="12"/>
      <c r="J383" s="12"/>
      <c r="K383" s="12"/>
      <c r="L383" s="12"/>
      <c r="M383" s="12"/>
      <c r="N383" s="12"/>
      <c r="O383" s="12"/>
      <c r="Q383" s="80"/>
      <c r="R383" s="8" t="s">
        <v>31</v>
      </c>
      <c r="S383" s="37" t="s">
        <v>413</v>
      </c>
    </row>
    <row r="384" spans="1:19">
      <c r="A384" s="80"/>
      <c r="B384" s="7"/>
      <c r="C384" s="18"/>
      <c r="D384" s="19"/>
      <c r="E384" s="19"/>
      <c r="F384" s="31"/>
      <c r="G384" s="12"/>
      <c r="H384" s="12"/>
      <c r="I384" s="12"/>
      <c r="J384" s="12"/>
      <c r="K384" s="12"/>
      <c r="L384" s="12"/>
      <c r="M384" s="12"/>
      <c r="N384" s="12"/>
      <c r="O384" s="12"/>
      <c r="P384" s="274"/>
      <c r="Q384" s="80"/>
      <c r="R384" s="14"/>
      <c r="S384" s="37" t="s">
        <v>414</v>
      </c>
    </row>
    <row r="385" spans="1:19">
      <c r="A385" s="12"/>
      <c r="B385" s="10"/>
      <c r="C385" s="20"/>
      <c r="D385" s="21"/>
      <c r="E385" s="2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80"/>
      <c r="R385" s="14"/>
      <c r="S385" s="37" t="s">
        <v>415</v>
      </c>
    </row>
    <row r="386" spans="1:19">
      <c r="A386" s="12"/>
      <c r="B386" s="12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80"/>
      <c r="R386" s="8"/>
      <c r="S386" s="37"/>
    </row>
    <row r="387" spans="1:19">
      <c r="A387" s="12">
        <v>73</v>
      </c>
      <c r="B387" s="10">
        <v>44580</v>
      </c>
      <c r="C387" s="12" t="s">
        <v>416</v>
      </c>
      <c r="D387" s="12" t="s">
        <v>319</v>
      </c>
      <c r="E387" s="12" t="s">
        <v>113</v>
      </c>
      <c r="F387" s="12"/>
      <c r="G387" s="12"/>
      <c r="H387" s="12"/>
      <c r="I387" s="12"/>
      <c r="J387" s="12">
        <v>1</v>
      </c>
      <c r="K387" s="12"/>
      <c r="L387" s="12"/>
      <c r="M387" s="12"/>
      <c r="N387" s="12"/>
      <c r="O387" s="12"/>
      <c r="P387" s="12">
        <v>5</v>
      </c>
      <c r="Q387" s="80"/>
      <c r="R387" s="14" t="s">
        <v>26</v>
      </c>
      <c r="S387" s="11" t="s">
        <v>410</v>
      </c>
    </row>
    <row r="388" spans="1:19">
      <c r="A388" s="12"/>
      <c r="B388" s="16"/>
      <c r="C388" s="12" t="s">
        <v>417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80"/>
      <c r="R388" s="14" t="s">
        <v>29</v>
      </c>
      <c r="S388" s="37" t="s">
        <v>418</v>
      </c>
    </row>
    <row r="389" spans="1:19">
      <c r="A389" s="12"/>
      <c r="B389" s="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80"/>
      <c r="R389" s="8" t="s">
        <v>31</v>
      </c>
      <c r="S389" s="37" t="s">
        <v>419</v>
      </c>
    </row>
    <row r="390" spans="1:19">
      <c r="A390" s="12"/>
      <c r="B390" s="10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80"/>
      <c r="R390" s="14"/>
      <c r="S390" s="37" t="s">
        <v>420</v>
      </c>
    </row>
    <row r="391" spans="1:19">
      <c r="A391" s="12"/>
      <c r="B391" s="7"/>
      <c r="C391" s="18"/>
      <c r="D391" s="13"/>
      <c r="E391" s="19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80"/>
      <c r="R391" s="14"/>
      <c r="S391" s="37"/>
    </row>
    <row r="392" spans="1:19">
      <c r="A392" s="80">
        <v>74</v>
      </c>
      <c r="B392" s="10">
        <v>44580</v>
      </c>
      <c r="C392" s="12" t="s">
        <v>421</v>
      </c>
      <c r="D392" s="19" t="s">
        <v>422</v>
      </c>
      <c r="E392" s="31" t="s">
        <v>176</v>
      </c>
      <c r="F392" s="12"/>
      <c r="G392" s="12"/>
      <c r="H392" s="12"/>
      <c r="I392" s="12"/>
      <c r="J392" s="12">
        <v>1</v>
      </c>
      <c r="K392" s="12"/>
      <c r="L392" s="12"/>
      <c r="M392" s="12"/>
      <c r="N392" s="12"/>
      <c r="O392" s="12"/>
      <c r="P392" s="12"/>
      <c r="Q392" s="80"/>
      <c r="R392" s="14" t="s">
        <v>26</v>
      </c>
      <c r="S392" s="11" t="s">
        <v>410</v>
      </c>
    </row>
    <row r="393" spans="1:19">
      <c r="A393" s="80"/>
      <c r="B393" s="37"/>
      <c r="C393" s="37"/>
      <c r="D393" s="37"/>
      <c r="E393" s="3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80"/>
      <c r="R393" s="14" t="s">
        <v>29</v>
      </c>
      <c r="S393" s="37" t="s">
        <v>423</v>
      </c>
    </row>
    <row r="394" spans="1:19">
      <c r="A394" s="80"/>
      <c r="B394" s="10"/>
      <c r="C394" s="11"/>
      <c r="D394" s="19"/>
      <c r="E394" s="3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80"/>
      <c r="R394" s="8" t="s">
        <v>31</v>
      </c>
      <c r="S394" s="44" t="s">
        <v>424</v>
      </c>
    </row>
    <row r="395" spans="1:19">
      <c r="A395" s="80"/>
      <c r="B395" s="32"/>
      <c r="C395" s="32"/>
      <c r="D395" s="32"/>
      <c r="E395" s="3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99"/>
      <c r="S395" s="20" t="s">
        <v>425</v>
      </c>
    </row>
    <row r="396" spans="1:19">
      <c r="A396" s="12"/>
      <c r="B396" s="10"/>
      <c r="C396" s="156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4"/>
      <c r="S396" s="37" t="s">
        <v>426</v>
      </c>
    </row>
    <row r="397" spans="1:19">
      <c r="A397" s="12"/>
      <c r="B397" s="1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84"/>
      <c r="S397" s="11"/>
    </row>
    <row r="398" spans="1:19">
      <c r="A398" s="12"/>
      <c r="B398" s="12"/>
      <c r="C398" s="12"/>
      <c r="D398" s="12"/>
      <c r="E398" s="12" t="s">
        <v>71</v>
      </c>
      <c r="F398" s="12">
        <f>SUM(F358:F397)</f>
        <v>1</v>
      </c>
      <c r="G398" s="12"/>
      <c r="H398" s="12"/>
      <c r="I398" s="12">
        <f>SUM(I358:I397)</f>
        <v>5</v>
      </c>
      <c r="J398" s="12">
        <f>SUM(J358:J397)</f>
        <v>2</v>
      </c>
      <c r="K398" s="12"/>
      <c r="L398" s="12"/>
      <c r="M398" s="12"/>
      <c r="N398" s="12"/>
      <c r="O398" s="12"/>
      <c r="P398" s="12">
        <f>SUM(P358:P397)</f>
        <v>108</v>
      </c>
      <c r="Q398" s="12"/>
      <c r="R398" s="11"/>
      <c r="S398" s="11"/>
    </row>
    <row r="399" spans="1:1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1"/>
    </row>
    <row r="400" spans="1:19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1"/>
    </row>
    <row r="406" ht="15.75" spans="1:19">
      <c r="A406" s="384" t="s">
        <v>3</v>
      </c>
      <c r="B406" s="384" t="s">
        <v>4</v>
      </c>
      <c r="C406" s="384" t="s">
        <v>5</v>
      </c>
      <c r="D406" s="384" t="s">
        <v>6</v>
      </c>
      <c r="E406" s="384" t="s">
        <v>7</v>
      </c>
      <c r="F406" s="384" t="s">
        <v>8</v>
      </c>
      <c r="G406" s="384" t="s">
        <v>9</v>
      </c>
      <c r="H406" s="384" t="s">
        <v>10</v>
      </c>
      <c r="I406" s="384" t="s">
        <v>11</v>
      </c>
      <c r="J406" s="384" t="s">
        <v>12</v>
      </c>
      <c r="K406" s="384" t="s">
        <v>13</v>
      </c>
      <c r="L406" s="384" t="s">
        <v>14</v>
      </c>
      <c r="M406" s="384" t="s">
        <v>15</v>
      </c>
      <c r="N406" s="384" t="s">
        <v>16</v>
      </c>
      <c r="O406" s="384" t="s">
        <v>17</v>
      </c>
      <c r="P406" s="384" t="s">
        <v>18</v>
      </c>
      <c r="Q406" s="384" t="s">
        <v>19</v>
      </c>
      <c r="R406" s="384" t="s">
        <v>20</v>
      </c>
      <c r="S406" s="384" t="s">
        <v>21</v>
      </c>
    </row>
    <row r="407" ht="16.5" spans="1:19">
      <c r="A407" s="21"/>
      <c r="B407" s="21"/>
      <c r="C407" s="21"/>
      <c r="D407" s="21"/>
      <c r="E407" s="385"/>
      <c r="F407" s="21"/>
      <c r="G407" s="21"/>
      <c r="H407" s="21"/>
      <c r="I407" s="386"/>
      <c r="J407" s="21"/>
      <c r="K407" s="21"/>
      <c r="L407" s="21"/>
      <c r="M407" s="21"/>
      <c r="N407" s="21"/>
      <c r="O407" s="21"/>
      <c r="P407" s="21"/>
      <c r="Q407" s="21"/>
      <c r="R407" s="21"/>
      <c r="S407" s="20"/>
    </row>
    <row r="408" spans="1:19">
      <c r="A408" s="12">
        <v>75</v>
      </c>
      <c r="B408" s="10">
        <v>44581</v>
      </c>
      <c r="C408" s="12" t="s">
        <v>427</v>
      </c>
      <c r="D408" s="21" t="s">
        <v>428</v>
      </c>
      <c r="E408" s="12" t="s">
        <v>429</v>
      </c>
      <c r="F408" s="12"/>
      <c r="G408" s="12"/>
      <c r="H408" s="12">
        <v>1</v>
      </c>
      <c r="I408" s="12"/>
      <c r="J408" s="12"/>
      <c r="K408" s="12"/>
      <c r="L408" s="12"/>
      <c r="M408" s="12"/>
      <c r="N408" s="12"/>
      <c r="O408" s="12"/>
      <c r="P408" s="12">
        <v>6</v>
      </c>
      <c r="Q408" s="12"/>
      <c r="R408" s="14" t="s">
        <v>26</v>
      </c>
      <c r="S408" s="11" t="s">
        <v>430</v>
      </c>
    </row>
    <row r="409" spans="1:19">
      <c r="A409" s="12"/>
      <c r="B409" s="16"/>
      <c r="C409" s="12" t="s">
        <v>431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4" t="s">
        <v>29</v>
      </c>
      <c r="S409" s="11" t="s">
        <v>432</v>
      </c>
    </row>
    <row r="410" spans="1:19">
      <c r="A410" s="12"/>
      <c r="B410" s="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8" t="s">
        <v>433</v>
      </c>
      <c r="S410" s="11" t="s">
        <v>434</v>
      </c>
    </row>
    <row r="411" spans="1:19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4"/>
      <c r="S411" s="11"/>
    </row>
    <row r="412" spans="1:19">
      <c r="A412" s="12">
        <v>76</v>
      </c>
      <c r="B412" s="10">
        <v>44581</v>
      </c>
      <c r="C412" s="12" t="s">
        <v>435</v>
      </c>
      <c r="D412" s="12" t="s">
        <v>117</v>
      </c>
      <c r="E412" s="12" t="s">
        <v>118</v>
      </c>
      <c r="F412" s="12"/>
      <c r="G412" s="12"/>
      <c r="H412" s="12">
        <v>1</v>
      </c>
      <c r="I412" s="12"/>
      <c r="J412" s="12"/>
      <c r="K412" s="12"/>
      <c r="L412" s="12"/>
      <c r="M412" s="12"/>
      <c r="N412" s="12"/>
      <c r="O412" s="12"/>
      <c r="P412" s="12">
        <v>4</v>
      </c>
      <c r="Q412" s="12"/>
      <c r="R412" s="14" t="s">
        <v>26</v>
      </c>
      <c r="S412" s="11" t="s">
        <v>436</v>
      </c>
    </row>
    <row r="413" spans="1:19">
      <c r="A413" s="12"/>
      <c r="B413" s="16"/>
      <c r="C413" s="12" t="s">
        <v>437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80"/>
      <c r="R413" s="14" t="s">
        <v>29</v>
      </c>
      <c r="S413" s="66" t="s">
        <v>438</v>
      </c>
    </row>
    <row r="414" spans="1:19">
      <c r="A414" s="12"/>
      <c r="B414" s="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80"/>
      <c r="R414" s="8" t="s">
        <v>31</v>
      </c>
      <c r="S414" s="101" t="s">
        <v>439</v>
      </c>
    </row>
    <row r="415" spans="1:19">
      <c r="A415" s="12"/>
      <c r="B415" s="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80"/>
      <c r="R415" s="37"/>
      <c r="S415" s="50"/>
    </row>
    <row r="416" spans="1:19">
      <c r="A416" s="12">
        <v>77</v>
      </c>
      <c r="B416" s="10">
        <v>44580</v>
      </c>
      <c r="C416" s="12" t="s">
        <v>190</v>
      </c>
      <c r="D416" s="13" t="s">
        <v>191</v>
      </c>
      <c r="E416" s="12" t="s">
        <v>118</v>
      </c>
      <c r="F416" s="12"/>
      <c r="G416" s="12"/>
      <c r="H416" s="12">
        <v>1</v>
      </c>
      <c r="I416" s="12"/>
      <c r="J416" s="12"/>
      <c r="K416" s="12"/>
      <c r="L416" s="12"/>
      <c r="M416" s="12"/>
      <c r="N416" s="12"/>
      <c r="O416" s="12"/>
      <c r="P416" s="12">
        <v>3</v>
      </c>
      <c r="Q416" s="12"/>
      <c r="R416" s="14" t="s">
        <v>26</v>
      </c>
      <c r="S416" s="11" t="s">
        <v>436</v>
      </c>
    </row>
    <row r="417" spans="1:19">
      <c r="A417" s="12"/>
      <c r="C417" s="19" t="s">
        <v>440</v>
      </c>
      <c r="D417" s="17"/>
      <c r="F417" s="12"/>
      <c r="G417" s="12"/>
      <c r="I417" s="12"/>
      <c r="J417" s="12"/>
      <c r="K417" s="12"/>
      <c r="L417" s="12"/>
      <c r="M417" s="12"/>
      <c r="N417" s="12"/>
      <c r="O417" s="12"/>
      <c r="P417" s="12"/>
      <c r="Q417" s="12"/>
      <c r="R417" s="14" t="s">
        <v>29</v>
      </c>
      <c r="S417" s="11" t="s">
        <v>441</v>
      </c>
    </row>
    <row r="418" spans="1:19">
      <c r="A418" s="12"/>
      <c r="B418" s="16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8" t="s">
        <v>31</v>
      </c>
      <c r="S418" s="11" t="s">
        <v>442</v>
      </c>
    </row>
    <row r="419" spans="1:19">
      <c r="A419" s="12"/>
      <c r="B419" s="16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1"/>
      <c r="S419" s="11" t="s">
        <v>443</v>
      </c>
    </row>
    <row r="420" spans="1:19">
      <c r="A420" s="12"/>
      <c r="B420" s="1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84"/>
      <c r="S420" s="11"/>
    </row>
    <row r="421" spans="1:19">
      <c r="A421" s="12">
        <v>78</v>
      </c>
      <c r="B421" s="10">
        <v>44581</v>
      </c>
      <c r="C421" s="12" t="s">
        <v>444</v>
      </c>
      <c r="D421" s="21" t="s">
        <v>445</v>
      </c>
      <c r="E421" s="12" t="s">
        <v>176</v>
      </c>
      <c r="F421" s="12"/>
      <c r="G421" s="12"/>
      <c r="H421" s="12">
        <v>1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4" t="s">
        <v>26</v>
      </c>
      <c r="S421" s="11" t="s">
        <v>446</v>
      </c>
    </row>
    <row r="422" spans="1:19">
      <c r="A422" s="12"/>
      <c r="B422" s="16"/>
      <c r="C422" s="12" t="s">
        <v>447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4" t="s">
        <v>29</v>
      </c>
      <c r="S422" s="11" t="s">
        <v>448</v>
      </c>
    </row>
    <row r="423" spans="1:19">
      <c r="A423" s="12"/>
      <c r="B423" s="12"/>
      <c r="C423" s="11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8" t="s">
        <v>31</v>
      </c>
      <c r="S423" s="11"/>
    </row>
    <row r="424" spans="1:19">
      <c r="A424" s="12"/>
      <c r="B424" s="16"/>
      <c r="C424" s="11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4"/>
      <c r="S424" s="11"/>
    </row>
    <row r="425" spans="1:19">
      <c r="A425" s="12">
        <v>79</v>
      </c>
      <c r="B425" s="10">
        <v>44580</v>
      </c>
      <c r="C425" s="12" t="s">
        <v>449</v>
      </c>
      <c r="D425" s="12" t="s">
        <v>367</v>
      </c>
      <c r="E425" s="12" t="s">
        <v>100</v>
      </c>
      <c r="F425" s="12"/>
      <c r="G425" s="12"/>
      <c r="H425" s="12"/>
      <c r="I425" s="12">
        <v>1</v>
      </c>
      <c r="J425" s="12"/>
      <c r="K425" s="12"/>
      <c r="L425" s="12"/>
      <c r="M425" s="12"/>
      <c r="N425" s="12"/>
      <c r="O425" s="12"/>
      <c r="P425" s="12">
        <v>10</v>
      </c>
      <c r="Q425" s="12"/>
      <c r="R425" s="14" t="s">
        <v>26</v>
      </c>
      <c r="S425" s="11" t="s">
        <v>450</v>
      </c>
    </row>
    <row r="426" spans="1:19">
      <c r="A426" s="12"/>
      <c r="B426" s="12"/>
      <c r="C426" s="12" t="s">
        <v>451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4" t="s">
        <v>29</v>
      </c>
      <c r="S426" s="15" t="s">
        <v>452</v>
      </c>
    </row>
    <row r="427" spans="1:19">
      <c r="A427" s="12"/>
      <c r="B427" s="12"/>
      <c r="C427" s="11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8" t="s">
        <v>31</v>
      </c>
      <c r="S427" s="37" t="s">
        <v>453</v>
      </c>
    </row>
    <row r="428" spans="1:19">
      <c r="A428" s="12"/>
      <c r="B428" s="12"/>
      <c r="C428" s="11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4"/>
      <c r="S428" s="20" t="s">
        <v>454</v>
      </c>
    </row>
    <row r="429" spans="1:19">
      <c r="A429" s="12"/>
      <c r="B429" s="16"/>
      <c r="C429" s="11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4"/>
      <c r="S429" s="11" t="s">
        <v>455</v>
      </c>
    </row>
    <row r="430" spans="1:19">
      <c r="A430" s="12"/>
      <c r="B430" s="7"/>
      <c r="C430" s="11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8"/>
      <c r="S430" s="11" t="s">
        <v>456</v>
      </c>
    </row>
    <row r="431" spans="1:19">
      <c r="A431" s="12"/>
      <c r="B431" s="16"/>
      <c r="C431" s="11"/>
      <c r="D431" s="12"/>
      <c r="E431" s="13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5"/>
      <c r="S431" s="15"/>
    </row>
    <row r="432" spans="1:19">
      <c r="A432" s="80">
        <v>80</v>
      </c>
      <c r="B432" s="10">
        <v>44580</v>
      </c>
      <c r="C432" s="12" t="s">
        <v>457</v>
      </c>
      <c r="D432" s="12" t="s">
        <v>349</v>
      </c>
      <c r="E432" s="12" t="s">
        <v>176</v>
      </c>
      <c r="F432" s="31"/>
      <c r="G432" s="12"/>
      <c r="H432" s="12"/>
      <c r="I432" s="12">
        <v>1</v>
      </c>
      <c r="J432" s="12"/>
      <c r="K432" s="12"/>
      <c r="L432" s="12">
        <v>1</v>
      </c>
      <c r="M432" s="12"/>
      <c r="N432" s="12"/>
      <c r="O432" s="12"/>
      <c r="P432" s="85">
        <v>2</v>
      </c>
      <c r="Q432" s="80"/>
      <c r="R432" s="14" t="s">
        <v>26</v>
      </c>
      <c r="S432" s="37" t="s">
        <v>458</v>
      </c>
    </row>
    <row r="433" spans="1:19">
      <c r="A433" s="80"/>
      <c r="B433" s="7"/>
      <c r="C433" s="19" t="s">
        <v>459</v>
      </c>
      <c r="D433" s="19"/>
      <c r="E433" s="19"/>
      <c r="F433" s="31"/>
      <c r="G433" s="12"/>
      <c r="H433" s="12"/>
      <c r="I433" s="12"/>
      <c r="J433" s="12"/>
      <c r="K433" s="12"/>
      <c r="L433" s="12"/>
      <c r="M433" s="12"/>
      <c r="N433" s="12"/>
      <c r="O433" s="12"/>
      <c r="P433" s="274"/>
      <c r="Q433" s="80"/>
      <c r="R433" s="14" t="s">
        <v>29</v>
      </c>
      <c r="S433" s="37" t="s">
        <v>460</v>
      </c>
    </row>
    <row r="434" spans="1:19">
      <c r="A434" s="12"/>
      <c r="B434" s="10"/>
      <c r="C434" s="20"/>
      <c r="D434" s="21"/>
      <c r="E434" s="2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80"/>
      <c r="R434" s="8" t="s">
        <v>31</v>
      </c>
      <c r="S434" s="37" t="s">
        <v>461</v>
      </c>
    </row>
    <row r="435" spans="1:19">
      <c r="A435" s="12"/>
      <c r="B435" s="12"/>
      <c r="C435" s="11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80"/>
      <c r="R435" s="8"/>
      <c r="S435" s="37"/>
    </row>
    <row r="436" spans="1:19">
      <c r="A436" s="12">
        <v>81</v>
      </c>
      <c r="B436" s="10">
        <v>44580</v>
      </c>
      <c r="C436" s="12" t="s">
        <v>462</v>
      </c>
      <c r="D436" s="12" t="s">
        <v>463</v>
      </c>
      <c r="E436" s="12" t="s">
        <v>429</v>
      </c>
      <c r="F436" s="12"/>
      <c r="G436" s="12"/>
      <c r="H436" s="12"/>
      <c r="I436" s="12">
        <v>1</v>
      </c>
      <c r="J436" s="12"/>
      <c r="K436" s="12"/>
      <c r="L436" s="12"/>
      <c r="M436" s="12"/>
      <c r="N436" s="12"/>
      <c r="O436" s="12"/>
      <c r="P436" s="12">
        <v>4</v>
      </c>
      <c r="Q436" s="80"/>
      <c r="R436" s="14" t="s">
        <v>26</v>
      </c>
      <c r="S436" s="37" t="s">
        <v>464</v>
      </c>
    </row>
    <row r="437" spans="1:19">
      <c r="A437" s="12"/>
      <c r="B437" s="16"/>
      <c r="C437" s="12" t="s">
        <v>465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80"/>
      <c r="R437" s="14" t="s">
        <v>29</v>
      </c>
      <c r="S437" s="37" t="s">
        <v>466</v>
      </c>
    </row>
    <row r="438" spans="1:19">
      <c r="A438" s="12"/>
      <c r="B438" s="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80"/>
      <c r="R438" s="8" t="s">
        <v>31</v>
      </c>
      <c r="S438" s="37" t="s">
        <v>467</v>
      </c>
    </row>
    <row r="439" spans="1:19">
      <c r="A439" s="12"/>
      <c r="B439" s="10"/>
      <c r="C439" s="11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80"/>
      <c r="R439" s="14"/>
      <c r="S439" s="37"/>
    </row>
    <row r="440" spans="1:19">
      <c r="A440" s="12">
        <v>82</v>
      </c>
      <c r="B440" s="10">
        <v>44580</v>
      </c>
      <c r="C440" s="12" t="s">
        <v>468</v>
      </c>
      <c r="D440" s="13" t="s">
        <v>469</v>
      </c>
      <c r="E440" s="12" t="s">
        <v>429</v>
      </c>
      <c r="F440" s="12"/>
      <c r="G440" s="12"/>
      <c r="H440" s="12">
        <v>1</v>
      </c>
      <c r="I440" s="12"/>
      <c r="J440" s="12">
        <v>1</v>
      </c>
      <c r="K440" s="12"/>
      <c r="L440" s="12"/>
      <c r="M440" s="12"/>
      <c r="N440" s="12"/>
      <c r="O440" s="12"/>
      <c r="P440" s="12">
        <v>1</v>
      </c>
      <c r="Q440" s="80"/>
      <c r="R440" s="14" t="s">
        <v>26</v>
      </c>
      <c r="S440" s="37" t="s">
        <v>470</v>
      </c>
    </row>
    <row r="441" spans="1:19">
      <c r="A441" s="80"/>
      <c r="B441" s="37"/>
      <c r="C441" s="19" t="s">
        <v>471</v>
      </c>
      <c r="D441" s="19"/>
      <c r="E441" s="3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80"/>
      <c r="R441" s="14" t="s">
        <v>29</v>
      </c>
      <c r="S441" s="37" t="s">
        <v>472</v>
      </c>
    </row>
    <row r="442" spans="1:19">
      <c r="A442" s="80"/>
      <c r="B442" s="37"/>
      <c r="C442" s="37"/>
      <c r="D442" s="37"/>
      <c r="E442" s="3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80"/>
      <c r="R442" s="8" t="s">
        <v>31</v>
      </c>
      <c r="S442" s="37" t="s">
        <v>473</v>
      </c>
    </row>
    <row r="443" spans="1:19">
      <c r="A443" s="80"/>
      <c r="B443" s="10"/>
      <c r="C443" s="11"/>
      <c r="D443" s="19"/>
      <c r="E443" s="3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80"/>
      <c r="R443" s="83"/>
      <c r="S443" s="44"/>
    </row>
    <row r="444" spans="1:19">
      <c r="A444" s="80">
        <v>83</v>
      </c>
      <c r="B444" s="10">
        <v>44581</v>
      </c>
      <c r="C444" s="12" t="s">
        <v>474</v>
      </c>
      <c r="D444" s="32" t="s">
        <v>475</v>
      </c>
      <c r="E444" s="31" t="s">
        <v>371</v>
      </c>
      <c r="F444" s="12"/>
      <c r="G444" s="12"/>
      <c r="H444" s="12"/>
      <c r="I444" s="12">
        <v>1</v>
      </c>
      <c r="J444" s="12"/>
      <c r="K444" s="12"/>
      <c r="L444" s="12"/>
      <c r="M444" s="12"/>
      <c r="N444" s="12"/>
      <c r="O444" s="12"/>
      <c r="P444" s="12">
        <v>2</v>
      </c>
      <c r="Q444" s="12"/>
      <c r="R444" s="14" t="s">
        <v>26</v>
      </c>
      <c r="S444" s="20" t="s">
        <v>476</v>
      </c>
    </row>
    <row r="445" spans="1:19">
      <c r="A445" s="12"/>
      <c r="B445" s="10"/>
      <c r="C445" s="156" t="s">
        <v>477</v>
      </c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4" t="s">
        <v>29</v>
      </c>
      <c r="S445" s="11" t="s">
        <v>478</v>
      </c>
    </row>
    <row r="446" spans="1:19">
      <c r="A446" s="12"/>
      <c r="B446" s="1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8" t="s">
        <v>479</v>
      </c>
      <c r="S446" s="11" t="s">
        <v>480</v>
      </c>
    </row>
    <row r="447" spans="1:19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1" t="s">
        <v>481</v>
      </c>
      <c r="S447" s="11"/>
    </row>
    <row r="448" spans="1:19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1"/>
    </row>
    <row r="449" spans="1:19">
      <c r="A449" s="12"/>
      <c r="B449" s="12"/>
      <c r="C449" s="12"/>
      <c r="D449" s="12"/>
      <c r="E449" s="12" t="s">
        <v>71</v>
      </c>
      <c r="F449" s="12"/>
      <c r="G449" s="12"/>
      <c r="H449" s="12">
        <f>SUM(H408:H448)</f>
        <v>5</v>
      </c>
      <c r="I449" s="12">
        <f>SUM(I408:I448)</f>
        <v>4</v>
      </c>
      <c r="J449" s="12">
        <f>SUM(J408:J448)</f>
        <v>1</v>
      </c>
      <c r="K449" s="12"/>
      <c r="L449" s="12">
        <f>SUM(L408:L448)</f>
        <v>1</v>
      </c>
      <c r="M449" s="12"/>
      <c r="N449" s="12"/>
      <c r="O449" s="12"/>
      <c r="P449" s="12">
        <f>SUM(P408:P448)</f>
        <v>32</v>
      </c>
      <c r="Q449" s="12"/>
      <c r="R449" s="12"/>
      <c r="S449" s="11"/>
    </row>
    <row r="450" spans="1:19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1"/>
    </row>
    <row r="455" ht="15.75" spans="1:19">
      <c r="A455" s="384" t="s">
        <v>3</v>
      </c>
      <c r="B455" s="384" t="s">
        <v>4</v>
      </c>
      <c r="C455" s="384" t="s">
        <v>5</v>
      </c>
      <c r="D455" s="384" t="s">
        <v>6</v>
      </c>
      <c r="E455" s="384" t="s">
        <v>7</v>
      </c>
      <c r="F455" s="384" t="s">
        <v>8</v>
      </c>
      <c r="G455" s="384" t="s">
        <v>9</v>
      </c>
      <c r="H455" s="384" t="s">
        <v>10</v>
      </c>
      <c r="I455" s="384" t="s">
        <v>11</v>
      </c>
      <c r="J455" s="384" t="s">
        <v>12</v>
      </c>
      <c r="K455" s="384" t="s">
        <v>13</v>
      </c>
      <c r="L455" s="384" t="s">
        <v>14</v>
      </c>
      <c r="M455" s="384" t="s">
        <v>15</v>
      </c>
      <c r="N455" s="384" t="s">
        <v>16</v>
      </c>
      <c r="O455" s="384" t="s">
        <v>17</v>
      </c>
      <c r="P455" s="384" t="s">
        <v>18</v>
      </c>
      <c r="Q455" s="384" t="s">
        <v>19</v>
      </c>
      <c r="R455" s="384" t="s">
        <v>20</v>
      </c>
      <c r="S455" s="384" t="s">
        <v>21</v>
      </c>
    </row>
    <row r="456" ht="16.5" spans="1:19">
      <c r="A456" s="21"/>
      <c r="B456" s="21"/>
      <c r="C456" s="21"/>
      <c r="D456" s="21"/>
      <c r="E456" s="385"/>
      <c r="F456" s="21"/>
      <c r="G456" s="21"/>
      <c r="H456" s="21"/>
      <c r="I456" s="386"/>
      <c r="J456" s="21"/>
      <c r="K456" s="21"/>
      <c r="L456" s="21"/>
      <c r="M456" s="21"/>
      <c r="N456" s="21"/>
      <c r="O456" s="21"/>
      <c r="P456" s="21"/>
      <c r="Q456" s="21"/>
      <c r="R456" s="21"/>
      <c r="S456" s="20"/>
    </row>
    <row r="457" spans="1:19">
      <c r="A457" s="12">
        <v>84</v>
      </c>
      <c r="B457" s="10">
        <v>44582</v>
      </c>
      <c r="C457" s="12" t="s">
        <v>427</v>
      </c>
      <c r="D457" s="12" t="s">
        <v>482</v>
      </c>
      <c r="E457" s="12" t="s">
        <v>131</v>
      </c>
      <c r="F457" s="12"/>
      <c r="G457" s="12"/>
      <c r="H457" s="12">
        <v>1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4" t="s">
        <v>26</v>
      </c>
      <c r="S457" s="11" t="s">
        <v>483</v>
      </c>
    </row>
    <row r="458" spans="1:19">
      <c r="A458" s="13"/>
      <c r="B458" s="119"/>
      <c r="C458" s="13"/>
      <c r="D458" s="13"/>
      <c r="E458" s="13"/>
      <c r="F458" s="13"/>
      <c r="G458" s="13"/>
      <c r="I458" s="13"/>
      <c r="J458" s="13"/>
      <c r="K458" s="13"/>
      <c r="L458" s="13"/>
      <c r="M458" s="13"/>
      <c r="N458" s="13"/>
      <c r="O458" s="13"/>
      <c r="P458" s="13"/>
      <c r="Q458" s="390"/>
      <c r="R458" s="111" t="s">
        <v>29</v>
      </c>
      <c r="S458" s="66" t="s">
        <v>484</v>
      </c>
    </row>
    <row r="459" spans="1:19">
      <c r="A459" s="32"/>
      <c r="B459" s="17"/>
      <c r="C459" s="17"/>
      <c r="D459" s="17"/>
      <c r="E459" s="17"/>
      <c r="F459" s="17"/>
      <c r="G459" s="17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8" t="s">
        <v>31</v>
      </c>
      <c r="S459" s="37"/>
    </row>
    <row r="460" spans="1:19">
      <c r="A460" s="32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</row>
    <row r="461" spans="1:19">
      <c r="A461" s="32">
        <v>85</v>
      </c>
      <c r="B461" s="7">
        <v>44583</v>
      </c>
      <c r="C461" s="32" t="s">
        <v>485</v>
      </c>
      <c r="D461" s="32" t="s">
        <v>486</v>
      </c>
      <c r="E461" s="32" t="s">
        <v>118</v>
      </c>
      <c r="F461" s="32"/>
      <c r="G461" s="32"/>
      <c r="H461" s="32"/>
      <c r="I461" s="32"/>
      <c r="J461" s="32">
        <v>1</v>
      </c>
      <c r="K461" s="32"/>
      <c r="L461" s="32"/>
      <c r="M461" s="32"/>
      <c r="N461" s="32"/>
      <c r="O461" s="32"/>
      <c r="P461" s="32">
        <v>4</v>
      </c>
      <c r="Q461" s="32"/>
      <c r="R461" s="14" t="s">
        <v>26</v>
      </c>
      <c r="S461" s="44" t="s">
        <v>487</v>
      </c>
    </row>
    <row r="462" spans="1:19">
      <c r="A462" s="32"/>
      <c r="B462" s="17"/>
      <c r="C462" s="19" t="s">
        <v>488</v>
      </c>
      <c r="D462" s="17"/>
      <c r="E462" s="17"/>
      <c r="F462" s="32"/>
      <c r="G462" s="32"/>
      <c r="H462" s="17"/>
      <c r="I462" s="32"/>
      <c r="J462" s="32"/>
      <c r="K462" s="32"/>
      <c r="L462" s="32"/>
      <c r="M462" s="32"/>
      <c r="N462" s="32"/>
      <c r="O462" s="32"/>
      <c r="P462" s="32"/>
      <c r="Q462" s="32"/>
      <c r="R462" s="14" t="s">
        <v>29</v>
      </c>
      <c r="S462" s="44" t="s">
        <v>489</v>
      </c>
    </row>
    <row r="463" spans="1:19">
      <c r="A463" s="32"/>
      <c r="B463" s="4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44" t="s">
        <v>490</v>
      </c>
      <c r="S463" s="44" t="s">
        <v>491</v>
      </c>
    </row>
    <row r="464" spans="1:19">
      <c r="A464" s="32"/>
      <c r="B464" s="4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44" t="s">
        <v>492</v>
      </c>
      <c r="S464" s="44" t="s">
        <v>493</v>
      </c>
    </row>
    <row r="465" spans="1:19">
      <c r="A465" s="32"/>
      <c r="B465" s="4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83" t="s">
        <v>494</v>
      </c>
      <c r="S465" s="44" t="s">
        <v>495</v>
      </c>
    </row>
    <row r="466" spans="1:19">
      <c r="A466" s="32"/>
      <c r="B466" s="7"/>
      <c r="C466" s="44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14" t="s">
        <v>496</v>
      </c>
      <c r="S466" s="44"/>
    </row>
    <row r="467" spans="1:19">
      <c r="A467" s="32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</row>
    <row r="468" spans="1:19">
      <c r="A468" s="32">
        <v>86</v>
      </c>
      <c r="B468" s="7">
        <v>44584</v>
      </c>
      <c r="C468" s="32" t="s">
        <v>449</v>
      </c>
      <c r="D468" s="32" t="s">
        <v>486</v>
      </c>
      <c r="E468" s="32" t="s">
        <v>118</v>
      </c>
      <c r="F468" s="32"/>
      <c r="G468" s="32"/>
      <c r="H468" s="32"/>
      <c r="I468" s="32"/>
      <c r="J468" s="32">
        <v>1</v>
      </c>
      <c r="K468" s="32"/>
      <c r="L468" s="32">
        <v>1</v>
      </c>
      <c r="M468" s="32"/>
      <c r="N468" s="32"/>
      <c r="O468" s="32"/>
      <c r="P468" s="32">
        <v>3</v>
      </c>
      <c r="Q468" s="32"/>
      <c r="R468" s="14" t="s">
        <v>26</v>
      </c>
      <c r="S468" s="44" t="s">
        <v>497</v>
      </c>
    </row>
    <row r="469" spans="1:19">
      <c r="A469" s="32"/>
      <c r="B469" s="42"/>
      <c r="C469" s="32" t="s">
        <v>498</v>
      </c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14" t="s">
        <v>29</v>
      </c>
      <c r="S469" s="44" t="s">
        <v>499</v>
      </c>
    </row>
    <row r="470" spans="1:19">
      <c r="A470" s="32"/>
      <c r="B470" s="7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8" t="s">
        <v>500</v>
      </c>
      <c r="S470" s="44" t="s">
        <v>501</v>
      </c>
    </row>
    <row r="471" spans="1:19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14"/>
      <c r="S471" s="44" t="s">
        <v>502</v>
      </c>
    </row>
    <row r="472" spans="1:19">
      <c r="A472" s="32"/>
      <c r="B472" s="42"/>
      <c r="C472" s="44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14"/>
      <c r="S472" s="44"/>
    </row>
    <row r="473" spans="1:19">
      <c r="A473" s="32">
        <v>87</v>
      </c>
      <c r="B473" s="42">
        <v>44586</v>
      </c>
      <c r="C473" s="32" t="s">
        <v>503</v>
      </c>
      <c r="D473" s="32" t="s">
        <v>117</v>
      </c>
      <c r="E473" s="32" t="s">
        <v>118</v>
      </c>
      <c r="F473" s="32">
        <v>1</v>
      </c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14" t="s">
        <v>26</v>
      </c>
      <c r="S473" s="44" t="s">
        <v>504</v>
      </c>
    </row>
    <row r="474" spans="1:19">
      <c r="A474" s="32"/>
      <c r="B474" s="42"/>
      <c r="C474" s="32" t="s">
        <v>505</v>
      </c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14" t="s">
        <v>29</v>
      </c>
      <c r="S474" s="44" t="s">
        <v>506</v>
      </c>
    </row>
    <row r="475" spans="1:19">
      <c r="A475" s="32"/>
      <c r="B475" s="42"/>
      <c r="C475" s="44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8" t="s">
        <v>31</v>
      </c>
      <c r="S475" s="44" t="s">
        <v>507</v>
      </c>
    </row>
    <row r="476" spans="1:19">
      <c r="A476" s="32"/>
      <c r="B476" s="32"/>
      <c r="C476" s="44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83"/>
      <c r="S476" s="44" t="s">
        <v>508</v>
      </c>
    </row>
    <row r="477" spans="1:19">
      <c r="A477" s="32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</row>
    <row r="478" spans="1:19">
      <c r="A478" s="32">
        <v>88</v>
      </c>
      <c r="B478" s="42">
        <v>44590</v>
      </c>
      <c r="C478" s="32" t="s">
        <v>474</v>
      </c>
      <c r="D478" s="32" t="s">
        <v>274</v>
      </c>
      <c r="E478" s="32" t="s">
        <v>275</v>
      </c>
      <c r="F478" s="32"/>
      <c r="G478" s="32"/>
      <c r="H478" s="32"/>
      <c r="I478" s="32"/>
      <c r="J478" s="32"/>
      <c r="K478" s="32">
        <v>1</v>
      </c>
      <c r="L478" s="32"/>
      <c r="M478" s="32"/>
      <c r="N478" s="32"/>
      <c r="O478" s="32"/>
      <c r="P478" s="32">
        <v>3</v>
      </c>
      <c r="Q478" s="32"/>
      <c r="R478" s="14" t="s">
        <v>26</v>
      </c>
      <c r="S478" s="37" t="s">
        <v>509</v>
      </c>
    </row>
    <row r="479" spans="1:19">
      <c r="A479" s="32"/>
      <c r="B479" s="17"/>
      <c r="C479" s="19" t="s">
        <v>510</v>
      </c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4" t="s">
        <v>29</v>
      </c>
      <c r="S479" s="37" t="s">
        <v>511</v>
      </c>
    </row>
    <row r="480" spans="1:19">
      <c r="A480" s="32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8" t="s">
        <v>31</v>
      </c>
      <c r="S480" s="37" t="s">
        <v>512</v>
      </c>
    </row>
    <row r="481" spans="1:19">
      <c r="A481" s="32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</row>
    <row r="482" spans="1:19">
      <c r="A482" s="32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</row>
    <row r="483" spans="1:19">
      <c r="A483" s="32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</row>
    <row r="484" spans="1:19">
      <c r="A484" s="32"/>
      <c r="B484" s="42"/>
      <c r="C484" s="44"/>
      <c r="D484" s="32"/>
      <c r="E484" s="17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17"/>
      <c r="Q484" s="32"/>
      <c r="R484" s="17"/>
      <c r="S484" s="17"/>
    </row>
    <row r="485" spans="1:19">
      <c r="A485" s="21"/>
      <c r="B485" s="21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171"/>
      <c r="R485" s="57"/>
      <c r="S485" s="29"/>
    </row>
    <row r="486" spans="1:19">
      <c r="A486" s="12"/>
      <c r="B486" s="12"/>
      <c r="C486" s="11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80"/>
      <c r="R486" s="17"/>
      <c r="S486" s="37"/>
    </row>
    <row r="487" spans="1:19">
      <c r="A487" s="12"/>
      <c r="B487" s="16"/>
      <c r="C487" s="11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80"/>
      <c r="R487" s="37"/>
      <c r="S487" s="37"/>
    </row>
    <row r="488" spans="1:19">
      <c r="A488" s="12"/>
      <c r="B488" s="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80"/>
      <c r="R488" s="37"/>
      <c r="S488" s="37"/>
    </row>
    <row r="489" spans="1:19">
      <c r="A489" s="12"/>
      <c r="B489" s="10"/>
      <c r="C489" s="11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80"/>
      <c r="R489" s="14"/>
      <c r="S489" s="37"/>
    </row>
    <row r="490" spans="1:19">
      <c r="A490" s="12"/>
      <c r="B490" s="7"/>
      <c r="C490" s="18"/>
      <c r="D490" s="13"/>
      <c r="E490" s="19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80"/>
      <c r="R490" s="14"/>
      <c r="S490" s="37"/>
    </row>
    <row r="491" spans="1:19">
      <c r="A491" s="80"/>
      <c r="B491" s="37"/>
      <c r="C491" s="18"/>
      <c r="D491" s="19"/>
      <c r="E491" s="3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80"/>
      <c r="R491" s="8"/>
      <c r="S491" s="37"/>
    </row>
    <row r="492" spans="1:19">
      <c r="A492" s="80"/>
      <c r="B492" s="37"/>
      <c r="C492" s="37"/>
      <c r="D492" s="37"/>
      <c r="E492" s="3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80"/>
      <c r="R492" s="8"/>
      <c r="S492" s="37"/>
    </row>
    <row r="493" spans="1:19">
      <c r="A493" s="80"/>
      <c r="B493" s="10"/>
      <c r="C493" s="11"/>
      <c r="D493" s="19"/>
      <c r="E493" s="12" t="s">
        <v>71</v>
      </c>
      <c r="F493" s="12">
        <f>SUM(F457:F492)</f>
        <v>1</v>
      </c>
      <c r="G493" s="12"/>
      <c r="H493" s="12">
        <f>SUM(H457:H492)</f>
        <v>1</v>
      </c>
      <c r="I493" s="12"/>
      <c r="J493" s="12">
        <f>SUM(J457:J492)</f>
        <v>2</v>
      </c>
      <c r="K493" s="12"/>
      <c r="L493" s="12">
        <f ca="1">SUM(L462:L495)</f>
        <v>1</v>
      </c>
      <c r="M493" s="12"/>
      <c r="N493" s="12"/>
      <c r="O493" s="12"/>
      <c r="P493" s="12">
        <f>SUM(P457:P492)</f>
        <v>10</v>
      </c>
      <c r="Q493" s="80"/>
      <c r="R493" s="83"/>
      <c r="S493" s="44"/>
    </row>
    <row r="494" spans="1:19">
      <c r="A494" s="12"/>
      <c r="B494" s="10"/>
      <c r="C494" s="156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4"/>
      <c r="S494" s="11"/>
    </row>
    <row r="495" s="380" customFormat="1" spans="1:19">
      <c r="A495" s="95"/>
      <c r="B495" s="391"/>
      <c r="C495" s="95"/>
      <c r="D495" s="95"/>
      <c r="E495" s="392" t="s">
        <v>513</v>
      </c>
      <c r="F495" s="393">
        <f>SUM(F493,F398,F297,F149,F97,F46)</f>
        <v>31</v>
      </c>
      <c r="G495" s="393"/>
      <c r="H495" s="393">
        <f>SUM(H493,H449,H348,H297,H248,H199,H149,H97,H46,)</f>
        <v>34</v>
      </c>
      <c r="I495" s="393">
        <f>SUM(I449,I398,I348,I297,I247,I199,)</f>
        <v>15</v>
      </c>
      <c r="J495" s="393">
        <f>SUM(J493,J449,J398,J297,J199,)</f>
        <v>8</v>
      </c>
      <c r="K495" s="393">
        <v>2</v>
      </c>
      <c r="L495" s="393">
        <v>26</v>
      </c>
      <c r="M495" s="393">
        <f>SUM(M348,)</f>
        <v>1</v>
      </c>
      <c r="N495" s="393"/>
      <c r="O495" s="393"/>
      <c r="P495" s="393">
        <f>SUM(P493,P449,P398,P348,P297,P248,P199,P149,P97,P46,)</f>
        <v>18644</v>
      </c>
      <c r="Q495" s="95"/>
      <c r="R495" s="394"/>
      <c r="S495" s="185"/>
    </row>
    <row r="496" spans="1:19">
      <c r="A496" s="12"/>
      <c r="B496" s="12"/>
      <c r="C496" s="12"/>
      <c r="D496" s="80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31"/>
      <c r="R496" s="11"/>
      <c r="S496" s="11"/>
    </row>
    <row r="497" spans="1:19">
      <c r="A497" s="12"/>
      <c r="B497" s="12"/>
      <c r="C497" s="12"/>
      <c r="D497" s="12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12"/>
      <c r="R497" s="12"/>
      <c r="S497" s="11"/>
    </row>
    <row r="498" spans="1:19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1"/>
    </row>
    <row r="499" spans="1:1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1"/>
    </row>
    <row r="506" ht="15.75" spans="1:19">
      <c r="A506" s="384" t="s">
        <v>3</v>
      </c>
      <c r="B506" s="384" t="s">
        <v>4</v>
      </c>
      <c r="C506" s="384" t="s">
        <v>5</v>
      </c>
      <c r="D506" s="384" t="s">
        <v>6</v>
      </c>
      <c r="E506" s="384" t="s">
        <v>7</v>
      </c>
      <c r="F506" s="384" t="s">
        <v>8</v>
      </c>
      <c r="G506" s="384" t="s">
        <v>9</v>
      </c>
      <c r="H506" s="384" t="s">
        <v>10</v>
      </c>
      <c r="I506" s="384" t="s">
        <v>11</v>
      </c>
      <c r="J506" s="384" t="s">
        <v>12</v>
      </c>
      <c r="K506" s="384" t="s">
        <v>13</v>
      </c>
      <c r="L506" s="384" t="s">
        <v>14</v>
      </c>
      <c r="M506" s="384" t="s">
        <v>15</v>
      </c>
      <c r="N506" s="384" t="s">
        <v>16</v>
      </c>
      <c r="O506" s="384" t="s">
        <v>17</v>
      </c>
      <c r="P506" s="384" t="s">
        <v>18</v>
      </c>
      <c r="Q506" s="384" t="s">
        <v>19</v>
      </c>
      <c r="R506" s="384" t="s">
        <v>20</v>
      </c>
      <c r="S506" s="384" t="s">
        <v>21</v>
      </c>
    </row>
    <row r="507" ht="16.5" spans="1:19">
      <c r="A507" s="21"/>
      <c r="B507" s="21"/>
      <c r="C507" s="21"/>
      <c r="D507" s="21"/>
      <c r="E507" s="385"/>
      <c r="F507" s="21"/>
      <c r="G507" s="21"/>
      <c r="H507" s="21"/>
      <c r="I507" s="386"/>
      <c r="J507" s="21"/>
      <c r="K507" s="21"/>
      <c r="L507" s="21"/>
      <c r="M507" s="21"/>
      <c r="N507" s="21"/>
      <c r="O507" s="21"/>
      <c r="P507" s="21"/>
      <c r="Q507" s="21"/>
      <c r="R507" s="21"/>
      <c r="S507" s="20"/>
    </row>
    <row r="508" ht="15.75" spans="1:19">
      <c r="A508" s="12"/>
      <c r="B508" s="10"/>
      <c r="C508" s="100" t="s">
        <v>514</v>
      </c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4"/>
      <c r="S508" s="11"/>
    </row>
    <row r="509" spans="1:19">
      <c r="A509" s="12"/>
      <c r="B509" s="16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4"/>
      <c r="S509" s="11"/>
    </row>
    <row r="510" spans="1:19">
      <c r="A510" s="12">
        <v>1</v>
      </c>
      <c r="B510" s="42">
        <v>44593</v>
      </c>
      <c r="C510" s="12" t="s">
        <v>515</v>
      </c>
      <c r="D510" s="12" t="s">
        <v>319</v>
      </c>
      <c r="E510" s="12" t="s">
        <v>113</v>
      </c>
      <c r="F510" s="12"/>
      <c r="G510" s="12"/>
      <c r="H510" s="12"/>
      <c r="I510" s="12"/>
      <c r="J510" s="12">
        <v>1</v>
      </c>
      <c r="K510" s="12"/>
      <c r="L510" s="12"/>
      <c r="M510" s="12"/>
      <c r="N510" s="12"/>
      <c r="O510" s="12"/>
      <c r="P510" s="12">
        <v>4</v>
      </c>
      <c r="Q510" s="12"/>
      <c r="R510" s="14" t="s">
        <v>26</v>
      </c>
      <c r="S510" s="11" t="s">
        <v>516</v>
      </c>
    </row>
    <row r="511" spans="1:19">
      <c r="A511" s="12"/>
      <c r="B511" s="12"/>
      <c r="C511" s="12" t="s">
        <v>517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4" t="s">
        <v>29</v>
      </c>
      <c r="S511" s="11" t="s">
        <v>518</v>
      </c>
    </row>
    <row r="512" spans="1:19">
      <c r="A512" s="12"/>
      <c r="B512" s="1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8" t="s">
        <v>519</v>
      </c>
      <c r="S512" s="11" t="s">
        <v>520</v>
      </c>
    </row>
    <row r="513" spans="1:19">
      <c r="A513" s="12"/>
      <c r="B513" s="16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80"/>
      <c r="R513" s="37" t="s">
        <v>521</v>
      </c>
      <c r="S513" s="66" t="s">
        <v>522</v>
      </c>
    </row>
    <row r="514" spans="1:19">
      <c r="A514" s="12"/>
      <c r="B514" s="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80"/>
      <c r="R514" s="37" t="s">
        <v>523</v>
      </c>
      <c r="S514" s="101"/>
    </row>
    <row r="515" spans="1:19">
      <c r="A515" s="12"/>
      <c r="B515" s="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80"/>
      <c r="R515" s="37"/>
      <c r="S515" s="50"/>
    </row>
    <row r="516" spans="1:19">
      <c r="A516" s="12">
        <v>2</v>
      </c>
      <c r="B516" s="42">
        <v>44595</v>
      </c>
      <c r="C516" s="13" t="s">
        <v>524</v>
      </c>
      <c r="D516" s="13"/>
      <c r="E516" s="12"/>
      <c r="F516" s="12"/>
      <c r="G516" s="12"/>
      <c r="H516" s="12"/>
      <c r="I516" s="12"/>
      <c r="J516" s="12"/>
      <c r="K516" s="12">
        <v>1</v>
      </c>
      <c r="L516" s="12"/>
      <c r="M516" s="12"/>
      <c r="N516" s="12"/>
      <c r="O516" s="12"/>
      <c r="P516" s="12">
        <v>1168</v>
      </c>
      <c r="Q516" s="12"/>
      <c r="R516" s="14" t="s">
        <v>26</v>
      </c>
      <c r="S516" s="11" t="s">
        <v>525</v>
      </c>
    </row>
    <row r="517" spans="1:19">
      <c r="A517" s="12"/>
      <c r="C517" s="19" t="s">
        <v>526</v>
      </c>
      <c r="D517" s="37"/>
      <c r="E517" s="79"/>
      <c r="F517" s="12"/>
      <c r="G517" s="12"/>
      <c r="H517" s="79"/>
      <c r="I517" s="12"/>
      <c r="J517" s="12"/>
      <c r="K517" s="12"/>
      <c r="L517" s="12"/>
      <c r="M517" s="12"/>
      <c r="N517" s="12"/>
      <c r="O517" s="12"/>
      <c r="P517" s="12"/>
      <c r="Q517" s="12"/>
      <c r="R517" s="14" t="s">
        <v>29</v>
      </c>
      <c r="S517" s="11" t="s">
        <v>527</v>
      </c>
    </row>
    <row r="518" spans="1:19">
      <c r="A518" s="12"/>
      <c r="B518" s="16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8" t="s">
        <v>31</v>
      </c>
      <c r="S518" s="11" t="s">
        <v>528</v>
      </c>
    </row>
    <row r="519" spans="1:19">
      <c r="A519" s="12"/>
      <c r="B519" s="16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1"/>
      <c r="S519" s="11" t="s">
        <v>529</v>
      </c>
    </row>
    <row r="520" spans="1:19">
      <c r="A520" s="12"/>
      <c r="B520" s="16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84"/>
      <c r="S520" s="11" t="s">
        <v>530</v>
      </c>
    </row>
    <row r="521" spans="1:19">
      <c r="A521" s="12"/>
      <c r="B521" s="10"/>
      <c r="C521" s="1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4"/>
      <c r="S521" s="11" t="s">
        <v>531</v>
      </c>
    </row>
    <row r="522" spans="1:19">
      <c r="A522" s="12"/>
      <c r="B522" s="16"/>
      <c r="C522" s="11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4"/>
      <c r="S522" s="11" t="s">
        <v>532</v>
      </c>
    </row>
    <row r="523" spans="1:19">
      <c r="A523" s="12"/>
      <c r="B523" s="12"/>
      <c r="C523" s="11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8"/>
      <c r="S523" s="11" t="s">
        <v>533</v>
      </c>
    </row>
    <row r="524" spans="1:19">
      <c r="A524" s="12"/>
      <c r="B524" s="16"/>
      <c r="C524" s="11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4"/>
      <c r="S524" s="11" t="s">
        <v>534</v>
      </c>
    </row>
    <row r="525" spans="1:19">
      <c r="A525" s="12"/>
      <c r="B525" s="16"/>
      <c r="C525" s="11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8"/>
      <c r="S525" s="11" t="s">
        <v>535</v>
      </c>
    </row>
    <row r="526" spans="1:19">
      <c r="A526" s="12"/>
      <c r="B526" s="12"/>
      <c r="C526" s="11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84"/>
      <c r="S526" s="15" t="s">
        <v>536</v>
      </c>
    </row>
    <row r="527" spans="1:19">
      <c r="A527" s="12"/>
      <c r="B527" s="12"/>
      <c r="C527" s="11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4"/>
      <c r="S527" s="37" t="s">
        <v>537</v>
      </c>
    </row>
    <row r="528" spans="1:19">
      <c r="A528" s="12"/>
      <c r="B528" s="12"/>
      <c r="C528" s="11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4"/>
      <c r="S528" s="20" t="s">
        <v>538</v>
      </c>
    </row>
    <row r="529" spans="1:19">
      <c r="A529" s="12"/>
      <c r="B529" s="16"/>
      <c r="C529" s="11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4"/>
      <c r="S529" s="11" t="s">
        <v>539</v>
      </c>
    </row>
    <row r="530" spans="1:19">
      <c r="A530" s="12"/>
      <c r="B530" s="7"/>
      <c r="C530" s="11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8"/>
      <c r="S530" s="11" t="s">
        <v>540</v>
      </c>
    </row>
    <row r="531" spans="1:19">
      <c r="A531" s="12"/>
      <c r="B531" s="16"/>
      <c r="C531" s="11"/>
      <c r="D531" s="12"/>
      <c r="E531" s="13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5"/>
      <c r="S531" s="15" t="s">
        <v>541</v>
      </c>
    </row>
    <row r="532" spans="1:19">
      <c r="A532" s="80"/>
      <c r="B532" s="16"/>
      <c r="C532" s="11"/>
      <c r="D532" s="12"/>
      <c r="E532" s="37"/>
      <c r="F532" s="31"/>
      <c r="G532" s="12"/>
      <c r="H532" s="12"/>
      <c r="I532" s="12"/>
      <c r="J532" s="12"/>
      <c r="K532" s="12"/>
      <c r="L532" s="12"/>
      <c r="M532" s="12"/>
      <c r="N532" s="12"/>
      <c r="O532" s="12"/>
      <c r="P532" s="79"/>
      <c r="Q532" s="80"/>
      <c r="R532" s="37"/>
      <c r="S532" s="37" t="s">
        <v>542</v>
      </c>
    </row>
    <row r="533" spans="1:19">
      <c r="A533" s="80"/>
      <c r="B533" s="7"/>
      <c r="C533" s="18"/>
      <c r="D533" s="19"/>
      <c r="E533" s="19"/>
      <c r="F533" s="31"/>
      <c r="G533" s="12"/>
      <c r="H533" s="12"/>
      <c r="I533" s="12"/>
      <c r="J533" s="12"/>
      <c r="K533" s="12"/>
      <c r="L533" s="12"/>
      <c r="M533" s="12"/>
      <c r="N533" s="12"/>
      <c r="O533" s="12"/>
      <c r="P533" s="274"/>
      <c r="Q533" s="80"/>
      <c r="R533" s="14"/>
      <c r="S533" s="37" t="s">
        <v>543</v>
      </c>
    </row>
    <row r="534" spans="1:19">
      <c r="A534" s="12"/>
      <c r="B534" s="10"/>
      <c r="C534" s="20"/>
      <c r="D534" s="21"/>
      <c r="E534" s="2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80"/>
      <c r="R534" s="14"/>
      <c r="S534" s="37" t="s">
        <v>544</v>
      </c>
    </row>
    <row r="535" spans="1:19">
      <c r="A535" s="12"/>
      <c r="B535" s="12"/>
      <c r="C535" s="11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80"/>
      <c r="R535" s="8"/>
      <c r="S535" s="37" t="s">
        <v>545</v>
      </c>
    </row>
    <row r="536" spans="1:19">
      <c r="A536" s="12"/>
      <c r="B536" s="12"/>
      <c r="C536" s="11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80"/>
      <c r="R536" s="17"/>
      <c r="S536" s="37" t="s">
        <v>546</v>
      </c>
    </row>
    <row r="537" spans="1:19">
      <c r="A537" s="12"/>
      <c r="B537" s="16"/>
      <c r="C537" s="11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80"/>
      <c r="R537" s="37"/>
      <c r="S537" s="44" t="s">
        <v>547</v>
      </c>
    </row>
    <row r="538" spans="1:19">
      <c r="A538" s="12"/>
      <c r="B538" s="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80"/>
      <c r="R538" s="37"/>
      <c r="S538" s="20" t="s">
        <v>548</v>
      </c>
    </row>
    <row r="539" spans="1:19">
      <c r="A539" s="12"/>
      <c r="B539" s="10"/>
      <c r="C539" s="11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80"/>
      <c r="R539" s="14"/>
      <c r="S539" s="37"/>
    </row>
    <row r="540" spans="1:19">
      <c r="A540" s="12">
        <v>3</v>
      </c>
      <c r="B540" s="42">
        <v>44598</v>
      </c>
      <c r="C540" s="19" t="s">
        <v>549</v>
      </c>
      <c r="D540" s="13" t="s">
        <v>550</v>
      </c>
      <c r="E540" s="19" t="s">
        <v>118</v>
      </c>
      <c r="F540" s="12"/>
      <c r="G540" s="12"/>
      <c r="H540" s="12"/>
      <c r="I540" s="12"/>
      <c r="J540" s="12">
        <v>1</v>
      </c>
      <c r="K540" s="12"/>
      <c r="L540" s="12"/>
      <c r="M540" s="12"/>
      <c r="N540" s="12"/>
      <c r="O540" s="12"/>
      <c r="P540" s="12">
        <v>8</v>
      </c>
      <c r="Q540" s="80"/>
      <c r="R540" s="14" t="s">
        <v>26</v>
      </c>
      <c r="S540" s="37" t="s">
        <v>551</v>
      </c>
    </row>
    <row r="541" spans="1:19">
      <c r="A541" s="80"/>
      <c r="B541" s="37"/>
      <c r="C541" s="19" t="s">
        <v>552</v>
      </c>
      <c r="D541" s="19"/>
      <c r="E541" s="3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80"/>
      <c r="R541" s="14" t="s">
        <v>29</v>
      </c>
      <c r="S541" s="37" t="s">
        <v>553</v>
      </c>
    </row>
    <row r="542" spans="1:19">
      <c r="A542" s="80"/>
      <c r="B542" s="37"/>
      <c r="C542" s="19"/>
      <c r="D542" s="37"/>
      <c r="E542" s="3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80"/>
      <c r="R542" s="8" t="s">
        <v>31</v>
      </c>
      <c r="S542" s="37" t="s">
        <v>554</v>
      </c>
    </row>
    <row r="543" spans="1:19">
      <c r="A543" s="80"/>
      <c r="B543" s="10"/>
      <c r="C543" s="11"/>
      <c r="D543" s="19"/>
      <c r="E543" s="3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80"/>
      <c r="R543" s="102"/>
      <c r="S543" s="37" t="s">
        <v>555</v>
      </c>
    </row>
    <row r="544" spans="1:19">
      <c r="A544" s="80"/>
      <c r="B544" s="32"/>
      <c r="C544" s="32"/>
      <c r="D544" s="32"/>
      <c r="E544" s="3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05"/>
      <c r="S544" s="17"/>
    </row>
    <row r="545" spans="1:19">
      <c r="A545" s="12">
        <v>4</v>
      </c>
      <c r="B545" s="42">
        <v>44599</v>
      </c>
      <c r="C545" s="43" t="s">
        <v>556</v>
      </c>
      <c r="D545" s="21"/>
      <c r="E545" s="12" t="s">
        <v>557</v>
      </c>
      <c r="F545" s="12"/>
      <c r="G545" s="12"/>
      <c r="H545" s="12"/>
      <c r="I545" s="12"/>
      <c r="J545" s="12"/>
      <c r="K545" s="12"/>
      <c r="L545" s="12">
        <v>1</v>
      </c>
      <c r="M545" s="12"/>
      <c r="N545" s="12"/>
      <c r="O545" s="12"/>
      <c r="P545" s="12"/>
      <c r="Q545" s="12"/>
      <c r="R545" s="14" t="s">
        <v>26</v>
      </c>
      <c r="S545" s="44" t="s">
        <v>558</v>
      </c>
    </row>
    <row r="546" spans="1:19">
      <c r="A546" s="12">
        <v>5</v>
      </c>
      <c r="B546" s="16"/>
      <c r="C546" s="15" t="s">
        <v>559</v>
      </c>
      <c r="D546" s="13"/>
      <c r="E546" s="13" t="s">
        <v>557</v>
      </c>
      <c r="F546" s="12"/>
      <c r="G546" s="12"/>
      <c r="H546" s="12"/>
      <c r="I546" s="12"/>
      <c r="J546" s="12"/>
      <c r="K546" s="12"/>
      <c r="L546" s="12">
        <v>1</v>
      </c>
      <c r="M546" s="12"/>
      <c r="N546" s="12"/>
      <c r="O546" s="12"/>
      <c r="P546" s="12"/>
      <c r="Q546" s="12"/>
      <c r="R546" s="14" t="s">
        <v>29</v>
      </c>
      <c r="S546" s="44" t="s">
        <v>558</v>
      </c>
    </row>
    <row r="547" spans="1:19">
      <c r="A547" s="12"/>
      <c r="B547" s="80"/>
      <c r="C547" s="17"/>
      <c r="D547" s="17"/>
      <c r="E547" s="17"/>
      <c r="F547" s="31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1"/>
      <c r="S547" s="11"/>
    </row>
    <row r="548" spans="1:19">
      <c r="A548" s="12"/>
      <c r="B548" s="80"/>
      <c r="C548" s="17"/>
      <c r="D548" s="17"/>
      <c r="E548" s="17"/>
      <c r="F548" s="31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1"/>
    </row>
    <row r="549" spans="1:19">
      <c r="A549" s="12"/>
      <c r="B549" s="12"/>
      <c r="C549" s="21"/>
      <c r="D549" s="21"/>
      <c r="E549" s="21" t="s">
        <v>71</v>
      </c>
      <c r="F549" s="12"/>
      <c r="G549" s="12"/>
      <c r="H549" s="12"/>
      <c r="I549" s="12"/>
      <c r="J549" s="12">
        <f>SUM(J508:J548)</f>
        <v>2</v>
      </c>
      <c r="K549" s="12">
        <f>SUM(K509:K548)</f>
        <v>1</v>
      </c>
      <c r="L549" s="12">
        <f>SUM(L510:L548)</f>
        <v>2</v>
      </c>
      <c r="M549" s="12"/>
      <c r="N549" s="12"/>
      <c r="O549" s="12"/>
      <c r="P549" s="12">
        <f>SUM(P509:P548)</f>
        <v>1180</v>
      </c>
      <c r="Q549" s="12"/>
      <c r="R549" s="12"/>
      <c r="S549" s="11"/>
    </row>
    <row r="550" spans="1:19">
      <c r="A550" s="12"/>
      <c r="B550" s="12"/>
      <c r="C550" s="21"/>
      <c r="D550" s="21"/>
      <c r="E550" s="2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1"/>
    </row>
    <row r="551" spans="1:19">
      <c r="A551" s="12"/>
      <c r="B551" s="12"/>
      <c r="C551" s="21"/>
      <c r="D551" s="21"/>
      <c r="E551" s="2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1"/>
    </row>
    <row r="552" spans="1:19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1"/>
    </row>
    <row r="556" ht="15.75" spans="1:19">
      <c r="A556" s="384" t="s">
        <v>3</v>
      </c>
      <c r="B556" s="384" t="s">
        <v>4</v>
      </c>
      <c r="C556" s="384" t="s">
        <v>5</v>
      </c>
      <c r="D556" s="384" t="s">
        <v>6</v>
      </c>
      <c r="E556" s="384" t="s">
        <v>7</v>
      </c>
      <c r="F556" s="384" t="s">
        <v>8</v>
      </c>
      <c r="G556" s="384" t="s">
        <v>9</v>
      </c>
      <c r="H556" s="384" t="s">
        <v>10</v>
      </c>
      <c r="I556" s="384" t="s">
        <v>11</v>
      </c>
      <c r="J556" s="384" t="s">
        <v>12</v>
      </c>
      <c r="K556" s="384" t="s">
        <v>13</v>
      </c>
      <c r="L556" s="384" t="s">
        <v>14</v>
      </c>
      <c r="M556" s="384" t="s">
        <v>15</v>
      </c>
      <c r="N556" s="384" t="s">
        <v>16</v>
      </c>
      <c r="O556" s="384" t="s">
        <v>17</v>
      </c>
      <c r="P556" s="384" t="s">
        <v>18</v>
      </c>
      <c r="Q556" s="384" t="s">
        <v>19</v>
      </c>
      <c r="R556" s="384" t="s">
        <v>20</v>
      </c>
      <c r="S556" s="384" t="s">
        <v>21</v>
      </c>
    </row>
    <row r="557" ht="16.5" spans="1:19">
      <c r="A557" s="21"/>
      <c r="B557" s="21"/>
      <c r="C557" s="21"/>
      <c r="D557" s="21"/>
      <c r="E557" s="385"/>
      <c r="F557" s="21"/>
      <c r="G557" s="21"/>
      <c r="H557" s="21"/>
      <c r="I557" s="386"/>
      <c r="J557" s="21"/>
      <c r="K557" s="21"/>
      <c r="L557" s="21"/>
      <c r="M557" s="21"/>
      <c r="N557" s="21"/>
      <c r="O557" s="21"/>
      <c r="P557" s="21"/>
      <c r="Q557" s="21"/>
      <c r="R557" s="21"/>
      <c r="S557" s="20"/>
    </row>
    <row r="558" spans="1:19">
      <c r="A558" s="12">
        <v>6</v>
      </c>
      <c r="B558" s="42">
        <v>44599</v>
      </c>
      <c r="C558" s="11" t="s">
        <v>560</v>
      </c>
      <c r="D558" s="12"/>
      <c r="E558" s="12" t="s">
        <v>561</v>
      </c>
      <c r="F558" s="12"/>
      <c r="G558" s="12"/>
      <c r="H558" s="12"/>
      <c r="I558" s="12"/>
      <c r="J558" s="12"/>
      <c r="K558" s="12"/>
      <c r="L558" s="12">
        <v>1</v>
      </c>
      <c r="M558" s="12"/>
      <c r="N558" s="12"/>
      <c r="O558" s="12"/>
      <c r="P558" s="12"/>
      <c r="Q558" s="12"/>
      <c r="R558" s="14" t="s">
        <v>26</v>
      </c>
      <c r="S558" s="44" t="s">
        <v>562</v>
      </c>
    </row>
    <row r="559" spans="1:19">
      <c r="A559" s="12"/>
      <c r="B559" s="16"/>
      <c r="C559" s="11" t="s">
        <v>563</v>
      </c>
      <c r="D559" s="12"/>
      <c r="E559" s="12" t="s">
        <v>561</v>
      </c>
      <c r="F559" s="12"/>
      <c r="G559" s="12"/>
      <c r="H559" s="12"/>
      <c r="I559" s="12"/>
      <c r="J559" s="12"/>
      <c r="K559" s="12"/>
      <c r="L559" s="12">
        <v>1</v>
      </c>
      <c r="M559" s="12"/>
      <c r="N559" s="12"/>
      <c r="O559" s="12"/>
      <c r="P559" s="12"/>
      <c r="Q559" s="12"/>
      <c r="R559" s="14" t="s">
        <v>29</v>
      </c>
      <c r="S559" s="44" t="s">
        <v>564</v>
      </c>
    </row>
    <row r="560" spans="1:19">
      <c r="A560" s="12"/>
      <c r="B560" s="42"/>
      <c r="C560" s="11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4"/>
      <c r="S560" s="11"/>
    </row>
    <row r="561" spans="1:19">
      <c r="A561" s="12">
        <v>7</v>
      </c>
      <c r="B561" s="42">
        <v>44599</v>
      </c>
      <c r="C561" s="12" t="s">
        <v>565</v>
      </c>
      <c r="D561" s="12" t="s">
        <v>566</v>
      </c>
      <c r="E561" s="12" t="s">
        <v>429</v>
      </c>
      <c r="F561" s="12"/>
      <c r="G561" s="12"/>
      <c r="H561" s="12">
        <v>1</v>
      </c>
      <c r="I561" s="12"/>
      <c r="J561" s="12"/>
      <c r="K561" s="12"/>
      <c r="L561" s="12"/>
      <c r="M561" s="12"/>
      <c r="N561" s="12"/>
      <c r="O561" s="12"/>
      <c r="P561" s="12">
        <v>6</v>
      </c>
      <c r="Q561" s="12"/>
      <c r="R561" s="14" t="s">
        <v>26</v>
      </c>
      <c r="S561" s="11" t="s">
        <v>567</v>
      </c>
    </row>
    <row r="562" spans="1:19">
      <c r="A562" s="12"/>
      <c r="B562" s="10"/>
      <c r="C562" s="12" t="s">
        <v>568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4" t="s">
        <v>29</v>
      </c>
      <c r="S562" s="11" t="s">
        <v>569</v>
      </c>
    </row>
    <row r="563" spans="1:19">
      <c r="A563" s="12"/>
      <c r="B563" s="16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80"/>
      <c r="R563" s="8" t="s">
        <v>31</v>
      </c>
      <c r="S563" s="66" t="s">
        <v>570</v>
      </c>
    </row>
    <row r="564" spans="1:19">
      <c r="A564" s="12"/>
      <c r="B564" s="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80"/>
      <c r="R564" s="37"/>
      <c r="S564" s="101" t="s">
        <v>571</v>
      </c>
    </row>
    <row r="565" spans="1:19">
      <c r="A565" s="12"/>
      <c r="B565" s="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80"/>
      <c r="R565" s="37"/>
      <c r="S565" s="50" t="s">
        <v>572</v>
      </c>
    </row>
    <row r="566" spans="1:19">
      <c r="A566" s="12"/>
      <c r="B566" s="4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4"/>
      <c r="S566" s="11"/>
    </row>
    <row r="567" spans="1:19">
      <c r="A567" s="12">
        <v>8</v>
      </c>
      <c r="B567" s="42">
        <v>44599</v>
      </c>
      <c r="C567" s="12" t="s">
        <v>573</v>
      </c>
      <c r="D567" s="19" t="s">
        <v>469</v>
      </c>
      <c r="E567" s="85" t="s">
        <v>429</v>
      </c>
      <c r="F567" s="12"/>
      <c r="G567" s="12"/>
      <c r="H567" s="79"/>
      <c r="I567" s="12"/>
      <c r="J567" s="12"/>
      <c r="K567" s="12">
        <v>1</v>
      </c>
      <c r="L567" s="12"/>
      <c r="M567" s="12"/>
      <c r="N567" s="12"/>
      <c r="O567" s="12"/>
      <c r="P567" s="12"/>
      <c r="Q567" s="12"/>
      <c r="R567" s="14" t="s">
        <v>26</v>
      </c>
      <c r="S567" s="11" t="s">
        <v>574</v>
      </c>
    </row>
    <row r="568" spans="1:19">
      <c r="A568" s="12"/>
      <c r="B568" s="16"/>
      <c r="C568" s="21" t="s">
        <v>575</v>
      </c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4" t="s">
        <v>29</v>
      </c>
      <c r="S568" s="11" t="s">
        <v>576</v>
      </c>
    </row>
    <row r="569" spans="1:19">
      <c r="A569" s="12"/>
      <c r="B569" s="16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8" t="s">
        <v>31</v>
      </c>
      <c r="S569" s="11" t="s">
        <v>181</v>
      </c>
    </row>
    <row r="570" spans="1:19">
      <c r="A570" s="12"/>
      <c r="B570" s="16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84"/>
      <c r="S570" s="11"/>
    </row>
    <row r="571" spans="1:19">
      <c r="A571" s="12">
        <v>9</v>
      </c>
      <c r="B571" s="42">
        <v>44599</v>
      </c>
      <c r="C571" s="12" t="s">
        <v>229</v>
      </c>
      <c r="D571" s="21" t="s">
        <v>577</v>
      </c>
      <c r="E571" s="12" t="s">
        <v>429</v>
      </c>
      <c r="F571" s="12"/>
      <c r="G571" s="12"/>
      <c r="H571" s="12">
        <v>1</v>
      </c>
      <c r="I571" s="12"/>
      <c r="J571" s="12"/>
      <c r="K571" s="12"/>
      <c r="L571" s="12"/>
      <c r="M571" s="12"/>
      <c r="N571" s="12"/>
      <c r="O571" s="12"/>
      <c r="P571" s="12">
        <v>2</v>
      </c>
      <c r="Q571" s="12"/>
      <c r="R571" s="14" t="s">
        <v>26</v>
      </c>
      <c r="S571" s="11" t="s">
        <v>578</v>
      </c>
    </row>
    <row r="572" spans="1:19">
      <c r="A572" s="12"/>
      <c r="B572" s="16"/>
      <c r="C572" s="12" t="s">
        <v>579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4" t="s">
        <v>29</v>
      </c>
      <c r="S572" s="11" t="s">
        <v>580</v>
      </c>
    </row>
    <row r="573" spans="1:19">
      <c r="A573" s="12"/>
      <c r="B573" s="12"/>
      <c r="C573" s="11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8" t="s">
        <v>581</v>
      </c>
      <c r="S573" s="11"/>
    </row>
    <row r="574" spans="1:19">
      <c r="A574" s="12"/>
      <c r="B574" s="16"/>
      <c r="C574" s="11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4" t="s">
        <v>582</v>
      </c>
      <c r="S574" s="11"/>
    </row>
    <row r="575" spans="1:19">
      <c r="A575" s="12"/>
      <c r="B575" s="16"/>
      <c r="C575" s="11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8" t="s">
        <v>583</v>
      </c>
      <c r="S575" s="11"/>
    </row>
    <row r="576" spans="1:19">
      <c r="A576" s="12"/>
      <c r="B576" s="12"/>
      <c r="C576" s="11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84"/>
      <c r="S576" s="15"/>
    </row>
    <row r="577" spans="1:19">
      <c r="A577" s="12">
        <v>10</v>
      </c>
      <c r="B577" s="42">
        <v>44601</v>
      </c>
      <c r="C577" s="12" t="s">
        <v>584</v>
      </c>
      <c r="D577" s="12" t="s">
        <v>25</v>
      </c>
      <c r="E577" s="12" t="s">
        <v>25</v>
      </c>
      <c r="F577" s="12"/>
      <c r="G577" s="12"/>
      <c r="H577" s="12">
        <v>1</v>
      </c>
      <c r="I577" s="12"/>
      <c r="J577" s="12">
        <v>1</v>
      </c>
      <c r="K577" s="12"/>
      <c r="L577" s="12"/>
      <c r="M577" s="12"/>
      <c r="N577" s="12"/>
      <c r="O577" s="12"/>
      <c r="P577" s="12">
        <v>9</v>
      </c>
      <c r="Q577" s="12"/>
      <c r="R577" s="14" t="s">
        <v>26</v>
      </c>
      <c r="S577" s="37" t="s">
        <v>585</v>
      </c>
    </row>
    <row r="578" spans="1:19">
      <c r="A578" s="12"/>
      <c r="B578" s="12"/>
      <c r="C578" s="12" t="s">
        <v>213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4" t="s">
        <v>29</v>
      </c>
      <c r="S578" s="20" t="s">
        <v>586</v>
      </c>
    </row>
    <row r="579" spans="1:19">
      <c r="A579" s="12"/>
      <c r="B579" s="16"/>
      <c r="C579" s="11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4" t="s">
        <v>587</v>
      </c>
      <c r="S579" s="11" t="s">
        <v>588</v>
      </c>
    </row>
    <row r="580" spans="1:19">
      <c r="A580" s="12"/>
      <c r="B580" s="7"/>
      <c r="C580" s="11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8" t="s">
        <v>589</v>
      </c>
      <c r="S580" s="11" t="s">
        <v>590</v>
      </c>
    </row>
    <row r="581" spans="1:19">
      <c r="A581" s="12"/>
      <c r="B581" s="16"/>
      <c r="C581" s="11"/>
      <c r="D581" s="12"/>
      <c r="E581" s="13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5"/>
      <c r="S581" s="15" t="s">
        <v>591</v>
      </c>
    </row>
    <row r="582" spans="1:19">
      <c r="A582" s="80"/>
      <c r="B582" s="16"/>
      <c r="C582" s="11"/>
      <c r="D582" s="12"/>
      <c r="E582" s="37"/>
      <c r="F582" s="31"/>
      <c r="G582" s="12"/>
      <c r="H582" s="12"/>
      <c r="I582" s="12"/>
      <c r="J582" s="12"/>
      <c r="K582" s="12"/>
      <c r="L582" s="12"/>
      <c r="M582" s="12"/>
      <c r="N582" s="12"/>
      <c r="O582" s="12"/>
      <c r="P582" s="79"/>
      <c r="Q582" s="80"/>
      <c r="R582" s="37"/>
      <c r="S582" s="37"/>
    </row>
    <row r="583" spans="1:19">
      <c r="A583" s="80">
        <v>11</v>
      </c>
      <c r="B583" s="42">
        <v>44600</v>
      </c>
      <c r="C583" s="19" t="s">
        <v>592</v>
      </c>
      <c r="D583" s="19" t="s">
        <v>593</v>
      </c>
      <c r="E583" s="19" t="s">
        <v>594</v>
      </c>
      <c r="F583" s="31"/>
      <c r="G583" s="12"/>
      <c r="H583" s="12">
        <v>1</v>
      </c>
      <c r="I583" s="12"/>
      <c r="J583" s="12"/>
      <c r="K583" s="12"/>
      <c r="L583" s="12"/>
      <c r="M583" s="12"/>
      <c r="N583" s="12"/>
      <c r="O583" s="12"/>
      <c r="P583" s="274"/>
      <c r="Q583" s="80"/>
      <c r="R583" s="14" t="s">
        <v>26</v>
      </c>
      <c r="S583" s="37" t="s">
        <v>595</v>
      </c>
    </row>
    <row r="584" spans="1:19">
      <c r="A584" s="12"/>
      <c r="B584" s="10"/>
      <c r="C584" s="21" t="s">
        <v>596</v>
      </c>
      <c r="D584" s="21"/>
      <c r="E584" s="2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80"/>
      <c r="R584" s="14" t="s">
        <v>29</v>
      </c>
      <c r="S584" s="37" t="s">
        <v>597</v>
      </c>
    </row>
    <row r="585" spans="1:19">
      <c r="A585" s="12"/>
      <c r="B585" s="12"/>
      <c r="C585" s="11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80"/>
      <c r="R585" s="8" t="s">
        <v>31</v>
      </c>
      <c r="S585" s="37" t="s">
        <v>598</v>
      </c>
    </row>
    <row r="586" spans="1:19">
      <c r="A586" s="12"/>
      <c r="B586" s="12"/>
      <c r="C586" s="11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80"/>
      <c r="R586" s="37" t="s">
        <v>599</v>
      </c>
      <c r="S586" s="37" t="s">
        <v>600</v>
      </c>
    </row>
    <row r="587" spans="1:19">
      <c r="A587" s="12"/>
      <c r="B587" s="16"/>
      <c r="C587" s="11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80"/>
      <c r="R587" s="37" t="s">
        <v>601</v>
      </c>
      <c r="S587" s="44" t="s">
        <v>602</v>
      </c>
    </row>
    <row r="588" spans="1:19">
      <c r="A588" s="12"/>
      <c r="B588" s="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80"/>
      <c r="R588" s="37"/>
      <c r="S588" s="20"/>
    </row>
    <row r="589" spans="1:19">
      <c r="A589" s="12">
        <v>12</v>
      </c>
      <c r="B589" s="42">
        <v>44604</v>
      </c>
      <c r="C589" s="12" t="s">
        <v>603</v>
      </c>
      <c r="D589" s="12" t="s">
        <v>604</v>
      </c>
      <c r="E589" s="12" t="s">
        <v>118</v>
      </c>
      <c r="F589" s="12"/>
      <c r="G589" s="12"/>
      <c r="H589" s="12"/>
      <c r="I589" s="12"/>
      <c r="J589" s="12">
        <v>1</v>
      </c>
      <c r="K589" s="12"/>
      <c r="L589" s="12"/>
      <c r="M589" s="12"/>
      <c r="N589" s="12"/>
      <c r="O589" s="12"/>
      <c r="P589" s="12">
        <v>6</v>
      </c>
      <c r="Q589" s="80"/>
      <c r="R589" s="14" t="s">
        <v>26</v>
      </c>
      <c r="S589" s="37" t="s">
        <v>605</v>
      </c>
    </row>
    <row r="590" spans="1:19">
      <c r="A590" s="12"/>
      <c r="B590" s="7"/>
      <c r="C590" s="19" t="s">
        <v>606</v>
      </c>
      <c r="D590" s="13"/>
      <c r="E590" s="19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80"/>
      <c r="R590" s="14" t="s">
        <v>29</v>
      </c>
      <c r="S590" s="37" t="s">
        <v>607</v>
      </c>
    </row>
    <row r="591" spans="1:19">
      <c r="A591" s="80"/>
      <c r="B591" s="37"/>
      <c r="C591" s="18"/>
      <c r="D591" s="19"/>
      <c r="E591" s="3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80"/>
      <c r="R591" s="8" t="s">
        <v>31</v>
      </c>
      <c r="S591" s="37" t="s">
        <v>608</v>
      </c>
    </row>
    <row r="592" spans="1:19">
      <c r="A592" s="80"/>
      <c r="B592" s="37"/>
      <c r="C592" s="37"/>
      <c r="D592" s="37"/>
      <c r="E592" s="3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80"/>
      <c r="R592" s="104"/>
      <c r="S592" s="17"/>
    </row>
    <row r="593" spans="1:19">
      <c r="A593" s="80"/>
      <c r="B593" s="10"/>
      <c r="C593" s="11"/>
      <c r="D593" s="19"/>
      <c r="E593" s="3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80"/>
      <c r="R593" s="102"/>
      <c r="S593" s="37"/>
    </row>
    <row r="594" spans="1:19">
      <c r="A594" s="80"/>
      <c r="B594" s="32"/>
      <c r="C594" s="32"/>
      <c r="D594" s="32"/>
      <c r="E594" s="3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05"/>
      <c r="S594" s="17"/>
    </row>
    <row r="595" spans="1:19">
      <c r="A595" s="12"/>
      <c r="B595" s="10"/>
      <c r="C595" s="156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03"/>
      <c r="S595" s="44"/>
    </row>
    <row r="596" spans="1:19">
      <c r="A596" s="12"/>
      <c r="B596" s="16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84"/>
      <c r="S596" s="20"/>
    </row>
    <row r="597" ht="15.95" customHeight="1" spans="1:19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1"/>
      <c r="S597" s="11"/>
    </row>
    <row r="598" spans="1:19">
      <c r="A598" s="12"/>
      <c r="B598" s="12"/>
      <c r="C598" s="12"/>
      <c r="D598" s="12"/>
      <c r="E598" s="12" t="s">
        <v>71</v>
      </c>
      <c r="F598" s="12"/>
      <c r="G598" s="12"/>
      <c r="H598" s="12">
        <f>SUM(H558:H597)</f>
        <v>4</v>
      </c>
      <c r="I598" s="12"/>
      <c r="J598" s="12">
        <f>SUM(J560:J597)</f>
        <v>2</v>
      </c>
      <c r="K598" s="12">
        <f>SUM(K560:K597)</f>
        <v>1</v>
      </c>
      <c r="L598" s="12">
        <f>SUM(L558:L597)</f>
        <v>2</v>
      </c>
      <c r="M598" s="12"/>
      <c r="N598" s="12"/>
      <c r="O598" s="12"/>
      <c r="P598" s="12">
        <f>SUM(P558:P597)</f>
        <v>23</v>
      </c>
      <c r="Q598" s="12"/>
      <c r="R598" s="12"/>
      <c r="S598" s="11"/>
    </row>
    <row r="599" spans="1:1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1"/>
    </row>
    <row r="600" spans="1:19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1"/>
    </row>
    <row r="601" spans="1:19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1"/>
    </row>
    <row r="606" ht="15.75" spans="1:19">
      <c r="A606" s="384" t="s">
        <v>3</v>
      </c>
      <c r="B606" s="384" t="s">
        <v>4</v>
      </c>
      <c r="C606" s="384" t="s">
        <v>5</v>
      </c>
      <c r="D606" s="384" t="s">
        <v>6</v>
      </c>
      <c r="E606" s="384" t="s">
        <v>7</v>
      </c>
      <c r="F606" s="384" t="s">
        <v>8</v>
      </c>
      <c r="G606" s="384" t="s">
        <v>9</v>
      </c>
      <c r="H606" s="384" t="s">
        <v>10</v>
      </c>
      <c r="I606" s="384" t="s">
        <v>11</v>
      </c>
      <c r="J606" s="384" t="s">
        <v>12</v>
      </c>
      <c r="K606" s="384" t="s">
        <v>13</v>
      </c>
      <c r="L606" s="384" t="s">
        <v>14</v>
      </c>
      <c r="M606" s="384" t="s">
        <v>15</v>
      </c>
      <c r="N606" s="384" t="s">
        <v>16</v>
      </c>
      <c r="O606" s="384" t="s">
        <v>17</v>
      </c>
      <c r="P606" s="384" t="s">
        <v>18</v>
      </c>
      <c r="Q606" s="384" t="s">
        <v>19</v>
      </c>
      <c r="R606" s="384" t="s">
        <v>20</v>
      </c>
      <c r="S606" s="384" t="s">
        <v>21</v>
      </c>
    </row>
    <row r="607" ht="16.5" spans="1:19">
      <c r="A607" s="21"/>
      <c r="B607" s="21"/>
      <c r="C607" s="21"/>
      <c r="D607" s="21"/>
      <c r="E607" s="385"/>
      <c r="F607" s="21"/>
      <c r="G607" s="21"/>
      <c r="H607" s="21"/>
      <c r="I607" s="386"/>
      <c r="J607" s="21"/>
      <c r="K607" s="21"/>
      <c r="L607" s="21"/>
      <c r="M607" s="21"/>
      <c r="N607" s="21"/>
      <c r="O607" s="21"/>
      <c r="P607" s="21"/>
      <c r="Q607" s="21"/>
      <c r="R607" s="21"/>
      <c r="S607" s="20"/>
    </row>
    <row r="608" spans="1:19">
      <c r="A608" s="12">
        <v>13</v>
      </c>
      <c r="B608" s="42">
        <v>44606</v>
      </c>
      <c r="C608" s="12" t="s">
        <v>609</v>
      </c>
      <c r="D608" s="12" t="s">
        <v>610</v>
      </c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>
        <v>1</v>
      </c>
      <c r="Q608" s="12"/>
      <c r="R608" s="14" t="s">
        <v>611</v>
      </c>
      <c r="S608" s="44" t="s">
        <v>612</v>
      </c>
    </row>
    <row r="609" spans="1:19">
      <c r="A609" s="12"/>
      <c r="B609" s="16"/>
      <c r="C609" s="12" t="s">
        <v>613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4" t="s">
        <v>614</v>
      </c>
      <c r="S609" s="44" t="s">
        <v>615</v>
      </c>
    </row>
    <row r="610" spans="1:19">
      <c r="A610" s="12"/>
      <c r="B610" s="42"/>
      <c r="C610" s="11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4" t="s">
        <v>616</v>
      </c>
      <c r="S610" s="11" t="s">
        <v>617</v>
      </c>
    </row>
    <row r="611" spans="1:19">
      <c r="A611" s="12"/>
      <c r="B611" s="4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4" t="s">
        <v>618</v>
      </c>
      <c r="S611" s="11" t="s">
        <v>619</v>
      </c>
    </row>
    <row r="612" spans="1:19">
      <c r="A612" s="12"/>
      <c r="B612" s="1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4"/>
      <c r="S612" s="11" t="s">
        <v>620</v>
      </c>
    </row>
    <row r="613" spans="1:19">
      <c r="A613" s="12"/>
      <c r="B613" s="16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80"/>
      <c r="R613" s="8"/>
      <c r="S613" s="66" t="s">
        <v>621</v>
      </c>
    </row>
    <row r="614" spans="1:19">
      <c r="A614" s="12"/>
      <c r="B614" s="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80"/>
      <c r="R614" s="37"/>
      <c r="S614" s="101" t="s">
        <v>622</v>
      </c>
    </row>
    <row r="615" spans="1:19">
      <c r="A615" s="12"/>
      <c r="B615" s="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80"/>
      <c r="R615" s="37"/>
      <c r="S615" s="50" t="s">
        <v>181</v>
      </c>
    </row>
    <row r="616" spans="1:19">
      <c r="A616" s="12">
        <v>14</v>
      </c>
      <c r="B616" s="42">
        <v>44606</v>
      </c>
      <c r="C616" s="13" t="s">
        <v>623</v>
      </c>
      <c r="D616" s="13" t="s">
        <v>566</v>
      </c>
      <c r="E616" s="12" t="s">
        <v>429</v>
      </c>
      <c r="F616" s="12"/>
      <c r="G616" s="12"/>
      <c r="H616" s="12">
        <v>1</v>
      </c>
      <c r="I616" s="12"/>
      <c r="J616" s="12"/>
      <c r="K616" s="12"/>
      <c r="L616" s="12"/>
      <c r="M616" s="12"/>
      <c r="N616" s="12"/>
      <c r="O616" s="12"/>
      <c r="P616" s="12">
        <v>13</v>
      </c>
      <c r="Q616" s="12"/>
      <c r="R616" s="14" t="s">
        <v>26</v>
      </c>
      <c r="S616" s="11" t="s">
        <v>624</v>
      </c>
    </row>
    <row r="617" spans="1:19">
      <c r="A617" s="12"/>
      <c r="B617" s="42"/>
      <c r="C617" s="12" t="s">
        <v>625</v>
      </c>
      <c r="D617" s="19"/>
      <c r="E617" s="85"/>
      <c r="F617" s="12"/>
      <c r="G617" s="12"/>
      <c r="H617" s="79"/>
      <c r="I617" s="12"/>
      <c r="J617" s="12"/>
      <c r="K617" s="12"/>
      <c r="L617" s="12"/>
      <c r="M617" s="12"/>
      <c r="N617" s="12"/>
      <c r="O617" s="12"/>
      <c r="P617" s="12"/>
      <c r="Q617" s="12"/>
      <c r="R617" s="14" t="s">
        <v>29</v>
      </c>
      <c r="S617" s="11" t="s">
        <v>626</v>
      </c>
    </row>
    <row r="618" spans="1:19">
      <c r="A618" s="12"/>
      <c r="B618" s="16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8" t="s">
        <v>31</v>
      </c>
      <c r="S618" s="11" t="s">
        <v>627</v>
      </c>
    </row>
    <row r="619" spans="1:19">
      <c r="A619" s="12"/>
      <c r="B619" s="16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8"/>
      <c r="S619" s="11" t="s">
        <v>628</v>
      </c>
    </row>
    <row r="620" spans="1:19">
      <c r="A620" s="12"/>
      <c r="B620" s="16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84"/>
      <c r="S620" s="11" t="s">
        <v>629</v>
      </c>
    </row>
    <row r="621" spans="1:19">
      <c r="A621" s="12"/>
      <c r="B621" s="42"/>
      <c r="C621" s="12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4"/>
      <c r="S621" s="11" t="s">
        <v>630</v>
      </c>
    </row>
    <row r="622" spans="1:19">
      <c r="A622" s="12"/>
      <c r="B622" s="16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4"/>
      <c r="S622" s="11" t="s">
        <v>631</v>
      </c>
    </row>
    <row r="623" spans="1:19">
      <c r="A623" s="12"/>
      <c r="B623" s="12"/>
      <c r="C623" s="11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8"/>
      <c r="S623" s="11"/>
    </row>
    <row r="624" spans="1:19">
      <c r="A624" s="12">
        <v>15</v>
      </c>
      <c r="B624" s="42">
        <v>44607</v>
      </c>
      <c r="C624" s="13" t="s">
        <v>273</v>
      </c>
      <c r="D624" s="12" t="s">
        <v>25</v>
      </c>
      <c r="E624" s="12" t="s">
        <v>25</v>
      </c>
      <c r="F624" s="12"/>
      <c r="G624" s="12"/>
      <c r="H624" s="12"/>
      <c r="I624" s="12"/>
      <c r="J624" s="12"/>
      <c r="K624" s="12"/>
      <c r="L624" s="12">
        <v>1</v>
      </c>
      <c r="M624" s="12"/>
      <c r="N624" s="12"/>
      <c r="O624" s="12"/>
      <c r="P624" s="12">
        <v>3</v>
      </c>
      <c r="Q624" s="12"/>
      <c r="R624" s="14" t="s">
        <v>26</v>
      </c>
      <c r="S624" s="11" t="s">
        <v>632</v>
      </c>
    </row>
    <row r="625" spans="1:19">
      <c r="A625" s="12"/>
      <c r="B625" s="16"/>
      <c r="C625" s="12" t="s">
        <v>633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4" t="s">
        <v>29</v>
      </c>
      <c r="S625" s="11" t="s">
        <v>634</v>
      </c>
    </row>
    <row r="626" spans="1:19">
      <c r="A626" s="12"/>
      <c r="B626" s="12"/>
      <c r="C626" s="11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8" t="s">
        <v>31</v>
      </c>
      <c r="S626" s="15" t="s">
        <v>635</v>
      </c>
    </row>
    <row r="627" spans="1:19">
      <c r="A627" s="12"/>
      <c r="B627" s="4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4"/>
      <c r="S627" s="37"/>
    </row>
    <row r="628" spans="1:19">
      <c r="A628" s="12">
        <v>16</v>
      </c>
      <c r="B628" s="42">
        <v>44609</v>
      </c>
      <c r="C628" s="12" t="s">
        <v>636</v>
      </c>
      <c r="D628" s="12" t="s">
        <v>637</v>
      </c>
      <c r="E628" s="12" t="s">
        <v>118</v>
      </c>
      <c r="F628" s="12"/>
      <c r="G628" s="12"/>
      <c r="H628" s="12">
        <v>1</v>
      </c>
      <c r="I628" s="12"/>
      <c r="J628" s="12"/>
      <c r="K628" s="12"/>
      <c r="L628" s="12"/>
      <c r="M628" s="12"/>
      <c r="N628" s="12"/>
      <c r="O628" s="12"/>
      <c r="P628" s="12">
        <v>7</v>
      </c>
      <c r="Q628" s="12"/>
      <c r="R628" s="14" t="s">
        <v>26</v>
      </c>
      <c r="S628" s="20" t="s">
        <v>638</v>
      </c>
    </row>
    <row r="629" spans="1:19">
      <c r="A629" s="12"/>
      <c r="B629" s="16"/>
      <c r="C629" s="12" t="s">
        <v>639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4" t="s">
        <v>29</v>
      </c>
      <c r="S629" s="11" t="s">
        <v>640</v>
      </c>
    </row>
    <row r="630" spans="1:19">
      <c r="A630" s="12"/>
      <c r="B630" s="7"/>
      <c r="C630" s="11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8" t="s">
        <v>31</v>
      </c>
      <c r="S630" s="11" t="s">
        <v>641</v>
      </c>
    </row>
    <row r="631" spans="1:19">
      <c r="A631" s="12"/>
      <c r="B631" s="16"/>
      <c r="C631" s="11"/>
      <c r="D631" s="12"/>
      <c r="E631" s="13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5"/>
      <c r="S631" s="15" t="s">
        <v>642</v>
      </c>
    </row>
    <row r="632" spans="1:19">
      <c r="A632" s="80"/>
      <c r="B632" s="16"/>
      <c r="C632" s="11"/>
      <c r="D632" s="12"/>
      <c r="E632" s="37"/>
      <c r="F632" s="31"/>
      <c r="G632" s="12"/>
      <c r="H632" s="12"/>
      <c r="I632" s="12"/>
      <c r="J632" s="12"/>
      <c r="K632" s="12"/>
      <c r="L632" s="12"/>
      <c r="M632" s="12"/>
      <c r="N632" s="12"/>
      <c r="O632" s="12"/>
      <c r="P632" s="79"/>
      <c r="Q632" s="80"/>
      <c r="R632" s="37"/>
      <c r="S632" s="37" t="s">
        <v>643</v>
      </c>
    </row>
    <row r="633" spans="1:19">
      <c r="A633" s="80"/>
      <c r="B633" s="7"/>
      <c r="C633" s="18"/>
      <c r="D633" s="19"/>
      <c r="E633" s="19"/>
      <c r="F633" s="31"/>
      <c r="G633" s="12"/>
      <c r="H633" s="12"/>
      <c r="I633" s="12"/>
      <c r="J633" s="12"/>
      <c r="K633" s="12"/>
      <c r="L633" s="12"/>
      <c r="M633" s="12"/>
      <c r="N633" s="12"/>
      <c r="O633" s="12"/>
      <c r="P633" s="274"/>
      <c r="Q633" s="80"/>
      <c r="R633" s="14"/>
      <c r="S633" s="37" t="s">
        <v>644</v>
      </c>
    </row>
    <row r="634" spans="1:19">
      <c r="A634" s="12"/>
      <c r="B634" s="10"/>
      <c r="C634" s="20"/>
      <c r="D634" s="21"/>
      <c r="E634" s="2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80"/>
      <c r="R634" s="14"/>
      <c r="S634" s="37"/>
    </row>
    <row r="635" spans="1:19">
      <c r="A635" s="12">
        <v>17</v>
      </c>
      <c r="B635" s="42">
        <v>44610</v>
      </c>
      <c r="C635" s="11" t="s">
        <v>645</v>
      </c>
      <c r="D635" s="12" t="s">
        <v>646</v>
      </c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80"/>
      <c r="R635" s="8"/>
      <c r="S635" s="37" t="s">
        <v>647</v>
      </c>
    </row>
    <row r="636" spans="1:19">
      <c r="A636" s="12"/>
      <c r="B636" s="12"/>
      <c r="C636" s="11" t="s">
        <v>648</v>
      </c>
      <c r="D636" s="12" t="s">
        <v>649</v>
      </c>
      <c r="E636" s="12"/>
      <c r="F636" s="12">
        <v>1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80"/>
      <c r="R636" s="17"/>
      <c r="S636" s="37" t="s">
        <v>650</v>
      </c>
    </row>
    <row r="637" spans="1:19">
      <c r="A637" s="12">
        <v>18</v>
      </c>
      <c r="B637" s="16"/>
      <c r="C637" s="11" t="s">
        <v>651</v>
      </c>
      <c r="D637" s="12" t="s">
        <v>652</v>
      </c>
      <c r="E637" s="12"/>
      <c r="F637" s="12">
        <v>1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80"/>
      <c r="R637" s="37"/>
      <c r="S637" s="44"/>
    </row>
    <row r="638" spans="1:19">
      <c r="A638" s="12">
        <v>19</v>
      </c>
      <c r="B638" s="7"/>
      <c r="C638" s="11" t="s">
        <v>653</v>
      </c>
      <c r="D638" s="12" t="s">
        <v>654</v>
      </c>
      <c r="E638" s="12"/>
      <c r="F638" s="12">
        <v>1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80"/>
      <c r="R638" s="37"/>
      <c r="S638" s="20"/>
    </row>
    <row r="639" spans="1:19">
      <c r="A639" s="12"/>
      <c r="B639" s="10"/>
      <c r="C639" s="11" t="s">
        <v>655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80"/>
      <c r="R639" s="14"/>
      <c r="S639" s="37"/>
    </row>
    <row r="640" spans="1:19">
      <c r="A640" s="12">
        <v>20</v>
      </c>
      <c r="B640" s="7"/>
      <c r="C640" s="18" t="s">
        <v>656</v>
      </c>
      <c r="D640" s="12" t="s">
        <v>654</v>
      </c>
      <c r="E640" s="19" t="s">
        <v>176</v>
      </c>
      <c r="F640" s="12">
        <v>1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80"/>
      <c r="R640" s="103"/>
      <c r="S640" s="37" t="s">
        <v>657</v>
      </c>
    </row>
    <row r="641" spans="1:19">
      <c r="A641" s="80"/>
      <c r="B641" s="37"/>
      <c r="C641" s="18"/>
      <c r="D641" s="19" t="s">
        <v>658</v>
      </c>
      <c r="E641" s="3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80"/>
      <c r="R641" s="104"/>
      <c r="S641" s="17"/>
    </row>
    <row r="642" spans="1:19">
      <c r="A642" s="80">
        <v>21</v>
      </c>
      <c r="B642" s="37"/>
      <c r="C642" s="37" t="s">
        <v>659</v>
      </c>
      <c r="D642" s="12" t="s">
        <v>660</v>
      </c>
      <c r="E642" s="31"/>
      <c r="F642" s="12">
        <v>1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>
        <v>103</v>
      </c>
      <c r="Q642" s="80"/>
      <c r="R642" s="104"/>
      <c r="S642" s="37" t="s">
        <v>657</v>
      </c>
    </row>
    <row r="643" spans="1:19">
      <c r="A643" s="80"/>
      <c r="B643" s="10"/>
      <c r="C643" s="11" t="s">
        <v>661</v>
      </c>
      <c r="D643" s="19" t="s">
        <v>280</v>
      </c>
      <c r="E643" s="31" t="s">
        <v>662</v>
      </c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80"/>
      <c r="R643" s="102"/>
      <c r="S643" s="37"/>
    </row>
    <row r="644" spans="1:19">
      <c r="A644" s="80"/>
      <c r="B644" s="32"/>
      <c r="C644" s="32"/>
      <c r="D644" s="32"/>
      <c r="E644" s="3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05"/>
      <c r="S644" s="17"/>
    </row>
    <row r="645" spans="1:19">
      <c r="A645" s="12"/>
      <c r="B645" s="10"/>
      <c r="C645" s="156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03"/>
      <c r="S645" s="44"/>
    </row>
    <row r="646" spans="1:19">
      <c r="A646" s="12"/>
      <c r="B646" s="16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84"/>
      <c r="S646" s="20"/>
    </row>
    <row r="647" spans="1:19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1"/>
      <c r="S647" s="11"/>
    </row>
    <row r="648" spans="1:19">
      <c r="A648" s="12"/>
      <c r="B648" s="12"/>
      <c r="C648" s="12"/>
      <c r="D648" s="12"/>
      <c r="E648" s="12" t="s">
        <v>71</v>
      </c>
      <c r="F648" s="12">
        <f>SUM(F608:F647)</f>
        <v>5</v>
      </c>
      <c r="G648" s="12"/>
      <c r="H648" s="12">
        <f>SUM(H608:H647)</f>
        <v>2</v>
      </c>
      <c r="I648" s="12"/>
      <c r="J648" s="12">
        <f>SUM(J610:J647)</f>
        <v>0</v>
      </c>
      <c r="K648" s="12">
        <f>SUM(K610:K647)</f>
        <v>0</v>
      </c>
      <c r="L648" s="12">
        <f>SUM(L608:L647)</f>
        <v>1</v>
      </c>
      <c r="M648" s="12"/>
      <c r="N648" s="12"/>
      <c r="O648" s="12"/>
      <c r="P648" s="12">
        <f>SUM(P608:P647)</f>
        <v>127</v>
      </c>
      <c r="Q648" s="12"/>
      <c r="R648" s="12"/>
      <c r="S648" s="11"/>
    </row>
    <row r="649" spans="1:1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1"/>
    </row>
    <row r="650" spans="1:19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1"/>
    </row>
    <row r="651" spans="1:19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1"/>
    </row>
    <row r="656" ht="15.75" spans="1:19">
      <c r="A656" s="384" t="s">
        <v>3</v>
      </c>
      <c r="B656" s="384" t="s">
        <v>4</v>
      </c>
      <c r="C656" s="384" t="s">
        <v>5</v>
      </c>
      <c r="D656" s="384" t="s">
        <v>6</v>
      </c>
      <c r="E656" s="384" t="s">
        <v>7</v>
      </c>
      <c r="F656" s="384" t="s">
        <v>8</v>
      </c>
      <c r="G656" s="384" t="s">
        <v>9</v>
      </c>
      <c r="H656" s="384" t="s">
        <v>10</v>
      </c>
      <c r="I656" s="384" t="s">
        <v>11</v>
      </c>
      <c r="J656" s="384" t="s">
        <v>12</v>
      </c>
      <c r="K656" s="384" t="s">
        <v>13</v>
      </c>
      <c r="L656" s="384" t="s">
        <v>14</v>
      </c>
      <c r="M656" s="384" t="s">
        <v>15</v>
      </c>
      <c r="N656" s="384" t="s">
        <v>16</v>
      </c>
      <c r="O656" s="384" t="s">
        <v>17</v>
      </c>
      <c r="P656" s="384" t="s">
        <v>18</v>
      </c>
      <c r="Q656" s="384" t="s">
        <v>19</v>
      </c>
      <c r="R656" s="384" t="s">
        <v>20</v>
      </c>
      <c r="S656" s="384" t="s">
        <v>21</v>
      </c>
    </row>
    <row r="657" ht="16.5" spans="1:19">
      <c r="A657" s="21"/>
      <c r="B657" s="21"/>
      <c r="C657" s="21"/>
      <c r="D657" s="21"/>
      <c r="E657" s="385"/>
      <c r="F657" s="21"/>
      <c r="G657" s="21"/>
      <c r="H657" s="21"/>
      <c r="I657" s="386"/>
      <c r="J657" s="21"/>
      <c r="K657" s="21"/>
      <c r="L657" s="21"/>
      <c r="M657" s="21"/>
      <c r="N657" s="21"/>
      <c r="O657" s="21"/>
      <c r="P657" s="21"/>
      <c r="Q657" s="21"/>
      <c r="R657" s="21"/>
      <c r="S657" s="20"/>
    </row>
    <row r="658" spans="1:19">
      <c r="A658" s="12">
        <v>22</v>
      </c>
      <c r="B658" s="42">
        <v>44610</v>
      </c>
      <c r="C658" s="11" t="s">
        <v>663</v>
      </c>
      <c r="D658" s="12" t="s">
        <v>297</v>
      </c>
      <c r="E658" s="12" t="s">
        <v>662</v>
      </c>
      <c r="F658" s="12">
        <v>1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>
        <v>173</v>
      </c>
      <c r="Q658" s="12"/>
      <c r="R658" s="14"/>
      <c r="S658" s="44" t="s">
        <v>664</v>
      </c>
    </row>
    <row r="659" spans="1:19">
      <c r="A659" s="12"/>
      <c r="B659" s="16"/>
      <c r="C659" s="11" t="s">
        <v>665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4"/>
      <c r="S659" s="11" t="s">
        <v>666</v>
      </c>
    </row>
    <row r="660" spans="1:19">
      <c r="A660" s="12"/>
      <c r="B660" s="42"/>
      <c r="C660" s="11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4"/>
      <c r="S660" s="11"/>
    </row>
    <row r="661" spans="1:19">
      <c r="A661" s="12">
        <v>23</v>
      </c>
      <c r="B661" s="42"/>
      <c r="C661" s="11" t="s">
        <v>667</v>
      </c>
      <c r="D661" s="12" t="s">
        <v>668</v>
      </c>
      <c r="E661" s="12" t="s">
        <v>662</v>
      </c>
      <c r="F661" s="12">
        <v>1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>
        <v>288</v>
      </c>
      <c r="Q661" s="12"/>
      <c r="R661" s="14"/>
      <c r="S661" s="37" t="s">
        <v>669</v>
      </c>
    </row>
    <row r="662" spans="1:19">
      <c r="A662" s="12"/>
      <c r="B662" s="10"/>
      <c r="C662" s="11" t="s">
        <v>670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4"/>
      <c r="S662" s="11" t="s">
        <v>671</v>
      </c>
    </row>
    <row r="663" spans="1:19">
      <c r="A663" s="12"/>
      <c r="B663" s="16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80"/>
      <c r="R663" s="8"/>
      <c r="S663" s="66"/>
    </row>
    <row r="664" spans="1:19">
      <c r="A664" s="12">
        <v>24</v>
      </c>
      <c r="B664" s="42">
        <v>44602</v>
      </c>
      <c r="C664" s="56" t="s">
        <v>262</v>
      </c>
      <c r="D664" s="12" t="s">
        <v>672</v>
      </c>
      <c r="E664" s="12" t="s">
        <v>429</v>
      </c>
      <c r="F664" s="12"/>
      <c r="G664" s="12"/>
      <c r="H664" s="12"/>
      <c r="I664" s="12"/>
      <c r="J664" s="12">
        <v>1</v>
      </c>
      <c r="K664" s="12"/>
      <c r="L664" s="12"/>
      <c r="M664" s="12"/>
      <c r="N664" s="12"/>
      <c r="O664" s="12"/>
      <c r="P664" s="12">
        <v>6</v>
      </c>
      <c r="Q664" s="80"/>
      <c r="R664" s="14" t="s">
        <v>26</v>
      </c>
      <c r="S664" s="101" t="s">
        <v>673</v>
      </c>
    </row>
    <row r="665" spans="1:19">
      <c r="A665" s="12"/>
      <c r="B665" s="7"/>
      <c r="C665" s="12" t="s">
        <v>674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80"/>
      <c r="R665" s="14" t="s">
        <v>29</v>
      </c>
      <c r="S665" s="50" t="s">
        <v>675</v>
      </c>
    </row>
    <row r="666" spans="1:19">
      <c r="A666" s="12"/>
      <c r="B666" s="4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8" t="s">
        <v>676</v>
      </c>
      <c r="S666" s="11" t="s">
        <v>677</v>
      </c>
    </row>
    <row r="667" spans="1:19">
      <c r="A667" s="12"/>
      <c r="B667" s="42"/>
      <c r="C667" s="12"/>
      <c r="D667" s="19"/>
      <c r="E667" s="85"/>
      <c r="F667" s="12"/>
      <c r="G667" s="12"/>
      <c r="H667" s="79"/>
      <c r="I667" s="12"/>
      <c r="J667" s="12"/>
      <c r="K667" s="12"/>
      <c r="L667" s="12"/>
      <c r="M667" s="12"/>
      <c r="N667" s="12"/>
      <c r="O667" s="12"/>
      <c r="P667" s="12"/>
      <c r="Q667" s="12"/>
      <c r="R667" s="14" t="s">
        <v>678</v>
      </c>
      <c r="S667" s="11" t="s">
        <v>679</v>
      </c>
    </row>
    <row r="668" spans="1:19">
      <c r="A668" s="12"/>
      <c r="B668" s="16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8"/>
      <c r="S668" s="11"/>
    </row>
    <row r="669" spans="1:19">
      <c r="A669" s="12">
        <v>25</v>
      </c>
      <c r="B669" s="42">
        <v>44613</v>
      </c>
      <c r="C669" s="21" t="s">
        <v>680</v>
      </c>
      <c r="D669" s="21" t="s">
        <v>566</v>
      </c>
      <c r="E669" s="12" t="s">
        <v>429</v>
      </c>
      <c r="F669" s="12"/>
      <c r="G669" s="12"/>
      <c r="H669" s="12"/>
      <c r="I669" s="12"/>
      <c r="J669" s="12"/>
      <c r="K669" s="12">
        <v>1</v>
      </c>
      <c r="L669" s="12"/>
      <c r="M669" s="12">
        <v>1</v>
      </c>
      <c r="N669" s="12"/>
      <c r="O669" s="12"/>
      <c r="P669" s="12">
        <v>1</v>
      </c>
      <c r="Q669" s="12"/>
      <c r="R669" s="14" t="s">
        <v>681</v>
      </c>
      <c r="S669" s="11" t="s">
        <v>682</v>
      </c>
    </row>
    <row r="670" spans="1:19">
      <c r="A670" s="12"/>
      <c r="B670" s="16"/>
      <c r="C670" s="12" t="s">
        <v>683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4" t="s">
        <v>684</v>
      </c>
      <c r="S670" s="11" t="s">
        <v>685</v>
      </c>
    </row>
    <row r="671" spans="1:19">
      <c r="A671" s="12"/>
      <c r="B671" s="42"/>
      <c r="C671" s="12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4"/>
      <c r="S671" s="11" t="s">
        <v>686</v>
      </c>
    </row>
    <row r="672" spans="1:19">
      <c r="A672" s="12"/>
      <c r="B672" s="16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4" t="s">
        <v>29</v>
      </c>
      <c r="S672" s="11" t="s">
        <v>687</v>
      </c>
    </row>
    <row r="673" spans="1:19">
      <c r="A673" s="12"/>
      <c r="B673" s="12"/>
      <c r="C673" s="11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8" t="s">
        <v>31</v>
      </c>
      <c r="S673" s="11" t="s">
        <v>688</v>
      </c>
    </row>
    <row r="674" spans="1:19">
      <c r="A674" s="12"/>
      <c r="B674" s="42"/>
      <c r="C674" s="13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4"/>
      <c r="S674" s="11" t="s">
        <v>689</v>
      </c>
    </row>
    <row r="675" spans="1:19">
      <c r="A675" s="12"/>
      <c r="B675" s="16"/>
      <c r="C675" s="13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4"/>
      <c r="S675" s="11"/>
    </row>
    <row r="676" spans="1:19">
      <c r="A676" s="12" t="s">
        <v>690</v>
      </c>
      <c r="B676" s="42">
        <v>44613</v>
      </c>
      <c r="C676" s="184" t="s">
        <v>691</v>
      </c>
      <c r="D676" s="31"/>
      <c r="E676" s="12"/>
      <c r="F676" s="12"/>
      <c r="G676" s="12"/>
      <c r="H676" s="12"/>
      <c r="I676" s="12"/>
      <c r="J676" s="12"/>
      <c r="K676" s="12"/>
      <c r="L676" s="12">
        <v>1</v>
      </c>
      <c r="M676" s="12"/>
      <c r="N676" s="12"/>
      <c r="O676" s="12"/>
      <c r="P676" s="12"/>
      <c r="Q676" s="12"/>
      <c r="R676" s="8"/>
      <c r="S676" s="15" t="s">
        <v>692</v>
      </c>
    </row>
    <row r="677" spans="1:19">
      <c r="A677" s="12"/>
      <c r="B677" s="42"/>
      <c r="C677" s="17"/>
      <c r="D677" s="3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4"/>
      <c r="S677" s="37" t="s">
        <v>693</v>
      </c>
    </row>
    <row r="678" spans="1:19">
      <c r="A678" s="12">
        <v>26</v>
      </c>
      <c r="B678" s="12"/>
      <c r="C678" s="20" t="s">
        <v>694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4"/>
      <c r="S678" s="20" t="s">
        <v>695</v>
      </c>
    </row>
    <row r="679" spans="1:19">
      <c r="A679" s="12"/>
      <c r="B679" s="16"/>
      <c r="C679" s="46" t="s">
        <v>696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4"/>
      <c r="S679" s="11"/>
    </row>
    <row r="680" spans="1:19">
      <c r="A680" s="12">
        <v>27</v>
      </c>
      <c r="B680" s="7"/>
      <c r="C680" s="11" t="s">
        <v>697</v>
      </c>
      <c r="D680" s="12" t="s">
        <v>698</v>
      </c>
      <c r="E680" s="12" t="s">
        <v>113</v>
      </c>
      <c r="F680" s="12"/>
      <c r="G680" s="12"/>
      <c r="H680" s="12"/>
      <c r="I680" s="12"/>
      <c r="J680" s="12"/>
      <c r="K680" s="12"/>
      <c r="L680" s="12">
        <v>1</v>
      </c>
      <c r="M680" s="12"/>
      <c r="N680" s="12"/>
      <c r="O680" s="12"/>
      <c r="P680" s="12"/>
      <c r="Q680" s="12"/>
      <c r="R680" s="8"/>
      <c r="S680" s="11" t="s">
        <v>699</v>
      </c>
    </row>
    <row r="681" spans="1:19">
      <c r="A681" s="12"/>
      <c r="B681" s="16"/>
      <c r="C681" s="11"/>
      <c r="D681" s="12"/>
      <c r="E681" s="13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5"/>
      <c r="S681" s="15" t="s">
        <v>700</v>
      </c>
    </row>
    <row r="682" spans="1:19">
      <c r="A682" s="80">
        <v>28</v>
      </c>
      <c r="B682" s="16"/>
      <c r="C682" s="11" t="s">
        <v>701</v>
      </c>
      <c r="D682" s="12" t="s">
        <v>297</v>
      </c>
      <c r="E682" s="37"/>
      <c r="F682" s="31"/>
      <c r="G682" s="12"/>
      <c r="H682" s="12"/>
      <c r="I682" s="12"/>
      <c r="J682" s="12"/>
      <c r="K682" s="12"/>
      <c r="L682" s="12">
        <v>1</v>
      </c>
      <c r="M682" s="12"/>
      <c r="N682" s="12"/>
      <c r="O682" s="12"/>
      <c r="P682" s="79"/>
      <c r="Q682" s="80"/>
      <c r="R682" s="37"/>
      <c r="S682" s="37" t="s">
        <v>702</v>
      </c>
    </row>
    <row r="683" spans="1:19">
      <c r="A683" s="80"/>
      <c r="B683" s="7"/>
      <c r="C683" s="18" t="s">
        <v>703</v>
      </c>
      <c r="D683" s="19"/>
      <c r="E683" s="19"/>
      <c r="F683" s="31"/>
      <c r="G683" s="12"/>
      <c r="H683" s="12"/>
      <c r="I683" s="12"/>
      <c r="J683" s="12"/>
      <c r="K683" s="12"/>
      <c r="L683" s="12"/>
      <c r="M683" s="12"/>
      <c r="N683" s="12"/>
      <c r="O683" s="12"/>
      <c r="P683" s="274"/>
      <c r="Q683" s="80"/>
      <c r="R683" s="14"/>
      <c r="S683" s="37" t="s">
        <v>704</v>
      </c>
    </row>
    <row r="684" spans="1:19">
      <c r="A684" s="12"/>
      <c r="B684" s="10"/>
      <c r="C684" s="20" t="s">
        <v>705</v>
      </c>
      <c r="D684" s="21"/>
      <c r="E684" s="2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80"/>
      <c r="R684" s="14"/>
      <c r="S684" s="37" t="s">
        <v>706</v>
      </c>
    </row>
    <row r="685" spans="1:19">
      <c r="A685" s="12"/>
      <c r="B685" s="12"/>
      <c r="C685" s="11" t="s">
        <v>707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80"/>
      <c r="R685" s="8"/>
      <c r="S685" s="37"/>
    </row>
    <row r="686" spans="1:19">
      <c r="A686" s="12"/>
      <c r="B686" s="12"/>
      <c r="C686" s="11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80"/>
      <c r="R686" s="17"/>
      <c r="S686" s="37"/>
    </row>
    <row r="687" spans="1:19">
      <c r="A687" s="12">
        <v>29</v>
      </c>
      <c r="B687" s="42">
        <v>44614</v>
      </c>
      <c r="C687" s="56" t="s">
        <v>708</v>
      </c>
      <c r="D687" s="12" t="s">
        <v>709</v>
      </c>
      <c r="E687" s="12" t="s">
        <v>118</v>
      </c>
      <c r="F687" s="12"/>
      <c r="G687" s="12"/>
      <c r="H687" s="12"/>
      <c r="I687" s="12"/>
      <c r="J687" s="12">
        <v>1</v>
      </c>
      <c r="K687" s="12"/>
      <c r="L687" s="12"/>
      <c r="M687" s="12"/>
      <c r="N687" s="12"/>
      <c r="O687" s="12"/>
      <c r="P687" s="12">
        <v>1</v>
      </c>
      <c r="Q687" s="80"/>
      <c r="R687" s="14" t="s">
        <v>26</v>
      </c>
      <c r="S687" s="44" t="s">
        <v>710</v>
      </c>
    </row>
    <row r="688" spans="1:19">
      <c r="A688" s="12"/>
      <c r="B688" s="7"/>
      <c r="C688" s="12" t="s">
        <v>711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80"/>
      <c r="R688" s="14" t="s">
        <v>29</v>
      </c>
      <c r="S688" s="20" t="s">
        <v>712</v>
      </c>
    </row>
    <row r="689" spans="1:19">
      <c r="A689" s="12"/>
      <c r="B689" s="10"/>
      <c r="C689" s="12" t="s">
        <v>713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80"/>
      <c r="R689" s="8" t="s">
        <v>31</v>
      </c>
      <c r="S689" s="37" t="s">
        <v>714</v>
      </c>
    </row>
    <row r="690" spans="1:19">
      <c r="A690" s="12"/>
      <c r="B690" s="7"/>
      <c r="C690" s="18"/>
      <c r="D690" s="13"/>
      <c r="E690" s="19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80"/>
      <c r="R690" s="103"/>
      <c r="S690" s="37" t="s">
        <v>715</v>
      </c>
    </row>
    <row r="691" spans="1:19">
      <c r="A691" s="80"/>
      <c r="B691" s="37"/>
      <c r="C691" s="18"/>
      <c r="D691" s="19"/>
      <c r="E691" s="3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80"/>
      <c r="R691" s="104"/>
      <c r="S691" s="37" t="s">
        <v>716</v>
      </c>
    </row>
    <row r="692" spans="1:19">
      <c r="A692" s="80"/>
      <c r="B692" s="37"/>
      <c r="C692" s="37"/>
      <c r="D692" s="37"/>
      <c r="E692" s="3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80"/>
      <c r="R692" s="104"/>
      <c r="S692" s="37" t="s">
        <v>717</v>
      </c>
    </row>
    <row r="693" spans="1:19">
      <c r="A693" s="80"/>
      <c r="B693" s="10"/>
      <c r="C693" s="11"/>
      <c r="D693" s="19"/>
      <c r="E693" s="3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80"/>
      <c r="R693" s="102"/>
      <c r="S693" s="37"/>
    </row>
    <row r="694" spans="1:19">
      <c r="A694" s="80"/>
      <c r="B694" s="32"/>
      <c r="C694" s="32"/>
      <c r="D694" s="32"/>
      <c r="E694" s="3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05"/>
      <c r="S694" s="17"/>
    </row>
    <row r="695" spans="1:19">
      <c r="A695" s="12"/>
      <c r="B695" s="10"/>
      <c r="C695" s="156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03"/>
      <c r="S695" s="44"/>
    </row>
    <row r="696" spans="1:19">
      <c r="A696" s="12"/>
      <c r="B696" s="16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84"/>
      <c r="S696" s="20"/>
    </row>
    <row r="697" spans="1:19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1"/>
      <c r="S697" s="11"/>
    </row>
    <row r="698" spans="1:19">
      <c r="A698" s="12"/>
      <c r="B698" s="12"/>
      <c r="C698" s="12"/>
      <c r="D698" s="12"/>
      <c r="E698" s="12" t="s">
        <v>71</v>
      </c>
      <c r="F698" s="12">
        <f>SUM(F658:F697)</f>
        <v>2</v>
      </c>
      <c r="G698" s="12"/>
      <c r="H698" s="12">
        <f>SUM(H658:H697)</f>
        <v>0</v>
      </c>
      <c r="I698" s="12"/>
      <c r="J698" s="12">
        <f>SUM(J660:J697)</f>
        <v>2</v>
      </c>
      <c r="K698" s="12">
        <f>SUM(K660:K697)</f>
        <v>1</v>
      </c>
      <c r="L698" s="12">
        <f>SUM(L658:L697)</f>
        <v>3</v>
      </c>
      <c r="M698" s="12">
        <f>SUM(M658:M697)</f>
        <v>1</v>
      </c>
      <c r="N698" s="12"/>
      <c r="O698" s="12"/>
      <c r="P698" s="12">
        <f>SUM(P658:P697)</f>
        <v>469</v>
      </c>
      <c r="Q698" s="12"/>
      <c r="R698" s="12"/>
      <c r="S698" s="11"/>
    </row>
    <row r="699" spans="1:1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1"/>
    </row>
    <row r="700" spans="1:19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1"/>
    </row>
    <row r="701" spans="1:19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1"/>
    </row>
    <row r="706" ht="15.75" spans="1:19">
      <c r="A706" s="384" t="s">
        <v>3</v>
      </c>
      <c r="B706" s="384" t="s">
        <v>4</v>
      </c>
      <c r="C706" s="384" t="s">
        <v>5</v>
      </c>
      <c r="D706" s="384" t="s">
        <v>6</v>
      </c>
      <c r="E706" s="384" t="s">
        <v>7</v>
      </c>
      <c r="F706" s="384" t="s">
        <v>8</v>
      </c>
      <c r="G706" s="384" t="s">
        <v>9</v>
      </c>
      <c r="H706" s="384" t="s">
        <v>10</v>
      </c>
      <c r="I706" s="384" t="s">
        <v>11</v>
      </c>
      <c r="J706" s="384" t="s">
        <v>12</v>
      </c>
      <c r="K706" s="384" t="s">
        <v>13</v>
      </c>
      <c r="L706" s="384" t="s">
        <v>14</v>
      </c>
      <c r="M706" s="384" t="s">
        <v>15</v>
      </c>
      <c r="N706" s="384" t="s">
        <v>16</v>
      </c>
      <c r="O706" s="384" t="s">
        <v>17</v>
      </c>
      <c r="P706" s="384" t="s">
        <v>18</v>
      </c>
      <c r="Q706" s="384" t="s">
        <v>19</v>
      </c>
      <c r="R706" s="384" t="s">
        <v>20</v>
      </c>
      <c r="S706" s="384" t="s">
        <v>21</v>
      </c>
    </row>
    <row r="707" ht="16.5" spans="1:19">
      <c r="A707" s="21"/>
      <c r="B707" s="21"/>
      <c r="C707" s="21"/>
      <c r="D707" s="21"/>
      <c r="E707" s="385"/>
      <c r="F707" s="21"/>
      <c r="G707" s="21"/>
      <c r="H707" s="21"/>
      <c r="I707" s="386"/>
      <c r="J707" s="21"/>
      <c r="K707" s="21"/>
      <c r="L707" s="21"/>
      <c r="M707" s="21"/>
      <c r="N707" s="21"/>
      <c r="O707" s="21"/>
      <c r="P707" s="21"/>
      <c r="Q707" s="21"/>
      <c r="R707" s="21"/>
      <c r="S707" s="20"/>
    </row>
    <row r="708" spans="1:19">
      <c r="A708" s="12">
        <v>28</v>
      </c>
      <c r="B708" s="42">
        <v>44614</v>
      </c>
      <c r="C708" s="12" t="s">
        <v>474</v>
      </c>
      <c r="D708" s="12" t="s">
        <v>718</v>
      </c>
      <c r="E708" s="12" t="s">
        <v>43</v>
      </c>
      <c r="F708" s="12"/>
      <c r="G708" s="12"/>
      <c r="H708" s="12"/>
      <c r="I708" s="12"/>
      <c r="J708" s="12"/>
      <c r="K708" s="12">
        <v>1</v>
      </c>
      <c r="L708" s="12"/>
      <c r="M708" s="12"/>
      <c r="N708" s="12"/>
      <c r="O708" s="12"/>
      <c r="P708" s="12">
        <v>4</v>
      </c>
      <c r="Q708" s="12"/>
      <c r="R708" s="14" t="s">
        <v>26</v>
      </c>
      <c r="S708" s="44" t="s">
        <v>719</v>
      </c>
    </row>
    <row r="709" spans="1:19">
      <c r="A709" s="12"/>
      <c r="B709" s="16"/>
      <c r="C709" s="12" t="s">
        <v>720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4" t="s">
        <v>29</v>
      </c>
      <c r="S709" s="44" t="s">
        <v>721</v>
      </c>
    </row>
    <row r="710" spans="1:19">
      <c r="A710" s="12"/>
      <c r="B710" s="42"/>
      <c r="C710" s="11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4" t="s">
        <v>722</v>
      </c>
      <c r="S710" s="11" t="s">
        <v>723</v>
      </c>
    </row>
    <row r="711" spans="1:19">
      <c r="A711" s="12"/>
      <c r="B711" s="4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4" t="s">
        <v>724</v>
      </c>
      <c r="S711" s="11" t="s">
        <v>725</v>
      </c>
    </row>
    <row r="712" spans="1:19">
      <c r="A712" s="12"/>
      <c r="B712" s="1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4" t="s">
        <v>726</v>
      </c>
      <c r="S712" s="11" t="s">
        <v>727</v>
      </c>
    </row>
    <row r="713" spans="1:19">
      <c r="A713" s="12"/>
      <c r="B713" s="16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80"/>
      <c r="R713" s="8" t="s">
        <v>728</v>
      </c>
      <c r="S713" s="66"/>
    </row>
    <row r="714" spans="1:19">
      <c r="A714" s="12"/>
      <c r="B714" s="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80"/>
      <c r="R714" s="37"/>
      <c r="S714" s="101"/>
    </row>
    <row r="715" spans="1:19">
      <c r="A715" s="12">
        <v>29</v>
      </c>
      <c r="B715" s="42">
        <v>44614</v>
      </c>
      <c r="C715" s="12" t="s">
        <v>485</v>
      </c>
      <c r="D715" s="12" t="s">
        <v>729</v>
      </c>
      <c r="E715" s="12" t="s">
        <v>429</v>
      </c>
      <c r="F715" s="12"/>
      <c r="G715" s="12"/>
      <c r="H715" s="12"/>
      <c r="I715" s="12"/>
      <c r="J715" s="12"/>
      <c r="K715" s="12"/>
      <c r="L715" s="12">
        <v>1</v>
      </c>
      <c r="M715" s="12"/>
      <c r="N715" s="12"/>
      <c r="O715" s="12"/>
      <c r="P715" s="12"/>
      <c r="Q715" s="80"/>
      <c r="R715" s="14" t="s">
        <v>26</v>
      </c>
      <c r="S715" s="50" t="s">
        <v>730</v>
      </c>
    </row>
    <row r="716" spans="1:19">
      <c r="A716" s="12"/>
      <c r="B716" s="4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4" t="s">
        <v>731</v>
      </c>
      <c r="S716" s="11" t="s">
        <v>732</v>
      </c>
    </row>
    <row r="717" spans="1:19">
      <c r="A717" s="12"/>
      <c r="B717" s="42"/>
      <c r="C717" s="12"/>
      <c r="D717" s="19"/>
      <c r="E717" s="85"/>
      <c r="F717" s="12"/>
      <c r="G717" s="12"/>
      <c r="H717" s="79"/>
      <c r="I717" s="12"/>
      <c r="J717" s="12"/>
      <c r="K717" s="12"/>
      <c r="L717" s="12"/>
      <c r="M717" s="12"/>
      <c r="N717" s="12"/>
      <c r="O717" s="12"/>
      <c r="P717" s="12"/>
      <c r="Q717" s="12"/>
      <c r="R717" s="14" t="s">
        <v>733</v>
      </c>
      <c r="S717" s="11" t="s">
        <v>734</v>
      </c>
    </row>
    <row r="718" spans="1:19">
      <c r="A718" s="12"/>
      <c r="B718" s="16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8"/>
      <c r="S718" s="11"/>
    </row>
    <row r="719" spans="1:19">
      <c r="A719" s="12">
        <v>30</v>
      </c>
      <c r="B719" s="42">
        <v>44620</v>
      </c>
      <c r="C719" s="21" t="s">
        <v>735</v>
      </c>
      <c r="D719" s="21" t="s">
        <v>42</v>
      </c>
      <c r="E719" s="12" t="s">
        <v>43</v>
      </c>
      <c r="F719" s="12"/>
      <c r="G719" s="12"/>
      <c r="H719" s="12"/>
      <c r="I719" s="12">
        <v>1</v>
      </c>
      <c r="J719" s="12">
        <v>1</v>
      </c>
      <c r="K719" s="12"/>
      <c r="L719" s="12"/>
      <c r="M719" s="12"/>
      <c r="N719" s="12"/>
      <c r="O719" s="12"/>
      <c r="P719" s="12">
        <v>4</v>
      </c>
      <c r="Q719" s="12"/>
      <c r="R719" s="14" t="s">
        <v>26</v>
      </c>
      <c r="S719" s="11" t="s">
        <v>736</v>
      </c>
    </row>
    <row r="720" spans="1:19">
      <c r="A720" s="12"/>
      <c r="B720" s="16"/>
      <c r="C720" s="12" t="s">
        <v>737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4" t="s">
        <v>29</v>
      </c>
      <c r="S720" s="11" t="s">
        <v>738</v>
      </c>
    </row>
    <row r="721" spans="1:19">
      <c r="A721" s="12"/>
      <c r="B721" s="42"/>
      <c r="C721" s="12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8" t="s">
        <v>31</v>
      </c>
      <c r="S721" s="11" t="s">
        <v>739</v>
      </c>
    </row>
    <row r="722" spans="1:19">
      <c r="A722" s="12"/>
      <c r="B722" s="16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4"/>
      <c r="S722" s="11" t="s">
        <v>740</v>
      </c>
    </row>
    <row r="723" spans="1:19">
      <c r="A723" s="12"/>
      <c r="B723" s="12"/>
      <c r="C723" s="11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8"/>
      <c r="S723" s="11" t="s">
        <v>272</v>
      </c>
    </row>
    <row r="724" spans="1:19">
      <c r="A724" s="12"/>
      <c r="B724" s="42"/>
      <c r="C724" s="13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4"/>
      <c r="S724" s="11"/>
    </row>
    <row r="725" spans="1:19">
      <c r="A725" s="12"/>
      <c r="B725" s="16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4"/>
      <c r="S725" s="11"/>
    </row>
    <row r="726" spans="1:19">
      <c r="A726" s="12"/>
      <c r="B726" s="12"/>
      <c r="C726" s="11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8"/>
      <c r="S726" s="15"/>
    </row>
    <row r="727" spans="1:19">
      <c r="A727" s="12"/>
      <c r="B727" s="4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4"/>
      <c r="S727" s="37"/>
    </row>
    <row r="728" spans="1:19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4"/>
      <c r="S728" s="20"/>
    </row>
    <row r="729" spans="1:19">
      <c r="A729" s="12"/>
      <c r="B729" s="16"/>
      <c r="C729" s="11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4"/>
      <c r="S729" s="11"/>
    </row>
    <row r="730" spans="1:19">
      <c r="A730" s="12"/>
      <c r="B730" s="7"/>
      <c r="C730" s="11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8"/>
      <c r="S730" s="11"/>
    </row>
    <row r="731" spans="1:19">
      <c r="A731" s="12"/>
      <c r="B731" s="16"/>
      <c r="C731" s="11"/>
      <c r="D731" s="12"/>
      <c r="E731" s="13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5"/>
      <c r="S731" s="15"/>
    </row>
    <row r="732" spans="1:19">
      <c r="A732" s="80"/>
      <c r="B732" s="16"/>
      <c r="C732" s="11"/>
      <c r="D732" s="12"/>
      <c r="E732" s="37"/>
      <c r="F732" s="31"/>
      <c r="G732" s="12"/>
      <c r="H732" s="12"/>
      <c r="I732" s="12"/>
      <c r="J732" s="12"/>
      <c r="K732" s="12"/>
      <c r="L732" s="12"/>
      <c r="M732" s="12"/>
      <c r="N732" s="12"/>
      <c r="O732" s="12"/>
      <c r="P732" s="79"/>
      <c r="Q732" s="80"/>
      <c r="R732" s="37"/>
      <c r="S732" s="37"/>
    </row>
    <row r="733" spans="1:19">
      <c r="A733" s="80"/>
      <c r="B733" s="7"/>
      <c r="C733" s="18"/>
      <c r="D733" s="19"/>
      <c r="E733" s="19"/>
      <c r="F733" s="31"/>
      <c r="G733" s="12"/>
      <c r="H733" s="12"/>
      <c r="I733" s="12"/>
      <c r="J733" s="12"/>
      <c r="K733" s="12"/>
      <c r="L733" s="12"/>
      <c r="M733" s="12"/>
      <c r="N733" s="12"/>
      <c r="O733" s="12"/>
      <c r="P733" s="274"/>
      <c r="Q733" s="80"/>
      <c r="R733" s="14"/>
      <c r="S733" s="37"/>
    </row>
    <row r="734" spans="1:19">
      <c r="A734" s="12"/>
      <c r="B734" s="10"/>
      <c r="C734" s="20"/>
      <c r="D734" s="21"/>
      <c r="E734" s="2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80"/>
      <c r="R734" s="14"/>
      <c r="S734" s="37"/>
    </row>
    <row r="735" spans="1:19">
      <c r="A735" s="12"/>
      <c r="B735" s="12"/>
      <c r="C735" s="11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80"/>
      <c r="R735" s="8"/>
      <c r="S735" s="37"/>
    </row>
    <row r="736" spans="1:19">
      <c r="A736" s="12"/>
      <c r="B736" s="12"/>
      <c r="C736" s="11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80"/>
      <c r="R736" s="17"/>
      <c r="S736" s="37"/>
    </row>
    <row r="737" spans="1:19">
      <c r="A737" s="12"/>
      <c r="B737" s="16"/>
      <c r="C737" s="11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80"/>
      <c r="R737" s="37"/>
      <c r="S737" s="44"/>
    </row>
    <row r="738" spans="1:19">
      <c r="A738" s="12"/>
      <c r="B738" s="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80"/>
      <c r="R738" s="37"/>
      <c r="S738" s="20"/>
    </row>
    <row r="739" spans="1:19">
      <c r="A739" s="12"/>
      <c r="B739" s="10"/>
      <c r="C739" s="11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80"/>
      <c r="R739" s="14"/>
      <c r="S739" s="37"/>
    </row>
    <row r="740" spans="1:19">
      <c r="A740" s="12"/>
      <c r="B740" s="7"/>
      <c r="C740" s="18"/>
      <c r="D740" s="13"/>
      <c r="E740" s="19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80"/>
      <c r="R740" s="103"/>
      <c r="S740" s="37"/>
    </row>
    <row r="741" spans="1:19">
      <c r="A741" s="80"/>
      <c r="B741" s="37"/>
      <c r="C741" s="18"/>
      <c r="D741" s="19"/>
      <c r="E741" s="3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80"/>
      <c r="R741" s="104"/>
      <c r="S741" s="17"/>
    </row>
    <row r="742" spans="1:19">
      <c r="A742" s="80"/>
      <c r="B742" s="37"/>
      <c r="C742" s="37"/>
      <c r="D742" s="37"/>
      <c r="E742" s="3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80"/>
      <c r="R742" s="104"/>
      <c r="S742" s="17"/>
    </row>
    <row r="743" spans="1:19">
      <c r="A743" s="80"/>
      <c r="B743" s="10"/>
      <c r="C743" s="11"/>
      <c r="D743" s="19"/>
      <c r="E743" s="3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80"/>
      <c r="R743" s="102"/>
      <c r="S743" s="37"/>
    </row>
    <row r="744" spans="1:19">
      <c r="A744" s="80"/>
      <c r="B744" s="32"/>
      <c r="C744" s="32"/>
      <c r="D744" s="32"/>
      <c r="E744" s="3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05"/>
      <c r="S744" s="17"/>
    </row>
    <row r="745" spans="1:19">
      <c r="A745" s="12"/>
      <c r="B745" s="10"/>
      <c r="C745" s="156"/>
      <c r="D745" s="21"/>
      <c r="E745" s="12" t="s">
        <v>71</v>
      </c>
      <c r="F745" s="12"/>
      <c r="G745" s="12"/>
      <c r="H745" s="12">
        <f ca="1">SUM(H708:H747)</f>
        <v>0</v>
      </c>
      <c r="I745" s="12">
        <f ca="1">SUM(I708:I747)</f>
        <v>1</v>
      </c>
      <c r="J745" s="12">
        <f ca="1">SUM(J710:J747)</f>
        <v>1</v>
      </c>
      <c r="K745" s="12">
        <v>1</v>
      </c>
      <c r="L745" s="12">
        <f ca="1">SUM(L708:L747)</f>
        <v>1</v>
      </c>
      <c r="M745" s="12"/>
      <c r="N745" s="12"/>
      <c r="O745" s="12"/>
      <c r="P745" s="12">
        <f ca="1">SUM(P708:P747)</f>
        <v>8</v>
      </c>
      <c r="Q745" s="12"/>
      <c r="R745" s="103"/>
      <c r="S745" s="44"/>
    </row>
    <row r="746" spans="1:19">
      <c r="A746" s="12"/>
      <c r="B746" s="16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84"/>
      <c r="S746" s="20"/>
    </row>
    <row r="747" spans="1:19">
      <c r="A747" s="12"/>
      <c r="B747" s="12"/>
      <c r="C747" s="12"/>
      <c r="D747" s="12"/>
      <c r="E747" s="392" t="s">
        <v>741</v>
      </c>
      <c r="F747" s="13">
        <f>SUM(F698,F648,)</f>
        <v>7</v>
      </c>
      <c r="G747" s="13"/>
      <c r="H747" s="395">
        <f>SUM(H648)</f>
        <v>2</v>
      </c>
      <c r="I747" s="13"/>
      <c r="J747" s="13"/>
      <c r="K747" s="13"/>
      <c r="L747" s="13"/>
      <c r="M747" s="13"/>
      <c r="N747" s="13"/>
      <c r="O747" s="13"/>
      <c r="P747" s="393"/>
      <c r="Q747" s="12"/>
      <c r="R747" s="11"/>
      <c r="S747" s="11"/>
    </row>
    <row r="748" spans="1:19">
      <c r="A748" s="12"/>
      <c r="B748" s="12"/>
      <c r="C748" s="12"/>
      <c r="D748" s="80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31"/>
      <c r="R748" s="12"/>
      <c r="S748" s="11"/>
    </row>
    <row r="749" spans="1:19">
      <c r="A749" s="12"/>
      <c r="B749" s="12"/>
      <c r="C749" s="12"/>
      <c r="D749" s="12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12"/>
      <c r="R749" s="12"/>
      <c r="S749" s="11"/>
    </row>
    <row r="750" spans="1:19">
      <c r="A750" s="12"/>
      <c r="B750" s="12"/>
      <c r="C750" s="12"/>
      <c r="D750" s="12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12"/>
      <c r="R750" s="12"/>
      <c r="S750" s="11"/>
    </row>
    <row r="751" spans="1:19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1"/>
    </row>
    <row r="756" ht="15.75" spans="1:19">
      <c r="A756" s="384" t="s">
        <v>3</v>
      </c>
      <c r="B756" s="384" t="s">
        <v>4</v>
      </c>
      <c r="C756" s="384" t="s">
        <v>5</v>
      </c>
      <c r="D756" s="384" t="s">
        <v>6</v>
      </c>
      <c r="E756" s="384" t="s">
        <v>7</v>
      </c>
      <c r="F756" s="384" t="s">
        <v>8</v>
      </c>
      <c r="G756" s="384" t="s">
        <v>9</v>
      </c>
      <c r="H756" s="384" t="s">
        <v>10</v>
      </c>
      <c r="I756" s="384" t="s">
        <v>11</v>
      </c>
      <c r="J756" s="384" t="s">
        <v>12</v>
      </c>
      <c r="K756" s="384" t="s">
        <v>13</v>
      </c>
      <c r="L756" s="384" t="s">
        <v>14</v>
      </c>
      <c r="M756" s="384" t="s">
        <v>15</v>
      </c>
      <c r="N756" s="384" t="s">
        <v>16</v>
      </c>
      <c r="O756" s="384" t="s">
        <v>17</v>
      </c>
      <c r="P756" s="384" t="s">
        <v>18</v>
      </c>
      <c r="Q756" s="384" t="s">
        <v>19</v>
      </c>
      <c r="R756" s="384" t="s">
        <v>20</v>
      </c>
      <c r="S756" s="384" t="s">
        <v>21</v>
      </c>
    </row>
    <row r="757" ht="16.5" spans="1:19">
      <c r="A757" s="21"/>
      <c r="B757" s="21"/>
      <c r="C757" s="21"/>
      <c r="D757" s="21"/>
      <c r="E757" s="385"/>
      <c r="F757" s="21"/>
      <c r="G757" s="21"/>
      <c r="H757" s="21"/>
      <c r="I757" s="386"/>
      <c r="J757" s="21"/>
      <c r="K757" s="21"/>
      <c r="L757" s="21"/>
      <c r="M757" s="21"/>
      <c r="N757" s="21"/>
      <c r="O757" s="21"/>
      <c r="P757" s="21"/>
      <c r="Q757" s="21"/>
      <c r="R757" s="21"/>
      <c r="S757" s="20"/>
    </row>
    <row r="758" ht="16.5" spans="1:19">
      <c r="A758" s="12"/>
      <c r="B758" s="42"/>
      <c r="C758" s="132" t="s">
        <v>742</v>
      </c>
      <c r="D758" s="12"/>
      <c r="E758" s="12"/>
      <c r="F758" s="12"/>
      <c r="G758" s="12"/>
      <c r="H758" s="12"/>
      <c r="I758" s="12"/>
      <c r="J758" s="12"/>
      <c r="K758" s="12"/>
      <c r="L758" s="13"/>
      <c r="M758" s="13"/>
      <c r="N758" s="13"/>
      <c r="O758" s="13"/>
      <c r="P758" s="13"/>
      <c r="Q758" s="13"/>
      <c r="R758" s="111"/>
      <c r="S758" s="44"/>
    </row>
    <row r="759" spans="1:19">
      <c r="A759" s="12"/>
      <c r="B759" s="16"/>
      <c r="C759" s="12"/>
      <c r="D759" s="12"/>
      <c r="E759" s="12"/>
      <c r="F759" s="12"/>
      <c r="G759" s="12"/>
      <c r="H759" s="12"/>
      <c r="I759" s="12"/>
      <c r="J759" s="12"/>
      <c r="K759" s="80"/>
      <c r="L759" s="17"/>
      <c r="M759" s="17"/>
      <c r="N759" s="17"/>
      <c r="O759" s="17"/>
      <c r="P759" s="17"/>
      <c r="Q759" s="17"/>
      <c r="R759" s="17"/>
      <c r="S759" s="174"/>
    </row>
    <row r="760" spans="1:19">
      <c r="A760" s="12">
        <v>1</v>
      </c>
      <c r="B760" s="42">
        <v>44622</v>
      </c>
      <c r="C760" s="56" t="s">
        <v>743</v>
      </c>
      <c r="D760" s="12" t="s">
        <v>744</v>
      </c>
      <c r="E760" s="12"/>
      <c r="F760" s="12"/>
      <c r="G760" s="12"/>
      <c r="H760" s="12"/>
      <c r="I760" s="12"/>
      <c r="J760" s="12"/>
      <c r="K760" s="80"/>
      <c r="L760" s="32">
        <v>1</v>
      </c>
      <c r="M760" s="32"/>
      <c r="N760" s="32"/>
      <c r="O760" s="32"/>
      <c r="P760" s="32"/>
      <c r="Q760" s="32"/>
      <c r="R760" s="14" t="s">
        <v>26</v>
      </c>
      <c r="S760" s="81" t="s">
        <v>745</v>
      </c>
    </row>
    <row r="761" spans="1:19">
      <c r="A761" s="12"/>
      <c r="B761" s="42"/>
      <c r="C761" s="12"/>
      <c r="D761" s="12"/>
      <c r="E761" s="12"/>
      <c r="F761" s="12"/>
      <c r="G761" s="12"/>
      <c r="H761" s="12"/>
      <c r="I761" s="12"/>
      <c r="J761" s="12"/>
      <c r="K761" s="12"/>
      <c r="L761" s="21"/>
      <c r="M761" s="21"/>
      <c r="N761" s="21"/>
      <c r="O761" s="21"/>
      <c r="P761" s="21"/>
      <c r="Q761" s="21"/>
      <c r="R761" s="49" t="s">
        <v>29</v>
      </c>
      <c r="S761" s="11" t="s">
        <v>746</v>
      </c>
    </row>
    <row r="762" spans="1:19">
      <c r="A762" s="12"/>
      <c r="B762" s="1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8" t="s">
        <v>31</v>
      </c>
      <c r="S762" s="11"/>
    </row>
    <row r="763" spans="1:19">
      <c r="A763" s="12"/>
      <c r="B763" s="16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80"/>
      <c r="R763" s="8"/>
      <c r="S763" s="66"/>
    </row>
    <row r="764" spans="1:19">
      <c r="A764" s="12">
        <v>2</v>
      </c>
      <c r="B764" s="42">
        <v>44622</v>
      </c>
      <c r="C764" s="12" t="s">
        <v>397</v>
      </c>
      <c r="D764" s="12" t="s">
        <v>274</v>
      </c>
      <c r="E764" s="12" t="s">
        <v>275</v>
      </c>
      <c r="F764" s="12"/>
      <c r="G764" s="12"/>
      <c r="H764" s="12"/>
      <c r="I764" s="12"/>
      <c r="J764" s="12">
        <v>1</v>
      </c>
      <c r="K764" s="12"/>
      <c r="L764" s="12"/>
      <c r="M764" s="12"/>
      <c r="N764" s="12"/>
      <c r="O764" s="12"/>
      <c r="P764" s="12">
        <v>4</v>
      </c>
      <c r="Q764" s="80"/>
      <c r="R764" s="14" t="s">
        <v>26</v>
      </c>
      <c r="S764" s="101" t="s">
        <v>747</v>
      </c>
    </row>
    <row r="765" spans="1:19">
      <c r="A765" s="12"/>
      <c r="B765" s="7"/>
      <c r="C765" s="12" t="s">
        <v>748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80"/>
      <c r="R765" s="49" t="s">
        <v>29</v>
      </c>
      <c r="S765" s="50" t="s">
        <v>749</v>
      </c>
    </row>
    <row r="766" spans="1:19">
      <c r="A766" s="12"/>
      <c r="B766" s="4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8" t="s">
        <v>31</v>
      </c>
      <c r="S766" s="11" t="s">
        <v>750</v>
      </c>
    </row>
    <row r="767" spans="1:19">
      <c r="A767" s="12"/>
      <c r="B767" s="42"/>
      <c r="C767" s="12"/>
      <c r="D767" s="19"/>
      <c r="E767" s="85"/>
      <c r="F767" s="12"/>
      <c r="G767" s="12"/>
      <c r="H767" s="79"/>
      <c r="I767" s="12"/>
      <c r="J767" s="12"/>
      <c r="K767" s="12"/>
      <c r="L767" s="12"/>
      <c r="M767" s="12"/>
      <c r="N767" s="12"/>
      <c r="O767" s="12"/>
      <c r="P767" s="12"/>
      <c r="Q767" s="12"/>
      <c r="R767" s="14"/>
      <c r="S767" s="11"/>
    </row>
    <row r="768" spans="1:19">
      <c r="A768" s="12">
        <v>3</v>
      </c>
      <c r="B768" s="42">
        <v>44629</v>
      </c>
      <c r="C768" s="21" t="s">
        <v>708</v>
      </c>
      <c r="D768" s="21" t="s">
        <v>577</v>
      </c>
      <c r="E768" s="12" t="s">
        <v>429</v>
      </c>
      <c r="F768" s="12"/>
      <c r="G768" s="12"/>
      <c r="H768" s="12"/>
      <c r="I768" s="12"/>
      <c r="J768" s="12">
        <v>1</v>
      </c>
      <c r="K768" s="12"/>
      <c r="L768" s="12"/>
      <c r="M768" s="12"/>
      <c r="N768" s="12"/>
      <c r="O768" s="12"/>
      <c r="P768" s="12">
        <v>3</v>
      </c>
      <c r="Q768" s="12"/>
      <c r="R768" s="14" t="s">
        <v>26</v>
      </c>
      <c r="S768" s="11" t="s">
        <v>751</v>
      </c>
    </row>
    <row r="769" spans="1:19">
      <c r="A769" s="12"/>
      <c r="B769" s="16"/>
      <c r="C769" s="21" t="s">
        <v>752</v>
      </c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49" t="s">
        <v>29</v>
      </c>
      <c r="S769" s="11" t="s">
        <v>753</v>
      </c>
    </row>
    <row r="770" spans="1:19">
      <c r="A770" s="12"/>
      <c r="B770" s="16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8" t="s">
        <v>31</v>
      </c>
      <c r="S770" s="11" t="s">
        <v>754</v>
      </c>
    </row>
    <row r="771" spans="1:19">
      <c r="A771" s="12"/>
      <c r="B771" s="42"/>
      <c r="C771" s="12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4"/>
      <c r="S771" s="11"/>
    </row>
    <row r="772" spans="1:19">
      <c r="A772" s="388">
        <v>4</v>
      </c>
      <c r="B772" s="42">
        <v>44629</v>
      </c>
      <c r="C772" s="21" t="s">
        <v>755</v>
      </c>
      <c r="D772" s="12" t="s">
        <v>146</v>
      </c>
      <c r="E772" s="12" t="s">
        <v>131</v>
      </c>
      <c r="F772" s="12"/>
      <c r="G772" s="12"/>
      <c r="H772" s="12">
        <v>1</v>
      </c>
      <c r="I772" s="12"/>
      <c r="J772" s="12"/>
      <c r="K772" s="12"/>
      <c r="L772" s="12"/>
      <c r="M772" s="12"/>
      <c r="N772" s="12"/>
      <c r="O772" s="12"/>
      <c r="P772" s="12">
        <v>21</v>
      </c>
      <c r="Q772" s="12"/>
      <c r="R772" s="14" t="s">
        <v>26</v>
      </c>
      <c r="S772" s="11" t="s">
        <v>756</v>
      </c>
    </row>
    <row r="773" spans="1:19">
      <c r="A773" s="12"/>
      <c r="B773" s="12"/>
      <c r="C773" s="12" t="s">
        <v>757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49" t="s">
        <v>29</v>
      </c>
      <c r="S773" s="11" t="s">
        <v>758</v>
      </c>
    </row>
    <row r="774" spans="1:19">
      <c r="A774" s="12"/>
      <c r="B774" s="42"/>
      <c r="C774" s="13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8" t="s">
        <v>31</v>
      </c>
      <c r="S774" s="11" t="s">
        <v>759</v>
      </c>
    </row>
    <row r="775" spans="1:19">
      <c r="A775" s="12"/>
      <c r="B775" s="16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4"/>
      <c r="S775" s="11" t="s">
        <v>760</v>
      </c>
    </row>
    <row r="776" spans="1:19">
      <c r="A776" s="12"/>
      <c r="B776" s="12"/>
      <c r="C776" s="11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8"/>
      <c r="S776" s="15" t="s">
        <v>761</v>
      </c>
    </row>
    <row r="777" spans="1:19">
      <c r="A777" s="12"/>
      <c r="B777" s="4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4"/>
      <c r="S777" s="37" t="s">
        <v>762</v>
      </c>
    </row>
    <row r="778" spans="1:19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4"/>
      <c r="S778" s="20" t="s">
        <v>763</v>
      </c>
    </row>
    <row r="779" spans="1:19">
      <c r="A779" s="12"/>
      <c r="B779" s="16"/>
      <c r="C779" s="11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4"/>
      <c r="S779" s="11" t="s">
        <v>764</v>
      </c>
    </row>
    <row r="780" spans="1:19">
      <c r="A780" s="12"/>
      <c r="B780" s="7"/>
      <c r="C780" s="11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8"/>
      <c r="S780" s="11" t="s">
        <v>765</v>
      </c>
    </row>
    <row r="781" spans="1:19">
      <c r="A781" s="12"/>
      <c r="B781" s="16"/>
      <c r="C781" s="11"/>
      <c r="D781" s="12"/>
      <c r="E781" s="1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5"/>
      <c r="S781" s="15"/>
    </row>
    <row r="782" spans="1:19">
      <c r="A782" s="80">
        <v>5</v>
      </c>
      <c r="B782" s="42">
        <v>44633</v>
      </c>
      <c r="C782" s="21" t="s">
        <v>766</v>
      </c>
      <c r="D782" s="12" t="s">
        <v>767</v>
      </c>
      <c r="E782" s="19" t="s">
        <v>25</v>
      </c>
      <c r="F782" s="31"/>
      <c r="G782" s="12"/>
      <c r="H782" s="12">
        <v>1</v>
      </c>
      <c r="I782" s="12"/>
      <c r="J782" s="12"/>
      <c r="K782" s="12"/>
      <c r="L782" s="12"/>
      <c r="M782" s="12"/>
      <c r="N782" s="12"/>
      <c r="O782" s="12"/>
      <c r="P782" s="85">
        <v>5</v>
      </c>
      <c r="Q782" s="80"/>
      <c r="R782" s="14" t="s">
        <v>26</v>
      </c>
      <c r="S782" s="37" t="s">
        <v>768</v>
      </c>
    </row>
    <row r="783" spans="1:19">
      <c r="A783" s="80"/>
      <c r="B783" s="7"/>
      <c r="C783" s="19" t="s">
        <v>769</v>
      </c>
      <c r="D783" s="19"/>
      <c r="E783" s="19"/>
      <c r="F783" s="31"/>
      <c r="G783" s="12"/>
      <c r="H783" s="12"/>
      <c r="I783" s="12"/>
      <c r="J783" s="12"/>
      <c r="K783" s="12"/>
      <c r="L783" s="12"/>
      <c r="M783" s="12"/>
      <c r="N783" s="12"/>
      <c r="O783" s="12"/>
      <c r="P783" s="274"/>
      <c r="Q783" s="80"/>
      <c r="R783" s="49" t="s">
        <v>29</v>
      </c>
      <c r="S783" s="37" t="s">
        <v>770</v>
      </c>
    </row>
    <row r="784" spans="1:19">
      <c r="A784" s="12"/>
      <c r="B784" s="10"/>
      <c r="C784" s="20"/>
      <c r="D784" s="21"/>
      <c r="E784" s="2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80"/>
      <c r="R784" s="8" t="s">
        <v>31</v>
      </c>
      <c r="S784" s="37" t="s">
        <v>771</v>
      </c>
    </row>
    <row r="785" spans="1:19">
      <c r="A785" s="12"/>
      <c r="B785" s="12"/>
      <c r="C785" s="11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80"/>
      <c r="R785" s="8"/>
      <c r="S785" s="37"/>
    </row>
    <row r="786" spans="1:19">
      <c r="A786" s="12">
        <v>6</v>
      </c>
      <c r="B786" s="42">
        <v>44635</v>
      </c>
      <c r="C786" s="12" t="s">
        <v>772</v>
      </c>
      <c r="D786" s="12" t="s">
        <v>463</v>
      </c>
      <c r="E786" s="12" t="s">
        <v>429</v>
      </c>
      <c r="F786" s="12"/>
      <c r="G786" s="12"/>
      <c r="H786" s="12">
        <v>1</v>
      </c>
      <c r="I786" s="12"/>
      <c r="J786" s="12"/>
      <c r="K786" s="12"/>
      <c r="L786" s="12"/>
      <c r="M786" s="12"/>
      <c r="N786" s="12"/>
      <c r="O786" s="12"/>
      <c r="P786" s="12">
        <v>4</v>
      </c>
      <c r="Q786" s="80"/>
      <c r="R786" s="14" t="s">
        <v>26</v>
      </c>
      <c r="S786" s="37" t="s">
        <v>773</v>
      </c>
    </row>
    <row r="787" spans="1:19">
      <c r="A787" s="12"/>
      <c r="B787" s="16"/>
      <c r="C787" s="12" t="s">
        <v>774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80"/>
      <c r="R787" s="49" t="s">
        <v>29</v>
      </c>
      <c r="S787" s="44" t="s">
        <v>775</v>
      </c>
    </row>
    <row r="788" spans="1:19">
      <c r="A788" s="12"/>
      <c r="B788" s="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80"/>
      <c r="R788" s="8" t="s">
        <v>31</v>
      </c>
      <c r="S788" s="20" t="s">
        <v>776</v>
      </c>
    </row>
    <row r="789" spans="1:19">
      <c r="A789" s="12"/>
      <c r="B789" s="10"/>
      <c r="C789" s="11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80"/>
      <c r="R789" s="14"/>
      <c r="S789" s="37"/>
    </row>
    <row r="790" spans="1:19">
      <c r="A790" s="12">
        <v>7</v>
      </c>
      <c r="B790" s="42">
        <v>44635</v>
      </c>
      <c r="C790" s="12" t="s">
        <v>777</v>
      </c>
      <c r="D790" s="13" t="s">
        <v>778</v>
      </c>
      <c r="E790" s="19" t="s">
        <v>779</v>
      </c>
      <c r="F790" s="12"/>
      <c r="G790" s="12"/>
      <c r="H790" s="12"/>
      <c r="I790" s="12"/>
      <c r="J790" s="12">
        <v>1</v>
      </c>
      <c r="K790" s="12"/>
      <c r="L790" s="12"/>
      <c r="M790" s="12"/>
      <c r="N790" s="12"/>
      <c r="O790" s="12"/>
      <c r="P790" s="12">
        <v>6</v>
      </c>
      <c r="Q790" s="80"/>
      <c r="R790" s="14" t="s">
        <v>26</v>
      </c>
      <c r="S790" s="37" t="s">
        <v>780</v>
      </c>
    </row>
    <row r="791" spans="1:19">
      <c r="A791" s="80"/>
      <c r="B791" s="37"/>
      <c r="C791" s="19" t="s">
        <v>781</v>
      </c>
      <c r="D791" s="19"/>
      <c r="E791" s="3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80"/>
      <c r="R791" s="49" t="s">
        <v>29</v>
      </c>
      <c r="S791" s="37" t="s">
        <v>782</v>
      </c>
    </row>
    <row r="792" spans="1:19">
      <c r="A792" s="80"/>
      <c r="B792" s="37"/>
      <c r="C792" s="37"/>
      <c r="D792" s="37"/>
      <c r="E792" s="3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80"/>
      <c r="R792" s="8" t="s">
        <v>783</v>
      </c>
      <c r="S792" s="37" t="s">
        <v>784</v>
      </c>
    </row>
    <row r="793" spans="1:19">
      <c r="A793" s="80"/>
      <c r="B793" s="10"/>
      <c r="C793" s="11"/>
      <c r="D793" s="19"/>
      <c r="E793" s="3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80"/>
      <c r="R793" s="102" t="s">
        <v>785</v>
      </c>
      <c r="S793" s="37" t="s">
        <v>786</v>
      </c>
    </row>
    <row r="794" spans="1:19">
      <c r="A794" s="80"/>
      <c r="B794" s="32"/>
      <c r="C794" s="32"/>
      <c r="D794" s="32"/>
      <c r="E794" s="3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05"/>
      <c r="S794" s="37" t="s">
        <v>787</v>
      </c>
    </row>
    <row r="795" spans="1:19">
      <c r="A795" s="12"/>
      <c r="B795" s="10"/>
      <c r="C795" s="156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03"/>
      <c r="S795" s="44"/>
    </row>
    <row r="796" spans="1:19">
      <c r="A796" s="12"/>
      <c r="B796" s="16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84"/>
      <c r="S796" s="20"/>
    </row>
    <row r="797" spans="1:19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1"/>
      <c r="S797" s="11"/>
    </row>
    <row r="798" spans="1:19">
      <c r="A798" s="12"/>
      <c r="B798" s="12"/>
      <c r="C798" s="12"/>
      <c r="D798" s="12"/>
      <c r="E798" s="12" t="s">
        <v>71</v>
      </c>
      <c r="F798" s="12"/>
      <c r="G798" s="12"/>
      <c r="H798" s="12">
        <f>SUM(H758:H797)</f>
        <v>3</v>
      </c>
      <c r="I798" s="12"/>
      <c r="J798" s="12">
        <f>SUM(J760:J797)</f>
        <v>3</v>
      </c>
      <c r="K798" s="12">
        <f>SUM(K760:K797)</f>
        <v>0</v>
      </c>
      <c r="L798" s="12">
        <f>SUM(L758:L797)</f>
        <v>1</v>
      </c>
      <c r="M798" s="12"/>
      <c r="N798" s="12"/>
      <c r="O798" s="12"/>
      <c r="P798" s="12">
        <f>SUM(P758:P797)</f>
        <v>43</v>
      </c>
      <c r="Q798" s="12"/>
      <c r="R798" s="12"/>
      <c r="S798" s="11"/>
    </row>
    <row r="799" spans="1:1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1"/>
    </row>
    <row r="800" spans="1:19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1"/>
    </row>
    <row r="806" ht="15.75" spans="1:19">
      <c r="A806" s="384" t="s">
        <v>3</v>
      </c>
      <c r="B806" s="384" t="s">
        <v>4</v>
      </c>
      <c r="C806" s="384" t="s">
        <v>5</v>
      </c>
      <c r="D806" s="384" t="s">
        <v>6</v>
      </c>
      <c r="E806" s="384" t="s">
        <v>7</v>
      </c>
      <c r="F806" s="384" t="s">
        <v>8</v>
      </c>
      <c r="G806" s="384" t="s">
        <v>9</v>
      </c>
      <c r="H806" s="384" t="s">
        <v>10</v>
      </c>
      <c r="I806" s="384" t="s">
        <v>11</v>
      </c>
      <c r="J806" s="384" t="s">
        <v>12</v>
      </c>
      <c r="K806" s="384" t="s">
        <v>13</v>
      </c>
      <c r="L806" s="384" t="s">
        <v>14</v>
      </c>
      <c r="M806" s="384" t="s">
        <v>15</v>
      </c>
      <c r="N806" s="384" t="s">
        <v>16</v>
      </c>
      <c r="O806" s="384" t="s">
        <v>17</v>
      </c>
      <c r="P806" s="384" t="s">
        <v>18</v>
      </c>
      <c r="Q806" s="384" t="s">
        <v>19</v>
      </c>
      <c r="R806" s="384" t="s">
        <v>20</v>
      </c>
      <c r="S806" s="384" t="s">
        <v>21</v>
      </c>
    </row>
    <row r="807" ht="16.5" spans="1:19">
      <c r="A807" s="21"/>
      <c r="B807" s="21"/>
      <c r="C807" s="21"/>
      <c r="D807" s="21"/>
      <c r="E807" s="385"/>
      <c r="F807" s="21"/>
      <c r="G807" s="21"/>
      <c r="H807" s="21"/>
      <c r="I807" s="386"/>
      <c r="J807" s="21"/>
      <c r="K807" s="21"/>
      <c r="L807" s="21"/>
      <c r="M807" s="21"/>
      <c r="N807" s="21"/>
      <c r="O807" s="21"/>
      <c r="P807" s="21"/>
      <c r="Q807" s="21"/>
      <c r="R807" s="21"/>
      <c r="S807" s="20"/>
    </row>
    <row r="808" spans="1:19">
      <c r="A808" s="12">
        <v>8</v>
      </c>
      <c r="B808" s="42">
        <v>44640</v>
      </c>
      <c r="C808" s="12" t="s">
        <v>788</v>
      </c>
      <c r="D808" s="12" t="s">
        <v>789</v>
      </c>
      <c r="E808" s="12" t="s">
        <v>34</v>
      </c>
      <c r="F808" s="12"/>
      <c r="G808" s="12"/>
      <c r="H808" s="12">
        <v>1</v>
      </c>
      <c r="I808" s="12"/>
      <c r="J808" s="12"/>
      <c r="K808" s="12"/>
      <c r="L808" s="12"/>
      <c r="M808" s="12"/>
      <c r="N808" s="12"/>
      <c r="O808" s="12"/>
      <c r="P808" s="12">
        <v>3</v>
      </c>
      <c r="Q808" s="12"/>
      <c r="R808" s="14" t="s">
        <v>26</v>
      </c>
      <c r="S808" s="44" t="s">
        <v>790</v>
      </c>
    </row>
    <row r="809" spans="1:19">
      <c r="A809" s="12"/>
      <c r="B809" s="16"/>
      <c r="C809" s="12" t="s">
        <v>791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49" t="s">
        <v>29</v>
      </c>
      <c r="S809" s="44" t="s">
        <v>792</v>
      </c>
    </row>
    <row r="810" spans="1:19">
      <c r="A810" s="12"/>
      <c r="B810" s="42"/>
      <c r="C810" s="11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8" t="s">
        <v>31</v>
      </c>
      <c r="S810" s="11" t="s">
        <v>181</v>
      </c>
    </row>
    <row r="811" spans="1:19">
      <c r="A811" s="12"/>
      <c r="B811" s="4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4"/>
      <c r="S811" s="11"/>
    </row>
    <row r="812" spans="1:19">
      <c r="A812" s="12">
        <v>9</v>
      </c>
      <c r="B812" s="42">
        <v>44640</v>
      </c>
      <c r="C812" s="12" t="s">
        <v>793</v>
      </c>
      <c r="D812" s="12" t="s">
        <v>794</v>
      </c>
      <c r="E812" s="12" t="s">
        <v>795</v>
      </c>
      <c r="F812" s="12"/>
      <c r="G812" s="12"/>
      <c r="H812" s="12"/>
      <c r="I812" s="12"/>
      <c r="J812" s="12">
        <v>1</v>
      </c>
      <c r="K812" s="12"/>
      <c r="L812" s="12"/>
      <c r="M812" s="12"/>
      <c r="N812" s="12"/>
      <c r="O812" s="12"/>
      <c r="P812" s="12">
        <v>5</v>
      </c>
      <c r="Q812" s="12"/>
      <c r="R812" s="14" t="s">
        <v>26</v>
      </c>
      <c r="S812" s="11" t="s">
        <v>747</v>
      </c>
    </row>
    <row r="813" spans="1:19">
      <c r="A813" s="12"/>
      <c r="B813" s="16"/>
      <c r="C813" s="12" t="s">
        <v>796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80"/>
      <c r="R813" s="49" t="s">
        <v>29</v>
      </c>
      <c r="S813" s="66" t="s">
        <v>797</v>
      </c>
    </row>
    <row r="814" spans="1:19">
      <c r="A814" s="12"/>
      <c r="B814" s="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80"/>
      <c r="R814" s="8" t="s">
        <v>31</v>
      </c>
      <c r="S814" s="101" t="s">
        <v>798</v>
      </c>
    </row>
    <row r="815" spans="1:19">
      <c r="A815" s="12"/>
      <c r="B815" s="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80"/>
      <c r="R815" s="37"/>
      <c r="S815" s="50"/>
    </row>
    <row r="816" spans="1:19">
      <c r="A816" s="12">
        <v>10</v>
      </c>
      <c r="B816" s="42">
        <v>44647</v>
      </c>
      <c r="C816" s="13" t="s">
        <v>23</v>
      </c>
      <c r="D816" s="13" t="s">
        <v>767</v>
      </c>
      <c r="E816" s="12" t="s">
        <v>25</v>
      </c>
      <c r="F816" s="12"/>
      <c r="G816" s="12"/>
      <c r="H816" s="12"/>
      <c r="I816" s="12"/>
      <c r="J816" s="12">
        <v>1</v>
      </c>
      <c r="K816" s="12"/>
      <c r="L816" s="12"/>
      <c r="M816" s="12"/>
      <c r="N816" s="12"/>
      <c r="O816" s="12"/>
      <c r="P816" s="12">
        <v>4</v>
      </c>
      <c r="Q816" s="12"/>
      <c r="R816" s="14" t="s">
        <v>26</v>
      </c>
      <c r="S816" s="11" t="s">
        <v>799</v>
      </c>
    </row>
    <row r="817" spans="1:19">
      <c r="A817" s="12"/>
      <c r="B817" s="42"/>
      <c r="C817" s="12" t="s">
        <v>800</v>
      </c>
      <c r="D817" s="19"/>
      <c r="E817" s="85"/>
      <c r="F817" s="12"/>
      <c r="G817" s="12"/>
      <c r="H817" s="79"/>
      <c r="I817" s="12"/>
      <c r="J817" s="12"/>
      <c r="K817" s="12"/>
      <c r="L817" s="12"/>
      <c r="M817" s="12"/>
      <c r="N817" s="12"/>
      <c r="O817" s="12"/>
      <c r="P817" s="12"/>
      <c r="Q817" s="12"/>
      <c r="R817" s="49" t="s">
        <v>29</v>
      </c>
      <c r="S817" s="11" t="s">
        <v>801</v>
      </c>
    </row>
    <row r="818" spans="1:19">
      <c r="A818" s="12"/>
      <c r="B818" s="16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8" t="s">
        <v>31</v>
      </c>
      <c r="S818" s="11" t="s">
        <v>802</v>
      </c>
    </row>
    <row r="819" spans="1:19">
      <c r="A819" s="12"/>
      <c r="B819" s="16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8"/>
      <c r="S819" s="11" t="s">
        <v>803</v>
      </c>
    </row>
    <row r="820" spans="1:19">
      <c r="A820" s="12"/>
      <c r="B820" s="16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84"/>
      <c r="S820" s="11"/>
    </row>
    <row r="821" spans="1:19">
      <c r="A821" s="12"/>
      <c r="B821" s="42"/>
      <c r="C821" s="12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4"/>
      <c r="S821" s="11"/>
    </row>
    <row r="822" spans="1:19">
      <c r="A822" s="12"/>
      <c r="B822" s="16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4"/>
      <c r="S822" s="11"/>
    </row>
    <row r="823" spans="1:19">
      <c r="A823" s="12"/>
      <c r="B823" s="12"/>
      <c r="C823" s="11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8"/>
      <c r="S823" s="11"/>
    </row>
    <row r="824" spans="1:19">
      <c r="A824" s="12"/>
      <c r="B824" s="42"/>
      <c r="C824" s="13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4"/>
      <c r="S824" s="11"/>
    </row>
    <row r="825" spans="1:19">
      <c r="A825" s="12"/>
      <c r="B825" s="16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4"/>
      <c r="S825" s="11"/>
    </row>
    <row r="826" spans="1:19">
      <c r="A826" s="12"/>
      <c r="B826" s="12"/>
      <c r="C826" s="11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8"/>
      <c r="S826" s="15"/>
    </row>
    <row r="827" spans="1:19">
      <c r="A827" s="12"/>
      <c r="B827" s="4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4"/>
      <c r="S827" s="37"/>
    </row>
    <row r="828" spans="1:19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4"/>
      <c r="S828" s="20"/>
    </row>
    <row r="829" spans="1:19">
      <c r="A829" s="12"/>
      <c r="B829" s="16"/>
      <c r="C829" s="11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4"/>
      <c r="S829" s="11"/>
    </row>
    <row r="830" spans="1:19">
      <c r="A830" s="12"/>
      <c r="B830" s="7"/>
      <c r="C830" s="11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8"/>
      <c r="S830" s="11"/>
    </row>
    <row r="831" spans="1:19">
      <c r="A831" s="12"/>
      <c r="B831" s="16"/>
      <c r="C831" s="11"/>
      <c r="D831" s="12"/>
      <c r="E831" s="13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5"/>
      <c r="S831" s="15"/>
    </row>
    <row r="832" spans="1:19">
      <c r="A832" s="80"/>
      <c r="B832" s="16"/>
      <c r="C832" s="11"/>
      <c r="D832" s="12"/>
      <c r="E832" s="37"/>
      <c r="F832" s="31"/>
      <c r="G832" s="12"/>
      <c r="H832" s="12"/>
      <c r="I832" s="12"/>
      <c r="J832" s="12"/>
      <c r="K832" s="12"/>
      <c r="L832" s="12"/>
      <c r="M832" s="12"/>
      <c r="N832" s="12"/>
      <c r="O832" s="12"/>
      <c r="P832" s="79"/>
      <c r="Q832" s="80"/>
      <c r="R832" s="37"/>
      <c r="S832" s="37"/>
    </row>
    <row r="833" spans="1:19">
      <c r="A833" s="80"/>
      <c r="B833" s="7"/>
      <c r="C833" s="18"/>
      <c r="D833" s="19"/>
      <c r="E833" s="19"/>
      <c r="F833" s="31"/>
      <c r="G833" s="12"/>
      <c r="H833" s="12"/>
      <c r="I833" s="12"/>
      <c r="J833" s="12"/>
      <c r="K833" s="12"/>
      <c r="L833" s="12"/>
      <c r="M833" s="12"/>
      <c r="N833" s="12"/>
      <c r="O833" s="12"/>
      <c r="P833" s="274"/>
      <c r="Q833" s="80"/>
      <c r="R833" s="14"/>
      <c r="S833" s="37"/>
    </row>
    <row r="834" spans="1:19">
      <c r="A834" s="12"/>
      <c r="B834" s="10"/>
      <c r="C834" s="20"/>
      <c r="D834" s="21"/>
      <c r="E834" s="2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80"/>
      <c r="R834" s="14"/>
      <c r="S834" s="37"/>
    </row>
    <row r="835" spans="1:19">
      <c r="A835" s="12"/>
      <c r="B835" s="12"/>
      <c r="C835" s="11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80"/>
      <c r="R835" s="8"/>
      <c r="S835" s="37"/>
    </row>
    <row r="836" spans="1:19">
      <c r="A836" s="12"/>
      <c r="B836" s="12"/>
      <c r="C836" s="11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80"/>
      <c r="R836" s="17"/>
      <c r="S836" s="37"/>
    </row>
    <row r="837" spans="1:19">
      <c r="A837" s="12"/>
      <c r="B837" s="16"/>
      <c r="C837" s="11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80"/>
      <c r="R837" s="37"/>
      <c r="S837" s="44"/>
    </row>
    <row r="838" spans="1:19">
      <c r="A838" s="12"/>
      <c r="B838" s="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80"/>
      <c r="R838" s="37"/>
      <c r="S838" s="20"/>
    </row>
    <row r="839" spans="1:19">
      <c r="A839" s="12"/>
      <c r="B839" s="10"/>
      <c r="C839" s="11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80"/>
      <c r="R839" s="14"/>
      <c r="S839" s="37"/>
    </row>
    <row r="840" spans="1:19">
      <c r="A840" s="12"/>
      <c r="B840" s="7"/>
      <c r="C840" s="18"/>
      <c r="D840" s="13"/>
      <c r="E840" s="19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80"/>
      <c r="R840" s="103"/>
      <c r="S840" s="37"/>
    </row>
    <row r="841" spans="1:19">
      <c r="A841" s="80"/>
      <c r="B841" s="37"/>
      <c r="C841" s="18"/>
      <c r="D841" s="19"/>
      <c r="E841" s="3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80"/>
      <c r="R841" s="104"/>
      <c r="S841" s="17"/>
    </row>
    <row r="842" spans="1:19">
      <c r="A842" s="80"/>
      <c r="B842" s="37"/>
      <c r="C842" s="37"/>
      <c r="D842" s="37"/>
      <c r="E842" s="3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80"/>
      <c r="R842" s="104"/>
      <c r="S842" s="17"/>
    </row>
    <row r="843" spans="1:19">
      <c r="A843" s="80"/>
      <c r="B843" s="10"/>
      <c r="C843" s="11"/>
      <c r="D843" s="19"/>
      <c r="E843" s="3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80"/>
      <c r="R843" s="102"/>
      <c r="S843" s="37"/>
    </row>
    <row r="844" spans="1:19">
      <c r="A844" s="80"/>
      <c r="B844" s="32"/>
      <c r="C844" s="32"/>
      <c r="D844" s="32"/>
      <c r="E844" s="3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05"/>
      <c r="S844" s="17"/>
    </row>
    <row r="845" spans="1:19">
      <c r="A845" s="12"/>
      <c r="B845" s="10"/>
      <c r="C845" s="156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03"/>
      <c r="S845" s="44"/>
    </row>
    <row r="846" spans="1:19">
      <c r="A846" s="12"/>
      <c r="B846" s="16"/>
      <c r="C846" s="12"/>
      <c r="D846" s="12"/>
      <c r="E846" s="12" t="s">
        <v>71</v>
      </c>
      <c r="F846" s="12"/>
      <c r="G846" s="12"/>
      <c r="H846" s="12">
        <f ca="1">SUM(H808:H847)</f>
        <v>1</v>
      </c>
      <c r="I846" s="12"/>
      <c r="J846" s="12">
        <f ca="1">SUM(J810:J847)</f>
        <v>1</v>
      </c>
      <c r="K846" s="12">
        <f ca="1">SUM(K810:K847)</f>
        <v>0</v>
      </c>
      <c r="L846" s="12">
        <f ca="1">SUM(L808:L847)</f>
        <v>0</v>
      </c>
      <c r="M846" s="12"/>
      <c r="N846" s="12"/>
      <c r="O846" s="12"/>
      <c r="P846" s="12">
        <f ca="1">SUM(P808:P847)</f>
        <v>8</v>
      </c>
      <c r="Q846" s="12"/>
      <c r="R846" s="84"/>
      <c r="S846" s="20"/>
    </row>
    <row r="847" spans="1:19">
      <c r="A847" s="12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2"/>
      <c r="R847" s="11"/>
      <c r="S847" s="11"/>
    </row>
    <row r="848" spans="1:19">
      <c r="A848" s="12"/>
      <c r="B848" s="12"/>
      <c r="C848" s="12"/>
      <c r="D848" s="80"/>
      <c r="E848" s="86" t="s">
        <v>804</v>
      </c>
      <c r="F848" s="17"/>
      <c r="G848" s="17"/>
      <c r="H848" s="19">
        <v>4</v>
      </c>
      <c r="I848" s="19"/>
      <c r="J848" s="19">
        <v>5</v>
      </c>
      <c r="K848" s="19"/>
      <c r="L848" s="19">
        <v>1</v>
      </c>
      <c r="M848" s="19"/>
      <c r="N848" s="19"/>
      <c r="O848" s="19"/>
      <c r="P848" s="19">
        <v>51</v>
      </c>
      <c r="Q848" s="31"/>
      <c r="R848" s="12"/>
      <c r="S848" s="11"/>
    </row>
    <row r="849" spans="1:19">
      <c r="A849" s="12"/>
      <c r="B849" s="12"/>
      <c r="C849" s="12"/>
      <c r="D849" s="12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12"/>
      <c r="R849" s="12"/>
      <c r="S849" s="11"/>
    </row>
    <row r="850" spans="1:19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1"/>
    </row>
    <row r="851" spans="1:19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15"/>
    </row>
    <row r="856" ht="15.75" spans="1:19">
      <c r="A856" s="384" t="s">
        <v>3</v>
      </c>
      <c r="B856" s="384" t="s">
        <v>4</v>
      </c>
      <c r="C856" s="384" t="s">
        <v>5</v>
      </c>
      <c r="D856" s="384" t="s">
        <v>6</v>
      </c>
      <c r="E856" s="384" t="s">
        <v>7</v>
      </c>
      <c r="F856" s="384" t="s">
        <v>8</v>
      </c>
      <c r="G856" s="384" t="s">
        <v>9</v>
      </c>
      <c r="H856" s="384" t="s">
        <v>10</v>
      </c>
      <c r="I856" s="384" t="s">
        <v>11</v>
      </c>
      <c r="J856" s="384" t="s">
        <v>12</v>
      </c>
      <c r="K856" s="384" t="s">
        <v>13</v>
      </c>
      <c r="L856" s="384" t="s">
        <v>14</v>
      </c>
      <c r="M856" s="384" t="s">
        <v>15</v>
      </c>
      <c r="N856" s="384" t="s">
        <v>16</v>
      </c>
      <c r="O856" s="384" t="s">
        <v>17</v>
      </c>
      <c r="P856" s="384" t="s">
        <v>18</v>
      </c>
      <c r="Q856" s="384" t="s">
        <v>19</v>
      </c>
      <c r="R856" s="384" t="s">
        <v>20</v>
      </c>
      <c r="S856" s="384" t="s">
        <v>21</v>
      </c>
    </row>
    <row r="857" ht="16.5" spans="1:19">
      <c r="A857" s="21"/>
      <c r="B857" s="21"/>
      <c r="C857" s="21"/>
      <c r="D857" s="21"/>
      <c r="E857" s="385"/>
      <c r="F857" s="21"/>
      <c r="G857" s="21"/>
      <c r="H857" s="21"/>
      <c r="I857" s="386"/>
      <c r="J857" s="21"/>
      <c r="K857" s="21"/>
      <c r="L857" s="21"/>
      <c r="M857" s="21"/>
      <c r="N857" s="21"/>
      <c r="O857" s="21"/>
      <c r="P857" s="21"/>
      <c r="Q857" s="21"/>
      <c r="R857" s="21"/>
      <c r="S857" s="20"/>
    </row>
    <row r="858" ht="16.5" spans="1:19">
      <c r="A858" s="12"/>
      <c r="B858" s="42"/>
      <c r="C858" s="132" t="s">
        <v>805</v>
      </c>
      <c r="D858" s="12"/>
      <c r="E858" s="12"/>
      <c r="F858" s="56"/>
      <c r="G858" s="12"/>
      <c r="H858" s="56"/>
      <c r="I858" s="12"/>
      <c r="J858" s="12"/>
      <c r="K858" s="12"/>
      <c r="L858" s="12"/>
      <c r="M858" s="12"/>
      <c r="N858" s="12"/>
      <c r="O858" s="12"/>
      <c r="P858" s="12"/>
      <c r="Q858" s="12"/>
      <c r="R858" s="14"/>
      <c r="S858" s="44"/>
    </row>
    <row r="859" spans="1:19">
      <c r="A859" s="12"/>
      <c r="B859" s="16"/>
      <c r="C859" s="12"/>
      <c r="D859" s="12"/>
      <c r="E859" s="12"/>
      <c r="F859" s="56"/>
      <c r="G859" s="12"/>
      <c r="H859" s="56"/>
      <c r="I859" s="12"/>
      <c r="J859" s="12"/>
      <c r="K859" s="56"/>
      <c r="L859" s="12"/>
      <c r="M859" s="12"/>
      <c r="N859" s="12"/>
      <c r="O859" s="12"/>
      <c r="P859" s="12"/>
      <c r="Q859" s="12"/>
      <c r="R859" s="49"/>
      <c r="S859" s="44"/>
    </row>
    <row r="860" spans="1:19">
      <c r="A860" s="12">
        <v>1</v>
      </c>
      <c r="B860" s="42">
        <v>44654</v>
      </c>
      <c r="C860" s="11"/>
      <c r="D860" s="12" t="s">
        <v>280</v>
      </c>
      <c r="E860" s="12"/>
      <c r="F860" s="56">
        <v>1</v>
      </c>
      <c r="G860" s="12"/>
      <c r="H860" s="56"/>
      <c r="I860" s="12"/>
      <c r="J860" s="12"/>
      <c r="K860" s="56"/>
      <c r="L860" s="12"/>
      <c r="M860" s="12"/>
      <c r="N860" s="12"/>
      <c r="O860" s="12"/>
      <c r="P860" s="12"/>
      <c r="Q860" s="12"/>
      <c r="R860" s="14" t="s">
        <v>26</v>
      </c>
      <c r="S860" s="11" t="s">
        <v>806</v>
      </c>
    </row>
    <row r="861" spans="1:19">
      <c r="A861" s="12"/>
      <c r="B861" s="42"/>
      <c r="C861" s="12"/>
      <c r="D861" s="12" t="s">
        <v>668</v>
      </c>
      <c r="E861" s="12"/>
      <c r="F861" s="56">
        <v>1</v>
      </c>
      <c r="G861" s="12"/>
      <c r="H861" s="56"/>
      <c r="I861" s="12"/>
      <c r="J861" s="12"/>
      <c r="K861" s="56"/>
      <c r="L861" s="12"/>
      <c r="M861" s="12"/>
      <c r="N861" s="12"/>
      <c r="O861" s="12"/>
      <c r="P861" s="12"/>
      <c r="Q861" s="12"/>
      <c r="R861" s="49" t="s">
        <v>29</v>
      </c>
      <c r="S861" s="11"/>
    </row>
    <row r="862" spans="1:19">
      <c r="A862" s="12"/>
      <c r="B862" s="42"/>
      <c r="C862" s="12"/>
      <c r="D862" s="12" t="s">
        <v>297</v>
      </c>
      <c r="E862" s="12"/>
      <c r="F862" s="56">
        <v>1</v>
      </c>
      <c r="G862" s="12"/>
      <c r="H862" s="56"/>
      <c r="I862" s="12"/>
      <c r="J862" s="12"/>
      <c r="K862" s="56"/>
      <c r="L862" s="12"/>
      <c r="M862" s="12"/>
      <c r="N862" s="12"/>
      <c r="O862" s="12"/>
      <c r="P862" s="12"/>
      <c r="Q862" s="12"/>
      <c r="R862" s="8" t="s">
        <v>31</v>
      </c>
      <c r="S862" s="11"/>
    </row>
    <row r="863" spans="1:19">
      <c r="A863" s="12"/>
      <c r="B863" s="16"/>
      <c r="C863" s="12"/>
      <c r="D863" s="12"/>
      <c r="E863" s="12"/>
      <c r="F863" s="56"/>
      <c r="G863" s="12"/>
      <c r="H863" s="56"/>
      <c r="I863" s="12"/>
      <c r="J863" s="12"/>
      <c r="K863" s="56"/>
      <c r="L863" s="12"/>
      <c r="M863" s="12"/>
      <c r="N863" s="12"/>
      <c r="O863" s="12"/>
      <c r="P863" s="12"/>
      <c r="Q863" s="80"/>
      <c r="R863" s="49"/>
      <c r="S863" s="66"/>
    </row>
    <row r="864" spans="1:19">
      <c r="A864" s="388">
        <v>2</v>
      </c>
      <c r="B864" s="42">
        <v>44654</v>
      </c>
      <c r="C864" s="12" t="s">
        <v>807</v>
      </c>
      <c r="D864" s="12" t="s">
        <v>150</v>
      </c>
      <c r="E864" s="12" t="s">
        <v>131</v>
      </c>
      <c r="F864" s="56"/>
      <c r="G864" s="12"/>
      <c r="H864" s="56">
        <v>1</v>
      </c>
      <c r="I864" s="12"/>
      <c r="J864" s="12"/>
      <c r="K864" s="56"/>
      <c r="L864" s="12"/>
      <c r="M864" s="12"/>
      <c r="N864" s="12"/>
      <c r="O864" s="12"/>
      <c r="P864" s="12"/>
      <c r="Q864" s="80"/>
      <c r="R864" s="14" t="s">
        <v>26</v>
      </c>
      <c r="S864" s="101" t="s">
        <v>808</v>
      </c>
    </row>
    <row r="865" spans="1:19">
      <c r="A865" s="12"/>
      <c r="B865" s="7"/>
      <c r="C865" s="12" t="s">
        <v>809</v>
      </c>
      <c r="D865" s="12"/>
      <c r="E865" s="12"/>
      <c r="F865" s="56"/>
      <c r="G865" s="12"/>
      <c r="H865" s="56"/>
      <c r="I865" s="12"/>
      <c r="J865" s="12"/>
      <c r="K865" s="56"/>
      <c r="L865" s="12"/>
      <c r="M865" s="12"/>
      <c r="N865" s="12"/>
      <c r="O865" s="12"/>
      <c r="P865" s="12"/>
      <c r="Q865" s="80"/>
      <c r="R865" s="49" t="s">
        <v>29</v>
      </c>
      <c r="S865" s="50" t="s">
        <v>810</v>
      </c>
    </row>
    <row r="866" spans="1:19">
      <c r="A866" s="12"/>
      <c r="B866" s="42"/>
      <c r="C866" s="13"/>
      <c r="D866" s="13"/>
      <c r="E866" s="12"/>
      <c r="F866" s="56"/>
      <c r="G866" s="12"/>
      <c r="H866" s="56"/>
      <c r="I866" s="12"/>
      <c r="J866" s="12"/>
      <c r="K866" s="56"/>
      <c r="L866" s="12"/>
      <c r="M866" s="12"/>
      <c r="N866" s="12"/>
      <c r="O866" s="12"/>
      <c r="P866" s="12"/>
      <c r="Q866" s="12"/>
      <c r="R866" s="8" t="s">
        <v>31</v>
      </c>
      <c r="S866" s="11" t="s">
        <v>811</v>
      </c>
    </row>
    <row r="867" spans="1:19">
      <c r="A867" s="12"/>
      <c r="B867" s="42"/>
      <c r="C867" s="12"/>
      <c r="D867" s="19"/>
      <c r="E867" s="85"/>
      <c r="F867" s="56"/>
      <c r="G867" s="12"/>
      <c r="H867" s="106"/>
      <c r="I867" s="12"/>
      <c r="J867" s="12"/>
      <c r="K867" s="56"/>
      <c r="L867" s="12"/>
      <c r="M867" s="12"/>
      <c r="N867" s="12"/>
      <c r="O867" s="12"/>
      <c r="P867" s="12"/>
      <c r="Q867" s="12"/>
      <c r="R867" s="49"/>
      <c r="S867" s="11"/>
    </row>
    <row r="868" spans="1:19">
      <c r="A868" s="12">
        <v>3</v>
      </c>
      <c r="B868" s="42">
        <v>44656</v>
      </c>
      <c r="C868" s="12" t="s">
        <v>812</v>
      </c>
      <c r="D868" s="21" t="s">
        <v>813</v>
      </c>
      <c r="E868" s="12" t="s">
        <v>371</v>
      </c>
      <c r="F868" s="56"/>
      <c r="G868" s="12"/>
      <c r="H868" s="56"/>
      <c r="I868" s="12"/>
      <c r="J868" s="12"/>
      <c r="K868" s="56">
        <v>1</v>
      </c>
      <c r="L868" s="12"/>
      <c r="M868" s="12"/>
      <c r="N868" s="12"/>
      <c r="O868" s="12"/>
      <c r="P868" s="12">
        <v>6</v>
      </c>
      <c r="Q868" s="12"/>
      <c r="R868" s="14" t="s">
        <v>26</v>
      </c>
      <c r="S868" s="11" t="s">
        <v>814</v>
      </c>
    </row>
    <row r="869" spans="1:19">
      <c r="A869" s="12"/>
      <c r="B869" s="16"/>
      <c r="C869" s="21" t="s">
        <v>815</v>
      </c>
      <c r="D869" s="21"/>
      <c r="E869" s="12"/>
      <c r="F869" s="56"/>
      <c r="G869" s="12"/>
      <c r="H869" s="56"/>
      <c r="I869" s="12"/>
      <c r="J869" s="12"/>
      <c r="K869" s="56"/>
      <c r="L869" s="12"/>
      <c r="M869" s="12"/>
      <c r="N869" s="12"/>
      <c r="O869" s="12"/>
      <c r="P869" s="12"/>
      <c r="Q869" s="12"/>
      <c r="R869" s="49" t="s">
        <v>29</v>
      </c>
      <c r="S869" s="11" t="s">
        <v>816</v>
      </c>
    </row>
    <row r="870" spans="1:19">
      <c r="A870" s="12"/>
      <c r="B870" s="16"/>
      <c r="C870" s="12"/>
      <c r="D870" s="12"/>
      <c r="E870" s="12"/>
      <c r="F870" s="56"/>
      <c r="G870" s="12"/>
      <c r="H870" s="56"/>
      <c r="I870" s="12"/>
      <c r="J870" s="12"/>
      <c r="K870" s="56"/>
      <c r="L870" s="12"/>
      <c r="M870" s="12"/>
      <c r="N870" s="12"/>
      <c r="O870" s="12"/>
      <c r="P870" s="12"/>
      <c r="Q870" s="12"/>
      <c r="R870" s="84" t="s">
        <v>817</v>
      </c>
      <c r="S870" s="11" t="s">
        <v>818</v>
      </c>
    </row>
    <row r="871" spans="1:19">
      <c r="A871" s="12"/>
      <c r="B871" s="42"/>
      <c r="C871" s="12"/>
      <c r="D871" s="21"/>
      <c r="E871" s="12"/>
      <c r="F871" s="56"/>
      <c r="G871" s="12"/>
      <c r="H871" s="56"/>
      <c r="I871" s="12"/>
      <c r="J871" s="12"/>
      <c r="K871" s="56"/>
      <c r="L871" s="12"/>
      <c r="M871" s="12"/>
      <c r="N871" s="12"/>
      <c r="O871" s="12"/>
      <c r="P871" s="12"/>
      <c r="Q871" s="12"/>
      <c r="R871" s="14"/>
      <c r="S871" s="11"/>
    </row>
    <row r="872" spans="1:19">
      <c r="A872" s="12">
        <v>4</v>
      </c>
      <c r="B872" s="42">
        <v>44656</v>
      </c>
      <c r="C872" s="12" t="s">
        <v>819</v>
      </c>
      <c r="D872" s="21" t="s">
        <v>813</v>
      </c>
      <c r="E872" s="12" t="s">
        <v>371</v>
      </c>
      <c r="F872" s="56"/>
      <c r="G872" s="12"/>
      <c r="H872" s="56"/>
      <c r="I872" s="12">
        <v>1</v>
      </c>
      <c r="J872" s="12"/>
      <c r="K872" s="56"/>
      <c r="L872" s="12"/>
      <c r="M872" s="12"/>
      <c r="N872" s="12"/>
      <c r="O872" s="12"/>
      <c r="P872" s="12">
        <v>3</v>
      </c>
      <c r="Q872" s="12"/>
      <c r="R872" s="14" t="s">
        <v>26</v>
      </c>
      <c r="S872" s="11" t="s">
        <v>820</v>
      </c>
    </row>
    <row r="873" spans="1:19">
      <c r="A873" s="12"/>
      <c r="B873" s="12"/>
      <c r="C873" s="12" t="s">
        <v>821</v>
      </c>
      <c r="D873" s="12"/>
      <c r="E873" s="12"/>
      <c r="F873" s="56"/>
      <c r="G873" s="12"/>
      <c r="H873" s="56"/>
      <c r="I873" s="12"/>
      <c r="J873" s="12"/>
      <c r="K873" s="56"/>
      <c r="L873" s="12"/>
      <c r="M873" s="12"/>
      <c r="N873" s="12"/>
      <c r="O873" s="12"/>
      <c r="P873" s="12"/>
      <c r="Q873" s="12"/>
      <c r="R873" s="49" t="s">
        <v>29</v>
      </c>
      <c r="S873" s="11" t="s">
        <v>822</v>
      </c>
    </row>
    <row r="874" spans="1:19">
      <c r="A874" s="12"/>
      <c r="B874" s="42"/>
      <c r="C874" s="13"/>
      <c r="D874" s="12"/>
      <c r="E874" s="12"/>
      <c r="F874" s="56"/>
      <c r="G874" s="12"/>
      <c r="H874" s="56"/>
      <c r="I874" s="12"/>
      <c r="J874" s="12"/>
      <c r="K874" s="56"/>
      <c r="L874" s="12"/>
      <c r="M874" s="12"/>
      <c r="N874" s="12"/>
      <c r="O874" s="12"/>
      <c r="P874" s="12"/>
      <c r="Q874" s="12"/>
      <c r="R874" s="14" t="s">
        <v>823</v>
      </c>
      <c r="S874" s="11" t="s">
        <v>824</v>
      </c>
    </row>
    <row r="875" spans="1:19">
      <c r="A875" s="12"/>
      <c r="B875" s="16"/>
      <c r="C875" s="12"/>
      <c r="D875" s="12"/>
      <c r="E875" s="12"/>
      <c r="F875" s="56"/>
      <c r="G875" s="12"/>
      <c r="H875" s="56"/>
      <c r="I875" s="12"/>
      <c r="J875" s="12"/>
      <c r="K875" s="56"/>
      <c r="L875" s="12"/>
      <c r="M875" s="12"/>
      <c r="N875" s="12"/>
      <c r="O875" s="12"/>
      <c r="P875" s="12"/>
      <c r="Q875" s="12"/>
      <c r="R875" s="14" t="s">
        <v>825</v>
      </c>
      <c r="S875" s="11"/>
    </row>
    <row r="876" spans="1:19">
      <c r="A876" s="12"/>
      <c r="B876" s="12"/>
      <c r="C876" s="11"/>
      <c r="D876" s="12"/>
      <c r="E876" s="12"/>
      <c r="F876" s="56"/>
      <c r="G876" s="12"/>
      <c r="H876" s="56"/>
      <c r="I876" s="12"/>
      <c r="J876" s="12"/>
      <c r="K876" s="56"/>
      <c r="L876" s="12"/>
      <c r="M876" s="12"/>
      <c r="N876" s="12"/>
      <c r="O876" s="12"/>
      <c r="P876" s="12"/>
      <c r="Q876" s="12"/>
      <c r="R876" s="8"/>
      <c r="S876" s="15"/>
    </row>
    <row r="877" spans="1:19">
      <c r="A877" s="12">
        <v>5</v>
      </c>
      <c r="B877" s="42">
        <v>44657</v>
      </c>
      <c r="C877" s="12" t="s">
        <v>826</v>
      </c>
      <c r="D877" s="12" t="s">
        <v>827</v>
      </c>
      <c r="E877" s="12" t="s">
        <v>43</v>
      </c>
      <c r="F877" s="56"/>
      <c r="G877" s="12"/>
      <c r="H877" s="56"/>
      <c r="I877" s="12"/>
      <c r="J877" s="12"/>
      <c r="K877" s="56">
        <v>1</v>
      </c>
      <c r="L877" s="12"/>
      <c r="M877" s="12"/>
      <c r="N877" s="12"/>
      <c r="O877" s="12"/>
      <c r="P877" s="12"/>
      <c r="Q877" s="12"/>
      <c r="R877" s="14" t="s">
        <v>26</v>
      </c>
      <c r="S877" s="37" t="s">
        <v>828</v>
      </c>
    </row>
    <row r="878" spans="1:19">
      <c r="A878" s="12"/>
      <c r="B878" s="12"/>
      <c r="C878" s="12" t="s">
        <v>829</v>
      </c>
      <c r="D878" s="12"/>
      <c r="E878" s="12"/>
      <c r="F878" s="56"/>
      <c r="G878" s="12"/>
      <c r="H878" s="56"/>
      <c r="I878" s="12"/>
      <c r="J878" s="12"/>
      <c r="K878" s="56"/>
      <c r="L878" s="12"/>
      <c r="M878" s="12"/>
      <c r="N878" s="12"/>
      <c r="O878" s="12"/>
      <c r="P878" s="12"/>
      <c r="Q878" s="12"/>
      <c r="R878" s="49" t="s">
        <v>29</v>
      </c>
      <c r="S878" s="20" t="s">
        <v>830</v>
      </c>
    </row>
    <row r="879" spans="1:19">
      <c r="A879" s="12"/>
      <c r="B879" s="16"/>
      <c r="C879" s="11"/>
      <c r="D879" s="12"/>
      <c r="E879" s="12"/>
      <c r="F879" s="56"/>
      <c r="G879" s="12"/>
      <c r="H879" s="56"/>
      <c r="I879" s="12"/>
      <c r="J879" s="12"/>
      <c r="K879" s="56"/>
      <c r="L879" s="12"/>
      <c r="M879" s="12"/>
      <c r="N879" s="12"/>
      <c r="O879" s="12"/>
      <c r="P879" s="12"/>
      <c r="Q879" s="12"/>
      <c r="R879" s="8" t="s">
        <v>31</v>
      </c>
      <c r="S879" s="11"/>
    </row>
    <row r="880" spans="1:19">
      <c r="A880" s="12"/>
      <c r="B880" s="7"/>
      <c r="C880" s="11"/>
      <c r="D880" s="12"/>
      <c r="E880" s="12"/>
      <c r="F880" s="56"/>
      <c r="G880" s="12"/>
      <c r="H880" s="56"/>
      <c r="I880" s="12"/>
      <c r="J880" s="12"/>
      <c r="K880" s="56"/>
      <c r="L880" s="12"/>
      <c r="M880" s="12"/>
      <c r="N880" s="12"/>
      <c r="O880" s="12"/>
      <c r="P880" s="12"/>
      <c r="Q880" s="12"/>
      <c r="R880" s="8"/>
      <c r="S880" s="11"/>
    </row>
    <row r="881" spans="1:19">
      <c r="A881" s="56">
        <v>6</v>
      </c>
      <c r="B881" s="42">
        <v>44676</v>
      </c>
      <c r="C881" s="12" t="s">
        <v>831</v>
      </c>
      <c r="D881" s="12" t="s">
        <v>34</v>
      </c>
      <c r="E881" s="12" t="s">
        <v>34</v>
      </c>
      <c r="F881" s="56"/>
      <c r="G881" s="12"/>
      <c r="H881" s="56"/>
      <c r="I881" s="12">
        <v>1</v>
      </c>
      <c r="J881" s="12"/>
      <c r="K881" s="56"/>
      <c r="L881" s="12"/>
      <c r="M881" s="12"/>
      <c r="N881" s="12"/>
      <c r="O881" s="12"/>
      <c r="P881" s="12">
        <v>1</v>
      </c>
      <c r="Q881" s="12"/>
      <c r="R881" s="14" t="s">
        <v>26</v>
      </c>
      <c r="S881" s="15" t="s">
        <v>832</v>
      </c>
    </row>
    <row r="882" spans="1:19">
      <c r="A882" s="80"/>
      <c r="B882" s="16"/>
      <c r="C882" s="56" t="s">
        <v>833</v>
      </c>
      <c r="D882" s="12"/>
      <c r="E882" s="37"/>
      <c r="F882" s="128"/>
      <c r="G882" s="12"/>
      <c r="H882" s="56"/>
      <c r="I882" s="12"/>
      <c r="J882" s="12"/>
      <c r="K882" s="56"/>
      <c r="L882" s="12"/>
      <c r="M882" s="12"/>
      <c r="N882" s="12"/>
      <c r="O882" s="12"/>
      <c r="P882" s="79"/>
      <c r="Q882" s="80"/>
      <c r="R882" s="49" t="s">
        <v>29</v>
      </c>
      <c r="S882" s="37" t="s">
        <v>834</v>
      </c>
    </row>
    <row r="883" spans="1:19">
      <c r="A883" s="80"/>
      <c r="B883" s="7"/>
      <c r="C883" s="68" t="s">
        <v>835</v>
      </c>
      <c r="D883" s="19"/>
      <c r="E883" s="19"/>
      <c r="F883" s="128"/>
      <c r="G883" s="12"/>
      <c r="H883" s="56"/>
      <c r="I883" s="12"/>
      <c r="J883" s="12"/>
      <c r="K883" s="56"/>
      <c r="L883" s="12"/>
      <c r="M883" s="12"/>
      <c r="N883" s="12"/>
      <c r="O883" s="12"/>
      <c r="P883" s="274"/>
      <c r="Q883" s="80"/>
      <c r="R883" s="8" t="s">
        <v>31</v>
      </c>
      <c r="S883" s="37"/>
    </row>
    <row r="884" spans="1:19">
      <c r="A884" s="12"/>
      <c r="B884" s="10"/>
      <c r="C884" s="20"/>
      <c r="D884" s="21"/>
      <c r="E884" s="21"/>
      <c r="F884" s="56"/>
      <c r="G884" s="12"/>
      <c r="H884" s="56"/>
      <c r="I884" s="12"/>
      <c r="J884" s="12"/>
      <c r="K884" s="56"/>
      <c r="L884" s="12"/>
      <c r="M884" s="12"/>
      <c r="N884" s="12"/>
      <c r="O884" s="12"/>
      <c r="P884" s="12"/>
      <c r="Q884" s="80"/>
      <c r="R884" s="14"/>
      <c r="S884" s="37"/>
    </row>
    <row r="885" spans="1:19">
      <c r="A885" s="12">
        <v>7</v>
      </c>
      <c r="B885" s="42">
        <v>44676</v>
      </c>
      <c r="C885" s="11"/>
      <c r="D885" s="12" t="s">
        <v>744</v>
      </c>
      <c r="E885" s="12" t="s">
        <v>836</v>
      </c>
      <c r="F885" s="56"/>
      <c r="G885" s="12"/>
      <c r="H885" s="56"/>
      <c r="I885" s="12">
        <v>1</v>
      </c>
      <c r="J885" s="12"/>
      <c r="K885" s="56"/>
      <c r="L885" s="12"/>
      <c r="M885" s="12"/>
      <c r="N885" s="12"/>
      <c r="O885" s="12"/>
      <c r="P885" s="12">
        <v>3</v>
      </c>
      <c r="Q885" s="80"/>
      <c r="R885" s="14" t="s">
        <v>26</v>
      </c>
      <c r="S885" s="37" t="s">
        <v>837</v>
      </c>
    </row>
    <row r="886" spans="1:19">
      <c r="A886" s="12"/>
      <c r="B886" s="12"/>
      <c r="C886" s="56" t="s">
        <v>838</v>
      </c>
      <c r="D886" s="12"/>
      <c r="E886" s="12"/>
      <c r="F886" s="56"/>
      <c r="G886" s="12"/>
      <c r="H886" s="56"/>
      <c r="I886" s="12"/>
      <c r="J886" s="12"/>
      <c r="K886" s="56"/>
      <c r="L886" s="12"/>
      <c r="M886" s="12"/>
      <c r="N886" s="12"/>
      <c r="O886" s="12"/>
      <c r="P886" s="12"/>
      <c r="Q886" s="80"/>
      <c r="R886" s="49" t="s">
        <v>29</v>
      </c>
      <c r="S886" s="37" t="s">
        <v>839</v>
      </c>
    </row>
    <row r="887" spans="1:19">
      <c r="A887" s="12"/>
      <c r="B887" s="16"/>
      <c r="C887" s="11"/>
      <c r="D887" s="12"/>
      <c r="E887" s="12"/>
      <c r="F887" s="56"/>
      <c r="G887" s="12"/>
      <c r="H887" s="56"/>
      <c r="I887" s="12"/>
      <c r="J887" s="12"/>
      <c r="K887" s="56"/>
      <c r="L887" s="12"/>
      <c r="M887" s="12"/>
      <c r="N887" s="12"/>
      <c r="O887" s="12"/>
      <c r="P887" s="12"/>
      <c r="Q887" s="80"/>
      <c r="R887" s="8" t="s">
        <v>31</v>
      </c>
      <c r="S887" s="44" t="s">
        <v>840</v>
      </c>
    </row>
    <row r="888" spans="1:19">
      <c r="A888" s="13"/>
      <c r="B888" s="119"/>
      <c r="C888" s="13"/>
      <c r="D888" s="13"/>
      <c r="E888" s="13"/>
      <c r="F888" s="127"/>
      <c r="G888" s="13"/>
      <c r="H888" s="127"/>
      <c r="I888" s="13"/>
      <c r="J888" s="13"/>
      <c r="K888" s="127"/>
      <c r="L888" s="13"/>
      <c r="M888" s="13"/>
      <c r="N888" s="13"/>
      <c r="O888" s="13"/>
      <c r="P888" s="13"/>
      <c r="Q888" s="390"/>
      <c r="R888" s="58"/>
      <c r="S888" s="40"/>
    </row>
    <row r="889" spans="1:19">
      <c r="A889" s="126">
        <v>8</v>
      </c>
      <c r="B889" s="124">
        <v>44677</v>
      </c>
      <c r="C889" s="56" t="s">
        <v>841</v>
      </c>
      <c r="D889" s="68" t="s">
        <v>422</v>
      </c>
      <c r="E889" s="68" t="s">
        <v>176</v>
      </c>
      <c r="F889" s="125"/>
      <c r="G889" s="125"/>
      <c r="H889" s="68">
        <v>1</v>
      </c>
      <c r="I889" s="125"/>
      <c r="J889" s="125"/>
      <c r="K889" s="125"/>
      <c r="L889" s="125"/>
      <c r="M889" s="125"/>
      <c r="N889" s="125"/>
      <c r="O889" s="125"/>
      <c r="P889" s="68">
        <v>5</v>
      </c>
      <c r="Q889" s="125"/>
      <c r="R889" s="14" t="s">
        <v>26</v>
      </c>
      <c r="S889" s="18" t="s">
        <v>842</v>
      </c>
    </row>
    <row r="890" spans="1:19">
      <c r="A890" s="126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49" t="s">
        <v>29</v>
      </c>
      <c r="S890" s="18" t="s">
        <v>843</v>
      </c>
    </row>
    <row r="891" spans="1:19">
      <c r="A891" s="126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49" t="s">
        <v>844</v>
      </c>
      <c r="S891" s="18" t="s">
        <v>845</v>
      </c>
    </row>
    <row r="892" spans="1:19">
      <c r="A892" s="126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4" t="s">
        <v>846</v>
      </c>
      <c r="S892" s="18" t="s">
        <v>847</v>
      </c>
    </row>
    <row r="893" spans="1:19">
      <c r="A893" s="126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8"/>
      <c r="S893" s="18" t="s">
        <v>848</v>
      </c>
    </row>
    <row r="894" spans="1:19">
      <c r="A894" s="126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8"/>
      <c r="S894" s="18"/>
    </row>
    <row r="895" spans="1:19">
      <c r="A895" s="126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8"/>
      <c r="S895" s="18"/>
    </row>
    <row r="896" spans="1:19">
      <c r="A896" s="126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8"/>
      <c r="S896" s="18"/>
    </row>
    <row r="897" spans="1:19">
      <c r="A897" s="32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403"/>
      <c r="S897" s="403"/>
    </row>
    <row r="898" spans="1:19">
      <c r="A898" s="30"/>
      <c r="B898" s="30"/>
      <c r="C898" s="30"/>
      <c r="D898" s="30"/>
      <c r="E898" s="74" t="s">
        <v>71</v>
      </c>
      <c r="F898" s="74">
        <f ca="1">SUM(F858:F915)</f>
        <v>3</v>
      </c>
      <c r="G898" s="74"/>
      <c r="H898" s="74">
        <f ca="1">SUM(H858:H915)</f>
        <v>1</v>
      </c>
      <c r="I898" s="74">
        <f ca="1">SUM(I859:I915)</f>
        <v>3</v>
      </c>
      <c r="J898" s="74"/>
      <c r="K898" s="74">
        <f ca="1">SUM(K859:K915)</f>
        <v>2</v>
      </c>
      <c r="L898" s="74"/>
      <c r="M898" s="74">
        <f ca="1">SUM(M859:M915)</f>
        <v>1</v>
      </c>
      <c r="N898" s="74"/>
      <c r="O898" s="74"/>
      <c r="P898" s="74">
        <f>SUM(P860:P897)</f>
        <v>18</v>
      </c>
      <c r="Q898" s="74"/>
      <c r="R898" s="30"/>
      <c r="S898" s="50"/>
    </row>
    <row r="899" spans="1:1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81"/>
    </row>
    <row r="900" spans="1:19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81"/>
    </row>
    <row r="901" spans="1:19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81"/>
    </row>
    <row r="906" ht="15.75" spans="1:19">
      <c r="A906" s="384" t="s">
        <v>3</v>
      </c>
      <c r="B906" s="384" t="s">
        <v>4</v>
      </c>
      <c r="C906" s="384" t="s">
        <v>5</v>
      </c>
      <c r="D906" s="384" t="s">
        <v>6</v>
      </c>
      <c r="E906" s="384" t="s">
        <v>7</v>
      </c>
      <c r="F906" s="384" t="s">
        <v>8</v>
      </c>
      <c r="G906" s="384" t="s">
        <v>9</v>
      </c>
      <c r="H906" s="384" t="s">
        <v>10</v>
      </c>
      <c r="I906" s="384" t="s">
        <v>11</v>
      </c>
      <c r="J906" s="384" t="s">
        <v>12</v>
      </c>
      <c r="K906" s="384" t="s">
        <v>13</v>
      </c>
      <c r="L906" s="384" t="s">
        <v>14</v>
      </c>
      <c r="M906" s="384" t="s">
        <v>15</v>
      </c>
      <c r="N906" s="384" t="s">
        <v>16</v>
      </c>
      <c r="O906" s="384" t="s">
        <v>17</v>
      </c>
      <c r="P906" s="384" t="s">
        <v>18</v>
      </c>
      <c r="Q906" s="384" t="s">
        <v>19</v>
      </c>
      <c r="R906" s="384" t="s">
        <v>20</v>
      </c>
      <c r="S906" s="384" t="s">
        <v>21</v>
      </c>
    </row>
    <row r="907" s="381" customFormat="1" ht="15.75" spans="1:19">
      <c r="A907" s="396"/>
      <c r="B907" s="397"/>
      <c r="C907" s="398"/>
      <c r="D907" s="398"/>
      <c r="E907" s="398"/>
      <c r="F907" s="398"/>
      <c r="G907" s="398"/>
      <c r="H907" s="398"/>
      <c r="I907" s="398"/>
      <c r="J907" s="398"/>
      <c r="K907" s="398"/>
      <c r="L907" s="398"/>
      <c r="M907" s="398"/>
      <c r="N907" s="398"/>
      <c r="O907" s="398"/>
      <c r="P907" s="398"/>
      <c r="Q907" s="404"/>
      <c r="R907" s="397"/>
      <c r="S907" s="397"/>
    </row>
    <row r="908" spans="1:19">
      <c r="A908" s="32">
        <v>9</v>
      </c>
      <c r="B908" s="42">
        <v>44678</v>
      </c>
      <c r="C908" s="11" t="s">
        <v>849</v>
      </c>
      <c r="D908" s="12" t="s">
        <v>175</v>
      </c>
      <c r="E908" s="12" t="s">
        <v>176</v>
      </c>
      <c r="F908" s="56"/>
      <c r="G908" s="12"/>
      <c r="H908" s="56"/>
      <c r="I908" s="12"/>
      <c r="J908" s="12"/>
      <c r="K908" s="56"/>
      <c r="L908" s="12"/>
      <c r="M908" s="12">
        <v>1</v>
      </c>
      <c r="N908" s="12"/>
      <c r="O908" s="12"/>
      <c r="P908" s="56">
        <v>1</v>
      </c>
      <c r="Q908" s="80"/>
      <c r="R908" s="14" t="s">
        <v>681</v>
      </c>
      <c r="S908" s="37" t="s">
        <v>850</v>
      </c>
    </row>
    <row r="909" spans="1:19">
      <c r="A909" s="68"/>
      <c r="B909" s="7"/>
      <c r="C909" s="18"/>
      <c r="D909" s="13"/>
      <c r="E909" s="19"/>
      <c r="F909" s="56"/>
      <c r="G909" s="12"/>
      <c r="H909" s="56"/>
      <c r="I909" s="12"/>
      <c r="J909" s="12"/>
      <c r="K909" s="56"/>
      <c r="L909" s="12"/>
      <c r="M909" s="12"/>
      <c r="N909" s="12"/>
      <c r="O909" s="12"/>
      <c r="P909" s="56"/>
      <c r="Q909" s="80"/>
      <c r="R909" s="103" t="s">
        <v>851</v>
      </c>
      <c r="S909" s="37" t="s">
        <v>852</v>
      </c>
    </row>
    <row r="910" spans="1:19">
      <c r="A910" s="68"/>
      <c r="B910" s="37"/>
      <c r="C910" s="18"/>
      <c r="D910" s="19"/>
      <c r="E910" s="31"/>
      <c r="F910" s="56"/>
      <c r="G910" s="12"/>
      <c r="H910" s="56"/>
      <c r="I910" s="12"/>
      <c r="J910" s="12"/>
      <c r="K910" s="56"/>
      <c r="L910" s="12"/>
      <c r="M910" s="12"/>
      <c r="N910" s="12"/>
      <c r="O910" s="12"/>
      <c r="P910" s="56"/>
      <c r="Q910" s="80"/>
      <c r="R910" s="104" t="s">
        <v>853</v>
      </c>
      <c r="S910" s="37" t="s">
        <v>854</v>
      </c>
    </row>
    <row r="911" spans="1:19">
      <c r="A911" s="68"/>
      <c r="B911" s="37"/>
      <c r="C911" s="37"/>
      <c r="D911" s="37"/>
      <c r="E911" s="31"/>
      <c r="F911" s="56"/>
      <c r="G911" s="12"/>
      <c r="H911" s="56"/>
      <c r="I911" s="12"/>
      <c r="J911" s="12"/>
      <c r="K911" s="56"/>
      <c r="L911" s="12"/>
      <c r="M911" s="12"/>
      <c r="N911" s="12"/>
      <c r="O911" s="12"/>
      <c r="P911" s="56"/>
      <c r="Q911" s="80"/>
      <c r="R911" s="104" t="s">
        <v>855</v>
      </c>
      <c r="S911" s="37" t="s">
        <v>856</v>
      </c>
    </row>
    <row r="912" spans="1:19">
      <c r="A912" s="121"/>
      <c r="B912" s="187"/>
      <c r="C912" s="15"/>
      <c r="D912" s="45"/>
      <c r="E912" s="112"/>
      <c r="F912" s="127"/>
      <c r="G912" s="13"/>
      <c r="H912" s="127"/>
      <c r="I912" s="13"/>
      <c r="J912" s="13"/>
      <c r="K912" s="127"/>
      <c r="L912" s="13"/>
      <c r="M912" s="13"/>
      <c r="N912" s="13"/>
      <c r="O912" s="13"/>
      <c r="P912" s="127"/>
      <c r="Q912" s="390"/>
      <c r="R912" s="405" t="s">
        <v>857</v>
      </c>
      <c r="S912" s="58" t="s">
        <v>858</v>
      </c>
    </row>
    <row r="913" spans="1:19">
      <c r="A913" s="68"/>
      <c r="B913" s="32"/>
      <c r="C913" s="32"/>
      <c r="D913" s="32"/>
      <c r="E913" s="32"/>
      <c r="F913" s="126"/>
      <c r="G913" s="32"/>
      <c r="H913" s="126"/>
      <c r="I913" s="32"/>
      <c r="J913" s="32"/>
      <c r="K913" s="126"/>
      <c r="L913" s="32"/>
      <c r="M913" s="32"/>
      <c r="N913" s="32"/>
      <c r="O913" s="32"/>
      <c r="P913" s="126"/>
      <c r="Q913" s="32"/>
      <c r="R913" s="83"/>
      <c r="S913" s="37" t="s">
        <v>859</v>
      </c>
    </row>
    <row r="914" spans="1:19">
      <c r="A914" s="68"/>
      <c r="B914" s="7"/>
      <c r="C914" s="399"/>
      <c r="D914" s="32"/>
      <c r="E914" s="32"/>
      <c r="F914" s="126"/>
      <c r="G914" s="32"/>
      <c r="H914" s="126"/>
      <c r="I914" s="32"/>
      <c r="J914" s="32"/>
      <c r="K914" s="126"/>
      <c r="L914" s="32"/>
      <c r="M914" s="32"/>
      <c r="N914" s="32"/>
      <c r="O914" s="32"/>
      <c r="P914" s="126"/>
      <c r="Q914" s="32"/>
      <c r="R914" s="14"/>
      <c r="S914" s="44" t="s">
        <v>860</v>
      </c>
    </row>
    <row r="915" spans="1:19">
      <c r="A915" s="68"/>
      <c r="B915" s="42"/>
      <c r="C915" s="32"/>
      <c r="D915" s="32"/>
      <c r="E915" s="32"/>
      <c r="F915" s="126"/>
      <c r="G915" s="32"/>
      <c r="H915" s="126"/>
      <c r="I915" s="32"/>
      <c r="J915" s="32"/>
      <c r="K915" s="126"/>
      <c r="L915" s="32"/>
      <c r="M915" s="32"/>
      <c r="N915" s="32"/>
      <c r="O915" s="32"/>
      <c r="P915" s="126"/>
      <c r="Q915" s="32"/>
      <c r="R915" s="83"/>
      <c r="S915" s="44"/>
    </row>
    <row r="916" spans="1:19">
      <c r="A916" s="32">
        <v>10</v>
      </c>
      <c r="B916" s="42">
        <v>44679</v>
      </c>
      <c r="C916" s="32" t="s">
        <v>861</v>
      </c>
      <c r="D916" s="32" t="s">
        <v>486</v>
      </c>
      <c r="E916" s="32" t="s">
        <v>118</v>
      </c>
      <c r="F916" s="68"/>
      <c r="G916" s="68"/>
      <c r="H916" s="68"/>
      <c r="I916" s="68"/>
      <c r="J916" s="68"/>
      <c r="K916" s="32">
        <v>1</v>
      </c>
      <c r="L916" s="32"/>
      <c r="M916" s="32"/>
      <c r="N916" s="32">
        <v>1</v>
      </c>
      <c r="O916" s="32"/>
      <c r="P916" s="126">
        <v>1</v>
      </c>
      <c r="Q916" s="32"/>
      <c r="R916" s="14" t="s">
        <v>26</v>
      </c>
      <c r="S916" s="44" t="s">
        <v>862</v>
      </c>
    </row>
    <row r="917" spans="1:19">
      <c r="A917" s="32"/>
      <c r="B917" s="32"/>
      <c r="C917" s="32" t="s">
        <v>863</v>
      </c>
      <c r="D917" s="32"/>
      <c r="E917" s="86"/>
      <c r="F917" s="68"/>
      <c r="G917" s="68"/>
      <c r="H917" s="68"/>
      <c r="I917" s="68"/>
      <c r="J917" s="68"/>
      <c r="K917" s="17"/>
      <c r="L917" s="17"/>
      <c r="M917" s="17"/>
      <c r="N917" s="17"/>
      <c r="O917" s="17"/>
      <c r="P917" s="94"/>
      <c r="Q917" s="32"/>
      <c r="R917" s="14" t="s">
        <v>29</v>
      </c>
      <c r="S917" s="44" t="s">
        <v>864</v>
      </c>
    </row>
    <row r="918" spans="1:19">
      <c r="A918" s="32"/>
      <c r="B918" s="42"/>
      <c r="C918" s="44"/>
      <c r="D918" s="32"/>
      <c r="E918" s="32"/>
      <c r="F918" s="68"/>
      <c r="G918" s="68"/>
      <c r="H918" s="68"/>
      <c r="I918" s="68"/>
      <c r="J918" s="68"/>
      <c r="K918" s="32"/>
      <c r="L918" s="32"/>
      <c r="M918" s="32"/>
      <c r="N918" s="32"/>
      <c r="O918" s="32"/>
      <c r="P918" s="126"/>
      <c r="Q918" s="32"/>
      <c r="R918" s="14" t="s">
        <v>865</v>
      </c>
      <c r="S918" s="44" t="s">
        <v>866</v>
      </c>
    </row>
    <row r="919" spans="1: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32"/>
      <c r="L919" s="32"/>
      <c r="M919" s="32"/>
      <c r="N919" s="32"/>
      <c r="O919" s="32"/>
      <c r="P919" s="126"/>
      <c r="Q919" s="32"/>
      <c r="R919" s="14" t="s">
        <v>867</v>
      </c>
      <c r="S919" s="44" t="s">
        <v>868</v>
      </c>
    </row>
    <row r="920" spans="1:19">
      <c r="A920" s="17"/>
      <c r="B920" s="17"/>
      <c r="C920" s="17"/>
      <c r="D920" s="17"/>
      <c r="E920" s="17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126"/>
      <c r="Q920" s="32"/>
      <c r="R920" s="8" t="s">
        <v>869</v>
      </c>
      <c r="S920" s="44"/>
    </row>
    <row r="921" spans="1:19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32"/>
      <c r="L921" s="32"/>
      <c r="M921" s="32"/>
      <c r="N921" s="32"/>
      <c r="O921" s="32"/>
      <c r="P921" s="126"/>
      <c r="Q921" s="32"/>
      <c r="R921" s="14" t="s">
        <v>870</v>
      </c>
      <c r="S921" s="44"/>
    </row>
    <row r="922" spans="1:19">
      <c r="A922" s="17"/>
      <c r="B922" s="17"/>
      <c r="C922" s="17"/>
      <c r="D922" s="17"/>
      <c r="E922" s="17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126"/>
      <c r="Q922" s="32"/>
      <c r="R922" s="14"/>
      <c r="S922" s="37"/>
    </row>
    <row r="923" spans="1:19">
      <c r="A923" s="32">
        <v>11</v>
      </c>
      <c r="B923" s="42">
        <v>44680</v>
      </c>
      <c r="C923" s="32" t="s">
        <v>609</v>
      </c>
      <c r="D923" s="32" t="s">
        <v>263</v>
      </c>
      <c r="E923" s="32" t="s">
        <v>176</v>
      </c>
      <c r="F923" s="32"/>
      <c r="G923" s="32"/>
      <c r="H923" s="32"/>
      <c r="I923" s="32"/>
      <c r="J923" s="32">
        <v>1</v>
      </c>
      <c r="K923" s="32"/>
      <c r="L923" s="32"/>
      <c r="M923" s="32"/>
      <c r="N923" s="32"/>
      <c r="O923" s="32"/>
      <c r="P923" s="126">
        <v>3</v>
      </c>
      <c r="Q923" s="32"/>
      <c r="R923" s="14" t="s">
        <v>26</v>
      </c>
      <c r="S923" s="44" t="s">
        <v>871</v>
      </c>
    </row>
    <row r="924" spans="1:19">
      <c r="A924" s="32"/>
      <c r="B924" s="42"/>
      <c r="C924" s="32" t="s">
        <v>265</v>
      </c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126"/>
      <c r="Q924" s="32"/>
      <c r="R924" s="14" t="s">
        <v>29</v>
      </c>
      <c r="S924" s="44" t="s">
        <v>872</v>
      </c>
    </row>
    <row r="925" spans="1:19">
      <c r="A925" s="32"/>
      <c r="B925" s="4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126"/>
      <c r="Q925" s="32"/>
      <c r="R925" s="14" t="s">
        <v>844</v>
      </c>
      <c r="S925" s="44"/>
    </row>
    <row r="926" spans="1:19">
      <c r="A926" s="17"/>
      <c r="B926" s="17"/>
      <c r="C926" s="17"/>
      <c r="D926" s="17"/>
      <c r="E926" s="17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126"/>
      <c r="Q926" s="32"/>
      <c r="R926" s="14" t="s">
        <v>873</v>
      </c>
      <c r="S926" s="44"/>
    </row>
    <row r="927" spans="1:19">
      <c r="A927" s="17"/>
      <c r="B927" s="17"/>
      <c r="C927" s="17"/>
      <c r="D927" s="17"/>
      <c r="E927" s="17"/>
      <c r="F927" s="32"/>
      <c r="G927" s="32"/>
      <c r="H927" s="32"/>
      <c r="I927" s="32"/>
      <c r="J927" s="32"/>
      <c r="K927" s="17"/>
      <c r="L927" s="17"/>
      <c r="M927" s="17"/>
      <c r="N927" s="17"/>
      <c r="O927" s="17"/>
      <c r="P927" s="94"/>
      <c r="Q927" s="17"/>
      <c r="R927" s="17"/>
      <c r="S927" s="17"/>
    </row>
    <row r="928" spans="1:19">
      <c r="A928" s="17"/>
      <c r="B928" s="17"/>
      <c r="C928" s="17"/>
      <c r="D928" s="17"/>
      <c r="E928" s="17"/>
      <c r="F928" s="32"/>
      <c r="G928" s="32"/>
      <c r="H928" s="32"/>
      <c r="I928" s="32"/>
      <c r="J928" s="32"/>
      <c r="K928" s="17"/>
      <c r="L928" s="17"/>
      <c r="M928" s="17"/>
      <c r="N928" s="17"/>
      <c r="O928" s="17"/>
      <c r="P928" s="94"/>
      <c r="Q928" s="17"/>
      <c r="R928" s="17"/>
      <c r="S928" s="17"/>
    </row>
    <row r="929" spans="1:19">
      <c r="A929" s="32"/>
      <c r="B929" s="42"/>
      <c r="C929" s="32"/>
      <c r="D929" s="19"/>
      <c r="E929" s="19"/>
      <c r="F929" s="32"/>
      <c r="G929" s="32"/>
      <c r="H929" s="37"/>
      <c r="I929" s="32"/>
      <c r="J929" s="32"/>
      <c r="K929" s="17"/>
      <c r="L929" s="17"/>
      <c r="M929" s="17"/>
      <c r="N929" s="17"/>
      <c r="O929" s="17"/>
      <c r="P929" s="94"/>
      <c r="Q929" s="17"/>
      <c r="R929" s="17"/>
      <c r="S929" s="17"/>
    </row>
    <row r="930" spans="1:19">
      <c r="A930" s="32"/>
      <c r="B930" s="42"/>
      <c r="C930" s="32"/>
      <c r="D930" s="19"/>
      <c r="E930" s="19"/>
      <c r="F930" s="32"/>
      <c r="G930" s="32"/>
      <c r="H930" s="37"/>
      <c r="I930" s="32"/>
      <c r="J930" s="32"/>
      <c r="K930" s="17"/>
      <c r="L930" s="17"/>
      <c r="M930" s="17"/>
      <c r="N930" s="17"/>
      <c r="O930" s="17"/>
      <c r="P930" s="94"/>
      <c r="Q930" s="17"/>
      <c r="R930" s="17"/>
      <c r="S930" s="17"/>
    </row>
    <row r="931" spans="1:19">
      <c r="A931" s="32"/>
      <c r="B931" s="42"/>
      <c r="C931" s="32"/>
      <c r="D931" s="19"/>
      <c r="E931" s="19"/>
      <c r="F931" s="32"/>
      <c r="G931" s="32"/>
      <c r="H931" s="37"/>
      <c r="I931" s="32"/>
      <c r="J931" s="32"/>
      <c r="K931" s="17"/>
      <c r="L931" s="17"/>
      <c r="M931" s="17"/>
      <c r="N931" s="17"/>
      <c r="O931" s="17"/>
      <c r="P931" s="94"/>
      <c r="Q931" s="17"/>
      <c r="R931" s="17"/>
      <c r="S931" s="17"/>
    </row>
    <row r="932" spans="1:19">
      <c r="A932" s="32"/>
      <c r="B932" s="42"/>
      <c r="C932" s="32"/>
      <c r="D932" s="32"/>
      <c r="E932" s="32"/>
      <c r="F932" s="32"/>
      <c r="G932" s="32"/>
      <c r="H932" s="32"/>
      <c r="I932" s="32"/>
      <c r="J932" s="32"/>
      <c r="K932" s="17"/>
      <c r="L932" s="17"/>
      <c r="M932" s="17"/>
      <c r="N932" s="17"/>
      <c r="O932" s="17"/>
      <c r="P932" s="94"/>
      <c r="Q932" s="17"/>
      <c r="R932" s="17"/>
      <c r="S932" s="17"/>
    </row>
    <row r="933" spans="1:19">
      <c r="A933" s="32"/>
      <c r="B933" s="7"/>
      <c r="C933" s="44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126"/>
      <c r="Q933" s="32"/>
      <c r="R933" s="8"/>
      <c r="S933" s="44"/>
    </row>
    <row r="934" spans="1:19">
      <c r="A934" s="126"/>
      <c r="B934" s="4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126"/>
      <c r="Q934" s="32"/>
      <c r="R934" s="14"/>
      <c r="S934" s="44"/>
    </row>
    <row r="935" spans="1:19">
      <c r="A935" s="171"/>
      <c r="B935" s="77"/>
      <c r="C935" s="76"/>
      <c r="D935" s="21"/>
      <c r="E935" s="74" t="s">
        <v>71</v>
      </c>
      <c r="F935" s="400">
        <f ca="1">SUM(F898)</f>
        <v>0</v>
      </c>
      <c r="G935" s="21"/>
      <c r="H935" s="21"/>
      <c r="I935" s="21"/>
      <c r="J935" s="21">
        <f>SUM(J908:J934)</f>
        <v>1</v>
      </c>
      <c r="K935" s="21">
        <f>SUM(K908:K934)</f>
        <v>1</v>
      </c>
      <c r="L935" s="21"/>
      <c r="M935" s="21">
        <f>SUM(M908:M934)</f>
        <v>1</v>
      </c>
      <c r="N935" s="21">
        <f>SUM(N908:N934)</f>
        <v>1</v>
      </c>
      <c r="O935" s="21"/>
      <c r="P935" s="106">
        <f>SUM(P908:P934)</f>
        <v>5</v>
      </c>
      <c r="Q935" s="171"/>
      <c r="R935" s="49"/>
      <c r="S935" s="29"/>
    </row>
    <row r="936" spans="1:19">
      <c r="A936" s="80"/>
      <c r="B936" s="7"/>
      <c r="C936" s="68"/>
      <c r="D936" s="19"/>
      <c r="E936" s="401" t="s">
        <v>874</v>
      </c>
      <c r="F936" s="31">
        <v>3</v>
      </c>
      <c r="G936" s="12"/>
      <c r="H936" s="12">
        <v>1</v>
      </c>
      <c r="I936" s="12"/>
      <c r="J936" s="402">
        <f>SUM(J898)</f>
        <v>0</v>
      </c>
      <c r="K936" s="12">
        <v>3</v>
      </c>
      <c r="L936" s="12"/>
      <c r="M936" s="12">
        <v>2</v>
      </c>
      <c r="N936" s="12">
        <v>1</v>
      </c>
      <c r="O936" s="12"/>
      <c r="P936" s="274">
        <v>23</v>
      </c>
      <c r="Q936" s="80"/>
      <c r="R936" s="8"/>
      <c r="S936" s="37"/>
    </row>
    <row r="937" spans="1:19">
      <c r="A937" s="12"/>
      <c r="B937" s="10"/>
      <c r="C937" s="20"/>
      <c r="D937" s="21"/>
      <c r="E937" s="2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80"/>
      <c r="R937" s="14"/>
      <c r="S937" s="37"/>
    </row>
    <row r="938" spans="1:19">
      <c r="A938" s="12"/>
      <c r="B938" s="42"/>
      <c r="C938" s="11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80"/>
      <c r="R938" s="14"/>
      <c r="S938" s="37"/>
    </row>
    <row r="939" spans="1:19">
      <c r="A939" s="12"/>
      <c r="B939" s="12"/>
      <c r="C939" s="56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80"/>
      <c r="R939" s="49"/>
      <c r="S939" s="37"/>
    </row>
    <row r="940" spans="1:19">
      <c r="A940" s="12"/>
      <c r="B940" s="16"/>
      <c r="C940" s="11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80"/>
      <c r="R940" s="8"/>
      <c r="S940" s="44"/>
    </row>
    <row r="941" spans="1:19">
      <c r="A941" s="12"/>
      <c r="B941" s="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80"/>
      <c r="R941" s="37"/>
      <c r="S941" s="20"/>
    </row>
    <row r="942" spans="1:19">
      <c r="A942" s="12"/>
      <c r="B942" s="42"/>
      <c r="C942" s="11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80"/>
      <c r="R942" s="14"/>
      <c r="S942" s="37"/>
    </row>
    <row r="943" spans="1:19">
      <c r="A943" s="12"/>
      <c r="B943" s="7"/>
      <c r="C943" s="18"/>
      <c r="D943" s="13"/>
      <c r="E943" s="19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80"/>
      <c r="R943" s="103"/>
      <c r="S943" s="37"/>
    </row>
    <row r="944" spans="1:19">
      <c r="A944" s="80"/>
      <c r="B944" s="37"/>
      <c r="C944" s="18"/>
      <c r="D944" s="19"/>
      <c r="E944" s="3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80"/>
      <c r="R944" s="104"/>
      <c r="S944" s="37"/>
    </row>
    <row r="945" spans="1:19">
      <c r="A945" s="80"/>
      <c r="B945" s="37"/>
      <c r="C945" s="37"/>
      <c r="D945" s="37"/>
      <c r="E945" s="3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80"/>
      <c r="R945" s="104"/>
      <c r="S945" s="37"/>
    </row>
    <row r="946" spans="1:19">
      <c r="A946" s="80"/>
      <c r="B946" s="10"/>
      <c r="C946" s="11"/>
      <c r="D946" s="19"/>
      <c r="E946" s="3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80"/>
      <c r="R946" s="102"/>
      <c r="S946" s="37"/>
    </row>
    <row r="947" spans="1:19">
      <c r="A947" s="80"/>
      <c r="B947" s="32"/>
      <c r="C947" s="32"/>
      <c r="D947" s="32"/>
      <c r="E947" s="3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05"/>
      <c r="S947" s="37"/>
    </row>
    <row r="948" spans="1:19">
      <c r="A948" s="12"/>
      <c r="B948" s="10"/>
      <c r="C948" s="156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03"/>
      <c r="S948" s="44"/>
    </row>
    <row r="949" spans="1:19">
      <c r="A949" s="12"/>
      <c r="B949" s="16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84"/>
      <c r="S949" s="20"/>
    </row>
    <row r="950" spans="1:19">
      <c r="A950" s="12"/>
      <c r="B950" s="12"/>
      <c r="C950" s="12"/>
      <c r="D950" s="80"/>
      <c r="E950" s="86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31"/>
      <c r="R950" s="49"/>
      <c r="S950" s="11"/>
    </row>
    <row r="951" spans="1:19">
      <c r="A951" s="12"/>
      <c r="B951" s="12"/>
      <c r="C951" s="12"/>
      <c r="D951" s="12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12"/>
      <c r="R951" s="12"/>
      <c r="S951" s="11"/>
    </row>
    <row r="952" spans="1:19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1"/>
    </row>
    <row r="957" ht="15.75" spans="1:19">
      <c r="A957" s="384" t="s">
        <v>3</v>
      </c>
      <c r="B957" s="384" t="s">
        <v>4</v>
      </c>
      <c r="C957" s="384" t="s">
        <v>5</v>
      </c>
      <c r="D957" s="384" t="s">
        <v>6</v>
      </c>
      <c r="E957" s="384" t="s">
        <v>7</v>
      </c>
      <c r="F957" s="384" t="s">
        <v>8</v>
      </c>
      <c r="G957" s="384" t="s">
        <v>9</v>
      </c>
      <c r="H957" s="384" t="s">
        <v>10</v>
      </c>
      <c r="I957" s="384" t="s">
        <v>11</v>
      </c>
      <c r="J957" s="384" t="s">
        <v>12</v>
      </c>
      <c r="K957" s="384" t="s">
        <v>13</v>
      </c>
      <c r="L957" s="384" t="s">
        <v>14</v>
      </c>
      <c r="M957" s="384" t="s">
        <v>15</v>
      </c>
      <c r="N957" s="384" t="s">
        <v>16</v>
      </c>
      <c r="O957" s="384" t="s">
        <v>17</v>
      </c>
      <c r="P957" s="384" t="s">
        <v>18</v>
      </c>
      <c r="Q957" s="384" t="s">
        <v>19</v>
      </c>
      <c r="R957" s="384" t="s">
        <v>20</v>
      </c>
      <c r="S957" s="384" t="s">
        <v>21</v>
      </c>
    </row>
    <row r="958" ht="16.5" spans="1:19">
      <c r="A958" s="21"/>
      <c r="B958" s="21"/>
      <c r="C958" s="21"/>
      <c r="D958" s="21"/>
      <c r="E958" s="385"/>
      <c r="F958" s="21"/>
      <c r="G958" s="21"/>
      <c r="H958" s="21"/>
      <c r="I958" s="386"/>
      <c r="J958" s="21"/>
      <c r="K958" s="21"/>
      <c r="L958" s="21"/>
      <c r="M958" s="21"/>
      <c r="N958" s="21"/>
      <c r="O958" s="21"/>
      <c r="P958" s="21"/>
      <c r="Q958" s="21"/>
      <c r="R958" s="21"/>
      <c r="S958" s="20"/>
    </row>
    <row r="959" ht="16.5" spans="1:19">
      <c r="A959" s="12"/>
      <c r="B959" s="42"/>
      <c r="C959" s="132" t="s">
        <v>875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4"/>
      <c r="S959" s="44"/>
    </row>
    <row r="960" spans="1:19">
      <c r="A960" s="12"/>
      <c r="B960" s="16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49"/>
      <c r="S960" s="44"/>
    </row>
    <row r="961" spans="1:19">
      <c r="A961" s="12">
        <v>1</v>
      </c>
      <c r="B961" s="42">
        <v>44683</v>
      </c>
      <c r="C961" s="56" t="s">
        <v>171</v>
      </c>
      <c r="D961" s="56" t="s">
        <v>263</v>
      </c>
      <c r="E961" s="12" t="s">
        <v>176</v>
      </c>
      <c r="F961" s="12"/>
      <c r="G961" s="12"/>
      <c r="H961" s="12"/>
      <c r="I961" s="12"/>
      <c r="J961" s="12"/>
      <c r="K961" s="12"/>
      <c r="L961" s="12">
        <v>1</v>
      </c>
      <c r="M961" s="12"/>
      <c r="N961" s="12"/>
      <c r="O961" s="12"/>
      <c r="P961" s="12">
        <v>4</v>
      </c>
      <c r="Q961" s="12"/>
      <c r="R961" s="14" t="s">
        <v>26</v>
      </c>
      <c r="S961" s="11" t="s">
        <v>876</v>
      </c>
    </row>
    <row r="962" spans="1:19">
      <c r="A962" s="12"/>
      <c r="B962" s="42"/>
      <c r="C962" s="56" t="s">
        <v>877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49" t="s">
        <v>29</v>
      </c>
      <c r="S962" s="11" t="s">
        <v>878</v>
      </c>
    </row>
    <row r="963" spans="1:19">
      <c r="A963" s="12"/>
      <c r="B963" s="4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49" t="s">
        <v>844</v>
      </c>
      <c r="S963" s="11" t="s">
        <v>879</v>
      </c>
    </row>
    <row r="964" spans="1:19">
      <c r="A964" s="12"/>
      <c r="B964" s="16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80"/>
      <c r="R964" s="14" t="s">
        <v>880</v>
      </c>
      <c r="S964" s="66"/>
    </row>
    <row r="965" spans="1:19">
      <c r="A965" s="12"/>
      <c r="B965" s="4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80"/>
      <c r="R965" s="14"/>
      <c r="S965" s="101"/>
    </row>
    <row r="966" spans="1:19">
      <c r="A966" s="12">
        <v>2</v>
      </c>
      <c r="B966" s="42">
        <v>44686</v>
      </c>
      <c r="C966" s="56" t="s">
        <v>136</v>
      </c>
      <c r="D966" s="12" t="s">
        <v>99</v>
      </c>
      <c r="E966" s="12" t="s">
        <v>100</v>
      </c>
      <c r="F966" s="12"/>
      <c r="G966" s="12"/>
      <c r="H966" s="12"/>
      <c r="I966" s="12"/>
      <c r="J966" s="12"/>
      <c r="K966" s="12">
        <v>1</v>
      </c>
      <c r="L966" s="12"/>
      <c r="M966" s="12"/>
      <c r="N966" s="12"/>
      <c r="O966" s="12"/>
      <c r="P966" s="12"/>
      <c r="Q966" s="80"/>
      <c r="R966" s="14" t="s">
        <v>26</v>
      </c>
      <c r="S966" s="50" t="s">
        <v>881</v>
      </c>
    </row>
    <row r="967" spans="1:19">
      <c r="A967" s="12"/>
      <c r="B967" s="42"/>
      <c r="C967" s="13" t="s">
        <v>882</v>
      </c>
      <c r="D967" s="1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49" t="s">
        <v>29</v>
      </c>
      <c r="S967" s="11" t="s">
        <v>883</v>
      </c>
    </row>
    <row r="968" spans="1:19">
      <c r="A968" s="12"/>
      <c r="B968" s="42"/>
      <c r="C968" s="12"/>
      <c r="D968" s="19"/>
      <c r="E968" s="85"/>
      <c r="F968" s="12"/>
      <c r="G968" s="12"/>
      <c r="H968" s="79"/>
      <c r="I968" s="12"/>
      <c r="J968" s="12"/>
      <c r="K968" s="12"/>
      <c r="L968" s="12"/>
      <c r="M968" s="12"/>
      <c r="N968" s="12"/>
      <c r="O968" s="12"/>
      <c r="P968" s="12"/>
      <c r="Q968" s="12"/>
      <c r="R968" s="49" t="s">
        <v>884</v>
      </c>
      <c r="S968" s="11" t="s">
        <v>885</v>
      </c>
    </row>
    <row r="969" spans="1:19">
      <c r="A969" s="12"/>
      <c r="B969" s="42"/>
      <c r="C969" s="12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4" t="s">
        <v>886</v>
      </c>
      <c r="S969" s="11" t="s">
        <v>887</v>
      </c>
    </row>
    <row r="970" spans="1:19">
      <c r="A970" s="12"/>
      <c r="B970" s="16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49" t="s">
        <v>888</v>
      </c>
      <c r="S970" s="11"/>
    </row>
    <row r="971" spans="1:19">
      <c r="A971" s="12"/>
      <c r="B971" s="16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84" t="s">
        <v>889</v>
      </c>
      <c r="S971" s="11"/>
    </row>
    <row r="972" spans="1:19">
      <c r="A972" s="12"/>
      <c r="B972" s="42"/>
      <c r="C972" s="12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4" t="s">
        <v>890</v>
      </c>
      <c r="S972" s="11"/>
    </row>
    <row r="973" spans="1:19">
      <c r="A973" s="12"/>
      <c r="B973" s="42"/>
      <c r="C973" s="12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4" t="s">
        <v>869</v>
      </c>
      <c r="S973" s="11"/>
    </row>
    <row r="974" spans="1:19">
      <c r="A974" s="80"/>
      <c r="B974" s="32"/>
      <c r="C974" s="1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93"/>
      <c r="S974" s="15"/>
    </row>
    <row r="975" spans="1:19">
      <c r="A975" s="80">
        <v>3</v>
      </c>
      <c r="B975" s="48">
        <v>44688</v>
      </c>
      <c r="C975" s="126" t="s">
        <v>565</v>
      </c>
      <c r="D975" s="19" t="s">
        <v>566</v>
      </c>
      <c r="E975" s="19" t="s">
        <v>429</v>
      </c>
      <c r="F975" s="19"/>
      <c r="G975" s="19"/>
      <c r="H975" s="19">
        <v>1</v>
      </c>
      <c r="I975" s="19"/>
      <c r="J975" s="19"/>
      <c r="K975" s="19"/>
      <c r="L975" s="19"/>
      <c r="M975" s="19"/>
      <c r="N975" s="19"/>
      <c r="O975" s="19"/>
      <c r="P975" s="19">
        <v>3</v>
      </c>
      <c r="Q975" s="19"/>
      <c r="R975" s="14" t="s">
        <v>26</v>
      </c>
      <c r="S975" s="18" t="s">
        <v>891</v>
      </c>
    </row>
    <row r="976" spans="1:19">
      <c r="A976" s="80"/>
      <c r="B976" s="19"/>
      <c r="C976" s="19" t="s">
        <v>892</v>
      </c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49" t="s">
        <v>29</v>
      </c>
      <c r="S976" s="18" t="s">
        <v>893</v>
      </c>
    </row>
    <row r="977" spans="1:19">
      <c r="A977" s="8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8" t="s">
        <v>31</v>
      </c>
      <c r="S977" s="18" t="s">
        <v>894</v>
      </c>
    </row>
    <row r="978" spans="1:19">
      <c r="A978" s="8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8"/>
    </row>
    <row r="979" spans="1:19">
      <c r="A979" s="8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 spans="1:19">
      <c r="A980" s="12">
        <v>4</v>
      </c>
      <c r="B980" s="48">
        <v>44689</v>
      </c>
      <c r="C980" s="76" t="s">
        <v>772</v>
      </c>
      <c r="D980" s="21" t="s">
        <v>156</v>
      </c>
      <c r="E980" s="21" t="s">
        <v>113</v>
      </c>
      <c r="F980" s="21"/>
      <c r="G980" s="21"/>
      <c r="H980" s="21"/>
      <c r="I980" s="21"/>
      <c r="J980" s="21"/>
      <c r="K980" s="21">
        <v>1</v>
      </c>
      <c r="L980" s="21"/>
      <c r="M980" s="21"/>
      <c r="N980" s="21"/>
      <c r="O980" s="21"/>
      <c r="P980" s="21">
        <v>4</v>
      </c>
      <c r="Q980" s="21"/>
      <c r="R980" s="49" t="s">
        <v>26</v>
      </c>
      <c r="S980" s="20" t="s">
        <v>895</v>
      </c>
    </row>
    <row r="981" spans="1:19">
      <c r="A981" s="12"/>
      <c r="B981" s="16"/>
      <c r="C981" s="12" t="s">
        <v>896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49" t="s">
        <v>29</v>
      </c>
      <c r="S981" s="11" t="s">
        <v>897</v>
      </c>
    </row>
    <row r="982" spans="1:19">
      <c r="A982" s="56"/>
      <c r="B982" s="12"/>
      <c r="C982" s="11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49" t="s">
        <v>844</v>
      </c>
      <c r="S982" s="15" t="s">
        <v>898</v>
      </c>
    </row>
    <row r="983" spans="1:19">
      <c r="A983" s="80"/>
      <c r="B983" s="4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4" t="s">
        <v>899</v>
      </c>
      <c r="S983" s="37"/>
    </row>
    <row r="984" spans="1:19">
      <c r="A984" s="80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49"/>
      <c r="S984" s="20"/>
    </row>
    <row r="985" spans="1:19">
      <c r="A985" s="12">
        <v>5</v>
      </c>
      <c r="B985" s="48">
        <v>44689</v>
      </c>
      <c r="C985" s="76" t="s">
        <v>427</v>
      </c>
      <c r="D985" s="21" t="s">
        <v>900</v>
      </c>
      <c r="E985" s="21" t="s">
        <v>371</v>
      </c>
      <c r="F985" s="12"/>
      <c r="G985" s="12"/>
      <c r="H985" s="12"/>
      <c r="I985" s="12"/>
      <c r="J985" s="12"/>
      <c r="K985" s="12">
        <v>1</v>
      </c>
      <c r="L985" s="12"/>
      <c r="M985" s="12"/>
      <c r="N985" s="12"/>
      <c r="O985" s="12"/>
      <c r="P985" s="12"/>
      <c r="Q985" s="80"/>
      <c r="R985" s="49" t="s">
        <v>26</v>
      </c>
      <c r="S985" s="37" t="s">
        <v>901</v>
      </c>
    </row>
    <row r="986" spans="1:19">
      <c r="A986" s="12"/>
      <c r="B986" s="42"/>
      <c r="C986" s="12" t="s">
        <v>902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80"/>
      <c r="R986" s="49" t="s">
        <v>29</v>
      </c>
      <c r="S986" s="37" t="s">
        <v>903</v>
      </c>
    </row>
    <row r="987" spans="1:19">
      <c r="A987" s="12"/>
      <c r="B987" s="12"/>
      <c r="C987" s="56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80"/>
      <c r="R987" s="49" t="s">
        <v>844</v>
      </c>
      <c r="S987" s="37" t="s">
        <v>904</v>
      </c>
    </row>
    <row r="988" spans="1:19">
      <c r="A988" s="12"/>
      <c r="B988" s="16"/>
      <c r="C988" s="11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80"/>
      <c r="R988" s="14" t="s">
        <v>905</v>
      </c>
      <c r="S988" s="44" t="s">
        <v>906</v>
      </c>
    </row>
    <row r="989" spans="1:19">
      <c r="A989" s="12"/>
      <c r="B989" s="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80"/>
      <c r="R989" s="37"/>
      <c r="S989" s="20" t="s">
        <v>907</v>
      </c>
    </row>
    <row r="990" spans="1:19">
      <c r="A990" s="12"/>
      <c r="B990" s="42"/>
      <c r="C990" s="11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80"/>
      <c r="R990" s="14"/>
      <c r="S990" s="37"/>
    </row>
    <row r="991" spans="1:19">
      <c r="A991" s="388">
        <v>6</v>
      </c>
      <c r="B991" s="48">
        <v>44690</v>
      </c>
      <c r="C991" s="68" t="s">
        <v>908</v>
      </c>
      <c r="D991" s="127" t="s">
        <v>146</v>
      </c>
      <c r="E991" s="68" t="s">
        <v>131</v>
      </c>
      <c r="F991" s="56"/>
      <c r="G991" s="56"/>
      <c r="H991" s="56">
        <v>1</v>
      </c>
      <c r="I991" s="56"/>
      <c r="J991" s="56"/>
      <c r="K991" s="56"/>
      <c r="L991" s="56"/>
      <c r="M991" s="56"/>
      <c r="N991" s="56"/>
      <c r="O991" s="56"/>
      <c r="P991" s="56">
        <v>7</v>
      </c>
      <c r="Q991" s="406"/>
      <c r="R991" s="49" t="s">
        <v>26</v>
      </c>
      <c r="S991" s="37" t="s">
        <v>909</v>
      </c>
    </row>
    <row r="992" spans="1:19">
      <c r="A992" s="80"/>
      <c r="B992" s="37"/>
      <c r="C992" s="68" t="s">
        <v>910</v>
      </c>
      <c r="D992" s="68"/>
      <c r="E992" s="128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406"/>
      <c r="R992" s="49" t="s">
        <v>29</v>
      </c>
      <c r="S992" s="37" t="s">
        <v>911</v>
      </c>
    </row>
    <row r="993" spans="1:19">
      <c r="A993" s="80"/>
      <c r="B993" s="37"/>
      <c r="C993" s="37"/>
      <c r="D993" s="37"/>
      <c r="E993" s="31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80"/>
      <c r="R993" s="49" t="s">
        <v>912</v>
      </c>
      <c r="S993" s="37" t="s">
        <v>913</v>
      </c>
    </row>
    <row r="994" spans="1:19">
      <c r="A994" s="80"/>
      <c r="B994" s="10"/>
      <c r="C994" s="11"/>
      <c r="D994" s="19"/>
      <c r="E994" s="31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80"/>
      <c r="R994" s="102" t="s">
        <v>914</v>
      </c>
      <c r="S994" s="37" t="s">
        <v>915</v>
      </c>
    </row>
    <row r="995" spans="1:19">
      <c r="A995" s="80"/>
      <c r="B995" s="32"/>
      <c r="C995" s="32"/>
      <c r="D995" s="32"/>
      <c r="E995" s="3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49" t="s">
        <v>916</v>
      </c>
      <c r="S995" s="37"/>
    </row>
    <row r="996" spans="1:19">
      <c r="A996" s="12"/>
      <c r="B996" s="10"/>
      <c r="C996" s="156"/>
      <c r="D996" s="2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02" t="s">
        <v>917</v>
      </c>
      <c r="S996" s="44"/>
    </row>
    <row r="997" spans="1:19">
      <c r="A997" s="12"/>
      <c r="B997" s="16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84"/>
      <c r="S997" s="20"/>
    </row>
    <row r="998" spans="1:19">
      <c r="A998" s="12"/>
      <c r="B998" s="42"/>
      <c r="C998" s="12"/>
      <c r="D998" s="12"/>
      <c r="E998" s="13" t="s">
        <v>71</v>
      </c>
      <c r="F998" s="13"/>
      <c r="G998" s="13"/>
      <c r="H998" s="13">
        <f>SUM(H959:H997)</f>
        <v>2</v>
      </c>
      <c r="I998" s="13"/>
      <c r="J998" s="13"/>
      <c r="K998" s="13">
        <f>SUM(K959:K997)</f>
        <v>3</v>
      </c>
      <c r="L998" s="13">
        <f>SUM(L959:L997)</f>
        <v>1</v>
      </c>
      <c r="M998" s="13"/>
      <c r="N998" s="13"/>
      <c r="O998" s="13"/>
      <c r="P998" s="13">
        <f>SUM(P959:P997)</f>
        <v>18</v>
      </c>
      <c r="Q998" s="12"/>
      <c r="R998" s="14"/>
      <c r="S998" s="11"/>
    </row>
    <row r="999" spans="1:19">
      <c r="A999" s="12"/>
      <c r="B999" s="12"/>
      <c r="C999" s="12"/>
      <c r="D999" s="80"/>
      <c r="E999" s="86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31"/>
      <c r="R999" s="49"/>
      <c r="S999" s="11"/>
    </row>
    <row r="1000" spans="1:19">
      <c r="A1000" s="12"/>
      <c r="B1000" s="12"/>
      <c r="C1000" s="12"/>
      <c r="D1000" s="12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12"/>
      <c r="R1000" s="12"/>
      <c r="S1000" s="11"/>
    </row>
    <row r="1001" spans="1:19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1"/>
    </row>
    <row r="1007" ht="15.75" spans="1:19">
      <c r="A1007" s="384" t="s">
        <v>3</v>
      </c>
      <c r="B1007" s="384" t="s">
        <v>4</v>
      </c>
      <c r="C1007" s="384" t="s">
        <v>5</v>
      </c>
      <c r="D1007" s="384" t="s">
        <v>6</v>
      </c>
      <c r="E1007" s="384" t="s">
        <v>7</v>
      </c>
      <c r="F1007" s="384" t="s">
        <v>8</v>
      </c>
      <c r="G1007" s="384" t="s">
        <v>9</v>
      </c>
      <c r="H1007" s="384" t="s">
        <v>10</v>
      </c>
      <c r="I1007" s="384" t="s">
        <v>11</v>
      </c>
      <c r="J1007" s="384" t="s">
        <v>12</v>
      </c>
      <c r="K1007" s="384" t="s">
        <v>13</v>
      </c>
      <c r="L1007" s="384" t="s">
        <v>14</v>
      </c>
      <c r="M1007" s="384" t="s">
        <v>15</v>
      </c>
      <c r="N1007" s="384" t="s">
        <v>16</v>
      </c>
      <c r="O1007" s="384" t="s">
        <v>17</v>
      </c>
      <c r="P1007" s="384" t="s">
        <v>18</v>
      </c>
      <c r="Q1007" s="384" t="s">
        <v>19</v>
      </c>
      <c r="R1007" s="384" t="s">
        <v>20</v>
      </c>
      <c r="S1007" s="384" t="s">
        <v>21</v>
      </c>
    </row>
    <row r="1008" ht="16.5" spans="1:19">
      <c r="A1008" s="21"/>
      <c r="B1008" s="21"/>
      <c r="C1008" s="21"/>
      <c r="D1008" s="21"/>
      <c r="E1008" s="385"/>
      <c r="F1008" s="21"/>
      <c r="G1008" s="21"/>
      <c r="H1008" s="21"/>
      <c r="I1008" s="386"/>
      <c r="J1008" s="21"/>
      <c r="K1008" s="21"/>
      <c r="L1008" s="21"/>
      <c r="M1008" s="21"/>
      <c r="N1008" s="21"/>
      <c r="O1008" s="21"/>
      <c r="P1008" s="21"/>
      <c r="Q1008" s="21"/>
      <c r="R1008" s="21"/>
      <c r="S1008" s="20"/>
    </row>
    <row r="1009" spans="1:19">
      <c r="A1009" s="388">
        <v>7</v>
      </c>
      <c r="B1009" s="48">
        <v>44690</v>
      </c>
      <c r="C1009" s="68" t="s">
        <v>908</v>
      </c>
      <c r="D1009" s="12" t="s">
        <v>150</v>
      </c>
      <c r="E1009" s="12" t="s">
        <v>131</v>
      </c>
      <c r="F1009" s="12"/>
      <c r="G1009" s="12"/>
      <c r="H1009" s="12">
        <v>1</v>
      </c>
      <c r="I1009" s="12"/>
      <c r="J1009" s="12"/>
      <c r="K1009" s="12"/>
      <c r="L1009" s="12"/>
      <c r="M1009" s="12"/>
      <c r="N1009" s="12"/>
      <c r="O1009" s="12"/>
      <c r="P1009" s="12">
        <v>21</v>
      </c>
      <c r="Q1009" s="12"/>
      <c r="R1009" s="49" t="s">
        <v>26</v>
      </c>
      <c r="S1009" s="44" t="s">
        <v>918</v>
      </c>
    </row>
    <row r="1010" spans="1:19">
      <c r="A1010" s="12"/>
      <c r="B1010" s="16"/>
      <c r="C1010" s="12" t="s">
        <v>919</v>
      </c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49" t="s">
        <v>29</v>
      </c>
      <c r="S1010" s="44" t="s">
        <v>920</v>
      </c>
    </row>
    <row r="1011" spans="1:19">
      <c r="A1011" s="12"/>
      <c r="B1011" s="42"/>
      <c r="C1011" s="56" t="s">
        <v>921</v>
      </c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49" t="s">
        <v>844</v>
      </c>
      <c r="S1011" s="11" t="s">
        <v>922</v>
      </c>
    </row>
    <row r="1012" spans="1:19">
      <c r="A1012" s="12"/>
      <c r="B1012" s="4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4" t="s">
        <v>923</v>
      </c>
      <c r="S1012" s="11" t="s">
        <v>924</v>
      </c>
    </row>
    <row r="1013" spans="1:19">
      <c r="A1013" s="12"/>
      <c r="B1013" s="4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8"/>
      <c r="S1013" s="11" t="s">
        <v>925</v>
      </c>
    </row>
    <row r="1014" spans="1:19">
      <c r="A1014" s="12"/>
      <c r="B1014" s="16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80"/>
      <c r="R1014" s="49"/>
      <c r="S1014" s="66" t="s">
        <v>926</v>
      </c>
    </row>
    <row r="1015" spans="1:19">
      <c r="A1015" s="12"/>
      <c r="B1015" s="4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80"/>
      <c r="R1015" s="14"/>
      <c r="S1015" s="101" t="s">
        <v>927</v>
      </c>
    </row>
    <row r="1016" spans="1:19">
      <c r="A1016" s="12"/>
      <c r="B1016" s="7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80"/>
      <c r="R1016" s="49"/>
      <c r="S1016" s="50" t="s">
        <v>272</v>
      </c>
    </row>
    <row r="1017" spans="1:19">
      <c r="A1017" s="12"/>
      <c r="B1017" s="42"/>
      <c r="C1017" s="13"/>
      <c r="D1017" s="13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8"/>
      <c r="S1017" s="11"/>
    </row>
    <row r="1018" spans="1:19">
      <c r="A1018" s="12">
        <v>8</v>
      </c>
      <c r="B1018" s="48">
        <v>44692</v>
      </c>
      <c r="C1018" s="95" t="s">
        <v>928</v>
      </c>
      <c r="D1018" s="19" t="s">
        <v>929</v>
      </c>
      <c r="E1018" s="85" t="s">
        <v>779</v>
      </c>
      <c r="F1018" s="12"/>
      <c r="G1018" s="12">
        <v>1</v>
      </c>
      <c r="H1018" s="79"/>
      <c r="I1018" s="12"/>
      <c r="J1018" s="12"/>
      <c r="K1018" s="12"/>
      <c r="L1018" s="12"/>
      <c r="M1018" s="12"/>
      <c r="N1018" s="12"/>
      <c r="O1018" s="12"/>
      <c r="P1018" s="12">
        <v>1700</v>
      </c>
      <c r="Q1018" s="12"/>
      <c r="R1018" s="49" t="s">
        <v>26</v>
      </c>
      <c r="S1018" s="11" t="s">
        <v>930</v>
      </c>
    </row>
    <row r="1019" spans="1:19">
      <c r="A1019" s="12"/>
      <c r="B1019" s="42"/>
      <c r="C1019" s="12" t="s">
        <v>931</v>
      </c>
      <c r="D1019" s="21" t="s">
        <v>932</v>
      </c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49" t="s">
        <v>29</v>
      </c>
      <c r="S1019" s="11" t="s">
        <v>933</v>
      </c>
    </row>
    <row r="1020" spans="1:19">
      <c r="A1020" s="12"/>
      <c r="B1020" s="16"/>
      <c r="C1020" s="21" t="s">
        <v>934</v>
      </c>
      <c r="D1020" s="21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49" t="s">
        <v>935</v>
      </c>
      <c r="S1020" s="11" t="s">
        <v>936</v>
      </c>
    </row>
    <row r="1021" spans="1:19">
      <c r="A1021" s="12"/>
      <c r="B1021" s="16"/>
      <c r="C1021" s="12" t="s">
        <v>937</v>
      </c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84" t="s">
        <v>938</v>
      </c>
      <c r="S1021" s="11" t="s">
        <v>939</v>
      </c>
    </row>
    <row r="1022" spans="1:19">
      <c r="A1022" s="12"/>
      <c r="B1022" s="42"/>
      <c r="C1022" s="12" t="s">
        <v>940</v>
      </c>
      <c r="D1022" s="21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4" t="s">
        <v>941</v>
      </c>
      <c r="S1022" s="11" t="s">
        <v>942</v>
      </c>
    </row>
    <row r="1023" spans="1:19">
      <c r="A1023" s="12"/>
      <c r="B1023" s="42"/>
      <c r="C1023" s="95" t="s">
        <v>943</v>
      </c>
      <c r="D1023" s="21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4" t="s">
        <v>944</v>
      </c>
      <c r="S1023" s="11" t="s">
        <v>945</v>
      </c>
    </row>
    <row r="1024" spans="1:19">
      <c r="A1024" s="12"/>
      <c r="B1024" s="12"/>
      <c r="C1024" s="11" t="s">
        <v>946</v>
      </c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49" t="s">
        <v>947</v>
      </c>
      <c r="S1024" s="11" t="s">
        <v>948</v>
      </c>
    </row>
    <row r="1025" spans="1:19">
      <c r="A1025" s="12"/>
      <c r="B1025" s="42"/>
      <c r="C1025" s="95" t="s">
        <v>949</v>
      </c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4" t="s">
        <v>950</v>
      </c>
      <c r="S1025" s="11" t="s">
        <v>951</v>
      </c>
    </row>
    <row r="1026" spans="1:19">
      <c r="A1026" s="12"/>
      <c r="B1026" s="16"/>
      <c r="C1026" s="11" t="s">
        <v>952</v>
      </c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4"/>
      <c r="S1026" s="11" t="s">
        <v>953</v>
      </c>
    </row>
    <row r="1027" spans="1:19">
      <c r="A1027" s="12"/>
      <c r="B1027" s="12"/>
      <c r="C1027" s="11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8"/>
      <c r="S1027" s="15" t="s">
        <v>954</v>
      </c>
    </row>
    <row r="1028" spans="1:19">
      <c r="A1028" s="12"/>
      <c r="B1028" s="4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4"/>
      <c r="S1028" s="37"/>
    </row>
    <row r="1029" spans="1:19">
      <c r="A1029" s="388">
        <v>9</v>
      </c>
      <c r="B1029" s="48">
        <v>44692</v>
      </c>
      <c r="C1029" s="12" t="s">
        <v>908</v>
      </c>
      <c r="D1029" s="12" t="s">
        <v>146</v>
      </c>
      <c r="E1029" s="12" t="s">
        <v>131</v>
      </c>
      <c r="F1029" s="12"/>
      <c r="G1029" s="12"/>
      <c r="H1029" s="12">
        <v>1</v>
      </c>
      <c r="I1029" s="12"/>
      <c r="J1029" s="12"/>
      <c r="K1029" s="12"/>
      <c r="L1029" s="12"/>
      <c r="M1029" s="12"/>
      <c r="N1029" s="12"/>
      <c r="O1029" s="12"/>
      <c r="P1029" s="12">
        <v>6</v>
      </c>
      <c r="Q1029" s="12"/>
      <c r="R1029" s="49" t="s">
        <v>26</v>
      </c>
      <c r="S1029" s="20" t="s">
        <v>955</v>
      </c>
    </row>
    <row r="1030" spans="1:19">
      <c r="A1030" s="12"/>
      <c r="B1030" s="16"/>
      <c r="C1030" s="12" t="s">
        <v>956</v>
      </c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49" t="s">
        <v>29</v>
      </c>
      <c r="S1030" s="11" t="s">
        <v>957</v>
      </c>
    </row>
    <row r="1031" spans="1:19">
      <c r="A1031" s="12"/>
      <c r="B1031" s="7"/>
      <c r="C1031" s="12" t="s">
        <v>958</v>
      </c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49" t="s">
        <v>844</v>
      </c>
      <c r="S1031" s="11" t="s">
        <v>959</v>
      </c>
    </row>
    <row r="1032" spans="1:19">
      <c r="A1032" s="56"/>
      <c r="B1032" s="4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4" t="s">
        <v>905</v>
      </c>
      <c r="S1032" s="15"/>
    </row>
    <row r="1033" spans="1:19">
      <c r="A1033" s="80"/>
      <c r="B1033" s="16"/>
      <c r="C1033" s="56"/>
      <c r="D1033" s="12"/>
      <c r="E1033" s="37"/>
      <c r="F1033" s="31"/>
      <c r="G1033" s="12"/>
      <c r="H1033" s="12"/>
      <c r="I1033" s="12"/>
      <c r="J1033" s="12"/>
      <c r="K1033" s="12"/>
      <c r="L1033" s="12"/>
      <c r="M1033" s="12"/>
      <c r="N1033" s="12"/>
      <c r="O1033" s="12"/>
      <c r="P1033" s="79"/>
      <c r="Q1033" s="80"/>
      <c r="R1033" s="49"/>
      <c r="S1033" s="37"/>
    </row>
    <row r="1034" spans="1:19">
      <c r="A1034" s="80">
        <v>10</v>
      </c>
      <c r="B1034" s="48">
        <v>44697</v>
      </c>
      <c r="C1034" s="12" t="s">
        <v>308</v>
      </c>
      <c r="D1034" s="19" t="s">
        <v>960</v>
      </c>
      <c r="E1034" s="19" t="s">
        <v>594</v>
      </c>
      <c r="F1034" s="31"/>
      <c r="G1034" s="12"/>
      <c r="H1034" s="12"/>
      <c r="I1034" s="12"/>
      <c r="J1034" s="12"/>
      <c r="K1034" s="12">
        <v>1</v>
      </c>
      <c r="L1034" s="12"/>
      <c r="M1034" s="12"/>
      <c r="N1034" s="12">
        <v>1</v>
      </c>
      <c r="O1034" s="12"/>
      <c r="P1034" s="274">
        <v>3</v>
      </c>
      <c r="Q1034" s="80"/>
      <c r="R1034" s="49" t="s">
        <v>961</v>
      </c>
      <c r="S1034" s="37" t="s">
        <v>962</v>
      </c>
    </row>
    <row r="1035" spans="1:19">
      <c r="A1035" s="12"/>
      <c r="B1035" s="10"/>
      <c r="C1035" s="76" t="s">
        <v>963</v>
      </c>
      <c r="D1035" s="21"/>
      <c r="E1035" s="21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80"/>
      <c r="R1035" s="37" t="s">
        <v>964</v>
      </c>
      <c r="S1035" s="37" t="s">
        <v>965</v>
      </c>
    </row>
    <row r="1036" spans="1:19">
      <c r="A1036" s="12"/>
      <c r="B1036" s="42"/>
      <c r="C1036" s="11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80"/>
      <c r="R1036" s="49" t="s">
        <v>29</v>
      </c>
      <c r="S1036" s="37" t="s">
        <v>966</v>
      </c>
    </row>
    <row r="1037" spans="1:19">
      <c r="A1037" s="12"/>
      <c r="B1037" s="12"/>
      <c r="C1037" s="56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80"/>
      <c r="R1037" s="49" t="s">
        <v>844</v>
      </c>
      <c r="S1037" s="37" t="s">
        <v>272</v>
      </c>
    </row>
    <row r="1038" spans="1:19">
      <c r="A1038" s="12"/>
      <c r="B1038" s="16"/>
      <c r="C1038" s="11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80"/>
      <c r="R1038" s="14" t="s">
        <v>967</v>
      </c>
      <c r="S1038" s="44"/>
    </row>
    <row r="1039" spans="1:19">
      <c r="A1039" s="12"/>
      <c r="B1039" s="7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80"/>
      <c r="R1039" s="17"/>
      <c r="S1039" s="50"/>
    </row>
    <row r="1040" spans="1:19">
      <c r="A1040" s="12">
        <v>11</v>
      </c>
      <c r="B1040" s="48">
        <v>44698</v>
      </c>
      <c r="C1040" s="12" t="s">
        <v>81</v>
      </c>
      <c r="D1040" s="12" t="s">
        <v>968</v>
      </c>
      <c r="E1040" s="12" t="s">
        <v>836</v>
      </c>
      <c r="F1040" s="12"/>
      <c r="G1040" s="12"/>
      <c r="H1040" s="12"/>
      <c r="I1040" s="12"/>
      <c r="J1040" s="12">
        <v>1</v>
      </c>
      <c r="K1040" s="12"/>
      <c r="L1040" s="12"/>
      <c r="M1040" s="12"/>
      <c r="N1040" s="12"/>
      <c r="O1040" s="12"/>
      <c r="P1040" s="12">
        <v>15</v>
      </c>
      <c r="Q1040" s="80"/>
      <c r="R1040" s="49" t="s">
        <v>26</v>
      </c>
      <c r="S1040" s="37" t="s">
        <v>969</v>
      </c>
    </row>
    <row r="1041" spans="1:19">
      <c r="A1041" s="12"/>
      <c r="B1041" s="7"/>
      <c r="C1041" s="68" t="s">
        <v>970</v>
      </c>
      <c r="D1041" s="13"/>
      <c r="E1041" s="19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80"/>
      <c r="R1041" s="49" t="s">
        <v>29</v>
      </c>
      <c r="S1041" s="37" t="s">
        <v>971</v>
      </c>
    </row>
    <row r="1042" spans="1:19">
      <c r="A1042" s="80"/>
      <c r="B1042" s="37"/>
      <c r="C1042" s="18"/>
      <c r="D1042" s="19"/>
      <c r="E1042" s="31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80"/>
      <c r="R1042" s="49" t="s">
        <v>844</v>
      </c>
      <c r="S1042" s="37" t="s">
        <v>972</v>
      </c>
    </row>
    <row r="1043" spans="1:19">
      <c r="A1043" s="80"/>
      <c r="B1043" s="37"/>
      <c r="C1043" s="37"/>
      <c r="D1043" s="37"/>
      <c r="E1043" s="31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80"/>
      <c r="R1043" s="14" t="s">
        <v>973</v>
      </c>
      <c r="S1043" s="37" t="s">
        <v>974</v>
      </c>
    </row>
    <row r="1044" spans="1:19">
      <c r="A1044" s="80"/>
      <c r="B1044" s="10"/>
      <c r="C1044" s="11"/>
      <c r="D1044" s="19"/>
      <c r="E1044" s="31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80"/>
      <c r="R1044" s="102"/>
      <c r="S1044" s="37"/>
    </row>
    <row r="1045" spans="1:19">
      <c r="A1045" s="80"/>
      <c r="B1045" s="32"/>
      <c r="C1045" s="32"/>
      <c r="D1045" s="32"/>
      <c r="E1045" s="31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05"/>
      <c r="S1045" s="37"/>
    </row>
    <row r="1046" spans="1:19">
      <c r="A1046" s="12"/>
      <c r="B1046" s="10"/>
      <c r="C1046" s="156"/>
      <c r="D1046" s="21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03"/>
      <c r="S1046" s="44"/>
    </row>
    <row r="1047" spans="1:19">
      <c r="A1047" s="12"/>
      <c r="B1047" s="16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84"/>
      <c r="S1047" s="20"/>
    </row>
    <row r="1048" spans="1:19">
      <c r="A1048" s="12"/>
      <c r="B1048" s="42"/>
      <c r="C1048" s="12"/>
      <c r="D1048" s="12"/>
      <c r="E1048" s="13" t="s">
        <v>71</v>
      </c>
      <c r="F1048" s="13"/>
      <c r="G1048" s="13">
        <f>SUM(G1009:G1047)</f>
        <v>1</v>
      </c>
      <c r="H1048" s="13">
        <f>SUM(H1009:H1047)</f>
        <v>2</v>
      </c>
      <c r="I1048" s="13"/>
      <c r="J1048" s="13">
        <f>SUM(J1009:J1047)</f>
        <v>1</v>
      </c>
      <c r="K1048" s="13">
        <f>SUM(K1009:K1047)</f>
        <v>1</v>
      </c>
      <c r="L1048" s="13"/>
      <c r="M1048" s="13"/>
      <c r="N1048" s="13">
        <f>SUM(N1009:N1047)</f>
        <v>1</v>
      </c>
      <c r="O1048" s="13"/>
      <c r="P1048" s="13">
        <f>SUM(P1009:P1047)</f>
        <v>1745</v>
      </c>
      <c r="Q1048" s="12"/>
      <c r="R1048" s="14"/>
      <c r="S1048" s="11"/>
    </row>
    <row r="1049" spans="1:19">
      <c r="A1049" s="12"/>
      <c r="B1049" s="12"/>
      <c r="C1049" s="12"/>
      <c r="D1049" s="80"/>
      <c r="E1049" s="86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31"/>
      <c r="R1049" s="49"/>
      <c r="S1049" s="11"/>
    </row>
    <row r="1050" spans="1:19">
      <c r="A1050" s="12"/>
      <c r="B1050" s="12"/>
      <c r="C1050" s="12"/>
      <c r="D1050" s="80"/>
      <c r="E1050" s="407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1"/>
      <c r="R1050" s="49"/>
      <c r="S1050" s="11"/>
    </row>
    <row r="1051" spans="1:19">
      <c r="A1051" s="12"/>
      <c r="B1051" s="12"/>
      <c r="C1051" s="12"/>
      <c r="D1051" s="12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12"/>
      <c r="R1051" s="12"/>
      <c r="S1051" s="11"/>
    </row>
    <row r="1052" spans="1:19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1"/>
    </row>
    <row r="1057" ht="15.75" spans="1:19">
      <c r="A1057" s="384" t="s">
        <v>3</v>
      </c>
      <c r="B1057" s="384" t="s">
        <v>4</v>
      </c>
      <c r="C1057" s="384" t="s">
        <v>5</v>
      </c>
      <c r="D1057" s="384" t="s">
        <v>6</v>
      </c>
      <c r="E1057" s="384" t="s">
        <v>7</v>
      </c>
      <c r="F1057" s="384" t="s">
        <v>8</v>
      </c>
      <c r="G1057" s="384" t="s">
        <v>9</v>
      </c>
      <c r="H1057" s="384" t="s">
        <v>10</v>
      </c>
      <c r="I1057" s="384" t="s">
        <v>11</v>
      </c>
      <c r="J1057" s="384" t="s">
        <v>12</v>
      </c>
      <c r="K1057" s="384" t="s">
        <v>13</v>
      </c>
      <c r="L1057" s="384" t="s">
        <v>14</v>
      </c>
      <c r="M1057" s="384" t="s">
        <v>15</v>
      </c>
      <c r="N1057" s="384" t="s">
        <v>16</v>
      </c>
      <c r="O1057" s="384" t="s">
        <v>17</v>
      </c>
      <c r="P1057" s="384" t="s">
        <v>18</v>
      </c>
      <c r="Q1057" s="384" t="s">
        <v>19</v>
      </c>
      <c r="R1057" s="384" t="s">
        <v>20</v>
      </c>
      <c r="S1057" s="384" t="s">
        <v>21</v>
      </c>
    </row>
    <row r="1058" ht="16.5" spans="1:19">
      <c r="A1058" s="21"/>
      <c r="B1058" s="21"/>
      <c r="C1058" s="21"/>
      <c r="D1058" s="21"/>
      <c r="E1058" s="385"/>
      <c r="F1058" s="21"/>
      <c r="G1058" s="21"/>
      <c r="H1058" s="21"/>
      <c r="I1058" s="386"/>
      <c r="J1058" s="21"/>
      <c r="K1058" s="21"/>
      <c r="L1058" s="21"/>
      <c r="M1058" s="21"/>
      <c r="N1058" s="21"/>
      <c r="O1058" s="21"/>
      <c r="P1058" s="21"/>
      <c r="Q1058" s="21"/>
      <c r="R1058" s="21"/>
      <c r="S1058" s="20"/>
    </row>
    <row r="1059" spans="1:19">
      <c r="A1059" s="12">
        <v>12</v>
      </c>
      <c r="B1059" s="48">
        <v>44701</v>
      </c>
      <c r="C1059" s="68" t="s">
        <v>975</v>
      </c>
      <c r="D1059" s="12" t="s">
        <v>976</v>
      </c>
      <c r="E1059" s="12" t="s">
        <v>113</v>
      </c>
      <c r="F1059" s="12">
        <v>1</v>
      </c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49" t="s">
        <v>26</v>
      </c>
      <c r="S1059" s="44" t="s">
        <v>977</v>
      </c>
    </row>
    <row r="1060" spans="1:19">
      <c r="A1060" s="12"/>
      <c r="B1060" s="16"/>
      <c r="C1060" s="12" t="s">
        <v>978</v>
      </c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49" t="s">
        <v>29</v>
      </c>
      <c r="S1060" s="44" t="s">
        <v>979</v>
      </c>
    </row>
    <row r="1061" spans="1:19">
      <c r="A1061" s="12"/>
      <c r="B1061" s="42"/>
      <c r="C1061" s="56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49"/>
      <c r="S1061" s="11" t="s">
        <v>980</v>
      </c>
    </row>
    <row r="1062" spans="1:19">
      <c r="A1062" s="12"/>
      <c r="B1062" s="4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4"/>
      <c r="S1062" s="11"/>
    </row>
    <row r="1063" spans="1:19">
      <c r="A1063" s="12">
        <v>13</v>
      </c>
      <c r="B1063" s="48">
        <v>44701</v>
      </c>
      <c r="C1063" s="12" t="s">
        <v>766</v>
      </c>
      <c r="D1063" s="12" t="s">
        <v>422</v>
      </c>
      <c r="E1063" s="12" t="s">
        <v>176</v>
      </c>
      <c r="F1063" s="12"/>
      <c r="G1063" s="12"/>
      <c r="H1063" s="12">
        <v>1</v>
      </c>
      <c r="I1063" s="12"/>
      <c r="J1063" s="12"/>
      <c r="K1063" s="12"/>
      <c r="L1063" s="12"/>
      <c r="M1063" s="12"/>
      <c r="N1063" s="12"/>
      <c r="O1063" s="12"/>
      <c r="P1063" s="12">
        <v>4</v>
      </c>
      <c r="Q1063" s="12"/>
      <c r="R1063" s="49" t="s">
        <v>26</v>
      </c>
      <c r="S1063" s="11" t="s">
        <v>981</v>
      </c>
    </row>
    <row r="1064" spans="1:19">
      <c r="A1064" s="12"/>
      <c r="B1064" s="16"/>
      <c r="C1064" s="12" t="s">
        <v>982</v>
      </c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80"/>
      <c r="R1064" s="49" t="s">
        <v>29</v>
      </c>
      <c r="S1064" s="66" t="s">
        <v>983</v>
      </c>
    </row>
    <row r="1065" spans="1:19">
      <c r="A1065" s="12"/>
      <c r="B1065" s="4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80"/>
      <c r="R1065" s="49" t="s">
        <v>844</v>
      </c>
      <c r="S1065" s="101" t="s">
        <v>984</v>
      </c>
    </row>
    <row r="1066" spans="1:19">
      <c r="A1066" s="12"/>
      <c r="B1066" s="7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80"/>
      <c r="R1066" s="14" t="s">
        <v>880</v>
      </c>
      <c r="S1066" s="50" t="s">
        <v>181</v>
      </c>
    </row>
    <row r="1067" spans="1:19">
      <c r="A1067" s="12"/>
      <c r="B1067" s="42"/>
      <c r="C1067" s="13"/>
      <c r="D1067" s="13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8" t="s">
        <v>985</v>
      </c>
      <c r="S1067" s="11"/>
    </row>
    <row r="1068" spans="1:19">
      <c r="A1068" s="12"/>
      <c r="B1068" s="48"/>
      <c r="C1068" s="95"/>
      <c r="D1068" s="19"/>
      <c r="E1068" s="85"/>
      <c r="F1068" s="12"/>
      <c r="G1068" s="12"/>
      <c r="H1068" s="79"/>
      <c r="I1068" s="12"/>
      <c r="J1068" s="12"/>
      <c r="K1068" s="12"/>
      <c r="L1068" s="12"/>
      <c r="M1068" s="12"/>
      <c r="N1068" s="12"/>
      <c r="O1068" s="12"/>
      <c r="P1068" s="12"/>
      <c r="Q1068" s="12"/>
      <c r="R1068" s="49"/>
      <c r="S1068" s="11"/>
    </row>
    <row r="1069" spans="1:19">
      <c r="A1069" s="12">
        <v>14</v>
      </c>
      <c r="B1069" s="48">
        <v>44701</v>
      </c>
      <c r="C1069" s="12" t="s">
        <v>986</v>
      </c>
      <c r="D1069" s="21" t="s">
        <v>445</v>
      </c>
      <c r="E1069" s="12" t="s">
        <v>176</v>
      </c>
      <c r="F1069" s="12"/>
      <c r="G1069" s="12"/>
      <c r="H1069" s="12">
        <v>1</v>
      </c>
      <c r="I1069" s="12"/>
      <c r="J1069" s="12"/>
      <c r="K1069" s="12"/>
      <c r="L1069" s="12"/>
      <c r="M1069" s="12"/>
      <c r="N1069" s="12"/>
      <c r="O1069" s="12"/>
      <c r="P1069" s="12">
        <v>1</v>
      </c>
      <c r="Q1069" s="12"/>
      <c r="R1069" s="49" t="s">
        <v>26</v>
      </c>
      <c r="S1069" s="11" t="s">
        <v>987</v>
      </c>
    </row>
    <row r="1070" spans="1:19">
      <c r="A1070" s="12"/>
      <c r="B1070" s="16"/>
      <c r="C1070" s="21" t="s">
        <v>988</v>
      </c>
      <c r="D1070" s="21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49" t="s">
        <v>29</v>
      </c>
      <c r="S1070" s="11" t="s">
        <v>989</v>
      </c>
    </row>
    <row r="1071" spans="1:19">
      <c r="A1071" s="12"/>
      <c r="B1071" s="16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49" t="s">
        <v>844</v>
      </c>
      <c r="S1071" s="11" t="s">
        <v>990</v>
      </c>
    </row>
    <row r="1072" spans="1:19">
      <c r="A1072" s="12"/>
      <c r="B1072" s="42"/>
      <c r="C1072" s="12"/>
      <c r="D1072" s="21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4" t="s">
        <v>967</v>
      </c>
      <c r="S1072" s="11"/>
    </row>
    <row r="1073" spans="1:19">
      <c r="A1073" s="12"/>
      <c r="B1073" s="42"/>
      <c r="C1073" s="95"/>
      <c r="D1073" s="21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8" t="s">
        <v>991</v>
      </c>
      <c r="S1073" s="11"/>
    </row>
    <row r="1074" spans="1:19">
      <c r="A1074" s="12"/>
      <c r="B1074" s="12"/>
      <c r="C1074" s="11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49"/>
      <c r="S1074" s="11"/>
    </row>
    <row r="1075" spans="1:19">
      <c r="A1075" s="12">
        <v>15</v>
      </c>
      <c r="B1075" s="48">
        <v>44702</v>
      </c>
      <c r="C1075" s="12" t="s">
        <v>992</v>
      </c>
      <c r="D1075" s="56" t="s">
        <v>156</v>
      </c>
      <c r="E1075" s="12" t="s">
        <v>113</v>
      </c>
      <c r="F1075" s="12"/>
      <c r="G1075" s="12"/>
      <c r="H1075" s="12">
        <v>1</v>
      </c>
      <c r="I1075" s="12"/>
      <c r="J1075" s="12"/>
      <c r="K1075" s="12"/>
      <c r="L1075" s="12"/>
      <c r="M1075" s="12"/>
      <c r="N1075" s="12"/>
      <c r="O1075" s="12"/>
      <c r="P1075" s="12">
        <v>4</v>
      </c>
      <c r="Q1075" s="12"/>
      <c r="R1075" s="49" t="s">
        <v>26</v>
      </c>
      <c r="S1075" s="11" t="s">
        <v>993</v>
      </c>
    </row>
    <row r="1076" spans="1:19">
      <c r="A1076" s="12"/>
      <c r="B1076" s="16"/>
      <c r="C1076" s="56" t="s">
        <v>994</v>
      </c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49" t="s">
        <v>29</v>
      </c>
      <c r="S1076" s="11" t="s">
        <v>995</v>
      </c>
    </row>
    <row r="1077" spans="1:19">
      <c r="A1077" s="12"/>
      <c r="B1077" s="12"/>
      <c r="C1077" s="56" t="s">
        <v>996</v>
      </c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49" t="s">
        <v>844</v>
      </c>
      <c r="S1077" s="15" t="s">
        <v>997</v>
      </c>
    </row>
    <row r="1078" spans="1:19">
      <c r="A1078" s="12"/>
      <c r="B1078" s="4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4" t="s">
        <v>880</v>
      </c>
      <c r="S1078" s="37" t="s">
        <v>998</v>
      </c>
    </row>
    <row r="1079" spans="1:19">
      <c r="A1079" s="12"/>
      <c r="B1079" s="48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49" t="s">
        <v>999</v>
      </c>
      <c r="S1079" s="20"/>
    </row>
    <row r="1080" spans="1:19">
      <c r="A1080" s="12"/>
      <c r="B1080" s="16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49" t="s">
        <v>1000</v>
      </c>
      <c r="S1080" s="11"/>
    </row>
    <row r="1081" spans="1:19">
      <c r="A1081" s="12"/>
      <c r="B1081" s="7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49"/>
      <c r="S1081" s="11"/>
    </row>
    <row r="1082" spans="1:19">
      <c r="A1082" s="56">
        <v>16</v>
      </c>
      <c r="B1082" s="48">
        <v>44702</v>
      </c>
      <c r="C1082" s="12" t="s">
        <v>1001</v>
      </c>
      <c r="D1082" s="12" t="s">
        <v>1002</v>
      </c>
      <c r="E1082" s="12" t="s">
        <v>779</v>
      </c>
      <c r="F1082" s="12"/>
      <c r="G1082" s="12">
        <v>1</v>
      </c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49" t="s">
        <v>26</v>
      </c>
      <c r="S1082" s="15" t="s">
        <v>1003</v>
      </c>
    </row>
    <row r="1083" spans="1:19">
      <c r="A1083" s="80"/>
      <c r="B1083" s="16"/>
      <c r="C1083" s="56" t="s">
        <v>1004</v>
      </c>
      <c r="D1083" s="12" t="s">
        <v>1005</v>
      </c>
      <c r="E1083" s="37"/>
      <c r="F1083" s="31"/>
      <c r="G1083" s="12"/>
      <c r="H1083" s="12"/>
      <c r="I1083" s="12"/>
      <c r="J1083" s="12"/>
      <c r="K1083" s="12"/>
      <c r="L1083" s="12"/>
      <c r="M1083" s="12"/>
      <c r="N1083" s="12"/>
      <c r="O1083" s="12"/>
      <c r="P1083" s="79"/>
      <c r="Q1083" s="80"/>
      <c r="R1083" s="49" t="s">
        <v>1006</v>
      </c>
      <c r="S1083" s="37" t="s">
        <v>1007</v>
      </c>
    </row>
    <row r="1084" spans="1:19">
      <c r="A1084" s="80"/>
      <c r="B1084" s="48"/>
      <c r="C1084" s="12"/>
      <c r="D1084" s="19"/>
      <c r="E1084" s="19"/>
      <c r="F1084" s="31"/>
      <c r="G1084" s="12"/>
      <c r="H1084" s="12"/>
      <c r="I1084" s="12"/>
      <c r="J1084" s="12"/>
      <c r="K1084" s="12"/>
      <c r="L1084" s="12"/>
      <c r="M1084" s="12"/>
      <c r="N1084" s="12"/>
      <c r="O1084" s="12"/>
      <c r="P1084" s="274"/>
      <c r="Q1084" s="80"/>
      <c r="R1084" s="49" t="s">
        <v>1008</v>
      </c>
      <c r="S1084" s="37" t="s">
        <v>1009</v>
      </c>
    </row>
    <row r="1085" spans="1:19">
      <c r="A1085" s="12"/>
      <c r="B1085" s="10"/>
      <c r="C1085" s="76"/>
      <c r="D1085" s="21"/>
      <c r="E1085" s="21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80"/>
      <c r="R1085" s="37" t="s">
        <v>1010</v>
      </c>
      <c r="S1085" s="37" t="s">
        <v>1011</v>
      </c>
    </row>
    <row r="1086" spans="1:19">
      <c r="A1086" s="12"/>
      <c r="B1086" s="42"/>
      <c r="C1086" s="11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80"/>
      <c r="R1086" s="49" t="s">
        <v>1012</v>
      </c>
      <c r="S1086" s="37"/>
    </row>
    <row r="1087" spans="1:19">
      <c r="A1087" s="12"/>
      <c r="B1087" s="12"/>
      <c r="C1087" s="56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80"/>
      <c r="R1087" s="49" t="s">
        <v>1013</v>
      </c>
      <c r="S1087" s="37"/>
    </row>
    <row r="1088" spans="1:19">
      <c r="A1088" s="12"/>
      <c r="B1088" s="16"/>
      <c r="C1088" s="11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80"/>
      <c r="R1088" s="49" t="s">
        <v>1014</v>
      </c>
      <c r="S1088" s="44"/>
    </row>
    <row r="1089" spans="1:19">
      <c r="A1089" s="12"/>
      <c r="B1089" s="7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80"/>
      <c r="R1089" s="49" t="s">
        <v>1015</v>
      </c>
      <c r="S1089" s="50"/>
    </row>
    <row r="1090" spans="1:19">
      <c r="A1090" s="12"/>
      <c r="B1090" s="42"/>
      <c r="C1090" s="11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80"/>
      <c r="R1090" s="14"/>
      <c r="S1090" s="37"/>
    </row>
    <row r="1091" spans="1:19">
      <c r="A1091" s="12">
        <v>17</v>
      </c>
      <c r="B1091" s="48">
        <v>44704</v>
      </c>
      <c r="C1091" s="68" t="s">
        <v>1016</v>
      </c>
      <c r="D1091" s="13" t="s">
        <v>1017</v>
      </c>
      <c r="E1091" s="12" t="s">
        <v>779</v>
      </c>
      <c r="F1091" s="12"/>
      <c r="G1091" s="12">
        <v>1</v>
      </c>
      <c r="H1091" s="12"/>
      <c r="I1091" s="12"/>
      <c r="J1091" s="12"/>
      <c r="K1091" s="12"/>
      <c r="L1091" s="12"/>
      <c r="M1091" s="12"/>
      <c r="N1091" s="12"/>
      <c r="O1091" s="12"/>
      <c r="P1091" s="12">
        <v>4500</v>
      </c>
      <c r="Q1091" s="80"/>
      <c r="R1091" s="49" t="s">
        <v>26</v>
      </c>
      <c r="S1091" s="37" t="s">
        <v>1018</v>
      </c>
    </row>
    <row r="1092" spans="1:19">
      <c r="A1092" s="80"/>
      <c r="B1092" s="37"/>
      <c r="C1092" s="68"/>
      <c r="D1092" s="19"/>
      <c r="E1092" s="31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80"/>
      <c r="R1092" s="104"/>
      <c r="S1092" s="37" t="s">
        <v>1019</v>
      </c>
    </row>
    <row r="1093" spans="1:19">
      <c r="A1093" s="80"/>
      <c r="B1093" s="37"/>
      <c r="C1093" s="37"/>
      <c r="D1093" s="37"/>
      <c r="E1093" s="31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80"/>
      <c r="R1093" s="104"/>
      <c r="S1093" s="37" t="s">
        <v>1020</v>
      </c>
    </row>
    <row r="1094" spans="1:19">
      <c r="A1094" s="80"/>
      <c r="B1094" s="10"/>
      <c r="C1094" s="11"/>
      <c r="D1094" s="19"/>
      <c r="E1094" s="31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80"/>
      <c r="R1094" s="102"/>
      <c r="S1094" s="37" t="s">
        <v>1021</v>
      </c>
    </row>
    <row r="1095" spans="1:19">
      <c r="A1095" s="80"/>
      <c r="B1095" s="32"/>
      <c r="C1095" s="32"/>
      <c r="D1095" s="32"/>
      <c r="E1095" s="31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05"/>
      <c r="S1095" s="37" t="s">
        <v>1022</v>
      </c>
    </row>
    <row r="1096" spans="1:19">
      <c r="A1096" s="12"/>
      <c r="B1096" s="10"/>
      <c r="C1096" s="156"/>
      <c r="D1096" s="21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03"/>
      <c r="S1096" s="37" t="s">
        <v>1023</v>
      </c>
    </row>
    <row r="1097" spans="1:19">
      <c r="A1097" s="12"/>
      <c r="B1097" s="16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84"/>
      <c r="S1097" s="37" t="s">
        <v>1024</v>
      </c>
    </row>
    <row r="1098" spans="1:19">
      <c r="A1098" s="12"/>
      <c r="B1098" s="42"/>
      <c r="C1098" s="12"/>
      <c r="D1098" s="12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2"/>
      <c r="R1098" s="14"/>
      <c r="S1098" s="37" t="s">
        <v>1025</v>
      </c>
    </row>
    <row r="1099" spans="1:19">
      <c r="A1099" s="12"/>
      <c r="B1099" s="12"/>
      <c r="C1099" s="12"/>
      <c r="D1099" s="80"/>
      <c r="E1099" s="86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31"/>
      <c r="R1099" s="49"/>
      <c r="S1099" s="37" t="s">
        <v>1026</v>
      </c>
    </row>
    <row r="1100" spans="1:19">
      <c r="A1100" s="12"/>
      <c r="B1100" s="12"/>
      <c r="C1100" s="12"/>
      <c r="D1100" s="12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12"/>
      <c r="R1100" s="12"/>
      <c r="S1100" s="37" t="s">
        <v>1027</v>
      </c>
    </row>
    <row r="1101" spans="1:19">
      <c r="A1101" s="12"/>
      <c r="B1101" s="12"/>
      <c r="C1101" s="12"/>
      <c r="D1101" s="12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12"/>
      <c r="R1101" s="12"/>
      <c r="S1101" s="37"/>
    </row>
    <row r="1102" spans="1:19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37"/>
    </row>
    <row r="1107" ht="15.75" spans="1:19">
      <c r="A1107" s="384" t="s">
        <v>3</v>
      </c>
      <c r="B1107" s="384" t="s">
        <v>4</v>
      </c>
      <c r="C1107" s="384" t="s">
        <v>5</v>
      </c>
      <c r="D1107" s="384" t="s">
        <v>6</v>
      </c>
      <c r="E1107" s="384" t="s">
        <v>7</v>
      </c>
      <c r="F1107" s="384" t="s">
        <v>8</v>
      </c>
      <c r="G1107" s="384" t="s">
        <v>9</v>
      </c>
      <c r="H1107" s="384" t="s">
        <v>10</v>
      </c>
      <c r="I1107" s="384" t="s">
        <v>11</v>
      </c>
      <c r="J1107" s="384" t="s">
        <v>12</v>
      </c>
      <c r="K1107" s="384" t="s">
        <v>13</v>
      </c>
      <c r="L1107" s="384" t="s">
        <v>14</v>
      </c>
      <c r="M1107" s="384" t="s">
        <v>15</v>
      </c>
      <c r="N1107" s="384" t="s">
        <v>16</v>
      </c>
      <c r="O1107" s="384" t="s">
        <v>17</v>
      </c>
      <c r="P1107" s="384" t="s">
        <v>18</v>
      </c>
      <c r="Q1107" s="384" t="s">
        <v>19</v>
      </c>
      <c r="R1107" s="384" t="s">
        <v>20</v>
      </c>
      <c r="S1107" s="384" t="s">
        <v>21</v>
      </c>
    </row>
    <row r="1108" ht="16.5" spans="1:19">
      <c r="A1108" s="21"/>
      <c r="B1108" s="21"/>
      <c r="C1108" s="21"/>
      <c r="D1108" s="21"/>
      <c r="E1108" s="385"/>
      <c r="F1108" s="21"/>
      <c r="G1108" s="21"/>
      <c r="H1108" s="21"/>
      <c r="I1108" s="386"/>
      <c r="J1108" s="21"/>
      <c r="K1108" s="21"/>
      <c r="L1108" s="21"/>
      <c r="M1108" s="21"/>
      <c r="N1108" s="21"/>
      <c r="O1108" s="21"/>
      <c r="P1108" s="21"/>
      <c r="Q1108" s="21"/>
      <c r="R1108" s="21"/>
      <c r="S1108" s="20"/>
    </row>
    <row r="1109" spans="1:19">
      <c r="A1109" s="12">
        <v>18</v>
      </c>
      <c r="B1109" s="48">
        <v>44704</v>
      </c>
      <c r="C1109" s="68" t="s">
        <v>1028</v>
      </c>
      <c r="D1109" s="12" t="s">
        <v>1029</v>
      </c>
      <c r="E1109" s="12" t="s">
        <v>779</v>
      </c>
      <c r="F1109" s="12"/>
      <c r="G1109" s="12">
        <v>1</v>
      </c>
      <c r="H1109" s="12"/>
      <c r="I1109" s="12"/>
      <c r="J1109" s="12"/>
      <c r="K1109" s="12"/>
      <c r="L1109" s="12"/>
      <c r="M1109" s="12"/>
      <c r="N1109" s="12"/>
      <c r="O1109" s="12"/>
      <c r="P1109" s="12">
        <v>6300</v>
      </c>
      <c r="Q1109" s="12"/>
      <c r="R1109" s="49" t="s">
        <v>26</v>
      </c>
      <c r="S1109" s="44" t="s">
        <v>1030</v>
      </c>
    </row>
    <row r="1110" spans="1:19">
      <c r="A1110" s="12"/>
      <c r="B1110" s="16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49"/>
      <c r="S1110" s="44" t="s">
        <v>1031</v>
      </c>
    </row>
    <row r="1111" spans="1:19">
      <c r="A1111" s="12"/>
      <c r="B1111" s="42"/>
      <c r="C1111" s="56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49"/>
      <c r="S1111" s="11" t="s">
        <v>1032</v>
      </c>
    </row>
    <row r="1112" spans="1:19">
      <c r="A1112" s="12"/>
      <c r="B1112" s="4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4"/>
      <c r="S1112" s="11" t="s">
        <v>1033</v>
      </c>
    </row>
    <row r="1113" spans="1:19">
      <c r="A1113" s="12"/>
      <c r="B1113" s="4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8"/>
      <c r="S1113" s="11" t="s">
        <v>1034</v>
      </c>
    </row>
    <row r="1114" spans="1:19">
      <c r="A1114" s="12"/>
      <c r="B1114" s="16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80"/>
      <c r="R1114" s="49"/>
      <c r="S1114" s="66"/>
    </row>
    <row r="1115" spans="1:19">
      <c r="A1115" s="12">
        <v>19</v>
      </c>
      <c r="B1115" s="48">
        <v>44704</v>
      </c>
      <c r="C1115" s="12" t="s">
        <v>1035</v>
      </c>
      <c r="D1115" s="12" t="s">
        <v>1004</v>
      </c>
      <c r="E1115" s="12" t="s">
        <v>779</v>
      </c>
      <c r="F1115" s="12"/>
      <c r="G1115" s="12">
        <v>1</v>
      </c>
      <c r="H1115" s="12"/>
      <c r="I1115" s="12"/>
      <c r="J1115" s="12"/>
      <c r="K1115" s="12"/>
      <c r="L1115" s="12"/>
      <c r="M1115" s="12"/>
      <c r="N1115" s="12"/>
      <c r="O1115" s="12"/>
      <c r="P1115" s="12"/>
      <c r="Q1115" s="80"/>
      <c r="R1115" s="14"/>
      <c r="S1115" s="44" t="s">
        <v>1036</v>
      </c>
    </row>
    <row r="1116" spans="1:19">
      <c r="A1116" s="12"/>
      <c r="B1116" s="7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80"/>
      <c r="R1116" s="49"/>
      <c r="S1116" s="11" t="s">
        <v>1033</v>
      </c>
    </row>
    <row r="1117" spans="1:19">
      <c r="A1117" s="12"/>
      <c r="B1117" s="42"/>
      <c r="C1117" s="13"/>
      <c r="D1117" s="13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8"/>
      <c r="S1117" s="11"/>
    </row>
    <row r="1118" spans="1:19">
      <c r="A1118" s="12"/>
      <c r="B1118" s="48"/>
      <c r="C1118" s="95"/>
      <c r="D1118" s="19"/>
      <c r="E1118" s="85"/>
      <c r="F1118" s="12"/>
      <c r="G1118" s="12"/>
      <c r="H1118" s="79"/>
      <c r="I1118" s="12"/>
      <c r="J1118" s="12"/>
      <c r="K1118" s="12"/>
      <c r="L1118" s="12"/>
      <c r="M1118" s="12"/>
      <c r="N1118" s="12"/>
      <c r="O1118" s="12"/>
      <c r="P1118" s="12"/>
      <c r="Q1118" s="12"/>
      <c r="R1118" s="49"/>
      <c r="S1118" s="11"/>
    </row>
    <row r="1119" spans="1:19">
      <c r="A1119" s="12"/>
      <c r="B1119" s="42"/>
      <c r="C1119" s="12"/>
      <c r="D1119" s="21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49"/>
      <c r="S1119" s="11"/>
    </row>
    <row r="1120" spans="1:19">
      <c r="A1120" s="12"/>
      <c r="B1120" s="16"/>
      <c r="C1120" s="21"/>
      <c r="D1120" s="21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49"/>
      <c r="S1120" s="11"/>
    </row>
    <row r="1121" spans="1:19">
      <c r="A1121" s="12"/>
      <c r="B1121" s="16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84"/>
      <c r="S1121" s="11"/>
    </row>
    <row r="1122" spans="1:19">
      <c r="A1122" s="12"/>
      <c r="B1122" s="42"/>
      <c r="C1122" s="12"/>
      <c r="D1122" s="21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4"/>
      <c r="S1122" s="11"/>
    </row>
    <row r="1123" spans="1:19">
      <c r="A1123" s="12"/>
      <c r="B1123" s="42"/>
      <c r="C1123" s="95"/>
      <c r="D1123" s="21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4"/>
      <c r="S1123" s="11"/>
    </row>
    <row r="1124" spans="1:19">
      <c r="A1124" s="12"/>
      <c r="B1124" s="12"/>
      <c r="C1124" s="11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49"/>
      <c r="S1124" s="11"/>
    </row>
    <row r="1125" spans="1:19">
      <c r="A1125" s="12"/>
      <c r="B1125" s="42"/>
      <c r="C1125" s="95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4"/>
      <c r="S1125" s="11"/>
    </row>
    <row r="1126" spans="1:19">
      <c r="A1126" s="12"/>
      <c r="B1126" s="16"/>
      <c r="C1126" s="11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4"/>
      <c r="S1126" s="11"/>
    </row>
    <row r="1127" spans="1:19">
      <c r="A1127" s="12"/>
      <c r="B1127" s="12"/>
      <c r="C1127" s="11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8"/>
      <c r="S1127" s="15"/>
    </row>
    <row r="1128" spans="1:19">
      <c r="A1128" s="12"/>
      <c r="B1128" s="4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4"/>
      <c r="S1128" s="37"/>
    </row>
    <row r="1129" spans="1:19">
      <c r="A1129" s="12"/>
      <c r="B1129" s="48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49"/>
      <c r="S1129" s="20"/>
    </row>
    <row r="1130" spans="1:19">
      <c r="A1130" s="12"/>
      <c r="B1130" s="16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49"/>
      <c r="S1130" s="11"/>
    </row>
    <row r="1131" spans="1:19">
      <c r="A1131" s="12"/>
      <c r="B1131" s="7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49"/>
      <c r="S1131" s="11"/>
    </row>
    <row r="1132" spans="1:19">
      <c r="A1132" s="56"/>
      <c r="B1132" s="4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4"/>
      <c r="S1132" s="15"/>
    </row>
    <row r="1133" spans="1:19">
      <c r="A1133" s="80"/>
      <c r="B1133" s="16"/>
      <c r="C1133" s="56"/>
      <c r="D1133" s="12"/>
      <c r="E1133" s="37"/>
      <c r="F1133" s="31"/>
      <c r="G1133" s="12"/>
      <c r="H1133" s="12"/>
      <c r="I1133" s="12"/>
      <c r="J1133" s="12"/>
      <c r="K1133" s="12"/>
      <c r="L1133" s="12"/>
      <c r="M1133" s="12"/>
      <c r="N1133" s="12"/>
      <c r="O1133" s="12"/>
      <c r="P1133" s="79"/>
      <c r="Q1133" s="80"/>
      <c r="R1133" s="49"/>
      <c r="S1133" s="37"/>
    </row>
    <row r="1134" spans="1:19">
      <c r="A1134" s="80"/>
      <c r="B1134" s="48"/>
      <c r="C1134" s="12"/>
      <c r="D1134" s="19"/>
      <c r="E1134" s="19"/>
      <c r="F1134" s="31"/>
      <c r="G1134" s="12"/>
      <c r="H1134" s="12"/>
      <c r="I1134" s="12"/>
      <c r="J1134" s="12"/>
      <c r="K1134" s="12"/>
      <c r="L1134" s="12"/>
      <c r="M1134" s="12"/>
      <c r="N1134" s="12"/>
      <c r="O1134" s="12"/>
      <c r="P1134" s="274"/>
      <c r="Q1134" s="80"/>
      <c r="R1134" s="49"/>
      <c r="S1134" s="37"/>
    </row>
    <row r="1135" spans="1:19">
      <c r="A1135" s="12"/>
      <c r="B1135" s="10"/>
      <c r="C1135" s="76"/>
      <c r="D1135" s="21"/>
      <c r="E1135" s="21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80"/>
      <c r="R1135" s="37"/>
      <c r="S1135" s="37"/>
    </row>
    <row r="1136" spans="1:19">
      <c r="A1136" s="12"/>
      <c r="B1136" s="42"/>
      <c r="C1136" s="11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80"/>
      <c r="R1136" s="49"/>
      <c r="S1136" s="37"/>
    </row>
    <row r="1137" spans="1:19">
      <c r="A1137" s="12"/>
      <c r="B1137" s="12"/>
      <c r="C1137" s="56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80"/>
      <c r="R1137" s="49"/>
      <c r="S1137" s="37"/>
    </row>
    <row r="1138" spans="1:19">
      <c r="A1138" s="12"/>
      <c r="B1138" s="16"/>
      <c r="C1138" s="11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80"/>
      <c r="R1138" s="14"/>
      <c r="S1138" s="44"/>
    </row>
    <row r="1139" spans="1:19">
      <c r="A1139" s="12"/>
      <c r="B1139" s="7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80"/>
      <c r="R1139" s="17"/>
      <c r="S1139" s="50"/>
    </row>
    <row r="1140" spans="1:19">
      <c r="A1140" s="12"/>
      <c r="B1140" s="42"/>
      <c r="C1140" s="11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80"/>
      <c r="R1140" s="14"/>
      <c r="S1140" s="37"/>
    </row>
    <row r="1141" spans="1:19">
      <c r="A1141" s="12"/>
      <c r="B1141" s="7"/>
      <c r="C1141" s="18"/>
      <c r="D1141" s="13"/>
      <c r="E1141" s="19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80"/>
      <c r="R1141" s="103"/>
      <c r="S1141" s="37"/>
    </row>
    <row r="1142" spans="1:19">
      <c r="A1142" s="80"/>
      <c r="B1142" s="37"/>
      <c r="C1142" s="18"/>
      <c r="D1142" s="19"/>
      <c r="E1142" s="31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80"/>
      <c r="R1142" s="104"/>
      <c r="S1142" s="37"/>
    </row>
    <row r="1143" spans="1:19">
      <c r="A1143" s="80"/>
      <c r="B1143" s="37"/>
      <c r="C1143" s="37"/>
      <c r="D1143" s="37"/>
      <c r="E1143" s="31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80"/>
      <c r="R1143" s="104"/>
      <c r="S1143" s="37"/>
    </row>
    <row r="1144" spans="1:19">
      <c r="A1144" s="80"/>
      <c r="B1144" s="10"/>
      <c r="C1144" s="11"/>
      <c r="D1144" s="19"/>
      <c r="E1144" s="31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80"/>
      <c r="R1144" s="102"/>
      <c r="S1144" s="37"/>
    </row>
    <row r="1145" spans="1:19">
      <c r="A1145" s="80"/>
      <c r="B1145" s="32"/>
      <c r="C1145" s="32"/>
      <c r="D1145" s="32"/>
      <c r="E1145" s="31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05"/>
      <c r="S1145" s="37"/>
    </row>
    <row r="1146" spans="1:19">
      <c r="A1146" s="12"/>
      <c r="B1146" s="10"/>
      <c r="C1146" s="156"/>
      <c r="D1146" s="21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03"/>
      <c r="S1146" s="44"/>
    </row>
    <row r="1147" spans="1:19">
      <c r="A1147" s="12"/>
      <c r="B1147" s="16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84"/>
      <c r="S1147" s="20"/>
    </row>
    <row r="1148" spans="1:19">
      <c r="A1148" s="12"/>
      <c r="B1148" s="42"/>
      <c r="C1148" s="12"/>
      <c r="D1148" s="12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2"/>
      <c r="R1148" s="14"/>
      <c r="S1148" s="11"/>
    </row>
    <row r="1149" spans="1:19">
      <c r="A1149" s="12"/>
      <c r="B1149" s="12"/>
      <c r="C1149" s="12"/>
      <c r="D1149" s="80"/>
      <c r="E1149" s="86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31"/>
      <c r="R1149" s="49"/>
      <c r="S1149" s="11"/>
    </row>
    <row r="1150" spans="1:19">
      <c r="A1150" s="12"/>
      <c r="B1150" s="12"/>
      <c r="C1150" s="12"/>
      <c r="D1150" s="12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12"/>
      <c r="R1150" s="12"/>
      <c r="S1150" s="11"/>
    </row>
    <row r="1151" spans="1:19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1"/>
    </row>
    <row r="1152" spans="1:19">
      <c r="A1152" s="122"/>
      <c r="B1152" s="122"/>
      <c r="C1152" s="122"/>
      <c r="D1152" s="122"/>
      <c r="E1152" s="122"/>
      <c r="F1152" s="122"/>
      <c r="G1152" s="122"/>
      <c r="H1152" s="122"/>
      <c r="I1152" s="122"/>
      <c r="J1152" s="122"/>
      <c r="K1152" s="122"/>
      <c r="L1152" s="122"/>
      <c r="M1152" s="122"/>
      <c r="N1152" s="122"/>
      <c r="O1152" s="122"/>
      <c r="P1152" s="122"/>
      <c r="Q1152" s="122"/>
      <c r="R1152" s="122"/>
      <c r="S1152" s="115"/>
    </row>
    <row r="1157" ht="15.75" spans="1:19">
      <c r="A1157" s="384" t="s">
        <v>3</v>
      </c>
      <c r="B1157" s="384" t="s">
        <v>4</v>
      </c>
      <c r="C1157" s="384" t="s">
        <v>5</v>
      </c>
      <c r="D1157" s="384" t="s">
        <v>6</v>
      </c>
      <c r="E1157" s="384" t="s">
        <v>7</v>
      </c>
      <c r="F1157" s="384" t="s">
        <v>8</v>
      </c>
      <c r="G1157" s="384" t="s">
        <v>9</v>
      </c>
      <c r="H1157" s="384" t="s">
        <v>10</v>
      </c>
      <c r="I1157" s="384" t="s">
        <v>11</v>
      </c>
      <c r="J1157" s="384" t="s">
        <v>12</v>
      </c>
      <c r="K1157" s="384" t="s">
        <v>13</v>
      </c>
      <c r="L1157" s="384" t="s">
        <v>14</v>
      </c>
      <c r="M1157" s="384" t="s">
        <v>15</v>
      </c>
      <c r="N1157" s="384" t="s">
        <v>16</v>
      </c>
      <c r="O1157" s="384" t="s">
        <v>17</v>
      </c>
      <c r="P1157" s="384" t="s">
        <v>18</v>
      </c>
      <c r="Q1157" s="384" t="s">
        <v>19</v>
      </c>
      <c r="R1157" s="384" t="s">
        <v>20</v>
      </c>
      <c r="S1157" s="384" t="s">
        <v>21</v>
      </c>
    </row>
    <row r="1158" ht="16.5" spans="1:19">
      <c r="A1158" s="21"/>
      <c r="B1158" s="21"/>
      <c r="C1158" s="21"/>
      <c r="D1158" s="21"/>
      <c r="E1158" s="385"/>
      <c r="F1158" s="21"/>
      <c r="G1158" s="21"/>
      <c r="H1158" s="21"/>
      <c r="I1158" s="386"/>
      <c r="J1158" s="21"/>
      <c r="K1158" s="21"/>
      <c r="L1158" s="21"/>
      <c r="M1158" s="21"/>
      <c r="N1158" s="21"/>
      <c r="O1158" s="21"/>
      <c r="P1158" s="21"/>
      <c r="Q1158" s="21"/>
      <c r="R1158" s="21"/>
      <c r="S1158" s="20"/>
    </row>
    <row r="1159" ht="15.75" spans="1:19">
      <c r="A1159" s="12"/>
      <c r="B1159" s="48"/>
      <c r="C1159" s="90" t="s">
        <v>1037</v>
      </c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49"/>
      <c r="S1159" s="44"/>
    </row>
    <row r="1160" spans="1:19">
      <c r="A1160" s="12"/>
      <c r="B1160" s="16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49"/>
      <c r="S1160" s="44"/>
    </row>
    <row r="1161" spans="1:19">
      <c r="A1161" s="12">
        <v>1</v>
      </c>
      <c r="B1161" s="48">
        <v>44715</v>
      </c>
      <c r="C1161" s="56" t="s">
        <v>1038</v>
      </c>
      <c r="D1161" s="12" t="s">
        <v>25</v>
      </c>
      <c r="E1161" s="12" t="s">
        <v>25</v>
      </c>
      <c r="F1161" s="12"/>
      <c r="G1161" s="12"/>
      <c r="H1161" s="12">
        <v>1</v>
      </c>
      <c r="I1161" s="12"/>
      <c r="J1161" s="12"/>
      <c r="K1161" s="12"/>
      <c r="L1161" s="12"/>
      <c r="M1161" s="12"/>
      <c r="N1161" s="12"/>
      <c r="O1161" s="12"/>
      <c r="P1161" s="12">
        <v>4</v>
      </c>
      <c r="Q1161" s="12"/>
      <c r="R1161" s="49" t="s">
        <v>26</v>
      </c>
      <c r="S1161" s="11" t="s">
        <v>1039</v>
      </c>
    </row>
    <row r="1162" spans="1:19">
      <c r="A1162" s="12"/>
      <c r="B1162" s="42"/>
      <c r="C1162" s="12" t="s">
        <v>1040</v>
      </c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49" t="s">
        <v>29</v>
      </c>
      <c r="S1162" s="11" t="s">
        <v>1041</v>
      </c>
    </row>
    <row r="1163" spans="1:19">
      <c r="A1163" s="12"/>
      <c r="B1163" s="4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49" t="s">
        <v>844</v>
      </c>
      <c r="S1163" s="11" t="s">
        <v>272</v>
      </c>
    </row>
    <row r="1164" spans="1:19">
      <c r="A1164" s="12"/>
      <c r="B1164" s="16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80"/>
      <c r="R1164" s="14" t="s">
        <v>1042</v>
      </c>
      <c r="S1164" s="66"/>
    </row>
    <row r="1165" spans="1:19">
      <c r="A1165" s="12"/>
      <c r="B1165" s="48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80"/>
      <c r="R1165" s="14"/>
      <c r="S1165" s="44"/>
    </row>
    <row r="1166" spans="1:19">
      <c r="A1166" s="12">
        <v>2</v>
      </c>
      <c r="B1166" s="48">
        <v>44717</v>
      </c>
      <c r="C1166" s="12" t="s">
        <v>766</v>
      </c>
      <c r="D1166" s="12" t="s">
        <v>1043</v>
      </c>
      <c r="E1166" s="12" t="s">
        <v>113</v>
      </c>
      <c r="F1166" s="12"/>
      <c r="G1166" s="12"/>
      <c r="H1166" s="12"/>
      <c r="I1166" s="12"/>
      <c r="J1166" s="12"/>
      <c r="K1166" s="12"/>
      <c r="L1166" s="12">
        <v>1</v>
      </c>
      <c r="M1166" s="12"/>
      <c r="N1166" s="12"/>
      <c r="O1166" s="12"/>
      <c r="P1166" s="12">
        <v>8</v>
      </c>
      <c r="Q1166" s="80"/>
      <c r="R1166" s="49" t="s">
        <v>26</v>
      </c>
      <c r="S1166" s="11" t="s">
        <v>1044</v>
      </c>
    </row>
    <row r="1167" spans="1:19">
      <c r="A1167" s="12"/>
      <c r="B1167" s="42"/>
      <c r="C1167" s="13" t="s">
        <v>1045</v>
      </c>
      <c r="D1167" s="13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49" t="s">
        <v>29</v>
      </c>
      <c r="S1167" s="11" t="s">
        <v>1046</v>
      </c>
    </row>
    <row r="1168" spans="1:19">
      <c r="A1168" s="12"/>
      <c r="B1168" s="48"/>
      <c r="C1168" s="95"/>
      <c r="D1168" s="19"/>
      <c r="E1168" s="85"/>
      <c r="F1168" s="12"/>
      <c r="G1168" s="12"/>
      <c r="H1168" s="79"/>
      <c r="I1168" s="12"/>
      <c r="J1168" s="12"/>
      <c r="K1168" s="12"/>
      <c r="L1168" s="12"/>
      <c r="M1168" s="12"/>
      <c r="N1168" s="12"/>
      <c r="O1168" s="12"/>
      <c r="P1168" s="12"/>
      <c r="Q1168" s="12"/>
      <c r="R1168" s="49" t="s">
        <v>844</v>
      </c>
      <c r="S1168" s="11" t="s">
        <v>1047</v>
      </c>
    </row>
    <row r="1169" spans="1:19">
      <c r="A1169" s="12"/>
      <c r="B1169" s="42"/>
      <c r="C1169" s="12"/>
      <c r="D1169" s="21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4" t="s">
        <v>1042</v>
      </c>
      <c r="S1169" s="11" t="s">
        <v>1048</v>
      </c>
    </row>
    <row r="1170" spans="1:19">
      <c r="A1170" s="12"/>
      <c r="B1170" s="16"/>
      <c r="C1170" s="21"/>
      <c r="D1170" s="21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49"/>
      <c r="S1170" s="11"/>
    </row>
    <row r="1171" spans="1:19">
      <c r="A1171" s="12">
        <v>3</v>
      </c>
      <c r="B1171" s="48">
        <v>44718</v>
      </c>
      <c r="C1171" s="12" t="s">
        <v>1049</v>
      </c>
      <c r="D1171" s="12" t="s">
        <v>1050</v>
      </c>
      <c r="E1171" s="12" t="s">
        <v>43</v>
      </c>
      <c r="F1171" s="12"/>
      <c r="G1171" s="12"/>
      <c r="H1171" s="12"/>
      <c r="I1171" s="12"/>
      <c r="J1171" s="12">
        <v>1</v>
      </c>
      <c r="K1171" s="12"/>
      <c r="L1171" s="12"/>
      <c r="M1171" s="12"/>
      <c r="N1171" s="12"/>
      <c r="O1171" s="12"/>
      <c r="P1171" s="12">
        <v>3</v>
      </c>
      <c r="Q1171" s="12"/>
      <c r="R1171" s="49" t="s">
        <v>26</v>
      </c>
      <c r="S1171" s="11" t="s">
        <v>1051</v>
      </c>
    </row>
    <row r="1172" spans="1:19">
      <c r="A1172" s="12"/>
      <c r="B1172" s="42"/>
      <c r="C1172" s="12" t="s">
        <v>1052</v>
      </c>
      <c r="D1172" s="21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49" t="s">
        <v>29</v>
      </c>
      <c r="S1172" s="11" t="s">
        <v>1053</v>
      </c>
    </row>
    <row r="1173" spans="1:19">
      <c r="A1173" s="12"/>
      <c r="B1173" s="42"/>
      <c r="C1173" s="95"/>
      <c r="D1173" s="21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49" t="s">
        <v>844</v>
      </c>
      <c r="S1173" s="11"/>
    </row>
    <row r="1174" spans="1:19">
      <c r="A1174" s="12"/>
      <c r="B1174" s="12"/>
      <c r="C1174" s="11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4" t="s">
        <v>1042</v>
      </c>
      <c r="S1174" s="11"/>
    </row>
    <row r="1175" spans="1:19">
      <c r="A1175" s="12"/>
      <c r="B1175" s="42"/>
      <c r="C1175" s="95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4"/>
      <c r="S1175" s="11"/>
    </row>
    <row r="1176" spans="1:19">
      <c r="A1176" s="12">
        <v>4</v>
      </c>
      <c r="B1176" s="48">
        <v>44718</v>
      </c>
      <c r="C1176" s="56" t="s">
        <v>485</v>
      </c>
      <c r="D1176" s="12" t="s">
        <v>1054</v>
      </c>
      <c r="E1176" s="12" t="s">
        <v>1055</v>
      </c>
      <c r="F1176" s="12"/>
      <c r="G1176" s="12"/>
      <c r="H1176" s="12"/>
      <c r="I1176" s="12"/>
      <c r="J1176" s="12"/>
      <c r="K1176" s="12">
        <v>1</v>
      </c>
      <c r="L1176" s="12"/>
      <c r="M1176" s="12"/>
      <c r="N1176" s="12"/>
      <c r="O1176" s="12"/>
      <c r="P1176" s="12">
        <v>3</v>
      </c>
      <c r="Q1176" s="12"/>
      <c r="R1176" s="49" t="s">
        <v>26</v>
      </c>
      <c r="S1176" s="11" t="s">
        <v>1056</v>
      </c>
    </row>
    <row r="1177" spans="1:19">
      <c r="A1177" s="12"/>
      <c r="B1177" s="12"/>
      <c r="C1177" s="56" t="s">
        <v>1057</v>
      </c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49" t="s">
        <v>29</v>
      </c>
      <c r="S1177" s="15" t="s">
        <v>1058</v>
      </c>
    </row>
    <row r="1178" spans="1:19">
      <c r="A1178" s="12"/>
      <c r="B1178" s="4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49" t="s">
        <v>844</v>
      </c>
      <c r="S1178" s="37" t="s">
        <v>1059</v>
      </c>
    </row>
    <row r="1179" spans="1:19">
      <c r="A1179" s="12"/>
      <c r="B1179" s="48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4" t="s">
        <v>1042</v>
      </c>
      <c r="S1179" s="20" t="s">
        <v>1060</v>
      </c>
    </row>
    <row r="1180" spans="1:19">
      <c r="A1180" s="12"/>
      <c r="B1180" s="16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49"/>
      <c r="S1180" s="11" t="s">
        <v>1061</v>
      </c>
    </row>
    <row r="1181" spans="1:19">
      <c r="A1181" s="12"/>
      <c r="B1181" s="7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49"/>
      <c r="S1181" s="11"/>
    </row>
    <row r="1182" spans="1:19">
      <c r="A1182" s="56">
        <v>5</v>
      </c>
      <c r="B1182" s="48">
        <v>44719</v>
      </c>
      <c r="C1182" s="12" t="s">
        <v>1062</v>
      </c>
      <c r="D1182" s="12" t="s">
        <v>99</v>
      </c>
      <c r="E1182" s="12" t="s">
        <v>100</v>
      </c>
      <c r="F1182" s="12"/>
      <c r="G1182" s="12"/>
      <c r="H1182" s="12"/>
      <c r="I1182" s="12"/>
      <c r="J1182" s="12"/>
      <c r="K1182" s="12">
        <v>1</v>
      </c>
      <c r="L1182" s="12"/>
      <c r="M1182" s="12"/>
      <c r="N1182" s="12"/>
      <c r="O1182" s="12"/>
      <c r="P1182" s="12">
        <v>4</v>
      </c>
      <c r="Q1182" s="12"/>
      <c r="R1182" s="49" t="s">
        <v>26</v>
      </c>
      <c r="S1182" s="15" t="s">
        <v>1063</v>
      </c>
    </row>
    <row r="1183" spans="1:19">
      <c r="A1183" s="80"/>
      <c r="B1183" s="16"/>
      <c r="C1183" s="56" t="s">
        <v>1064</v>
      </c>
      <c r="D1183" s="12"/>
      <c r="E1183" s="37"/>
      <c r="F1183" s="31"/>
      <c r="G1183" s="12"/>
      <c r="H1183" s="12"/>
      <c r="I1183" s="12"/>
      <c r="J1183" s="12"/>
      <c r="K1183" s="12"/>
      <c r="L1183" s="12"/>
      <c r="M1183" s="12"/>
      <c r="N1183" s="12"/>
      <c r="O1183" s="12"/>
      <c r="P1183" s="79"/>
      <c r="Q1183" s="80"/>
      <c r="R1183" s="49" t="s">
        <v>29</v>
      </c>
      <c r="S1183" s="37" t="s">
        <v>1065</v>
      </c>
    </row>
    <row r="1184" spans="1:19">
      <c r="A1184" s="80"/>
      <c r="B1184" s="48"/>
      <c r="C1184" s="12"/>
      <c r="D1184" s="19"/>
      <c r="E1184" s="19"/>
      <c r="F1184" s="31"/>
      <c r="G1184" s="12"/>
      <c r="H1184" s="12"/>
      <c r="I1184" s="12"/>
      <c r="J1184" s="12"/>
      <c r="K1184" s="12"/>
      <c r="L1184" s="12"/>
      <c r="M1184" s="12"/>
      <c r="N1184" s="12"/>
      <c r="O1184" s="12"/>
      <c r="P1184" s="274"/>
      <c r="Q1184" s="80"/>
      <c r="R1184" s="49" t="s">
        <v>844</v>
      </c>
      <c r="S1184" s="37" t="s">
        <v>272</v>
      </c>
    </row>
    <row r="1185" spans="1:19">
      <c r="A1185" s="12"/>
      <c r="B1185" s="10"/>
      <c r="C1185" s="76"/>
      <c r="D1185" s="21"/>
      <c r="E1185" s="21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80"/>
      <c r="R1185" s="14" t="s">
        <v>1042</v>
      </c>
      <c r="S1185" s="37"/>
    </row>
    <row r="1186" spans="1:19">
      <c r="A1186" s="12"/>
      <c r="B1186" s="42"/>
      <c r="C1186" s="11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80"/>
      <c r="R1186" s="49"/>
      <c r="S1186" s="37"/>
    </row>
    <row r="1187" spans="1:19">
      <c r="A1187" s="12">
        <v>6</v>
      </c>
      <c r="B1187" s="48">
        <v>44718</v>
      </c>
      <c r="C1187" s="56" t="s">
        <v>235</v>
      </c>
      <c r="D1187" s="12" t="s">
        <v>99</v>
      </c>
      <c r="E1187" s="12" t="s">
        <v>100</v>
      </c>
      <c r="F1187" s="12"/>
      <c r="G1187" s="12"/>
      <c r="H1187" s="12"/>
      <c r="I1187" s="12"/>
      <c r="J1187" s="12">
        <v>1</v>
      </c>
      <c r="K1187" s="12"/>
      <c r="L1187" s="12"/>
      <c r="M1187" s="12"/>
      <c r="N1187" s="12"/>
      <c r="O1187" s="12"/>
      <c r="P1187" s="12">
        <v>3</v>
      </c>
      <c r="Q1187" s="80"/>
      <c r="R1187" s="49" t="s">
        <v>26</v>
      </c>
      <c r="S1187" s="37" t="s">
        <v>1066</v>
      </c>
    </row>
    <row r="1188" spans="1:19">
      <c r="A1188" s="12"/>
      <c r="B1188" s="16"/>
      <c r="C1188" s="56" t="s">
        <v>1067</v>
      </c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80"/>
      <c r="R1188" s="49" t="s">
        <v>29</v>
      </c>
      <c r="S1188" s="44" t="s">
        <v>1068</v>
      </c>
    </row>
    <row r="1189" spans="1:19">
      <c r="A1189" s="12"/>
      <c r="B1189" s="7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80"/>
      <c r="R1189" s="49" t="s">
        <v>844</v>
      </c>
      <c r="S1189" s="50" t="s">
        <v>1069</v>
      </c>
    </row>
    <row r="1190" spans="1:19">
      <c r="A1190" s="12"/>
      <c r="B1190" s="42"/>
      <c r="C1190" s="11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80"/>
      <c r="R1190" s="14" t="s">
        <v>973</v>
      </c>
      <c r="S1190" s="37"/>
    </row>
    <row r="1191" spans="1:19">
      <c r="A1191" s="12"/>
      <c r="B1191" s="7"/>
      <c r="C1191" s="18"/>
      <c r="D1191" s="13"/>
      <c r="E1191" s="19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80"/>
      <c r="R1191" s="103"/>
      <c r="S1191" s="37"/>
    </row>
    <row r="1192" spans="1:19">
      <c r="A1192" s="80">
        <v>7</v>
      </c>
      <c r="B1192" s="48">
        <v>44720</v>
      </c>
      <c r="C1192" s="68" t="s">
        <v>1070</v>
      </c>
      <c r="D1192" s="19" t="s">
        <v>1071</v>
      </c>
      <c r="E1192" s="31" t="s">
        <v>118</v>
      </c>
      <c r="F1192" s="12"/>
      <c r="G1192" s="12"/>
      <c r="H1192" s="12"/>
      <c r="I1192" s="12"/>
      <c r="J1192" s="12">
        <v>1</v>
      </c>
      <c r="K1192" s="12"/>
      <c r="L1192" s="12"/>
      <c r="M1192" s="12"/>
      <c r="N1192" s="12"/>
      <c r="O1192" s="12"/>
      <c r="P1192" s="12">
        <v>5</v>
      </c>
      <c r="Q1192" s="80"/>
      <c r="R1192" s="49" t="s">
        <v>26</v>
      </c>
      <c r="S1192" s="37" t="s">
        <v>1072</v>
      </c>
    </row>
    <row r="1193" spans="1:19">
      <c r="A1193" s="80"/>
      <c r="B1193" s="37"/>
      <c r="C1193" s="68" t="s">
        <v>1073</v>
      </c>
      <c r="D1193" s="37"/>
      <c r="E1193" s="31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80"/>
      <c r="R1193" s="49" t="s">
        <v>29</v>
      </c>
      <c r="S1193" s="37" t="s">
        <v>1074</v>
      </c>
    </row>
    <row r="1194" spans="1:19">
      <c r="A1194" s="80"/>
      <c r="B1194" s="10"/>
      <c r="C1194" s="11"/>
      <c r="D1194" s="19"/>
      <c r="E1194" s="31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80"/>
      <c r="R1194" s="49" t="s">
        <v>844</v>
      </c>
      <c r="S1194" s="37"/>
    </row>
    <row r="1195" spans="1:19">
      <c r="A1195" s="80"/>
      <c r="B1195" s="32"/>
      <c r="C1195" s="32"/>
      <c r="D1195" s="32"/>
      <c r="E1195" s="31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05"/>
      <c r="S1195" s="37"/>
    </row>
    <row r="1196" spans="1:19">
      <c r="A1196" s="12">
        <v>8</v>
      </c>
      <c r="B1196" s="48">
        <v>44719</v>
      </c>
      <c r="C1196" s="68" t="s">
        <v>1075</v>
      </c>
      <c r="D1196" s="21" t="s">
        <v>1076</v>
      </c>
      <c r="E1196" s="12" t="s">
        <v>662</v>
      </c>
      <c r="F1196" s="12"/>
      <c r="G1196" s="12"/>
      <c r="H1196" s="12">
        <v>1</v>
      </c>
      <c r="I1196" s="12"/>
      <c r="J1196" s="12"/>
      <c r="K1196" s="12"/>
      <c r="L1196" s="12"/>
      <c r="M1196" s="12"/>
      <c r="N1196" s="12"/>
      <c r="O1196" s="12"/>
      <c r="P1196" s="12">
        <v>3</v>
      </c>
      <c r="Q1196" s="12"/>
      <c r="R1196" s="49" t="s">
        <v>26</v>
      </c>
      <c r="S1196" s="44" t="s">
        <v>1077</v>
      </c>
    </row>
    <row r="1197" spans="1:19">
      <c r="A1197" s="12"/>
      <c r="B1197" s="16"/>
      <c r="C1197" s="12" t="s">
        <v>1078</v>
      </c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49" t="s">
        <v>29</v>
      </c>
      <c r="S1197" s="20" t="s">
        <v>1079</v>
      </c>
    </row>
    <row r="1198" spans="1:19">
      <c r="A1198" s="12"/>
      <c r="B1198" s="42"/>
      <c r="C1198" s="12"/>
      <c r="D1198" s="12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2"/>
      <c r="R1198" s="49" t="s">
        <v>844</v>
      </c>
      <c r="S1198" s="11" t="s">
        <v>1080</v>
      </c>
    </row>
    <row r="1199" spans="1:19">
      <c r="A1199" s="12"/>
      <c r="B1199" s="12"/>
      <c r="C1199" s="12"/>
      <c r="D1199" s="80"/>
      <c r="E1199" s="86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31"/>
      <c r="R1199" s="14" t="s">
        <v>1042</v>
      </c>
      <c r="S1199" s="11"/>
    </row>
    <row r="1200" spans="1:19">
      <c r="A1200" s="12"/>
      <c r="B1200" s="12"/>
      <c r="C1200" s="12"/>
      <c r="D1200" s="80"/>
      <c r="E1200" s="407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1"/>
      <c r="R1200" s="14"/>
      <c r="S1200" s="11"/>
    </row>
    <row r="1201" spans="1:19">
      <c r="A1201" s="12"/>
      <c r="B1201" s="12"/>
      <c r="C1201" s="12"/>
      <c r="D1201" s="12"/>
      <c r="E1201" s="21" t="s">
        <v>71</v>
      </c>
      <c r="F1201" s="21"/>
      <c r="G1201" s="21"/>
      <c r="H1201" s="21">
        <f>SUM(H1159:H1199)</f>
        <v>2</v>
      </c>
      <c r="I1201" s="21"/>
      <c r="J1201" s="21">
        <f>SUM(J1160:J1199)</f>
        <v>3</v>
      </c>
      <c r="K1201" s="21">
        <f>SUM(K1160:K1199)</f>
        <v>2</v>
      </c>
      <c r="L1201" s="21">
        <f>SUM(L1160:L1199)</f>
        <v>1</v>
      </c>
      <c r="M1201" s="21"/>
      <c r="N1201" s="21"/>
      <c r="O1201" s="21"/>
      <c r="P1201" s="21">
        <f>SUM(P1160:P1199)</f>
        <v>33</v>
      </c>
      <c r="Q1201" s="12"/>
      <c r="R1201" s="12"/>
      <c r="S1201" s="11"/>
    </row>
    <row r="1202" spans="1:19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1"/>
    </row>
    <row r="1207" ht="15.75" spans="1:19">
      <c r="A1207" s="384" t="s">
        <v>3</v>
      </c>
      <c r="B1207" s="384" t="s">
        <v>4</v>
      </c>
      <c r="C1207" s="384" t="s">
        <v>5</v>
      </c>
      <c r="D1207" s="384" t="s">
        <v>6</v>
      </c>
      <c r="E1207" s="384" t="s">
        <v>7</v>
      </c>
      <c r="F1207" s="384" t="s">
        <v>8</v>
      </c>
      <c r="G1207" s="384" t="s">
        <v>9</v>
      </c>
      <c r="H1207" s="384" t="s">
        <v>10</v>
      </c>
      <c r="I1207" s="384" t="s">
        <v>11</v>
      </c>
      <c r="J1207" s="384" t="s">
        <v>12</v>
      </c>
      <c r="K1207" s="384" t="s">
        <v>13</v>
      </c>
      <c r="L1207" s="384" t="s">
        <v>14</v>
      </c>
      <c r="M1207" s="384" t="s">
        <v>15</v>
      </c>
      <c r="N1207" s="384" t="s">
        <v>16</v>
      </c>
      <c r="O1207" s="384" t="s">
        <v>17</v>
      </c>
      <c r="P1207" s="384" t="s">
        <v>18</v>
      </c>
      <c r="Q1207" s="384" t="s">
        <v>19</v>
      </c>
      <c r="R1207" s="384" t="s">
        <v>20</v>
      </c>
      <c r="S1207" s="384" t="s">
        <v>21</v>
      </c>
    </row>
    <row r="1208" ht="16.5" spans="1:19">
      <c r="A1208" s="21"/>
      <c r="B1208" s="21"/>
      <c r="C1208" s="21"/>
      <c r="D1208" s="21"/>
      <c r="E1208" s="385"/>
      <c r="F1208" s="21"/>
      <c r="G1208" s="21"/>
      <c r="H1208" s="21"/>
      <c r="I1208" s="386"/>
      <c r="J1208" s="21"/>
      <c r="K1208" s="21"/>
      <c r="L1208" s="21"/>
      <c r="M1208" s="21"/>
      <c r="N1208" s="21"/>
      <c r="O1208" s="21"/>
      <c r="P1208" s="21"/>
      <c r="Q1208" s="21"/>
      <c r="R1208" s="21"/>
      <c r="S1208" s="20"/>
    </row>
    <row r="1209" spans="1:19">
      <c r="A1209" s="12">
        <v>9</v>
      </c>
      <c r="B1209" s="48">
        <v>44722</v>
      </c>
      <c r="C1209" s="68" t="s">
        <v>1081</v>
      </c>
      <c r="D1209" s="12" t="s">
        <v>1082</v>
      </c>
      <c r="E1209" s="12" t="s">
        <v>275</v>
      </c>
      <c r="F1209" s="12"/>
      <c r="G1209" s="12"/>
      <c r="H1209" s="12"/>
      <c r="I1209" s="12"/>
      <c r="J1209" s="12"/>
      <c r="K1209" s="12">
        <v>1</v>
      </c>
      <c r="L1209" s="12"/>
      <c r="M1209" s="12"/>
      <c r="N1209" s="12"/>
      <c r="O1209" s="12"/>
      <c r="P1209" s="12">
        <v>9</v>
      </c>
      <c r="Q1209" s="12"/>
      <c r="R1209" s="49" t="s">
        <v>26</v>
      </c>
      <c r="S1209" s="44" t="s">
        <v>1083</v>
      </c>
    </row>
    <row r="1210" spans="1:19">
      <c r="A1210" s="12"/>
      <c r="B1210" s="16"/>
      <c r="C1210" s="12" t="s">
        <v>1084</v>
      </c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49" t="s">
        <v>29</v>
      </c>
      <c r="S1210" s="44" t="s">
        <v>1085</v>
      </c>
    </row>
    <row r="1211" spans="1:19">
      <c r="A1211" s="12"/>
      <c r="B1211" s="48"/>
      <c r="C1211" s="56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49" t="s">
        <v>844</v>
      </c>
      <c r="S1211" s="11" t="s">
        <v>1086</v>
      </c>
    </row>
    <row r="1212" spans="1:19">
      <c r="A1212" s="12"/>
      <c r="B1212" s="4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4" t="s">
        <v>1087</v>
      </c>
      <c r="S1212" s="11"/>
    </row>
    <row r="1213" spans="1:19">
      <c r="A1213" s="12"/>
      <c r="B1213" s="4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49"/>
      <c r="S1213" s="11"/>
    </row>
    <row r="1214" spans="1:19">
      <c r="A1214" s="12">
        <v>10</v>
      </c>
      <c r="B1214" s="48">
        <v>44719</v>
      </c>
      <c r="C1214" s="68" t="s">
        <v>1088</v>
      </c>
      <c r="D1214" s="12" t="s">
        <v>42</v>
      </c>
      <c r="E1214" s="12" t="s">
        <v>43</v>
      </c>
      <c r="F1214" s="12"/>
      <c r="G1214" s="12"/>
      <c r="H1214" s="12"/>
      <c r="I1214" s="12"/>
      <c r="J1214" s="12">
        <v>1</v>
      </c>
      <c r="K1214" s="12"/>
      <c r="L1214" s="12"/>
      <c r="M1214" s="12"/>
      <c r="N1214" s="12"/>
      <c r="O1214" s="12"/>
      <c r="P1214" s="12">
        <v>1</v>
      </c>
      <c r="Q1214" s="80"/>
      <c r="R1214" s="49" t="s">
        <v>26</v>
      </c>
      <c r="S1214" s="66" t="s">
        <v>1089</v>
      </c>
    </row>
    <row r="1215" spans="1:19">
      <c r="A1215" s="12"/>
      <c r="B1215" s="48"/>
      <c r="C1215" s="12" t="s">
        <v>1078</v>
      </c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80"/>
      <c r="R1215" s="49" t="s">
        <v>29</v>
      </c>
      <c r="S1215" s="44" t="s">
        <v>1090</v>
      </c>
    </row>
    <row r="1216" spans="1:19">
      <c r="A1216" s="12"/>
      <c r="B1216" s="48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80"/>
      <c r="R1216" s="49" t="s">
        <v>844</v>
      </c>
      <c r="S1216" s="11" t="s">
        <v>1091</v>
      </c>
    </row>
    <row r="1217" spans="1:19">
      <c r="A1217" s="12"/>
      <c r="B1217" s="42"/>
      <c r="C1217" s="13"/>
      <c r="D1217" s="13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4" t="s">
        <v>967</v>
      </c>
      <c r="S1217" s="11"/>
    </row>
    <row r="1218" spans="1:19">
      <c r="A1218" s="12"/>
      <c r="B1218" s="48"/>
      <c r="C1218" s="95"/>
      <c r="D1218" s="19"/>
      <c r="E1218" s="85"/>
      <c r="F1218" s="12"/>
      <c r="G1218" s="12"/>
      <c r="H1218" s="79"/>
      <c r="I1218" s="12"/>
      <c r="J1218" s="12"/>
      <c r="K1218" s="12"/>
      <c r="L1218" s="12"/>
      <c r="M1218" s="12"/>
      <c r="N1218" s="12"/>
      <c r="O1218" s="12"/>
      <c r="P1218" s="12"/>
      <c r="Q1218" s="12"/>
      <c r="R1218" s="49"/>
      <c r="S1218" s="11"/>
    </row>
    <row r="1219" spans="1:19">
      <c r="A1219" s="12">
        <v>11</v>
      </c>
      <c r="B1219" s="48">
        <v>44724</v>
      </c>
      <c r="C1219" s="68" t="s">
        <v>1081</v>
      </c>
      <c r="D1219" s="21" t="s">
        <v>1092</v>
      </c>
      <c r="E1219" s="12" t="s">
        <v>25</v>
      </c>
      <c r="F1219" s="12"/>
      <c r="G1219" s="12"/>
      <c r="H1219" s="12">
        <v>1</v>
      </c>
      <c r="I1219" s="12"/>
      <c r="J1219" s="12"/>
      <c r="K1219" s="12"/>
      <c r="L1219" s="12"/>
      <c r="M1219" s="12"/>
      <c r="N1219" s="12"/>
      <c r="O1219" s="12"/>
      <c r="P1219" s="12">
        <v>4</v>
      </c>
      <c r="Q1219" s="12"/>
      <c r="R1219" s="49" t="s">
        <v>26</v>
      </c>
      <c r="S1219" s="11" t="s">
        <v>1093</v>
      </c>
    </row>
    <row r="1220" spans="1:19">
      <c r="A1220" s="12"/>
      <c r="B1220" s="16"/>
      <c r="C1220" s="21" t="s">
        <v>1094</v>
      </c>
      <c r="D1220" s="21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49" t="s">
        <v>29</v>
      </c>
      <c r="S1220" s="11" t="s">
        <v>1095</v>
      </c>
    </row>
    <row r="1221" spans="1:19">
      <c r="A1221" s="12"/>
      <c r="B1221" s="48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49" t="s">
        <v>844</v>
      </c>
      <c r="S1221" s="11"/>
    </row>
    <row r="1222" spans="1:19">
      <c r="A1222" s="12"/>
      <c r="B1222" s="42"/>
      <c r="C1222" s="12"/>
      <c r="D1222" s="21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4" t="s">
        <v>1096</v>
      </c>
      <c r="S1222" s="11"/>
    </row>
    <row r="1223" spans="1:19">
      <c r="A1223" s="12"/>
      <c r="B1223" s="42"/>
      <c r="C1223" s="95"/>
      <c r="D1223" s="21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49"/>
      <c r="S1223" s="11"/>
    </row>
    <row r="1224" spans="1:19">
      <c r="A1224" s="12">
        <v>12</v>
      </c>
      <c r="B1224" s="48">
        <v>44724</v>
      </c>
      <c r="C1224" s="11" t="s">
        <v>1097</v>
      </c>
      <c r="D1224" s="12" t="s">
        <v>1098</v>
      </c>
      <c r="E1224" s="12"/>
      <c r="F1224" s="12"/>
      <c r="G1224" s="12"/>
      <c r="H1224" s="12"/>
      <c r="I1224" s="12"/>
      <c r="J1224" s="12"/>
      <c r="K1224" s="12"/>
      <c r="L1224" s="12">
        <v>1</v>
      </c>
      <c r="M1224" s="12"/>
      <c r="N1224" s="12"/>
      <c r="O1224" s="12"/>
      <c r="P1224" s="12"/>
      <c r="Q1224" s="12"/>
      <c r="R1224" s="14"/>
      <c r="S1224" s="11" t="s">
        <v>1099</v>
      </c>
    </row>
    <row r="1225" spans="1:19">
      <c r="A1225" s="12"/>
      <c r="B1225" s="42"/>
      <c r="C1225" s="11" t="s">
        <v>1100</v>
      </c>
      <c r="D1225" s="12" t="s">
        <v>1101</v>
      </c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4"/>
      <c r="S1225" s="11" t="s">
        <v>1099</v>
      </c>
    </row>
    <row r="1226" spans="1:19">
      <c r="A1226" s="12"/>
      <c r="B1226" s="48"/>
      <c r="C1226" s="69" t="s">
        <v>1102</v>
      </c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49"/>
      <c r="S1226" s="11" t="s">
        <v>1099</v>
      </c>
    </row>
    <row r="1227" spans="1:19">
      <c r="A1227" s="12"/>
      <c r="B1227" s="12"/>
      <c r="C1227" s="69" t="s">
        <v>1103</v>
      </c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49"/>
      <c r="S1227" s="15" t="s">
        <v>1104</v>
      </c>
    </row>
    <row r="1228" spans="1:19">
      <c r="A1228" s="12"/>
      <c r="B1228" s="42"/>
      <c r="C1228" s="11" t="s">
        <v>1105</v>
      </c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49"/>
      <c r="S1228" s="11" t="s">
        <v>1099</v>
      </c>
    </row>
    <row r="1229" spans="1:19">
      <c r="A1229" s="12"/>
      <c r="B1229" s="48"/>
      <c r="C1229" s="11" t="s">
        <v>1106</v>
      </c>
      <c r="D1229" s="12" t="s">
        <v>550</v>
      </c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4"/>
      <c r="S1229" s="20"/>
    </row>
    <row r="1230" spans="1:19">
      <c r="A1230" s="12"/>
      <c r="B1230" s="16"/>
      <c r="C1230" s="11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49"/>
      <c r="S1230" s="11"/>
    </row>
    <row r="1231" spans="1:19">
      <c r="A1231" s="12">
        <v>13</v>
      </c>
      <c r="B1231" s="48">
        <v>44724</v>
      </c>
      <c r="C1231" s="56" t="s">
        <v>32</v>
      </c>
      <c r="D1231" s="12" t="s">
        <v>469</v>
      </c>
      <c r="E1231" s="12" t="s">
        <v>429</v>
      </c>
      <c r="F1231" s="12"/>
      <c r="G1231" s="12"/>
      <c r="H1231" s="12">
        <v>1</v>
      </c>
      <c r="I1231" s="12"/>
      <c r="J1231" s="12"/>
      <c r="K1231" s="12"/>
      <c r="L1231" s="12"/>
      <c r="M1231" s="12"/>
      <c r="N1231" s="12"/>
      <c r="O1231" s="12"/>
      <c r="P1231" s="12">
        <v>3</v>
      </c>
      <c r="Q1231" s="12"/>
      <c r="R1231" s="49" t="s">
        <v>26</v>
      </c>
      <c r="S1231" s="11" t="s">
        <v>1107</v>
      </c>
    </row>
    <row r="1232" spans="1:19">
      <c r="A1232" s="56"/>
      <c r="B1232" s="48"/>
      <c r="C1232" s="12" t="s">
        <v>1108</v>
      </c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49" t="s">
        <v>29</v>
      </c>
      <c r="S1232" s="15" t="s">
        <v>1109</v>
      </c>
    </row>
    <row r="1233" spans="1:19">
      <c r="A1233" s="80"/>
      <c r="B1233" s="16"/>
      <c r="C1233" s="69"/>
      <c r="D1233" s="12"/>
      <c r="E1233" s="12"/>
      <c r="F1233" s="31"/>
      <c r="G1233" s="12"/>
      <c r="H1233" s="12"/>
      <c r="I1233" s="12"/>
      <c r="J1233" s="12"/>
      <c r="K1233" s="12"/>
      <c r="L1233" s="12"/>
      <c r="M1233" s="12"/>
      <c r="N1233" s="12"/>
      <c r="O1233" s="12"/>
      <c r="P1233" s="79"/>
      <c r="Q1233" s="80"/>
      <c r="R1233" s="49" t="s">
        <v>844</v>
      </c>
      <c r="S1233" s="37" t="s">
        <v>1110</v>
      </c>
    </row>
    <row r="1234" spans="1:19">
      <c r="A1234" s="80"/>
      <c r="B1234" s="48"/>
      <c r="C1234" s="11"/>
      <c r="D1234" s="19"/>
      <c r="E1234" s="19"/>
      <c r="F1234" s="31"/>
      <c r="G1234" s="12"/>
      <c r="H1234" s="12"/>
      <c r="I1234" s="12"/>
      <c r="J1234" s="12"/>
      <c r="K1234" s="12"/>
      <c r="L1234" s="12"/>
      <c r="M1234" s="12"/>
      <c r="N1234" s="12"/>
      <c r="O1234" s="12"/>
      <c r="P1234" s="274"/>
      <c r="Q1234" s="80"/>
      <c r="R1234" s="14" t="s">
        <v>1111</v>
      </c>
      <c r="S1234" s="37"/>
    </row>
    <row r="1235" spans="1:19">
      <c r="A1235" s="12"/>
      <c r="B1235" s="10"/>
      <c r="C1235" s="76"/>
      <c r="D1235" s="21"/>
      <c r="E1235" s="21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80"/>
      <c r="R1235" s="14"/>
      <c r="S1235" s="37"/>
    </row>
    <row r="1236" spans="1:19">
      <c r="A1236" s="12">
        <v>14</v>
      </c>
      <c r="B1236" s="48">
        <v>44724</v>
      </c>
      <c r="C1236" s="56" t="s">
        <v>1112</v>
      </c>
      <c r="D1236" s="12" t="s">
        <v>1113</v>
      </c>
      <c r="E1236" s="12" t="s">
        <v>113</v>
      </c>
      <c r="F1236" s="12">
        <v>1</v>
      </c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80"/>
      <c r="R1236" s="49"/>
      <c r="S1236" s="37" t="s">
        <v>1114</v>
      </c>
    </row>
    <row r="1237" spans="1:19">
      <c r="A1237" s="12"/>
      <c r="B1237" s="16"/>
      <c r="C1237" s="56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80"/>
      <c r="R1237" s="49"/>
      <c r="S1237" s="44" t="s">
        <v>1115</v>
      </c>
    </row>
    <row r="1238" spans="1:19">
      <c r="A1238" s="12"/>
      <c r="B1238" s="7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80"/>
      <c r="R1238" s="49"/>
      <c r="S1238" s="50" t="s">
        <v>1116</v>
      </c>
    </row>
    <row r="1239" spans="1:19">
      <c r="A1239" s="12"/>
      <c r="B1239" s="42"/>
      <c r="C1239" s="11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80"/>
      <c r="R1239" s="14"/>
      <c r="S1239" s="37"/>
    </row>
    <row r="1240" spans="1:19">
      <c r="A1240" s="12">
        <v>15</v>
      </c>
      <c r="B1240" s="48">
        <v>44724</v>
      </c>
      <c r="C1240" s="68" t="s">
        <v>1117</v>
      </c>
      <c r="D1240" s="12" t="s">
        <v>25</v>
      </c>
      <c r="E1240" s="12" t="s">
        <v>25</v>
      </c>
      <c r="F1240" s="12"/>
      <c r="G1240" s="12"/>
      <c r="H1240" s="12">
        <v>1</v>
      </c>
      <c r="I1240" s="12"/>
      <c r="J1240" s="12"/>
      <c r="K1240" s="12"/>
      <c r="L1240" s="12"/>
      <c r="M1240" s="12"/>
      <c r="N1240" s="12"/>
      <c r="O1240" s="12"/>
      <c r="P1240" s="12">
        <v>3</v>
      </c>
      <c r="Q1240" s="80"/>
      <c r="R1240" s="49" t="s">
        <v>26</v>
      </c>
      <c r="S1240" s="37" t="s">
        <v>1118</v>
      </c>
    </row>
    <row r="1241" spans="1:19">
      <c r="A1241" s="80"/>
      <c r="B1241" s="48"/>
      <c r="C1241" s="68" t="s">
        <v>213</v>
      </c>
      <c r="D1241" s="19"/>
      <c r="E1241" s="31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80"/>
      <c r="R1241" s="49" t="s">
        <v>29</v>
      </c>
      <c r="S1241" s="37" t="s">
        <v>1119</v>
      </c>
    </row>
    <row r="1242" spans="1:19">
      <c r="A1242" s="80"/>
      <c r="B1242" s="37"/>
      <c r="C1242" s="68"/>
      <c r="D1242" s="37"/>
      <c r="E1242" s="31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80"/>
      <c r="R1242" s="49" t="s">
        <v>844</v>
      </c>
      <c r="S1242" s="37" t="s">
        <v>181</v>
      </c>
    </row>
    <row r="1243" spans="1:19">
      <c r="A1243" s="80"/>
      <c r="B1243" s="10"/>
      <c r="C1243" s="11"/>
      <c r="D1243" s="19"/>
      <c r="E1243" s="31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80"/>
      <c r="R1243" s="14" t="s">
        <v>1120</v>
      </c>
      <c r="S1243" s="37"/>
    </row>
    <row r="1244" spans="1:19">
      <c r="A1244" s="80"/>
      <c r="B1244" s="32"/>
      <c r="C1244" s="32"/>
      <c r="D1244" s="32"/>
      <c r="E1244" s="31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05"/>
      <c r="S1244" s="37"/>
    </row>
    <row r="1245" spans="1:19">
      <c r="A1245" s="80">
        <v>16</v>
      </c>
      <c r="B1245" s="48">
        <v>44724</v>
      </c>
      <c r="C1245" s="56" t="s">
        <v>1121</v>
      </c>
      <c r="D1245" s="75" t="s">
        <v>319</v>
      </c>
      <c r="E1245" s="31" t="s">
        <v>113</v>
      </c>
      <c r="F1245" s="12"/>
      <c r="G1245" s="12"/>
      <c r="H1245" s="12">
        <v>1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49" t="s">
        <v>26</v>
      </c>
      <c r="S1245" s="37" t="s">
        <v>1122</v>
      </c>
    </row>
    <row r="1246" spans="1:19">
      <c r="A1246" s="12"/>
      <c r="B1246" s="48"/>
      <c r="C1246" s="68" t="s">
        <v>1123</v>
      </c>
      <c r="D1246" s="21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49" t="s">
        <v>29</v>
      </c>
      <c r="S1246" s="44" t="s">
        <v>1124</v>
      </c>
    </row>
    <row r="1247" spans="1:19">
      <c r="A1247" s="12"/>
      <c r="B1247" s="16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49" t="s">
        <v>844</v>
      </c>
      <c r="S1247" s="20" t="s">
        <v>1125</v>
      </c>
    </row>
    <row r="1248" spans="1:19">
      <c r="A1248" s="12"/>
      <c r="B1248" s="42"/>
      <c r="C1248" s="12"/>
      <c r="D1248" s="12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2"/>
      <c r="R1248" s="14" t="s">
        <v>1126</v>
      </c>
      <c r="S1248" s="11"/>
    </row>
    <row r="1249" spans="1:19">
      <c r="A1249" s="12"/>
      <c r="B1249" s="42"/>
      <c r="C1249" s="12"/>
      <c r="D1249" s="80"/>
      <c r="E1249" s="408"/>
      <c r="F1249" s="408"/>
      <c r="G1249" s="408"/>
      <c r="H1249" s="408"/>
      <c r="I1249" s="408"/>
      <c r="J1249" s="408"/>
      <c r="K1249" s="408"/>
      <c r="L1249" s="408"/>
      <c r="M1249" s="408"/>
      <c r="N1249" s="408"/>
      <c r="O1249" s="408"/>
      <c r="P1249" s="408"/>
      <c r="Q1249" s="31"/>
      <c r="R1249" s="14"/>
      <c r="S1249" s="11"/>
    </row>
    <row r="1250" spans="1:19">
      <c r="A1250" s="12"/>
      <c r="B1250" s="12"/>
      <c r="C1250" s="12"/>
      <c r="D1250" s="80"/>
      <c r="E1250" s="86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31"/>
      <c r="R1250" s="14"/>
      <c r="S1250" s="11"/>
    </row>
    <row r="1251" spans="1:19">
      <c r="A1251" s="12"/>
      <c r="B1251" s="12"/>
      <c r="C1251" s="12"/>
      <c r="D1251" s="12"/>
      <c r="E1251" s="21" t="s">
        <v>71</v>
      </c>
      <c r="F1251" s="21">
        <f>SUM(F1209:F1250)</f>
        <v>1</v>
      </c>
      <c r="G1251" s="21"/>
      <c r="H1251" s="21">
        <f>SUM(H1209:H1250)</f>
        <v>4</v>
      </c>
      <c r="I1251" s="21"/>
      <c r="J1251" s="21">
        <f>SUM(J1209:J1250)</f>
        <v>1</v>
      </c>
      <c r="K1251" s="21">
        <f>SUM(K1209:K1250)</f>
        <v>1</v>
      </c>
      <c r="L1251" s="21">
        <f>SUM(L1209:L1250)</f>
        <v>1</v>
      </c>
      <c r="M1251" s="21"/>
      <c r="N1251" s="21"/>
      <c r="O1251" s="21"/>
      <c r="P1251" s="21">
        <f>SUM(P1209:P1250)</f>
        <v>20</v>
      </c>
      <c r="Q1251" s="12"/>
      <c r="R1251" s="12"/>
      <c r="S1251" s="11"/>
    </row>
    <row r="1252" spans="1:19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1"/>
    </row>
    <row r="1257" ht="15.75" spans="1:19">
      <c r="A1257" s="384" t="s">
        <v>3</v>
      </c>
      <c r="B1257" s="384" t="s">
        <v>4</v>
      </c>
      <c r="C1257" s="384" t="s">
        <v>5</v>
      </c>
      <c r="D1257" s="384" t="s">
        <v>6</v>
      </c>
      <c r="E1257" s="384" t="s">
        <v>7</v>
      </c>
      <c r="F1257" s="384" t="s">
        <v>8</v>
      </c>
      <c r="G1257" s="384" t="s">
        <v>9</v>
      </c>
      <c r="H1257" s="384" t="s">
        <v>10</v>
      </c>
      <c r="I1257" s="384" t="s">
        <v>11</v>
      </c>
      <c r="J1257" s="384" t="s">
        <v>12</v>
      </c>
      <c r="K1257" s="384" t="s">
        <v>13</v>
      </c>
      <c r="L1257" s="384" t="s">
        <v>14</v>
      </c>
      <c r="M1257" s="384" t="s">
        <v>15</v>
      </c>
      <c r="N1257" s="384" t="s">
        <v>16</v>
      </c>
      <c r="O1257" s="384" t="s">
        <v>17</v>
      </c>
      <c r="P1257" s="384" t="s">
        <v>18</v>
      </c>
      <c r="Q1257" s="384" t="s">
        <v>19</v>
      </c>
      <c r="R1257" s="384" t="s">
        <v>20</v>
      </c>
      <c r="S1257" s="384" t="s">
        <v>21</v>
      </c>
    </row>
    <row r="1258" ht="16.5" spans="1:19">
      <c r="A1258" s="21"/>
      <c r="B1258" s="21"/>
      <c r="C1258" s="21"/>
      <c r="D1258" s="21"/>
      <c r="E1258" s="385"/>
      <c r="F1258" s="21"/>
      <c r="G1258" s="21"/>
      <c r="H1258" s="21"/>
      <c r="I1258" s="386"/>
      <c r="J1258" s="21"/>
      <c r="K1258" s="21"/>
      <c r="L1258" s="21"/>
      <c r="M1258" s="21"/>
      <c r="N1258" s="21"/>
      <c r="O1258" s="21"/>
      <c r="P1258" s="21"/>
      <c r="Q1258" s="21"/>
      <c r="R1258" s="21"/>
      <c r="S1258" s="20"/>
    </row>
    <row r="1259" spans="1:19">
      <c r="A1259" s="12">
        <v>17</v>
      </c>
      <c r="B1259" s="48">
        <v>44724</v>
      </c>
      <c r="C1259" s="56" t="s">
        <v>1127</v>
      </c>
      <c r="D1259" s="12" t="s">
        <v>1113</v>
      </c>
      <c r="E1259" s="12" t="s">
        <v>113</v>
      </c>
      <c r="F1259" s="12"/>
      <c r="G1259" s="12"/>
      <c r="H1259" s="12">
        <v>1</v>
      </c>
      <c r="I1259" s="12"/>
      <c r="J1259" s="12"/>
      <c r="K1259" s="12"/>
      <c r="L1259" s="12"/>
      <c r="M1259" s="12"/>
      <c r="N1259" s="12"/>
      <c r="O1259" s="12"/>
      <c r="P1259" s="12">
        <v>4</v>
      </c>
      <c r="Q1259" s="12"/>
      <c r="R1259" s="49" t="s">
        <v>26</v>
      </c>
      <c r="S1259" s="44" t="s">
        <v>1128</v>
      </c>
    </row>
    <row r="1260" spans="1:19">
      <c r="A1260" s="12"/>
      <c r="B1260" s="16"/>
      <c r="C1260" s="12" t="s">
        <v>1129</v>
      </c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49" t="s">
        <v>29</v>
      </c>
      <c r="S1260" s="44" t="s">
        <v>1130</v>
      </c>
    </row>
    <row r="1261" spans="1:19">
      <c r="A1261" s="12"/>
      <c r="B1261" s="48"/>
      <c r="C1261" s="56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49" t="s">
        <v>844</v>
      </c>
      <c r="S1261" s="11" t="s">
        <v>1131</v>
      </c>
    </row>
    <row r="1262" spans="1:19">
      <c r="A1262" s="12"/>
      <c r="B1262" s="4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4" t="s">
        <v>1120</v>
      </c>
      <c r="S1262" s="11"/>
    </row>
    <row r="1263" spans="1:19">
      <c r="A1263" s="12"/>
      <c r="B1263" s="4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49"/>
      <c r="S1263" s="11"/>
    </row>
    <row r="1264" spans="1:19">
      <c r="A1264" s="12">
        <v>18</v>
      </c>
      <c r="B1264" s="48">
        <v>44724</v>
      </c>
      <c r="C1264" s="56" t="s">
        <v>211</v>
      </c>
      <c r="D1264" s="12" t="s">
        <v>767</v>
      </c>
      <c r="E1264" s="12" t="s">
        <v>25</v>
      </c>
      <c r="F1264" s="12"/>
      <c r="G1264" s="12"/>
      <c r="H1264" s="12">
        <v>1</v>
      </c>
      <c r="I1264" s="12"/>
      <c r="J1264" s="12"/>
      <c r="K1264" s="12"/>
      <c r="L1264" s="12"/>
      <c r="M1264" s="12"/>
      <c r="N1264" s="12"/>
      <c r="O1264" s="12"/>
      <c r="P1264" s="12">
        <v>8</v>
      </c>
      <c r="Q1264" s="80"/>
      <c r="R1264" s="49" t="s">
        <v>26</v>
      </c>
      <c r="S1264" s="66" t="s">
        <v>1132</v>
      </c>
    </row>
    <row r="1265" spans="1:19">
      <c r="A1265" s="12"/>
      <c r="B1265" s="48"/>
      <c r="C1265" s="12" t="s">
        <v>1133</v>
      </c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80"/>
      <c r="R1265" s="49" t="s">
        <v>29</v>
      </c>
      <c r="S1265" s="44" t="s">
        <v>1134</v>
      </c>
    </row>
    <row r="1266" spans="1:19">
      <c r="A1266" s="12"/>
      <c r="B1266" s="48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80"/>
      <c r="R1266" s="49" t="s">
        <v>844</v>
      </c>
      <c r="S1266" s="11" t="s">
        <v>181</v>
      </c>
    </row>
    <row r="1267" spans="1:19">
      <c r="A1267" s="12"/>
      <c r="B1267" s="42"/>
      <c r="C1267" s="13"/>
      <c r="D1267" s="13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4" t="s">
        <v>1135</v>
      </c>
      <c r="S1267" s="11"/>
    </row>
    <row r="1268" spans="1:19">
      <c r="A1268" s="12"/>
      <c r="B1268" s="48"/>
      <c r="C1268" s="95"/>
      <c r="D1268" s="19"/>
      <c r="E1268" s="85"/>
      <c r="F1268" s="12"/>
      <c r="G1268" s="12"/>
      <c r="H1268" s="79"/>
      <c r="I1268" s="12"/>
      <c r="J1268" s="12"/>
      <c r="K1268" s="12"/>
      <c r="L1268" s="12"/>
      <c r="M1268" s="12"/>
      <c r="N1268" s="12"/>
      <c r="O1268" s="12"/>
      <c r="P1268" s="12"/>
      <c r="Q1268" s="12"/>
      <c r="R1268" s="49"/>
      <c r="S1268" s="11"/>
    </row>
    <row r="1269" spans="1:19">
      <c r="A1269" s="12">
        <v>19</v>
      </c>
      <c r="B1269" s="48">
        <v>44725</v>
      </c>
      <c r="C1269" s="56" t="s">
        <v>1136</v>
      </c>
      <c r="D1269" s="21" t="s">
        <v>469</v>
      </c>
      <c r="E1269" s="12" t="s">
        <v>429</v>
      </c>
      <c r="F1269" s="12"/>
      <c r="G1269" s="12"/>
      <c r="H1269" s="12">
        <v>1</v>
      </c>
      <c r="I1269" s="12"/>
      <c r="J1269" s="12"/>
      <c r="K1269" s="12"/>
      <c r="L1269" s="12"/>
      <c r="M1269" s="12"/>
      <c r="N1269" s="12"/>
      <c r="O1269" s="12"/>
      <c r="P1269" s="12">
        <v>2</v>
      </c>
      <c r="Q1269" s="12"/>
      <c r="R1269" s="49" t="s">
        <v>26</v>
      </c>
      <c r="S1269" s="11" t="s">
        <v>1137</v>
      </c>
    </row>
    <row r="1270" spans="1:19">
      <c r="A1270" s="12"/>
      <c r="B1270" s="16"/>
      <c r="C1270" s="21" t="s">
        <v>1138</v>
      </c>
      <c r="D1270" s="21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49" t="s">
        <v>29</v>
      </c>
      <c r="S1270" s="11" t="s">
        <v>1139</v>
      </c>
    </row>
    <row r="1271" spans="1:19">
      <c r="A1271" s="12"/>
      <c r="B1271" s="48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49" t="s">
        <v>844</v>
      </c>
      <c r="S1271" s="11" t="s">
        <v>1140</v>
      </c>
    </row>
    <row r="1272" spans="1:19">
      <c r="A1272" s="12"/>
      <c r="B1272" s="42"/>
      <c r="C1272" s="12"/>
      <c r="D1272" s="21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4" t="s">
        <v>1141</v>
      </c>
      <c r="S1272" s="11"/>
    </row>
    <row r="1273" spans="1:19">
      <c r="A1273" s="12"/>
      <c r="B1273" s="42"/>
      <c r="C1273" s="95"/>
      <c r="D1273" s="21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49"/>
      <c r="S1273" s="11"/>
    </row>
    <row r="1274" spans="1:19">
      <c r="A1274" s="12">
        <v>20</v>
      </c>
      <c r="B1274" s="48">
        <v>44724</v>
      </c>
      <c r="C1274" s="56" t="s">
        <v>485</v>
      </c>
      <c r="D1274" s="12" t="s">
        <v>463</v>
      </c>
      <c r="E1274" s="12" t="s">
        <v>429</v>
      </c>
      <c r="F1274" s="12"/>
      <c r="G1274" s="12"/>
      <c r="H1274" s="12">
        <v>1</v>
      </c>
      <c r="I1274" s="12"/>
      <c r="J1274" s="12"/>
      <c r="K1274" s="12"/>
      <c r="L1274" s="12"/>
      <c r="M1274" s="12"/>
      <c r="N1274" s="12"/>
      <c r="O1274" s="12"/>
      <c r="P1274" s="12">
        <v>1</v>
      </c>
      <c r="Q1274" s="12"/>
      <c r="R1274" s="49" t="s">
        <v>26</v>
      </c>
      <c r="S1274" s="11" t="s">
        <v>1142</v>
      </c>
    </row>
    <row r="1275" spans="1:19">
      <c r="A1275" s="12"/>
      <c r="B1275" s="42"/>
      <c r="C1275" s="12" t="s">
        <v>1143</v>
      </c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49" t="s">
        <v>29</v>
      </c>
      <c r="S1275" s="11" t="s">
        <v>1144</v>
      </c>
    </row>
    <row r="1276" spans="1:19">
      <c r="A1276" s="12"/>
      <c r="B1276" s="48"/>
      <c r="C1276" s="56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49" t="s">
        <v>844</v>
      </c>
      <c r="S1276" s="11" t="s">
        <v>1145</v>
      </c>
    </row>
    <row r="1277" spans="1:19">
      <c r="A1277" s="12"/>
      <c r="B1277" s="12"/>
      <c r="C1277" s="56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4" t="s">
        <v>1146</v>
      </c>
      <c r="S1277" s="11" t="s">
        <v>1147</v>
      </c>
    </row>
    <row r="1278" spans="1:19">
      <c r="A1278" s="12"/>
      <c r="B1278" s="4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49"/>
      <c r="S1278" s="37"/>
    </row>
    <row r="1279" spans="1:19">
      <c r="A1279" s="12">
        <v>21</v>
      </c>
      <c r="B1279" s="48">
        <v>44724</v>
      </c>
      <c r="C1279" s="56" t="s">
        <v>474</v>
      </c>
      <c r="D1279" s="12" t="s">
        <v>422</v>
      </c>
      <c r="E1279" s="12" t="s">
        <v>176</v>
      </c>
      <c r="F1279" s="12"/>
      <c r="G1279" s="12"/>
      <c r="H1279" s="12">
        <v>1</v>
      </c>
      <c r="I1279" s="12"/>
      <c r="J1279" s="12"/>
      <c r="K1279" s="12"/>
      <c r="L1279" s="12"/>
      <c r="M1279" s="12"/>
      <c r="N1279" s="12"/>
      <c r="O1279" s="12"/>
      <c r="P1279" s="12">
        <v>6</v>
      </c>
      <c r="Q1279" s="12"/>
      <c r="R1279" s="49" t="s">
        <v>26</v>
      </c>
      <c r="S1279" s="20" t="s">
        <v>1148</v>
      </c>
    </row>
    <row r="1280" spans="1:19">
      <c r="A1280" s="12"/>
      <c r="B1280" s="16"/>
      <c r="C1280" s="12" t="s">
        <v>1149</v>
      </c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49" t="s">
        <v>29</v>
      </c>
      <c r="S1280" s="11" t="s">
        <v>1150</v>
      </c>
    </row>
    <row r="1281" spans="1:19">
      <c r="A1281" s="12"/>
      <c r="B1281" s="7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49" t="s">
        <v>844</v>
      </c>
      <c r="S1281" s="11" t="s">
        <v>1151</v>
      </c>
    </row>
    <row r="1282" spans="1:19">
      <c r="A1282" s="56"/>
      <c r="B1282" s="48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4" t="s">
        <v>1152</v>
      </c>
      <c r="S1282" s="15" t="s">
        <v>181</v>
      </c>
    </row>
    <row r="1283" spans="1:19">
      <c r="A1283" s="80"/>
      <c r="B1283" s="16"/>
      <c r="C1283" s="56"/>
      <c r="D1283" s="12"/>
      <c r="E1283" s="37"/>
      <c r="F1283" s="31"/>
      <c r="G1283" s="12"/>
      <c r="H1283" s="12"/>
      <c r="I1283" s="12"/>
      <c r="J1283" s="12"/>
      <c r="K1283" s="12"/>
      <c r="L1283" s="12"/>
      <c r="M1283" s="12"/>
      <c r="N1283" s="12"/>
      <c r="O1283" s="12"/>
      <c r="P1283" s="79"/>
      <c r="Q1283" s="80"/>
      <c r="R1283" s="49"/>
      <c r="S1283" s="37"/>
    </row>
    <row r="1284" spans="1:19">
      <c r="A1284" s="80">
        <v>22</v>
      </c>
      <c r="B1284" s="48">
        <v>44725</v>
      </c>
      <c r="C1284" s="12" t="s">
        <v>1153</v>
      </c>
      <c r="D1284" s="19" t="s">
        <v>1101</v>
      </c>
      <c r="E1284" s="19" t="s">
        <v>371</v>
      </c>
      <c r="F1284" s="31"/>
      <c r="G1284" s="12"/>
      <c r="H1284" s="12"/>
      <c r="I1284" s="12"/>
      <c r="J1284" s="12"/>
      <c r="K1284" s="12">
        <v>1</v>
      </c>
      <c r="L1284" s="12"/>
      <c r="M1284" s="12"/>
      <c r="N1284" s="12"/>
      <c r="O1284" s="12"/>
      <c r="P1284" s="274">
        <v>2</v>
      </c>
      <c r="Q1284" s="80"/>
      <c r="R1284" s="49" t="s">
        <v>26</v>
      </c>
      <c r="S1284" s="37" t="s">
        <v>1154</v>
      </c>
    </row>
    <row r="1285" spans="1:19">
      <c r="A1285" s="12"/>
      <c r="B1285" s="10"/>
      <c r="C1285" s="76" t="s">
        <v>1155</v>
      </c>
      <c r="D1285" s="21"/>
      <c r="E1285" s="21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80"/>
      <c r="R1285" s="49" t="s">
        <v>29</v>
      </c>
      <c r="S1285" s="37" t="s">
        <v>1156</v>
      </c>
    </row>
    <row r="1286" spans="1:19">
      <c r="A1286" s="12"/>
      <c r="B1286" s="42"/>
      <c r="C1286" s="11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80"/>
      <c r="R1286" s="49" t="s">
        <v>844</v>
      </c>
      <c r="S1286" s="37" t="s">
        <v>1157</v>
      </c>
    </row>
    <row r="1287" spans="1:19">
      <c r="A1287" s="12"/>
      <c r="B1287" s="48"/>
      <c r="C1287" s="56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80"/>
      <c r="R1287" s="14" t="s">
        <v>1158</v>
      </c>
      <c r="S1287" s="37" t="s">
        <v>1159</v>
      </c>
    </row>
    <row r="1288" spans="1:19">
      <c r="A1288" s="12"/>
      <c r="B1288" s="16"/>
      <c r="C1288" s="56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80"/>
      <c r="R1288" s="49"/>
      <c r="S1288" s="44" t="s">
        <v>1160</v>
      </c>
    </row>
    <row r="1289" spans="1:19">
      <c r="A1289" s="12"/>
      <c r="B1289" s="7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80"/>
      <c r="R1289" s="49"/>
      <c r="S1289" s="50"/>
    </row>
    <row r="1290" spans="1:19">
      <c r="A1290" s="12">
        <v>23</v>
      </c>
      <c r="B1290" s="48">
        <v>44725</v>
      </c>
      <c r="C1290" s="56" t="s">
        <v>1161</v>
      </c>
      <c r="D1290" s="12" t="s">
        <v>175</v>
      </c>
      <c r="E1290" s="12" t="s">
        <v>176</v>
      </c>
      <c r="F1290" s="12"/>
      <c r="G1290" s="12"/>
      <c r="H1290" s="12">
        <v>1</v>
      </c>
      <c r="I1290" s="12"/>
      <c r="J1290" s="12"/>
      <c r="K1290" s="12"/>
      <c r="L1290" s="12"/>
      <c r="M1290" s="12"/>
      <c r="N1290" s="12"/>
      <c r="O1290" s="12"/>
      <c r="P1290" s="12">
        <v>5</v>
      </c>
      <c r="Q1290" s="80"/>
      <c r="R1290" s="49" t="s">
        <v>26</v>
      </c>
      <c r="S1290" s="37" t="s">
        <v>1162</v>
      </c>
    </row>
    <row r="1291" spans="1:19">
      <c r="A1291" s="12"/>
      <c r="B1291" s="7"/>
      <c r="C1291" s="68" t="s">
        <v>1163</v>
      </c>
      <c r="D1291" s="13"/>
      <c r="E1291" s="19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80"/>
      <c r="R1291" s="49" t="s">
        <v>29</v>
      </c>
      <c r="S1291" s="37" t="s">
        <v>1164</v>
      </c>
    </row>
    <row r="1292" spans="1:19">
      <c r="A1292" s="80"/>
      <c r="B1292" s="48"/>
      <c r="C1292" s="68"/>
      <c r="D1292" s="19"/>
      <c r="E1292" s="31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80"/>
      <c r="R1292" s="49" t="s">
        <v>844</v>
      </c>
      <c r="S1292" s="37" t="s">
        <v>260</v>
      </c>
    </row>
    <row r="1293" spans="1:19">
      <c r="A1293" s="80"/>
      <c r="B1293" s="37"/>
      <c r="C1293" s="68"/>
      <c r="D1293" s="37"/>
      <c r="E1293" s="31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80"/>
      <c r="R1293" s="14" t="s">
        <v>1165</v>
      </c>
      <c r="S1293" s="37"/>
    </row>
    <row r="1294" spans="1:19">
      <c r="A1294" s="80"/>
      <c r="B1294" s="10"/>
      <c r="C1294" s="11"/>
      <c r="D1294" s="19"/>
      <c r="E1294" s="31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80"/>
      <c r="R1294" s="49"/>
      <c r="S1294" s="37"/>
    </row>
    <row r="1295" spans="1:19">
      <c r="A1295" s="80">
        <v>24</v>
      </c>
      <c r="B1295" s="48">
        <v>44725</v>
      </c>
      <c r="C1295" s="126" t="s">
        <v>1166</v>
      </c>
      <c r="D1295" s="32" t="s">
        <v>319</v>
      </c>
      <c r="E1295" s="31" t="s">
        <v>113</v>
      </c>
      <c r="F1295" s="12"/>
      <c r="G1295" s="12"/>
      <c r="H1295" s="12">
        <v>1</v>
      </c>
      <c r="I1295" s="12"/>
      <c r="J1295" s="12"/>
      <c r="K1295" s="12"/>
      <c r="L1295" s="12"/>
      <c r="M1295" s="12"/>
      <c r="N1295" s="12"/>
      <c r="O1295" s="12"/>
      <c r="P1295" s="12">
        <v>3</v>
      </c>
      <c r="Q1295" s="12"/>
      <c r="R1295" s="49" t="s">
        <v>26</v>
      </c>
      <c r="S1295" s="37" t="s">
        <v>1167</v>
      </c>
    </row>
    <row r="1296" spans="1:19">
      <c r="A1296" s="12"/>
      <c r="B1296" s="48"/>
      <c r="C1296" s="68" t="s">
        <v>1168</v>
      </c>
      <c r="D1296" s="21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49" t="s">
        <v>29</v>
      </c>
      <c r="S1296" s="44" t="s">
        <v>1169</v>
      </c>
    </row>
    <row r="1297" spans="1:19">
      <c r="A1297" s="12"/>
      <c r="B1297" s="16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49" t="s">
        <v>844</v>
      </c>
      <c r="S1297" s="20" t="s">
        <v>1170</v>
      </c>
    </row>
    <row r="1298" spans="1:19">
      <c r="A1298" s="12"/>
      <c r="B1298" s="42"/>
      <c r="C1298" s="12"/>
      <c r="D1298" s="12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2"/>
      <c r="R1298" s="14" t="s">
        <v>1171</v>
      </c>
      <c r="S1298" s="11"/>
    </row>
    <row r="1299" spans="1:19">
      <c r="A1299" s="12"/>
      <c r="B1299" s="42"/>
      <c r="C1299" s="12"/>
      <c r="D1299" s="80"/>
      <c r="E1299" s="408"/>
      <c r="F1299" s="408"/>
      <c r="G1299" s="408"/>
      <c r="H1299" s="408"/>
      <c r="I1299" s="408"/>
      <c r="J1299" s="408"/>
      <c r="K1299" s="408"/>
      <c r="L1299" s="408"/>
      <c r="M1299" s="408"/>
      <c r="N1299" s="408"/>
      <c r="O1299" s="408"/>
      <c r="P1299" s="408"/>
      <c r="Q1299" s="31"/>
      <c r="R1299" s="14"/>
      <c r="S1299" s="11"/>
    </row>
    <row r="1300" spans="1:19">
      <c r="A1300" s="12"/>
      <c r="B1300" s="12"/>
      <c r="C1300" s="12"/>
      <c r="D1300" s="80"/>
      <c r="E1300" s="86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31"/>
      <c r="R1300" s="14"/>
      <c r="S1300" s="11"/>
    </row>
    <row r="1301" spans="1:19">
      <c r="A1301" s="12"/>
      <c r="B1301" s="12"/>
      <c r="C1301" s="12"/>
      <c r="D1301" s="12"/>
      <c r="E1301" s="21" t="s">
        <v>71</v>
      </c>
      <c r="F1301" s="21"/>
      <c r="G1301" s="21"/>
      <c r="H1301" s="21">
        <f>SUM(H1259:H1300)</f>
        <v>7</v>
      </c>
      <c r="I1301" s="21"/>
      <c r="J1301" s="21"/>
      <c r="K1301" s="21">
        <f>SUM(K1261:K1300)</f>
        <v>1</v>
      </c>
      <c r="L1301" s="21"/>
      <c r="M1301" s="21"/>
      <c r="N1301" s="21"/>
      <c r="O1301" s="21"/>
      <c r="P1301" s="21">
        <f>SUM(P1259:P1300)</f>
        <v>31</v>
      </c>
      <c r="Q1301" s="12"/>
      <c r="R1301" s="12"/>
      <c r="S1301" s="11"/>
    </row>
    <row r="1302" spans="1:19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1"/>
    </row>
    <row r="1307" ht="15.75" spans="1:19">
      <c r="A1307" s="384" t="s">
        <v>3</v>
      </c>
      <c r="B1307" s="384" t="s">
        <v>4</v>
      </c>
      <c r="C1307" s="384" t="s">
        <v>5</v>
      </c>
      <c r="D1307" s="384" t="s">
        <v>6</v>
      </c>
      <c r="E1307" s="384" t="s">
        <v>7</v>
      </c>
      <c r="F1307" s="384" t="s">
        <v>8</v>
      </c>
      <c r="G1307" s="384" t="s">
        <v>9</v>
      </c>
      <c r="H1307" s="384" t="s">
        <v>10</v>
      </c>
      <c r="I1307" s="384" t="s">
        <v>11</v>
      </c>
      <c r="J1307" s="384" t="s">
        <v>12</v>
      </c>
      <c r="K1307" s="384" t="s">
        <v>13</v>
      </c>
      <c r="L1307" s="384" t="s">
        <v>14</v>
      </c>
      <c r="M1307" s="384" t="s">
        <v>15</v>
      </c>
      <c r="N1307" s="384" t="s">
        <v>16</v>
      </c>
      <c r="O1307" s="384" t="s">
        <v>17</v>
      </c>
      <c r="P1307" s="384" t="s">
        <v>18</v>
      </c>
      <c r="Q1307" s="384" t="s">
        <v>19</v>
      </c>
      <c r="R1307" s="384" t="s">
        <v>20</v>
      </c>
      <c r="S1307" s="384" t="s">
        <v>21</v>
      </c>
    </row>
    <row r="1308" ht="16.5" spans="1:19">
      <c r="A1308" s="21"/>
      <c r="B1308" s="21"/>
      <c r="C1308" s="21"/>
      <c r="D1308" s="21"/>
      <c r="E1308" s="385"/>
      <c r="F1308" s="21"/>
      <c r="G1308" s="21"/>
      <c r="H1308" s="21"/>
      <c r="I1308" s="386"/>
      <c r="J1308" s="21"/>
      <c r="K1308" s="21"/>
      <c r="L1308" s="21"/>
      <c r="M1308" s="21"/>
      <c r="N1308" s="21"/>
      <c r="O1308" s="21"/>
      <c r="P1308" s="21"/>
      <c r="Q1308" s="21"/>
      <c r="R1308" s="21"/>
      <c r="S1308" s="20"/>
    </row>
    <row r="1309" spans="1:19">
      <c r="A1309" s="12">
        <v>25</v>
      </c>
      <c r="B1309" s="48">
        <v>44726</v>
      </c>
      <c r="C1309" s="56" t="s">
        <v>1172</v>
      </c>
      <c r="D1309" s="12" t="s">
        <v>319</v>
      </c>
      <c r="E1309" s="12" t="s">
        <v>429</v>
      </c>
      <c r="F1309" s="12"/>
      <c r="G1309" s="12"/>
      <c r="H1309" s="12">
        <v>1</v>
      </c>
      <c r="I1309" s="12"/>
      <c r="J1309" s="12"/>
      <c r="K1309" s="12"/>
      <c r="L1309" s="12"/>
      <c r="M1309" s="12"/>
      <c r="N1309" s="12"/>
      <c r="O1309" s="12"/>
      <c r="P1309" s="12">
        <v>3</v>
      </c>
      <c r="Q1309" s="12"/>
      <c r="R1309" s="49" t="s">
        <v>26</v>
      </c>
      <c r="S1309" s="44" t="s">
        <v>1173</v>
      </c>
    </row>
    <row r="1310" spans="1:19">
      <c r="A1310" s="12"/>
      <c r="B1310" s="16"/>
      <c r="C1310" s="12" t="s">
        <v>568</v>
      </c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49" t="s">
        <v>29</v>
      </c>
      <c r="S1310" s="44" t="s">
        <v>1174</v>
      </c>
    </row>
    <row r="1311" spans="1:19">
      <c r="A1311" s="12"/>
      <c r="B1311" s="48"/>
      <c r="C1311" s="56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49" t="s">
        <v>844</v>
      </c>
      <c r="S1311" s="11" t="s">
        <v>1175</v>
      </c>
    </row>
    <row r="1312" spans="1:19">
      <c r="A1312" s="12"/>
      <c r="B1312" s="4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4" t="s">
        <v>1165</v>
      </c>
      <c r="S1312" s="11"/>
    </row>
    <row r="1313" spans="1:19">
      <c r="A1313" s="12"/>
      <c r="B1313" s="4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49"/>
      <c r="S1313" s="11"/>
    </row>
    <row r="1314" spans="1:19">
      <c r="A1314" s="12">
        <v>26</v>
      </c>
      <c r="B1314" s="48">
        <v>44725</v>
      </c>
      <c r="C1314" s="12" t="s">
        <v>1176</v>
      </c>
      <c r="D1314" s="12" t="s">
        <v>1177</v>
      </c>
      <c r="E1314" s="12" t="s">
        <v>25</v>
      </c>
      <c r="F1314" s="12"/>
      <c r="G1314" s="12"/>
      <c r="H1314" s="12">
        <v>1</v>
      </c>
      <c r="I1314" s="12"/>
      <c r="J1314" s="12"/>
      <c r="K1314" s="12"/>
      <c r="L1314" s="12"/>
      <c r="M1314" s="12"/>
      <c r="N1314" s="12"/>
      <c r="O1314" s="12"/>
      <c r="P1314" s="12"/>
      <c r="Q1314" s="80"/>
      <c r="R1314" s="49" t="s">
        <v>26</v>
      </c>
      <c r="S1314" s="66" t="s">
        <v>1178</v>
      </c>
    </row>
    <row r="1315" spans="1:19">
      <c r="A1315" s="12"/>
      <c r="B1315" s="48"/>
      <c r="C1315" s="12" t="s">
        <v>1179</v>
      </c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80"/>
      <c r="R1315" s="49" t="s">
        <v>29</v>
      </c>
      <c r="S1315" s="44" t="s">
        <v>1180</v>
      </c>
    </row>
    <row r="1316" spans="1:19">
      <c r="A1316" s="12"/>
      <c r="B1316" s="48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80"/>
      <c r="R1316" s="49" t="s">
        <v>844</v>
      </c>
      <c r="S1316" s="11" t="s">
        <v>1181</v>
      </c>
    </row>
    <row r="1317" spans="1:19">
      <c r="A1317" s="12"/>
      <c r="B1317" s="42"/>
      <c r="C1317" s="13"/>
      <c r="D1317" s="13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4" t="s">
        <v>1146</v>
      </c>
      <c r="S1317" s="11"/>
    </row>
    <row r="1318" spans="1:19">
      <c r="A1318" s="12"/>
      <c r="B1318" s="48"/>
      <c r="C1318" s="95"/>
      <c r="D1318" s="19"/>
      <c r="E1318" s="85"/>
      <c r="F1318" s="12"/>
      <c r="G1318" s="12"/>
      <c r="H1318" s="79"/>
      <c r="I1318" s="12"/>
      <c r="J1318" s="12"/>
      <c r="K1318" s="12"/>
      <c r="L1318" s="12"/>
      <c r="M1318" s="12"/>
      <c r="N1318" s="12"/>
      <c r="O1318" s="12"/>
      <c r="P1318" s="12"/>
      <c r="Q1318" s="12"/>
      <c r="R1318" s="49"/>
      <c r="S1318" s="11"/>
    </row>
    <row r="1319" spans="1:19">
      <c r="A1319" s="12">
        <v>27</v>
      </c>
      <c r="B1319" s="48">
        <v>44727</v>
      </c>
      <c r="C1319" s="56" t="s">
        <v>1182</v>
      </c>
      <c r="D1319" s="21" t="s">
        <v>263</v>
      </c>
      <c r="E1319" s="12" t="s">
        <v>176</v>
      </c>
      <c r="F1319" s="12"/>
      <c r="G1319" s="12"/>
      <c r="H1319" s="12"/>
      <c r="I1319" s="12"/>
      <c r="J1319" s="12"/>
      <c r="K1319" s="12">
        <v>1</v>
      </c>
      <c r="L1319" s="12"/>
      <c r="M1319" s="12"/>
      <c r="N1319" s="12"/>
      <c r="O1319" s="12"/>
      <c r="P1319" s="12"/>
      <c r="Q1319" s="12"/>
      <c r="R1319" s="49" t="s">
        <v>26</v>
      </c>
      <c r="S1319" s="11" t="s">
        <v>1183</v>
      </c>
    </row>
    <row r="1320" spans="1:19">
      <c r="A1320" s="12"/>
      <c r="B1320" s="16"/>
      <c r="C1320" s="21" t="s">
        <v>1184</v>
      </c>
      <c r="D1320" s="21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49" t="s">
        <v>29</v>
      </c>
      <c r="S1320" s="11" t="s">
        <v>1185</v>
      </c>
    </row>
    <row r="1321" spans="1:19">
      <c r="A1321" s="12"/>
      <c r="B1321" s="48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49" t="s">
        <v>844</v>
      </c>
      <c r="S1321" s="11"/>
    </row>
    <row r="1322" spans="1:19">
      <c r="A1322" s="12"/>
      <c r="B1322" s="42"/>
      <c r="C1322" s="12"/>
      <c r="D1322" s="21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4" t="s">
        <v>1186</v>
      </c>
      <c r="S1322" s="11"/>
    </row>
    <row r="1323" spans="1:19">
      <c r="A1323" s="12"/>
      <c r="B1323" s="42"/>
      <c r="C1323" s="95"/>
      <c r="D1323" s="21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49"/>
      <c r="S1323" s="11"/>
    </row>
    <row r="1324" spans="1:19">
      <c r="A1324" s="12">
        <v>28</v>
      </c>
      <c r="B1324" s="48">
        <v>44728</v>
      </c>
      <c r="C1324" s="56" t="s">
        <v>1187</v>
      </c>
      <c r="D1324" s="12" t="s">
        <v>744</v>
      </c>
      <c r="E1324" s="12" t="s">
        <v>836</v>
      </c>
      <c r="F1324" s="12"/>
      <c r="G1324" s="12"/>
      <c r="H1324" s="12"/>
      <c r="I1324" s="12"/>
      <c r="J1324" s="12">
        <v>1</v>
      </c>
      <c r="K1324" s="12"/>
      <c r="L1324" s="12"/>
      <c r="M1324" s="12"/>
      <c r="N1324" s="12"/>
      <c r="O1324" s="12"/>
      <c r="P1324" s="12"/>
      <c r="Q1324" s="12"/>
      <c r="R1324" s="49" t="s">
        <v>26</v>
      </c>
      <c r="S1324" s="11" t="s">
        <v>1188</v>
      </c>
    </row>
    <row r="1325" spans="1:19">
      <c r="A1325" s="12"/>
      <c r="B1325" s="42"/>
      <c r="C1325" s="12" t="s">
        <v>1189</v>
      </c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49" t="s">
        <v>29</v>
      </c>
      <c r="S1325" s="11" t="s">
        <v>1190</v>
      </c>
    </row>
    <row r="1326" spans="1:19">
      <c r="A1326" s="12"/>
      <c r="B1326" s="48"/>
      <c r="C1326" s="56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49" t="s">
        <v>844</v>
      </c>
      <c r="S1326" s="11" t="s">
        <v>1191</v>
      </c>
    </row>
    <row r="1327" spans="1:19">
      <c r="A1327" s="12"/>
      <c r="B1327" s="12"/>
      <c r="C1327" s="56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4" t="s">
        <v>1192</v>
      </c>
      <c r="S1327" s="15"/>
    </row>
    <row r="1328" spans="1:19">
      <c r="A1328" s="12"/>
      <c r="B1328" s="4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49"/>
      <c r="S1328" s="37"/>
    </row>
    <row r="1329" spans="1:19">
      <c r="A1329" s="12">
        <v>29</v>
      </c>
      <c r="B1329" s="48">
        <v>44728</v>
      </c>
      <c r="C1329" s="56" t="s">
        <v>1153</v>
      </c>
      <c r="D1329" s="12" t="s">
        <v>263</v>
      </c>
      <c r="E1329" s="12" t="s">
        <v>176</v>
      </c>
      <c r="F1329" s="12"/>
      <c r="G1329" s="12"/>
      <c r="H1329" s="12"/>
      <c r="I1329" s="12">
        <v>1</v>
      </c>
      <c r="J1329" s="12"/>
      <c r="K1329" s="12"/>
      <c r="L1329" s="12"/>
      <c r="M1329" s="12"/>
      <c r="N1329" s="12"/>
      <c r="O1329" s="12"/>
      <c r="P1329" s="12">
        <v>12</v>
      </c>
      <c r="Q1329" s="12"/>
      <c r="R1329" s="49" t="s">
        <v>26</v>
      </c>
      <c r="S1329" s="20" t="s">
        <v>1193</v>
      </c>
    </row>
    <row r="1330" spans="1:19">
      <c r="A1330" s="12"/>
      <c r="B1330" s="16"/>
      <c r="C1330" s="12" t="s">
        <v>1194</v>
      </c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49" t="s">
        <v>29</v>
      </c>
      <c r="S1330" s="11" t="s">
        <v>1195</v>
      </c>
    </row>
    <row r="1331" spans="1:19">
      <c r="A1331" s="12"/>
      <c r="B1331" s="7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49" t="s">
        <v>1196</v>
      </c>
      <c r="S1331" s="11" t="s">
        <v>272</v>
      </c>
    </row>
    <row r="1332" spans="1:19">
      <c r="A1332" s="56"/>
      <c r="B1332" s="48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49" t="s">
        <v>1197</v>
      </c>
      <c r="S1332" s="15"/>
    </row>
    <row r="1333" spans="1:19">
      <c r="A1333" s="80"/>
      <c r="B1333" s="16"/>
      <c r="C1333" s="56"/>
      <c r="D1333" s="12"/>
      <c r="E1333" s="37"/>
      <c r="F1333" s="31"/>
      <c r="G1333" s="12"/>
      <c r="H1333" s="12"/>
      <c r="I1333" s="12"/>
      <c r="J1333" s="12"/>
      <c r="K1333" s="12"/>
      <c r="L1333" s="12"/>
      <c r="M1333" s="12"/>
      <c r="N1333" s="12"/>
      <c r="O1333" s="12"/>
      <c r="P1333" s="79"/>
      <c r="Q1333" s="80"/>
      <c r="R1333" s="49" t="s">
        <v>1198</v>
      </c>
      <c r="S1333" s="37"/>
    </row>
    <row r="1334" spans="1:19">
      <c r="A1334" s="80"/>
      <c r="B1334" s="48"/>
      <c r="C1334" s="12"/>
      <c r="D1334" s="19"/>
      <c r="E1334" s="19"/>
      <c r="F1334" s="31"/>
      <c r="G1334" s="12"/>
      <c r="H1334" s="12"/>
      <c r="I1334" s="12"/>
      <c r="J1334" s="12"/>
      <c r="K1334" s="12"/>
      <c r="L1334" s="12"/>
      <c r="M1334" s="12"/>
      <c r="N1334" s="12"/>
      <c r="O1334" s="12"/>
      <c r="P1334" s="274"/>
      <c r="Q1334" s="80"/>
      <c r="R1334" s="49" t="s">
        <v>1199</v>
      </c>
      <c r="S1334" s="37"/>
    </row>
    <row r="1335" spans="1:19">
      <c r="A1335" s="12"/>
      <c r="B1335" s="10"/>
      <c r="C1335" s="76"/>
      <c r="D1335" s="21"/>
      <c r="E1335" s="21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80"/>
      <c r="R1335" s="14"/>
      <c r="S1335" s="37"/>
    </row>
    <row r="1336" spans="1:19">
      <c r="A1336" s="12">
        <v>30</v>
      </c>
      <c r="B1336" s="48">
        <v>44730</v>
      </c>
      <c r="C1336" s="11" t="s">
        <v>1200</v>
      </c>
      <c r="D1336" s="12" t="s">
        <v>929</v>
      </c>
      <c r="E1336" s="12" t="s">
        <v>779</v>
      </c>
      <c r="F1336" s="12">
        <v>1</v>
      </c>
      <c r="G1336" s="12">
        <v>1</v>
      </c>
      <c r="H1336" s="12"/>
      <c r="I1336" s="12"/>
      <c r="J1336" s="12"/>
      <c r="K1336" s="12"/>
      <c r="L1336" s="12"/>
      <c r="M1336" s="12"/>
      <c r="N1336" s="12"/>
      <c r="O1336" s="12"/>
      <c r="P1336" s="12">
        <v>3034</v>
      </c>
      <c r="Q1336" s="80"/>
      <c r="R1336" s="49"/>
      <c r="S1336" s="37" t="s">
        <v>1201</v>
      </c>
    </row>
    <row r="1337" spans="1:19">
      <c r="A1337" s="12"/>
      <c r="B1337" s="48"/>
      <c r="C1337" s="11" t="s">
        <v>1202</v>
      </c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80"/>
      <c r="R1337" s="49"/>
      <c r="S1337" s="37" t="s">
        <v>1203</v>
      </c>
    </row>
    <row r="1338" spans="1:19">
      <c r="A1338" s="12"/>
      <c r="B1338" s="16"/>
      <c r="C1338" s="11" t="s">
        <v>1204</v>
      </c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80"/>
      <c r="R1338" s="49"/>
      <c r="S1338" s="44" t="s">
        <v>1205</v>
      </c>
    </row>
    <row r="1339" spans="1:19">
      <c r="A1339" s="12"/>
      <c r="B1339" s="7"/>
      <c r="C1339" s="11" t="s">
        <v>1206</v>
      </c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80"/>
      <c r="R1339" s="49"/>
      <c r="S1339" s="50" t="s">
        <v>1207</v>
      </c>
    </row>
    <row r="1340" spans="1:19">
      <c r="A1340" s="12"/>
      <c r="B1340" s="42"/>
      <c r="C1340" s="11" t="s">
        <v>1208</v>
      </c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80"/>
      <c r="R1340" s="14"/>
      <c r="S1340" s="37" t="s">
        <v>1209</v>
      </c>
    </row>
    <row r="1341" spans="1:19">
      <c r="A1341" s="12"/>
      <c r="B1341" s="7"/>
      <c r="C1341" s="18"/>
      <c r="D1341" s="13"/>
      <c r="E1341" s="19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80"/>
      <c r="R1341" s="103"/>
      <c r="S1341" s="37" t="s">
        <v>1210</v>
      </c>
    </row>
    <row r="1342" spans="1:19">
      <c r="A1342" s="80"/>
      <c r="B1342" s="48"/>
      <c r="C1342" s="167" t="s">
        <v>1211</v>
      </c>
      <c r="D1342" s="19"/>
      <c r="E1342" s="31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80"/>
      <c r="R1342" s="49"/>
      <c r="S1342" s="37" t="s">
        <v>1018</v>
      </c>
    </row>
    <row r="1343" spans="1:19">
      <c r="A1343" s="80"/>
      <c r="B1343" s="37"/>
      <c r="C1343" s="167" t="s">
        <v>1212</v>
      </c>
      <c r="D1343" s="37"/>
      <c r="E1343" s="31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80"/>
      <c r="R1343" s="49"/>
      <c r="S1343" s="11" t="s">
        <v>1213</v>
      </c>
    </row>
    <row r="1344" spans="1:19">
      <c r="A1344" s="80"/>
      <c r="B1344" s="10"/>
      <c r="C1344" s="11"/>
      <c r="D1344" s="19"/>
      <c r="E1344" s="31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80"/>
      <c r="R1344" s="49"/>
      <c r="S1344" s="11" t="s">
        <v>1214</v>
      </c>
    </row>
    <row r="1345" spans="1:19">
      <c r="A1345" s="80"/>
      <c r="B1345" s="32"/>
      <c r="C1345" s="44"/>
      <c r="D1345" s="32"/>
      <c r="E1345" s="31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05"/>
      <c r="S1345" s="11" t="s">
        <v>1215</v>
      </c>
    </row>
    <row r="1346" spans="1:19">
      <c r="A1346" s="12"/>
      <c r="B1346" s="48"/>
      <c r="C1346" s="167"/>
      <c r="D1346" s="21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49"/>
      <c r="S1346" s="11" t="s">
        <v>1216</v>
      </c>
    </row>
    <row r="1347" spans="1:19">
      <c r="A1347" s="12"/>
      <c r="B1347" s="16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49"/>
      <c r="S1347" s="11" t="s">
        <v>1217</v>
      </c>
    </row>
    <row r="1348" spans="1:19">
      <c r="A1348" s="12"/>
      <c r="B1348" s="42"/>
      <c r="C1348" s="12"/>
      <c r="D1348" s="12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2"/>
      <c r="R1348" s="49"/>
      <c r="S1348" s="11" t="s">
        <v>1218</v>
      </c>
    </row>
    <row r="1349" spans="1:19">
      <c r="A1349" s="12"/>
      <c r="B1349" s="42"/>
      <c r="C1349" s="12"/>
      <c r="D1349" s="80"/>
      <c r="E1349" s="408"/>
      <c r="F1349" s="408"/>
      <c r="G1349" s="408"/>
      <c r="H1349" s="408"/>
      <c r="I1349" s="408"/>
      <c r="J1349" s="408"/>
      <c r="K1349" s="408"/>
      <c r="L1349" s="408"/>
      <c r="M1349" s="408"/>
      <c r="N1349" s="408"/>
      <c r="O1349" s="408"/>
      <c r="P1349" s="408"/>
      <c r="Q1349" s="31"/>
      <c r="R1349" s="49"/>
      <c r="S1349" s="11"/>
    </row>
    <row r="1350" spans="1:19">
      <c r="A1350" s="12"/>
      <c r="B1350" s="12"/>
      <c r="C1350" s="12"/>
      <c r="D1350" s="80"/>
      <c r="E1350" s="86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31"/>
      <c r="R1350" s="14"/>
      <c r="S1350" s="11"/>
    </row>
    <row r="1351" spans="1:19">
      <c r="A1351" s="12"/>
      <c r="B1351" s="12"/>
      <c r="C1351" s="12"/>
      <c r="D1351" s="12"/>
      <c r="E1351" s="21" t="s">
        <v>71</v>
      </c>
      <c r="F1351" s="21">
        <f t="shared" ref="F1351:K1351" si="0">SUM(F1309:F1350)</f>
        <v>1</v>
      </c>
      <c r="G1351" s="21">
        <f t="shared" si="0"/>
        <v>1</v>
      </c>
      <c r="H1351" s="21">
        <f t="shared" si="0"/>
        <v>2</v>
      </c>
      <c r="I1351" s="21">
        <f t="shared" si="0"/>
        <v>1</v>
      </c>
      <c r="J1351" s="21">
        <f t="shared" si="0"/>
        <v>1</v>
      </c>
      <c r="K1351" s="21">
        <f t="shared" si="0"/>
        <v>1</v>
      </c>
      <c r="L1351" s="21"/>
      <c r="M1351" s="21"/>
      <c r="N1351" s="21"/>
      <c r="O1351" s="21"/>
      <c r="P1351" s="21">
        <f>SUM(P1309:P1350)</f>
        <v>3049</v>
      </c>
      <c r="Q1351" s="12"/>
      <c r="R1351" s="12"/>
      <c r="S1351" s="11"/>
    </row>
    <row r="1352" spans="1:19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1"/>
    </row>
    <row r="1357" ht="15.75" spans="1:19">
      <c r="A1357" s="384" t="s">
        <v>3</v>
      </c>
      <c r="B1357" s="384" t="s">
        <v>4</v>
      </c>
      <c r="C1357" s="384" t="s">
        <v>5</v>
      </c>
      <c r="D1357" s="384" t="s">
        <v>6</v>
      </c>
      <c r="E1357" s="384" t="s">
        <v>7</v>
      </c>
      <c r="F1357" s="384" t="s">
        <v>8</v>
      </c>
      <c r="G1357" s="384" t="s">
        <v>9</v>
      </c>
      <c r="H1357" s="384" t="s">
        <v>10</v>
      </c>
      <c r="I1357" s="384" t="s">
        <v>11</v>
      </c>
      <c r="J1357" s="384" t="s">
        <v>12</v>
      </c>
      <c r="K1357" s="384" t="s">
        <v>13</v>
      </c>
      <c r="L1357" s="384" t="s">
        <v>14</v>
      </c>
      <c r="M1357" s="384" t="s">
        <v>15</v>
      </c>
      <c r="N1357" s="384" t="s">
        <v>16</v>
      </c>
      <c r="O1357" s="384" t="s">
        <v>17</v>
      </c>
      <c r="P1357" s="384" t="s">
        <v>18</v>
      </c>
      <c r="Q1357" s="384" t="s">
        <v>19</v>
      </c>
      <c r="R1357" s="384" t="s">
        <v>20</v>
      </c>
      <c r="S1357" s="384" t="s">
        <v>21</v>
      </c>
    </row>
    <row r="1358" ht="16.5" spans="1:19">
      <c r="A1358" s="21"/>
      <c r="B1358" s="21"/>
      <c r="C1358" s="21"/>
      <c r="D1358" s="21"/>
      <c r="E1358" s="385"/>
      <c r="F1358" s="21"/>
      <c r="G1358" s="21"/>
      <c r="H1358" s="21"/>
      <c r="I1358" s="386"/>
      <c r="J1358" s="21"/>
      <c r="K1358" s="21"/>
      <c r="L1358" s="21"/>
      <c r="M1358" s="21"/>
      <c r="N1358" s="21"/>
      <c r="O1358" s="21"/>
      <c r="P1358" s="21"/>
      <c r="Q1358" s="21"/>
      <c r="R1358" s="21"/>
      <c r="S1358" s="20"/>
    </row>
    <row r="1359" spans="1:19">
      <c r="A1359" s="12">
        <v>31</v>
      </c>
      <c r="B1359" s="48">
        <v>44730</v>
      </c>
      <c r="C1359" s="56" t="s">
        <v>1219</v>
      </c>
      <c r="D1359" s="12" t="s">
        <v>668</v>
      </c>
      <c r="E1359" s="12" t="s">
        <v>662</v>
      </c>
      <c r="F1359" s="12">
        <v>1</v>
      </c>
      <c r="G1359" s="12">
        <v>1</v>
      </c>
      <c r="H1359" s="12"/>
      <c r="I1359" s="12"/>
      <c r="J1359" s="12"/>
      <c r="K1359" s="12"/>
      <c r="L1359" s="12"/>
      <c r="M1359" s="12"/>
      <c r="N1359" s="12"/>
      <c r="O1359" s="12"/>
      <c r="P1359" s="12">
        <v>209</v>
      </c>
      <c r="Q1359" s="12"/>
      <c r="R1359" s="49"/>
      <c r="S1359" s="44" t="s">
        <v>1220</v>
      </c>
    </row>
    <row r="1360" spans="1:19">
      <c r="A1360" s="12"/>
      <c r="B1360" s="16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49"/>
      <c r="S1360" s="44" t="s">
        <v>1221</v>
      </c>
    </row>
    <row r="1361" spans="1:19">
      <c r="A1361" s="12"/>
      <c r="B1361" s="48"/>
      <c r="C1361" s="56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49"/>
      <c r="S1361" s="11"/>
    </row>
    <row r="1362" spans="1:19">
      <c r="A1362" s="12">
        <v>32</v>
      </c>
      <c r="B1362" s="48">
        <v>44730</v>
      </c>
      <c r="C1362" s="11" t="s">
        <v>1222</v>
      </c>
      <c r="D1362" s="12" t="s">
        <v>280</v>
      </c>
      <c r="E1362" s="12" t="s">
        <v>662</v>
      </c>
      <c r="F1362" s="12">
        <v>1</v>
      </c>
      <c r="G1362" s="12">
        <v>1</v>
      </c>
      <c r="H1362" s="12"/>
      <c r="I1362" s="12"/>
      <c r="J1362" s="12"/>
      <c r="K1362" s="12"/>
      <c r="L1362" s="12"/>
      <c r="M1362" s="12"/>
      <c r="N1362" s="12"/>
      <c r="O1362" s="12"/>
      <c r="P1362" s="12">
        <v>34</v>
      </c>
      <c r="Q1362" s="12"/>
      <c r="R1362" s="14"/>
      <c r="S1362" s="11" t="s">
        <v>1223</v>
      </c>
    </row>
    <row r="1363" spans="1:19">
      <c r="A1363" s="12"/>
      <c r="B1363" s="42"/>
      <c r="C1363" s="11" t="s">
        <v>1224</v>
      </c>
      <c r="D1363" s="12" t="s">
        <v>280</v>
      </c>
      <c r="E1363" s="12" t="s">
        <v>662</v>
      </c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>
        <v>1200</v>
      </c>
      <c r="Q1363" s="12"/>
      <c r="R1363" s="49"/>
      <c r="S1363" s="11" t="s">
        <v>1225</v>
      </c>
    </row>
    <row r="1364" spans="1:19">
      <c r="A1364" s="12"/>
      <c r="B1364" s="48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80"/>
      <c r="R1364" s="49"/>
      <c r="S1364" s="66" t="s">
        <v>1226</v>
      </c>
    </row>
    <row r="1365" spans="1:19">
      <c r="A1365" s="12"/>
      <c r="B1365" s="48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80"/>
      <c r="R1365" s="49"/>
      <c r="S1365" s="91"/>
    </row>
    <row r="1366" spans="1:19">
      <c r="A1366" s="12">
        <v>33</v>
      </c>
      <c r="B1366" s="48">
        <v>44730</v>
      </c>
      <c r="C1366" s="11" t="s">
        <v>1227</v>
      </c>
      <c r="D1366" s="12" t="s">
        <v>297</v>
      </c>
      <c r="E1366" s="12" t="s">
        <v>662</v>
      </c>
      <c r="F1366" s="12">
        <v>1</v>
      </c>
      <c r="G1366" s="12">
        <v>1</v>
      </c>
      <c r="H1366" s="12"/>
      <c r="I1366" s="12"/>
      <c r="J1366" s="12"/>
      <c r="K1366" s="12"/>
      <c r="L1366" s="12"/>
      <c r="M1366" s="12"/>
      <c r="N1366" s="12"/>
      <c r="O1366" s="12"/>
      <c r="P1366" s="56">
        <v>90</v>
      </c>
      <c r="Q1366" s="80"/>
      <c r="R1366" s="49"/>
      <c r="S1366" s="11" t="s">
        <v>1228</v>
      </c>
    </row>
    <row r="1367" spans="1:19">
      <c r="A1367" s="12"/>
      <c r="B1367" s="48"/>
      <c r="C1367" s="11" t="s">
        <v>1229</v>
      </c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>
        <v>82</v>
      </c>
      <c r="Q1367" s="80"/>
      <c r="R1367" s="49"/>
      <c r="S1367" s="11" t="s">
        <v>1230</v>
      </c>
    </row>
    <row r="1368" spans="1:19">
      <c r="A1368" s="12"/>
      <c r="B1368" s="42"/>
      <c r="C1368" s="15"/>
      <c r="D1368" s="13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4"/>
      <c r="S1368" s="11" t="s">
        <v>1231</v>
      </c>
    </row>
    <row r="1369" spans="1:19">
      <c r="A1369" s="12"/>
      <c r="B1369" s="48"/>
      <c r="C1369" s="185"/>
      <c r="D1369" s="19"/>
      <c r="E1369" s="85"/>
      <c r="F1369" s="12"/>
      <c r="G1369" s="12"/>
      <c r="H1369" s="79"/>
      <c r="I1369" s="12"/>
      <c r="J1369" s="12"/>
      <c r="K1369" s="12"/>
      <c r="L1369" s="12"/>
      <c r="M1369" s="12"/>
      <c r="N1369" s="12"/>
      <c r="O1369" s="12"/>
      <c r="P1369" s="12"/>
      <c r="Q1369" s="12"/>
      <c r="R1369" s="49"/>
      <c r="S1369" s="11"/>
    </row>
    <row r="1370" spans="1:19">
      <c r="A1370" s="12">
        <v>34</v>
      </c>
      <c r="B1370" s="48">
        <v>44734</v>
      </c>
      <c r="C1370" s="56" t="s">
        <v>427</v>
      </c>
      <c r="D1370" s="106" t="s">
        <v>1071</v>
      </c>
      <c r="E1370" s="12" t="s">
        <v>118</v>
      </c>
      <c r="F1370" s="12"/>
      <c r="G1370" s="12"/>
      <c r="H1370" s="12"/>
      <c r="I1370" s="12"/>
      <c r="J1370" s="12">
        <v>1</v>
      </c>
      <c r="K1370" s="12"/>
      <c r="L1370" s="12"/>
      <c r="M1370" s="12"/>
      <c r="N1370" s="12"/>
      <c r="O1370" s="12"/>
      <c r="P1370" s="12">
        <v>7</v>
      </c>
      <c r="Q1370" s="12"/>
      <c r="R1370" s="49" t="s">
        <v>26</v>
      </c>
      <c r="S1370" s="11" t="s">
        <v>1232</v>
      </c>
    </row>
    <row r="1371" spans="1:19">
      <c r="A1371" s="12"/>
      <c r="B1371" s="16"/>
      <c r="C1371" s="21" t="s">
        <v>1233</v>
      </c>
      <c r="D1371" s="76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49" t="s">
        <v>29</v>
      </c>
      <c r="S1371" s="11" t="s">
        <v>1234</v>
      </c>
    </row>
    <row r="1372" spans="1:19">
      <c r="A1372" s="12"/>
      <c r="B1372" s="48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49" t="s">
        <v>844</v>
      </c>
      <c r="S1372" s="11" t="s">
        <v>1235</v>
      </c>
    </row>
    <row r="1373" spans="1:19">
      <c r="A1373" s="12"/>
      <c r="B1373" s="42"/>
      <c r="C1373" s="12"/>
      <c r="D1373" s="21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4" t="s">
        <v>1236</v>
      </c>
      <c r="S1373" s="11"/>
    </row>
    <row r="1374" spans="1:19">
      <c r="A1374" s="12"/>
      <c r="B1374" s="42"/>
      <c r="C1374" s="95"/>
      <c r="D1374" s="21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49"/>
      <c r="S1374" s="11"/>
    </row>
    <row r="1375" spans="1:19">
      <c r="A1375" s="12">
        <v>35</v>
      </c>
      <c r="B1375" s="48">
        <v>44736</v>
      </c>
      <c r="C1375" s="56" t="s">
        <v>1237</v>
      </c>
      <c r="D1375" s="12" t="s">
        <v>929</v>
      </c>
      <c r="E1375" s="12" t="s">
        <v>779</v>
      </c>
      <c r="F1375" s="12">
        <v>1</v>
      </c>
      <c r="G1375" s="12">
        <v>1</v>
      </c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49"/>
      <c r="S1375" s="11" t="s">
        <v>1238</v>
      </c>
    </row>
    <row r="1376" spans="1:19">
      <c r="A1376" s="12"/>
      <c r="B1376" s="4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49"/>
      <c r="S1376" s="11" t="s">
        <v>1239</v>
      </c>
    </row>
    <row r="1377" spans="1:19">
      <c r="A1377" s="12"/>
      <c r="B1377" s="48"/>
      <c r="C1377" s="56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49"/>
      <c r="S1377" s="11" t="s">
        <v>1240</v>
      </c>
    </row>
    <row r="1378" spans="1:19">
      <c r="A1378" s="12"/>
      <c r="B1378" s="12"/>
      <c r="C1378" s="56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4"/>
      <c r="S1378" s="15" t="s">
        <v>1241</v>
      </c>
    </row>
    <row r="1379" spans="1:19">
      <c r="A1379" s="12"/>
      <c r="B1379" s="4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49"/>
      <c r="S1379" s="15" t="s">
        <v>1242</v>
      </c>
    </row>
    <row r="1380" spans="1:19">
      <c r="A1380" s="12"/>
      <c r="B1380" s="48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4"/>
      <c r="S1380" s="15" t="s">
        <v>1243</v>
      </c>
    </row>
    <row r="1381" spans="1:19">
      <c r="A1381" s="12"/>
      <c r="B1381" s="16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49"/>
      <c r="S1381" s="15" t="s">
        <v>1244</v>
      </c>
    </row>
    <row r="1382" spans="1:19">
      <c r="A1382" s="12"/>
      <c r="B1382" s="7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49"/>
      <c r="S1382" s="11"/>
    </row>
    <row r="1383" spans="1:19">
      <c r="A1383" s="56">
        <v>36</v>
      </c>
      <c r="B1383" s="48">
        <v>44737</v>
      </c>
      <c r="C1383" s="56" t="s">
        <v>457</v>
      </c>
      <c r="D1383" s="12" t="s">
        <v>445</v>
      </c>
      <c r="E1383" s="12" t="s">
        <v>176</v>
      </c>
      <c r="F1383" s="12"/>
      <c r="G1383" s="12"/>
      <c r="H1383" s="12"/>
      <c r="I1383" s="12"/>
      <c r="J1383" s="12"/>
      <c r="K1383" s="12">
        <v>1</v>
      </c>
      <c r="L1383" s="12"/>
      <c r="M1383" s="12"/>
      <c r="N1383" s="12"/>
      <c r="O1383" s="12"/>
      <c r="P1383" s="12">
        <v>8</v>
      </c>
      <c r="Q1383" s="12"/>
      <c r="R1383" s="49" t="s">
        <v>26</v>
      </c>
      <c r="S1383" s="15" t="s">
        <v>1245</v>
      </c>
    </row>
    <row r="1384" spans="1:19">
      <c r="A1384" s="80"/>
      <c r="B1384" s="16"/>
      <c r="C1384" s="56" t="s">
        <v>1246</v>
      </c>
      <c r="D1384" s="12"/>
      <c r="E1384" s="37"/>
      <c r="F1384" s="31"/>
      <c r="G1384" s="12"/>
      <c r="H1384" s="12"/>
      <c r="I1384" s="12"/>
      <c r="J1384" s="12"/>
      <c r="K1384" s="12"/>
      <c r="L1384" s="12"/>
      <c r="M1384" s="12"/>
      <c r="N1384" s="12"/>
      <c r="O1384" s="12"/>
      <c r="P1384" s="79"/>
      <c r="Q1384" s="80"/>
      <c r="R1384" s="49" t="s">
        <v>29</v>
      </c>
      <c r="S1384" s="37" t="s">
        <v>1247</v>
      </c>
    </row>
    <row r="1385" spans="1:19">
      <c r="A1385" s="80"/>
      <c r="B1385" s="48"/>
      <c r="C1385" s="12"/>
      <c r="D1385" s="19"/>
      <c r="E1385" s="19"/>
      <c r="F1385" s="31"/>
      <c r="G1385" s="12"/>
      <c r="H1385" s="12"/>
      <c r="I1385" s="12"/>
      <c r="J1385" s="12"/>
      <c r="K1385" s="12"/>
      <c r="L1385" s="12"/>
      <c r="M1385" s="12"/>
      <c r="N1385" s="12"/>
      <c r="O1385" s="12"/>
      <c r="P1385" s="274"/>
      <c r="Q1385" s="80"/>
      <c r="R1385" s="49" t="s">
        <v>844</v>
      </c>
      <c r="S1385" s="37" t="s">
        <v>1248</v>
      </c>
    </row>
    <row r="1386" spans="1:19">
      <c r="A1386" s="12"/>
      <c r="B1386" s="10"/>
      <c r="C1386" s="76"/>
      <c r="D1386" s="21"/>
      <c r="E1386" s="21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80"/>
      <c r="R1386" s="14" t="s">
        <v>1249</v>
      </c>
      <c r="S1386" s="37" t="s">
        <v>1250</v>
      </c>
    </row>
    <row r="1387" spans="1:19">
      <c r="A1387" s="12"/>
      <c r="B1387" s="42"/>
      <c r="C1387" s="11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80"/>
      <c r="R1387" s="49" t="s">
        <v>1251</v>
      </c>
      <c r="S1387" s="37" t="s">
        <v>1252</v>
      </c>
    </row>
    <row r="1388" spans="1:19">
      <c r="A1388" s="12"/>
      <c r="B1388" s="48"/>
      <c r="C1388" s="56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80"/>
      <c r="R1388" s="49" t="s">
        <v>1253</v>
      </c>
      <c r="S1388" s="37" t="s">
        <v>1254</v>
      </c>
    </row>
    <row r="1389" spans="1:19">
      <c r="A1389" s="12"/>
      <c r="B1389" s="16"/>
      <c r="C1389" s="56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80"/>
      <c r="R1389" s="49" t="s">
        <v>1255</v>
      </c>
      <c r="S1389" s="44" t="s">
        <v>1256</v>
      </c>
    </row>
    <row r="1390" spans="1:19">
      <c r="A1390" s="12"/>
      <c r="B1390" s="7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80"/>
      <c r="R1390" s="49" t="s">
        <v>1257</v>
      </c>
      <c r="S1390" s="50" t="s">
        <v>1258</v>
      </c>
    </row>
    <row r="1391" spans="1:19">
      <c r="A1391" s="12"/>
      <c r="B1391" s="42"/>
      <c r="C1391" s="11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80"/>
      <c r="R1391" s="14" t="s">
        <v>1259</v>
      </c>
      <c r="S1391" s="37"/>
    </row>
    <row r="1392" spans="1:19">
      <c r="A1392" s="12"/>
      <c r="B1392" s="7"/>
      <c r="C1392" s="18"/>
      <c r="D1392" s="13"/>
      <c r="E1392" s="19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80"/>
      <c r="R1392" s="103"/>
      <c r="S1392" s="37"/>
    </row>
    <row r="1393" spans="1:19">
      <c r="A1393" s="80">
        <v>37</v>
      </c>
      <c r="B1393" s="48">
        <v>44739</v>
      </c>
      <c r="C1393" s="68" t="s">
        <v>72</v>
      </c>
      <c r="D1393" s="19" t="s">
        <v>117</v>
      </c>
      <c r="E1393" s="31" t="s">
        <v>118</v>
      </c>
      <c r="F1393" s="12"/>
      <c r="G1393" s="12"/>
      <c r="H1393" s="12"/>
      <c r="I1393" s="12"/>
      <c r="J1393" s="12">
        <v>1</v>
      </c>
      <c r="K1393" s="12"/>
      <c r="L1393" s="12"/>
      <c r="M1393" s="12"/>
      <c r="N1393" s="12"/>
      <c r="O1393" s="12"/>
      <c r="P1393" s="12">
        <v>6</v>
      </c>
      <c r="Q1393" s="80"/>
      <c r="R1393" s="49" t="s">
        <v>26</v>
      </c>
      <c r="S1393" s="37" t="s">
        <v>1260</v>
      </c>
    </row>
    <row r="1394" spans="1:19">
      <c r="A1394" s="80"/>
      <c r="B1394" s="37"/>
      <c r="C1394" s="68" t="s">
        <v>1261</v>
      </c>
      <c r="D1394" s="37"/>
      <c r="E1394" s="31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80"/>
      <c r="R1394" s="49" t="s">
        <v>29</v>
      </c>
      <c r="S1394" s="37" t="s">
        <v>1262</v>
      </c>
    </row>
    <row r="1395" spans="1:19">
      <c r="A1395" s="80"/>
      <c r="B1395" s="10"/>
      <c r="C1395" s="11"/>
      <c r="D1395" s="19"/>
      <c r="E1395" s="31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80"/>
      <c r="R1395" s="49" t="s">
        <v>844</v>
      </c>
      <c r="S1395" s="37" t="s">
        <v>1263</v>
      </c>
    </row>
    <row r="1396" spans="1:19">
      <c r="A1396" s="80"/>
      <c r="B1396" s="32"/>
      <c r="C1396" s="32"/>
      <c r="D1396" s="32"/>
      <c r="E1396" s="31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4" t="s">
        <v>1249</v>
      </c>
      <c r="S1396" s="37" t="s">
        <v>1264</v>
      </c>
    </row>
    <row r="1397" spans="1:19">
      <c r="A1397" s="12"/>
      <c r="B1397" s="48"/>
      <c r="C1397" s="68"/>
      <c r="D1397" s="21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49"/>
      <c r="S1397" s="44"/>
    </row>
    <row r="1398" spans="1:19">
      <c r="A1398" s="12"/>
      <c r="B1398" s="16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49"/>
      <c r="S1398" s="20"/>
    </row>
    <row r="1399" spans="1:19">
      <c r="A1399" s="12"/>
      <c r="B1399" s="42"/>
      <c r="C1399" s="12"/>
      <c r="D1399" s="12"/>
      <c r="E1399" s="13" t="s">
        <v>71</v>
      </c>
      <c r="F1399" s="13">
        <f>SUM(F1359:F1398)</f>
        <v>4</v>
      </c>
      <c r="G1399" s="13">
        <f>SUM(G1359:G1398)</f>
        <v>4</v>
      </c>
      <c r="H1399" s="13"/>
      <c r="I1399" s="13"/>
      <c r="J1399" s="13">
        <f>SUM(J1359:J1398)</f>
        <v>2</v>
      </c>
      <c r="K1399" s="13"/>
      <c r="L1399" s="13"/>
      <c r="M1399" s="13"/>
      <c r="N1399" s="13"/>
      <c r="O1399" s="13"/>
      <c r="P1399" s="13">
        <f>SUM(P1359:P1398)</f>
        <v>1636</v>
      </c>
      <c r="Q1399" s="12"/>
      <c r="R1399" s="49"/>
      <c r="S1399" s="11"/>
    </row>
    <row r="1400" spans="1:19">
      <c r="A1400" s="12"/>
      <c r="B1400" s="12"/>
      <c r="C1400" s="12"/>
      <c r="D1400" s="80"/>
      <c r="E1400" s="86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31"/>
      <c r="R1400" s="14"/>
      <c r="S1400" s="11"/>
    </row>
    <row r="1401" spans="1:19">
      <c r="A1401" s="12"/>
      <c r="B1401" s="12"/>
      <c r="C1401" s="12"/>
      <c r="D1401" s="80"/>
      <c r="E1401" s="86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31"/>
      <c r="R1401" s="14"/>
      <c r="S1401" s="11"/>
    </row>
    <row r="1402" spans="1:19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1"/>
    </row>
    <row r="1407" ht="15.75" spans="1:19">
      <c r="A1407" s="384" t="s">
        <v>3</v>
      </c>
      <c r="B1407" s="384" t="s">
        <v>4</v>
      </c>
      <c r="C1407" s="384" t="s">
        <v>5</v>
      </c>
      <c r="D1407" s="384" t="s">
        <v>6</v>
      </c>
      <c r="E1407" s="384" t="s">
        <v>7</v>
      </c>
      <c r="F1407" s="384" t="s">
        <v>8</v>
      </c>
      <c r="G1407" s="384" t="s">
        <v>9</v>
      </c>
      <c r="H1407" s="384" t="s">
        <v>10</v>
      </c>
      <c r="I1407" s="384" t="s">
        <v>11</v>
      </c>
      <c r="J1407" s="384" t="s">
        <v>12</v>
      </c>
      <c r="K1407" s="384" t="s">
        <v>13</v>
      </c>
      <c r="L1407" s="384" t="s">
        <v>14</v>
      </c>
      <c r="M1407" s="384" t="s">
        <v>15</v>
      </c>
      <c r="N1407" s="384" t="s">
        <v>16</v>
      </c>
      <c r="O1407" s="384" t="s">
        <v>17</v>
      </c>
      <c r="P1407" s="384" t="s">
        <v>18</v>
      </c>
      <c r="Q1407" s="384" t="s">
        <v>19</v>
      </c>
      <c r="R1407" s="384" t="s">
        <v>20</v>
      </c>
      <c r="S1407" s="384" t="s">
        <v>21</v>
      </c>
    </row>
    <row r="1408" ht="16.5" spans="1:19">
      <c r="A1408" s="21"/>
      <c r="B1408" s="21"/>
      <c r="C1408" s="21"/>
      <c r="D1408" s="21"/>
      <c r="E1408" s="385"/>
      <c r="F1408" s="21"/>
      <c r="G1408" s="21"/>
      <c r="H1408" s="21"/>
      <c r="I1408" s="386"/>
      <c r="J1408" s="21"/>
      <c r="K1408" s="21"/>
      <c r="L1408" s="21"/>
      <c r="M1408" s="21"/>
      <c r="N1408" s="21"/>
      <c r="O1408" s="21"/>
      <c r="P1408" s="21"/>
      <c r="Q1408" s="21"/>
      <c r="R1408" s="21"/>
      <c r="S1408" s="20"/>
    </row>
    <row r="1409" spans="1:19">
      <c r="A1409" s="12">
        <v>38</v>
      </c>
      <c r="B1409" s="48">
        <v>44742</v>
      </c>
      <c r="C1409" s="56" t="s">
        <v>908</v>
      </c>
      <c r="D1409" s="12" t="s">
        <v>131</v>
      </c>
      <c r="E1409" s="12" t="s">
        <v>131</v>
      </c>
      <c r="F1409" s="12"/>
      <c r="G1409" s="12"/>
      <c r="H1409" s="12"/>
      <c r="I1409" s="12"/>
      <c r="J1409" s="12"/>
      <c r="K1409" s="12">
        <v>1</v>
      </c>
      <c r="L1409" s="12"/>
      <c r="M1409" s="12"/>
      <c r="N1409" s="12"/>
      <c r="O1409" s="12"/>
      <c r="P1409" s="12">
        <v>3</v>
      </c>
      <c r="Q1409" s="12"/>
      <c r="R1409" s="49" t="s">
        <v>26</v>
      </c>
      <c r="S1409" s="44" t="s">
        <v>1265</v>
      </c>
    </row>
    <row r="1410" spans="1:19">
      <c r="A1410" s="12"/>
      <c r="B1410" s="16"/>
      <c r="C1410" s="12" t="s">
        <v>1266</v>
      </c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49" t="s">
        <v>29</v>
      </c>
      <c r="S1410" s="44" t="s">
        <v>1267</v>
      </c>
    </row>
    <row r="1411" spans="1:19">
      <c r="A1411" s="12"/>
      <c r="B1411" s="48"/>
      <c r="C1411" s="56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49" t="s">
        <v>844</v>
      </c>
      <c r="S1411" s="11" t="s">
        <v>1268</v>
      </c>
    </row>
    <row r="1412" spans="1:19">
      <c r="A1412" s="12"/>
      <c r="B1412" s="4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4" t="s">
        <v>1236</v>
      </c>
      <c r="S1412" s="11" t="s">
        <v>1269</v>
      </c>
    </row>
    <row r="1413" spans="1:19">
      <c r="A1413" s="12"/>
      <c r="B1413" s="4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49"/>
      <c r="S1413" s="11" t="s">
        <v>1270</v>
      </c>
    </row>
    <row r="1414" spans="1:19">
      <c r="A1414" s="12"/>
      <c r="B1414" s="48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80"/>
      <c r="R1414" s="49"/>
      <c r="S1414" s="66" t="s">
        <v>1271</v>
      </c>
    </row>
    <row r="1415" spans="1:19">
      <c r="A1415" s="12"/>
      <c r="B1415" s="48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80"/>
      <c r="R1415" s="49"/>
      <c r="S1415" s="44" t="s">
        <v>1272</v>
      </c>
    </row>
    <row r="1416" spans="1:19">
      <c r="A1416" s="12"/>
      <c r="B1416" s="48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80"/>
      <c r="R1416" s="49"/>
      <c r="S1416" s="11" t="s">
        <v>1273</v>
      </c>
    </row>
    <row r="1417" spans="1:19">
      <c r="A1417" s="12"/>
      <c r="B1417" s="42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11"/>
      <c r="S1417" s="11" t="s">
        <v>1274</v>
      </c>
    </row>
    <row r="1418" spans="1:19">
      <c r="A1418" s="12"/>
      <c r="B1418" s="48"/>
      <c r="C1418" s="95"/>
      <c r="D1418" s="170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81" t="s">
        <v>1275</v>
      </c>
    </row>
    <row r="1419" spans="1:19">
      <c r="A1419" s="12"/>
      <c r="B1419" s="48"/>
      <c r="C1419" s="56"/>
      <c r="D1419" s="171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81" t="s">
        <v>1276</v>
      </c>
    </row>
    <row r="1420" spans="1:19">
      <c r="A1420" s="12"/>
      <c r="B1420" s="16"/>
      <c r="C1420" s="21"/>
      <c r="D1420" s="171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81"/>
    </row>
    <row r="1421" spans="1:19">
      <c r="A1421" s="12"/>
      <c r="B1421" s="48"/>
      <c r="C1421" s="12"/>
      <c r="D1421" s="80"/>
      <c r="E1421" s="32"/>
      <c r="F1421" s="32"/>
      <c r="G1421" s="32"/>
      <c r="H1421" s="32"/>
      <c r="I1421" s="32"/>
      <c r="J1421" s="32"/>
      <c r="K1421" s="32"/>
      <c r="L1421" s="32"/>
      <c r="M1421" s="32"/>
      <c r="N1421" s="32"/>
      <c r="O1421" s="32"/>
      <c r="P1421" s="32"/>
      <c r="Q1421" s="32"/>
      <c r="R1421" s="14"/>
      <c r="S1421" s="81"/>
    </row>
    <row r="1422" spans="1:19">
      <c r="A1422" s="12"/>
      <c r="B1422" s="42"/>
      <c r="C1422" s="12"/>
      <c r="D1422" s="21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  <c r="O1422" s="21"/>
      <c r="P1422" s="21"/>
      <c r="Q1422" s="21"/>
      <c r="R1422" s="49"/>
      <c r="S1422" s="11"/>
    </row>
    <row r="1423" spans="1:19">
      <c r="A1423" s="12"/>
      <c r="B1423" s="42"/>
      <c r="C1423" s="95"/>
      <c r="D1423" s="21"/>
      <c r="E1423" s="85" t="s">
        <v>71</v>
      </c>
      <c r="F1423" s="12"/>
      <c r="G1423" s="12"/>
      <c r="H1423" s="79"/>
      <c r="I1423" s="12"/>
      <c r="J1423" s="12"/>
      <c r="K1423" s="12">
        <f>SUM(K1409:K1417)</f>
        <v>1</v>
      </c>
      <c r="L1423" s="12"/>
      <c r="M1423" s="12"/>
      <c r="N1423" s="12"/>
      <c r="O1423" s="12"/>
      <c r="P1423" s="12">
        <f>SUM(P1409:P1417)</f>
        <v>3</v>
      </c>
      <c r="Q1423" s="12"/>
      <c r="R1423" s="49"/>
      <c r="S1423" s="11"/>
    </row>
    <row r="1424" spans="1:19">
      <c r="A1424" s="12"/>
      <c r="B1424" s="48"/>
      <c r="C1424" s="56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49"/>
      <c r="S1424" s="11"/>
    </row>
    <row r="1425" spans="1:19">
      <c r="A1425" s="12"/>
      <c r="B1425" s="42"/>
      <c r="C1425" s="12"/>
      <c r="D1425" s="12"/>
      <c r="E1425" s="409" t="s">
        <v>1277</v>
      </c>
      <c r="F1425" s="95">
        <f>SUM(F1399,F1351,F1251)</f>
        <v>6</v>
      </c>
      <c r="G1425" s="95">
        <f>SUM(G1399,G1351,)</f>
        <v>5</v>
      </c>
      <c r="H1425" s="95">
        <f>SUM(H1351,H1301,H1251,H1201,)</f>
        <v>15</v>
      </c>
      <c r="I1425" s="95">
        <f>SUM(I1351,)</f>
        <v>1</v>
      </c>
      <c r="J1425" s="95">
        <f>SUM(J1399,J1351,J1251,J1201,)</f>
        <v>7</v>
      </c>
      <c r="K1425" s="95">
        <f>SUM(K1423,K1351,K1301,K1251,K1201,)</f>
        <v>6</v>
      </c>
      <c r="L1425" s="95">
        <f>SUM(L1251,L1201,)</f>
        <v>2</v>
      </c>
      <c r="M1425" s="95"/>
      <c r="N1425" s="95"/>
      <c r="O1425" s="95"/>
      <c r="P1425" s="95">
        <f>SUM(P1423,P1399,P1351,P1301,P1251,P1201,)</f>
        <v>4772</v>
      </c>
      <c r="Q1425" s="95"/>
      <c r="R1425" s="410" t="s">
        <v>1278</v>
      </c>
      <c r="S1425" s="11"/>
    </row>
    <row r="1426" spans="1:19">
      <c r="A1426" s="12"/>
      <c r="B1426" s="48"/>
      <c r="C1426" s="56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49"/>
      <c r="S1426" s="11"/>
    </row>
    <row r="1427" spans="1:19">
      <c r="A1427" s="12"/>
      <c r="B1427" s="12"/>
      <c r="C1427" s="56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4"/>
      <c r="S1427" s="15"/>
    </row>
    <row r="1428" spans="1:19">
      <c r="A1428" s="12"/>
      <c r="B1428" s="4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49"/>
      <c r="S1428" s="37"/>
    </row>
    <row r="1429" spans="1:19">
      <c r="A1429" s="12"/>
      <c r="B1429" s="48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4"/>
      <c r="S1429" s="20"/>
    </row>
    <row r="1430" spans="1:19">
      <c r="A1430" s="12"/>
      <c r="B1430" s="16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49"/>
      <c r="S1430" s="11"/>
    </row>
    <row r="1431" spans="1:19">
      <c r="A1431" s="12"/>
      <c r="B1431" s="7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49"/>
      <c r="S1431" s="11"/>
    </row>
    <row r="1432" spans="1:19">
      <c r="A1432" s="56"/>
      <c r="B1432" s="48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49"/>
      <c r="S1432" s="15"/>
    </row>
    <row r="1433" spans="1:19">
      <c r="A1433" s="80"/>
      <c r="B1433" s="16"/>
      <c r="C1433" s="56"/>
      <c r="D1433" s="12"/>
      <c r="E1433" s="37"/>
      <c r="F1433" s="31"/>
      <c r="G1433" s="12"/>
      <c r="H1433" s="12"/>
      <c r="I1433" s="12"/>
      <c r="J1433" s="12"/>
      <c r="K1433" s="12"/>
      <c r="L1433" s="12"/>
      <c r="M1433" s="12"/>
      <c r="N1433" s="12"/>
      <c r="O1433" s="12"/>
      <c r="P1433" s="79"/>
      <c r="Q1433" s="80"/>
      <c r="R1433" s="49"/>
      <c r="S1433" s="37"/>
    </row>
    <row r="1434" spans="1:19">
      <c r="A1434" s="80"/>
      <c r="B1434" s="48"/>
      <c r="C1434" s="12"/>
      <c r="D1434" s="19"/>
      <c r="E1434" s="19"/>
      <c r="F1434" s="31"/>
      <c r="G1434" s="12"/>
      <c r="H1434" s="12"/>
      <c r="I1434" s="12"/>
      <c r="J1434" s="12"/>
      <c r="K1434" s="12"/>
      <c r="L1434" s="12"/>
      <c r="M1434" s="12"/>
      <c r="N1434" s="12"/>
      <c r="O1434" s="12"/>
      <c r="P1434" s="274"/>
      <c r="Q1434" s="80"/>
      <c r="R1434" s="49"/>
      <c r="S1434" s="37"/>
    </row>
    <row r="1435" spans="1:19">
      <c r="A1435" s="12"/>
      <c r="B1435" s="10"/>
      <c r="C1435" s="76"/>
      <c r="D1435" s="21"/>
      <c r="E1435" s="21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80"/>
      <c r="R1435" s="14"/>
      <c r="S1435" s="37"/>
    </row>
    <row r="1436" spans="1:19">
      <c r="A1436" s="12"/>
      <c r="B1436" s="42"/>
      <c r="C1436" s="11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80"/>
      <c r="R1436" s="49"/>
      <c r="S1436" s="37"/>
    </row>
    <row r="1437" spans="1:19">
      <c r="A1437" s="12"/>
      <c r="B1437" s="48"/>
      <c r="C1437" s="56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80"/>
      <c r="R1437" s="49"/>
      <c r="S1437" s="37"/>
    </row>
    <row r="1438" spans="1:19">
      <c r="A1438" s="12"/>
      <c r="B1438" s="16"/>
      <c r="C1438" s="56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80"/>
      <c r="R1438" s="49"/>
      <c r="S1438" s="44"/>
    </row>
    <row r="1439" spans="1:19">
      <c r="A1439" s="12"/>
      <c r="B1439" s="7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80"/>
      <c r="R1439" s="49"/>
      <c r="S1439" s="50"/>
    </row>
    <row r="1440" spans="1:19">
      <c r="A1440" s="12"/>
      <c r="B1440" s="42"/>
      <c r="C1440" s="11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80"/>
      <c r="R1440" s="14"/>
      <c r="S1440" s="37"/>
    </row>
    <row r="1441" spans="1:19">
      <c r="A1441" s="12"/>
      <c r="B1441" s="7"/>
      <c r="C1441" s="18"/>
      <c r="D1441" s="13"/>
      <c r="E1441" s="19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80"/>
      <c r="R1441" s="103"/>
      <c r="S1441" s="37"/>
    </row>
    <row r="1442" spans="1:19">
      <c r="A1442" s="80"/>
      <c r="B1442" s="48"/>
      <c r="C1442" s="68"/>
      <c r="D1442" s="19"/>
      <c r="E1442" s="31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80"/>
      <c r="R1442" s="49"/>
      <c r="S1442" s="37"/>
    </row>
    <row r="1443" spans="1:19">
      <c r="A1443" s="80"/>
      <c r="B1443" s="37"/>
      <c r="C1443" s="68"/>
      <c r="D1443" s="37"/>
      <c r="E1443" s="31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80"/>
      <c r="R1443" s="49"/>
      <c r="S1443" s="37"/>
    </row>
    <row r="1444" spans="1:19">
      <c r="A1444" s="80"/>
      <c r="B1444" s="10"/>
      <c r="C1444" s="11"/>
      <c r="D1444" s="19"/>
      <c r="E1444" s="31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80"/>
      <c r="R1444" s="49"/>
      <c r="S1444" s="37"/>
    </row>
    <row r="1445" spans="1:19">
      <c r="A1445" s="80"/>
      <c r="B1445" s="32"/>
      <c r="C1445" s="32"/>
      <c r="D1445" s="32"/>
      <c r="E1445" s="31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05"/>
      <c r="S1445" s="37"/>
    </row>
    <row r="1446" spans="1:19">
      <c r="A1446" s="12"/>
      <c r="B1446" s="48"/>
      <c r="C1446" s="68"/>
      <c r="D1446" s="21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49"/>
      <c r="S1446" s="44"/>
    </row>
    <row r="1447" spans="1:19">
      <c r="A1447" s="12"/>
      <c r="B1447" s="16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49"/>
      <c r="S1447" s="20"/>
    </row>
    <row r="1448" spans="1:19">
      <c r="A1448" s="12"/>
      <c r="B1448" s="42"/>
      <c r="C1448" s="12"/>
      <c r="D1448" s="12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2"/>
      <c r="R1448" s="49"/>
      <c r="S1448" s="11"/>
    </row>
    <row r="1449" spans="1:19">
      <c r="A1449" s="12"/>
      <c r="B1449" s="12"/>
      <c r="C1449" s="12"/>
      <c r="D1449" s="80"/>
      <c r="E1449" s="86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31"/>
      <c r="R1449" s="14"/>
      <c r="S1449" s="11"/>
    </row>
    <row r="1450" spans="1:19">
      <c r="A1450" s="12"/>
      <c r="B1450" s="12"/>
      <c r="C1450" s="12"/>
      <c r="D1450" s="12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21"/>
      <c r="Q1450" s="12"/>
      <c r="R1450" s="12"/>
      <c r="S1450" s="11"/>
    </row>
    <row r="1451" spans="1:19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1"/>
    </row>
    <row r="1457" ht="15.75" spans="1:19">
      <c r="A1457" s="384" t="s">
        <v>3</v>
      </c>
      <c r="B1457" s="384" t="s">
        <v>4</v>
      </c>
      <c r="C1457" s="384" t="s">
        <v>5</v>
      </c>
      <c r="D1457" s="384" t="s">
        <v>6</v>
      </c>
      <c r="E1457" s="384" t="s">
        <v>7</v>
      </c>
      <c r="F1457" s="384" t="s">
        <v>8</v>
      </c>
      <c r="G1457" s="384" t="s">
        <v>9</v>
      </c>
      <c r="H1457" s="384" t="s">
        <v>10</v>
      </c>
      <c r="I1457" s="384" t="s">
        <v>11</v>
      </c>
      <c r="J1457" s="384" t="s">
        <v>12</v>
      </c>
      <c r="K1457" s="384" t="s">
        <v>13</v>
      </c>
      <c r="L1457" s="384" t="s">
        <v>14</v>
      </c>
      <c r="M1457" s="384" t="s">
        <v>15</v>
      </c>
      <c r="N1457" s="384" t="s">
        <v>16</v>
      </c>
      <c r="O1457" s="384" t="s">
        <v>17</v>
      </c>
      <c r="P1457" s="384" t="s">
        <v>18</v>
      </c>
      <c r="Q1457" s="384" t="s">
        <v>19</v>
      </c>
      <c r="R1457" s="384" t="s">
        <v>20</v>
      </c>
      <c r="S1457" s="384" t="s">
        <v>21</v>
      </c>
    </row>
    <row r="1458" ht="16.5" spans="1:19">
      <c r="A1458" s="21"/>
      <c r="B1458" s="21"/>
      <c r="C1458" s="21"/>
      <c r="D1458" s="21"/>
      <c r="E1458" s="385"/>
      <c r="F1458" s="21"/>
      <c r="G1458" s="21"/>
      <c r="H1458" s="21"/>
      <c r="I1458" s="386"/>
      <c r="J1458" s="21"/>
      <c r="K1458" s="21"/>
      <c r="L1458" s="21"/>
      <c r="M1458" s="21"/>
      <c r="N1458" s="21"/>
      <c r="O1458" s="21"/>
      <c r="P1458" s="21"/>
      <c r="Q1458" s="21"/>
      <c r="R1458" s="21"/>
      <c r="S1458" s="20"/>
    </row>
    <row r="1459" ht="15.75" spans="1:19">
      <c r="A1459" s="12"/>
      <c r="B1459" s="48"/>
      <c r="C1459" s="158" t="s">
        <v>1279</v>
      </c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49"/>
      <c r="S1459" s="44"/>
    </row>
    <row r="1460" spans="1:19">
      <c r="A1460" s="12"/>
      <c r="B1460" s="16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49"/>
      <c r="S1460" s="44"/>
    </row>
    <row r="1461" spans="1:19">
      <c r="A1461" s="12">
        <v>1</v>
      </c>
      <c r="B1461" s="48">
        <v>44747</v>
      </c>
      <c r="C1461" s="56" t="s">
        <v>262</v>
      </c>
      <c r="D1461" s="12" t="s">
        <v>319</v>
      </c>
      <c r="E1461" s="12" t="s">
        <v>113</v>
      </c>
      <c r="F1461" s="12"/>
      <c r="G1461" s="12"/>
      <c r="H1461" s="12">
        <v>1</v>
      </c>
      <c r="I1461" s="12"/>
      <c r="J1461" s="12"/>
      <c r="K1461" s="12"/>
      <c r="L1461" s="12"/>
      <c r="M1461" s="12"/>
      <c r="N1461" s="12"/>
      <c r="O1461" s="12"/>
      <c r="P1461" s="12">
        <v>6</v>
      </c>
      <c r="Q1461" s="12"/>
      <c r="R1461" s="49" t="s">
        <v>26</v>
      </c>
      <c r="S1461" s="11" t="s">
        <v>1280</v>
      </c>
    </row>
    <row r="1462" spans="1:19">
      <c r="A1462" s="12"/>
      <c r="B1462" s="42"/>
      <c r="C1462" s="12" t="s">
        <v>1281</v>
      </c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49" t="s">
        <v>29</v>
      </c>
      <c r="S1462" s="11" t="s">
        <v>1282</v>
      </c>
    </row>
    <row r="1463" spans="1:19">
      <c r="A1463" s="12"/>
      <c r="B1463" s="4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49" t="s">
        <v>844</v>
      </c>
      <c r="S1463" s="11" t="s">
        <v>1283</v>
      </c>
    </row>
    <row r="1464" spans="1:19">
      <c r="A1464" s="12"/>
      <c r="B1464" s="48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80"/>
      <c r="R1464" s="14" t="s">
        <v>1284</v>
      </c>
      <c r="S1464" s="66"/>
    </row>
    <row r="1465" spans="1:19">
      <c r="A1465" s="12"/>
      <c r="B1465" s="48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80"/>
      <c r="R1465" s="49"/>
      <c r="S1465" s="44"/>
    </row>
    <row r="1466" spans="1:19">
      <c r="A1466" s="12"/>
      <c r="B1466" s="48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80"/>
      <c r="R1466" s="49"/>
      <c r="S1466" s="11"/>
    </row>
    <row r="1467" spans="1:19">
      <c r="A1467" s="12">
        <v>2</v>
      </c>
      <c r="B1467" s="48">
        <v>44749</v>
      </c>
      <c r="C1467" s="13" t="s">
        <v>462</v>
      </c>
      <c r="D1467" s="13" t="s">
        <v>1285</v>
      </c>
      <c r="E1467" s="12" t="s">
        <v>836</v>
      </c>
      <c r="F1467" s="12"/>
      <c r="G1467" s="12"/>
      <c r="H1467" s="12"/>
      <c r="I1467" s="12"/>
      <c r="J1467" s="12"/>
      <c r="K1467" s="12">
        <v>1</v>
      </c>
      <c r="L1467" s="12"/>
      <c r="M1467" s="12"/>
      <c r="N1467" s="12"/>
      <c r="O1467" s="12"/>
      <c r="P1467" s="12">
        <v>3</v>
      </c>
      <c r="Q1467" s="12"/>
      <c r="R1467" s="49" t="s">
        <v>26</v>
      </c>
      <c r="S1467" s="11" t="s">
        <v>1286</v>
      </c>
    </row>
    <row r="1468" spans="1:19">
      <c r="A1468" s="12"/>
      <c r="B1468" s="48"/>
      <c r="C1468" s="12" t="s">
        <v>1287</v>
      </c>
      <c r="D1468" s="19"/>
      <c r="E1468" s="85"/>
      <c r="F1468" s="12"/>
      <c r="G1468" s="12"/>
      <c r="H1468" s="79"/>
      <c r="I1468" s="12"/>
      <c r="J1468" s="12"/>
      <c r="K1468" s="12"/>
      <c r="L1468" s="12"/>
      <c r="M1468" s="12"/>
      <c r="N1468" s="12"/>
      <c r="O1468" s="12"/>
      <c r="P1468" s="12"/>
      <c r="Q1468" s="12"/>
      <c r="R1468" s="49" t="s">
        <v>29</v>
      </c>
      <c r="S1468" s="11" t="s">
        <v>1288</v>
      </c>
    </row>
    <row r="1469" spans="1:19">
      <c r="A1469" s="12"/>
      <c r="B1469" s="48"/>
      <c r="C1469" s="56"/>
      <c r="D1469" s="21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49" t="s">
        <v>844</v>
      </c>
      <c r="S1469" s="11" t="s">
        <v>1289</v>
      </c>
    </row>
    <row r="1470" spans="1:19">
      <c r="A1470" s="12"/>
      <c r="B1470" s="16"/>
      <c r="C1470" s="21"/>
      <c r="D1470" s="21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4" t="s">
        <v>1290</v>
      </c>
      <c r="S1470" s="11"/>
    </row>
    <row r="1471" spans="1:19">
      <c r="A1471" s="12"/>
      <c r="B1471" s="48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49"/>
      <c r="S1471" s="11"/>
    </row>
    <row r="1472" spans="1:19">
      <c r="A1472" s="12">
        <v>3</v>
      </c>
      <c r="B1472" s="48">
        <v>44752</v>
      </c>
      <c r="C1472" s="56" t="s">
        <v>72</v>
      </c>
      <c r="D1472" s="21" t="s">
        <v>99</v>
      </c>
      <c r="E1472" s="12" t="s">
        <v>100</v>
      </c>
      <c r="F1472" s="12"/>
      <c r="G1472" s="12"/>
      <c r="H1472" s="12"/>
      <c r="I1472" s="12"/>
      <c r="J1472" s="12">
        <v>1</v>
      </c>
      <c r="K1472" s="12"/>
      <c r="L1472" s="12"/>
      <c r="M1472" s="12"/>
      <c r="N1472" s="12"/>
      <c r="O1472" s="12"/>
      <c r="P1472" s="12">
        <v>1</v>
      </c>
      <c r="Q1472" s="12"/>
      <c r="R1472" s="49" t="s">
        <v>26</v>
      </c>
      <c r="S1472" s="11" t="s">
        <v>1291</v>
      </c>
    </row>
    <row r="1473" spans="1:19">
      <c r="A1473" s="12"/>
      <c r="B1473" s="42"/>
      <c r="C1473" s="12" t="s">
        <v>1292</v>
      </c>
      <c r="D1473" s="21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49" t="s">
        <v>29</v>
      </c>
      <c r="S1473" s="11" t="s">
        <v>1293</v>
      </c>
    </row>
    <row r="1474" spans="1:19">
      <c r="A1474" s="12"/>
      <c r="B1474" s="48"/>
      <c r="C1474" s="56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49" t="s">
        <v>844</v>
      </c>
      <c r="S1474" s="11" t="s">
        <v>181</v>
      </c>
    </row>
    <row r="1475" spans="1:19">
      <c r="A1475" s="12"/>
      <c r="B1475" s="4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4" t="s">
        <v>1294</v>
      </c>
      <c r="S1475" s="11"/>
    </row>
    <row r="1476" spans="1:19">
      <c r="A1476" s="12"/>
      <c r="B1476" s="48"/>
      <c r="C1476" s="56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49"/>
      <c r="S1476" s="11"/>
    </row>
    <row r="1477" spans="1:19">
      <c r="A1477" s="12">
        <v>4</v>
      </c>
      <c r="B1477" s="48">
        <v>44753</v>
      </c>
      <c r="C1477" s="56" t="s">
        <v>1187</v>
      </c>
      <c r="D1477" s="12" t="s">
        <v>1054</v>
      </c>
      <c r="E1477" s="12" t="s">
        <v>1055</v>
      </c>
      <c r="F1477" s="12"/>
      <c r="G1477" s="12"/>
      <c r="H1477" s="12"/>
      <c r="I1477" s="12"/>
      <c r="J1477" s="12"/>
      <c r="K1477" s="12">
        <v>1</v>
      </c>
      <c r="L1477" s="12"/>
      <c r="M1477" s="12"/>
      <c r="N1477" s="12"/>
      <c r="O1477" s="12"/>
      <c r="P1477" s="12">
        <v>1</v>
      </c>
      <c r="Q1477" s="12"/>
      <c r="R1477" s="49" t="s">
        <v>26</v>
      </c>
      <c r="S1477" s="15" t="s">
        <v>1295</v>
      </c>
    </row>
    <row r="1478" spans="1:19">
      <c r="A1478" s="12"/>
      <c r="B1478" s="42"/>
      <c r="C1478" s="12" t="s">
        <v>1296</v>
      </c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49" t="s">
        <v>29</v>
      </c>
      <c r="S1478" s="37" t="s">
        <v>1297</v>
      </c>
    </row>
    <row r="1479" spans="1:19">
      <c r="A1479" s="12"/>
      <c r="B1479" s="48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49" t="s">
        <v>844</v>
      </c>
      <c r="S1479" s="20" t="s">
        <v>1298</v>
      </c>
    </row>
    <row r="1480" spans="1:19">
      <c r="A1480" s="12"/>
      <c r="B1480" s="16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4" t="s">
        <v>1294</v>
      </c>
      <c r="S1480" s="11"/>
    </row>
    <row r="1481" spans="1:19">
      <c r="A1481" s="12"/>
      <c r="B1481" s="7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49"/>
      <c r="S1481" s="11"/>
    </row>
    <row r="1482" spans="1:19">
      <c r="A1482" s="56">
        <v>5</v>
      </c>
      <c r="B1482" s="48">
        <v>44756</v>
      </c>
      <c r="C1482" s="56" t="s">
        <v>318</v>
      </c>
      <c r="D1482" s="12" t="s">
        <v>1299</v>
      </c>
      <c r="E1482" s="12" t="s">
        <v>43</v>
      </c>
      <c r="F1482" s="12"/>
      <c r="G1482" s="12"/>
      <c r="H1482" s="12"/>
      <c r="I1482" s="12"/>
      <c r="J1482" s="12">
        <v>1</v>
      </c>
      <c r="K1482" s="12"/>
      <c r="L1482" s="12"/>
      <c r="M1482" s="12"/>
      <c r="N1482" s="12"/>
      <c r="O1482" s="12"/>
      <c r="P1482" s="12">
        <v>5</v>
      </c>
      <c r="Q1482" s="12"/>
      <c r="R1482" s="49" t="s">
        <v>26</v>
      </c>
      <c r="S1482" s="15" t="s">
        <v>1300</v>
      </c>
    </row>
    <row r="1483" spans="1:19">
      <c r="A1483" s="80"/>
      <c r="B1483" s="16"/>
      <c r="C1483" s="56" t="s">
        <v>1301</v>
      </c>
      <c r="D1483" s="12"/>
      <c r="E1483" s="37"/>
      <c r="F1483" s="31"/>
      <c r="G1483" s="12"/>
      <c r="H1483" s="12"/>
      <c r="I1483" s="12"/>
      <c r="J1483" s="12"/>
      <c r="K1483" s="12"/>
      <c r="L1483" s="12"/>
      <c r="M1483" s="12"/>
      <c r="N1483" s="12"/>
      <c r="O1483" s="12"/>
      <c r="P1483" s="79"/>
      <c r="Q1483" s="80"/>
      <c r="R1483" s="49" t="s">
        <v>29</v>
      </c>
      <c r="S1483" s="37" t="s">
        <v>1302</v>
      </c>
    </row>
    <row r="1484" spans="1:19">
      <c r="A1484" s="80"/>
      <c r="B1484" s="48"/>
      <c r="C1484" s="12"/>
      <c r="D1484" s="19"/>
      <c r="E1484" s="19"/>
      <c r="F1484" s="31"/>
      <c r="G1484" s="12"/>
      <c r="H1484" s="12"/>
      <c r="I1484" s="12"/>
      <c r="J1484" s="12"/>
      <c r="K1484" s="12"/>
      <c r="L1484" s="12"/>
      <c r="M1484" s="12"/>
      <c r="N1484" s="12"/>
      <c r="O1484" s="12"/>
      <c r="P1484" s="274"/>
      <c r="Q1484" s="80"/>
      <c r="R1484" s="49" t="s">
        <v>844</v>
      </c>
      <c r="S1484" s="37" t="s">
        <v>1303</v>
      </c>
    </row>
    <row r="1485" spans="1:19">
      <c r="A1485" s="12"/>
      <c r="B1485" s="10"/>
      <c r="C1485" s="76"/>
      <c r="D1485" s="21"/>
      <c r="E1485" s="21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80"/>
      <c r="R1485" s="14" t="s">
        <v>1236</v>
      </c>
      <c r="S1485" s="37"/>
    </row>
    <row r="1486" spans="1:19">
      <c r="A1486" s="12"/>
      <c r="B1486" s="42"/>
      <c r="C1486" s="11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80"/>
      <c r="R1486" s="49"/>
      <c r="S1486" s="37"/>
    </row>
    <row r="1487" spans="1:19">
      <c r="A1487" s="12">
        <v>6</v>
      </c>
      <c r="B1487" s="48">
        <v>44758</v>
      </c>
      <c r="C1487" s="56" t="s">
        <v>211</v>
      </c>
      <c r="D1487" s="12" t="s">
        <v>1092</v>
      </c>
      <c r="E1487" s="12" t="s">
        <v>25</v>
      </c>
      <c r="F1487" s="12"/>
      <c r="G1487" s="12"/>
      <c r="H1487" s="12">
        <v>1</v>
      </c>
      <c r="I1487" s="12"/>
      <c r="J1487" s="12"/>
      <c r="K1487" s="12"/>
      <c r="L1487" s="12"/>
      <c r="M1487" s="12"/>
      <c r="N1487" s="12"/>
      <c r="O1487" s="12"/>
      <c r="P1487" s="12"/>
      <c r="Q1487" s="80"/>
      <c r="R1487" s="49" t="s">
        <v>26</v>
      </c>
      <c r="S1487" s="37" t="s">
        <v>1304</v>
      </c>
    </row>
    <row r="1488" spans="1:19">
      <c r="A1488" s="12"/>
      <c r="B1488" s="16"/>
      <c r="C1488" s="56" t="s">
        <v>1305</v>
      </c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80"/>
      <c r="R1488" s="49" t="s">
        <v>29</v>
      </c>
      <c r="S1488" s="44" t="s">
        <v>1306</v>
      </c>
    </row>
    <row r="1489" spans="1:19">
      <c r="A1489" s="12"/>
      <c r="B1489" s="7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80"/>
      <c r="R1489" s="49" t="s">
        <v>844</v>
      </c>
      <c r="S1489" s="50" t="s">
        <v>272</v>
      </c>
    </row>
    <row r="1490" spans="1:19">
      <c r="A1490" s="12"/>
      <c r="B1490" s="42"/>
      <c r="C1490" s="11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80"/>
      <c r="R1490" s="14" t="s">
        <v>1307</v>
      </c>
      <c r="S1490" s="37"/>
    </row>
    <row r="1491" spans="1:19">
      <c r="A1491" s="12"/>
      <c r="B1491" s="7"/>
      <c r="C1491" s="18"/>
      <c r="D1491" s="13"/>
      <c r="E1491" s="19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80"/>
      <c r="R1491" s="103"/>
      <c r="S1491" s="37"/>
    </row>
    <row r="1492" spans="1:19">
      <c r="A1492" s="80">
        <v>7</v>
      </c>
      <c r="B1492" s="48">
        <v>44758</v>
      </c>
      <c r="C1492" s="68" t="s">
        <v>1308</v>
      </c>
      <c r="D1492" s="19" t="s">
        <v>566</v>
      </c>
      <c r="E1492" s="31" t="s">
        <v>429</v>
      </c>
      <c r="F1492" s="12"/>
      <c r="G1492" s="12"/>
      <c r="H1492" s="12">
        <v>1</v>
      </c>
      <c r="I1492" s="12"/>
      <c r="J1492" s="12"/>
      <c r="K1492" s="12"/>
      <c r="L1492" s="12"/>
      <c r="M1492" s="12"/>
      <c r="N1492" s="12"/>
      <c r="O1492" s="12"/>
      <c r="P1492" s="12"/>
      <c r="Q1492" s="80"/>
      <c r="R1492" s="49" t="s">
        <v>26</v>
      </c>
      <c r="S1492" s="37" t="s">
        <v>1309</v>
      </c>
    </row>
    <row r="1493" spans="1:19">
      <c r="A1493" s="80"/>
      <c r="B1493" s="37"/>
      <c r="C1493" s="68" t="s">
        <v>568</v>
      </c>
      <c r="D1493" s="37"/>
      <c r="E1493" s="31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80"/>
      <c r="R1493" s="49" t="s">
        <v>29</v>
      </c>
      <c r="S1493" s="37" t="s">
        <v>1310</v>
      </c>
    </row>
    <row r="1494" spans="1:19">
      <c r="A1494" s="80"/>
      <c r="B1494" s="10"/>
      <c r="C1494" s="11"/>
      <c r="D1494" s="19"/>
      <c r="E1494" s="31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80"/>
      <c r="R1494" s="49" t="s">
        <v>844</v>
      </c>
      <c r="S1494" s="50" t="s">
        <v>272</v>
      </c>
    </row>
    <row r="1495" spans="1:19">
      <c r="A1495" s="80"/>
      <c r="B1495" s="32"/>
      <c r="C1495" s="32"/>
      <c r="D1495" s="32"/>
      <c r="E1495" s="31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4" t="s">
        <v>1284</v>
      </c>
      <c r="S1495" s="37"/>
    </row>
    <row r="1496" spans="1:19">
      <c r="A1496" s="12"/>
      <c r="B1496" s="48"/>
      <c r="C1496" s="68"/>
      <c r="D1496" s="21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49"/>
      <c r="S1496" s="44"/>
    </row>
    <row r="1497" spans="1:19">
      <c r="A1497" s="12"/>
      <c r="B1497" s="48"/>
      <c r="C1497" s="68"/>
      <c r="D1497" s="21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49"/>
      <c r="S1497" s="411"/>
    </row>
    <row r="1498" spans="1:19">
      <c r="A1498" s="12"/>
      <c r="B1498" s="16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49"/>
      <c r="S1498" s="20"/>
    </row>
    <row r="1499" spans="1:19">
      <c r="A1499" s="12"/>
      <c r="B1499" s="42"/>
      <c r="C1499" s="12"/>
      <c r="D1499" s="12"/>
      <c r="E1499" s="13" t="s">
        <v>71</v>
      </c>
      <c r="F1499" s="13"/>
      <c r="G1499" s="13"/>
      <c r="H1499" s="13">
        <f>SUM(H1459:H1498)</f>
        <v>3</v>
      </c>
      <c r="I1499" s="13"/>
      <c r="J1499" s="13">
        <f>SUM(J1461:J1498)</f>
        <v>2</v>
      </c>
      <c r="K1499" s="13">
        <f>SUM(K1461:K1498)</f>
        <v>2</v>
      </c>
      <c r="L1499" s="13"/>
      <c r="M1499" s="13"/>
      <c r="N1499" s="13"/>
      <c r="O1499" s="13"/>
      <c r="P1499" s="13">
        <f>SUM(P1461:P1498)</f>
        <v>16</v>
      </c>
      <c r="Q1499" s="12"/>
      <c r="R1499" s="49"/>
      <c r="S1499" s="11"/>
    </row>
    <row r="1500" spans="1:19">
      <c r="A1500" s="12"/>
      <c r="B1500" s="12"/>
      <c r="C1500" s="12"/>
      <c r="D1500" s="80"/>
      <c r="E1500" s="86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31"/>
      <c r="R1500" s="14"/>
      <c r="S1500" s="11"/>
    </row>
    <row r="1501" spans="1:19">
      <c r="A1501" s="12"/>
      <c r="B1501" s="12"/>
      <c r="C1501" s="12"/>
      <c r="D1501" s="12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21"/>
      <c r="Q1501" s="12"/>
      <c r="R1501" s="12"/>
      <c r="S1501" s="11"/>
    </row>
    <row r="1502" spans="1:19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1"/>
    </row>
    <row r="1507" ht="15.75" spans="1:19">
      <c r="A1507" s="384" t="s">
        <v>3</v>
      </c>
      <c r="B1507" s="384" t="s">
        <v>4</v>
      </c>
      <c r="C1507" s="384" t="s">
        <v>5</v>
      </c>
      <c r="D1507" s="384" t="s">
        <v>6</v>
      </c>
      <c r="E1507" s="384" t="s">
        <v>7</v>
      </c>
      <c r="F1507" s="384" t="s">
        <v>8</v>
      </c>
      <c r="G1507" s="384" t="s">
        <v>9</v>
      </c>
      <c r="H1507" s="384" t="s">
        <v>10</v>
      </c>
      <c r="I1507" s="384" t="s">
        <v>11</v>
      </c>
      <c r="J1507" s="384" t="s">
        <v>12</v>
      </c>
      <c r="K1507" s="384" t="s">
        <v>13</v>
      </c>
      <c r="L1507" s="384" t="s">
        <v>14</v>
      </c>
      <c r="M1507" s="384" t="s">
        <v>15</v>
      </c>
      <c r="N1507" s="384" t="s">
        <v>16</v>
      </c>
      <c r="O1507" s="384" t="s">
        <v>17</v>
      </c>
      <c r="P1507" s="384" t="s">
        <v>18</v>
      </c>
      <c r="Q1507" s="384" t="s">
        <v>19</v>
      </c>
      <c r="R1507" s="384" t="s">
        <v>20</v>
      </c>
      <c r="S1507" s="384" t="s">
        <v>21</v>
      </c>
    </row>
    <row r="1508" ht="16.5" spans="1:19">
      <c r="A1508" s="21"/>
      <c r="B1508" s="21"/>
      <c r="C1508" s="21"/>
      <c r="D1508" s="21"/>
      <c r="E1508" s="385"/>
      <c r="F1508" s="21"/>
      <c r="G1508" s="21"/>
      <c r="H1508" s="21"/>
      <c r="I1508" s="386"/>
      <c r="J1508" s="21"/>
      <c r="K1508" s="21"/>
      <c r="L1508" s="21"/>
      <c r="M1508" s="21"/>
      <c r="N1508" s="21"/>
      <c r="O1508" s="21"/>
      <c r="P1508" s="21"/>
      <c r="Q1508" s="21"/>
      <c r="R1508" s="21"/>
      <c r="S1508" s="20"/>
    </row>
    <row r="1509" spans="1:19">
      <c r="A1509" s="12">
        <v>8</v>
      </c>
      <c r="B1509" s="48">
        <v>44758</v>
      </c>
      <c r="C1509" s="56" t="s">
        <v>1311</v>
      </c>
      <c r="D1509" s="12" t="s">
        <v>117</v>
      </c>
      <c r="E1509" s="12" t="s">
        <v>118</v>
      </c>
      <c r="F1509" s="12"/>
      <c r="G1509" s="12"/>
      <c r="H1509" s="12">
        <v>1</v>
      </c>
      <c r="I1509" s="12"/>
      <c r="J1509" s="12"/>
      <c r="K1509" s="12"/>
      <c r="L1509" s="12"/>
      <c r="M1509" s="12"/>
      <c r="N1509" s="12"/>
      <c r="O1509" s="12"/>
      <c r="P1509" s="12">
        <v>5</v>
      </c>
      <c r="Q1509" s="12"/>
      <c r="R1509" s="49" t="s">
        <v>26</v>
      </c>
      <c r="S1509" s="44" t="s">
        <v>1312</v>
      </c>
    </row>
    <row r="1510" spans="1:19">
      <c r="A1510" s="12"/>
      <c r="B1510" s="16"/>
      <c r="C1510" s="56" t="s">
        <v>1313</v>
      </c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49" t="s">
        <v>29</v>
      </c>
      <c r="S1510" s="44" t="s">
        <v>1314</v>
      </c>
    </row>
    <row r="1511" spans="1:19">
      <c r="A1511" s="12"/>
      <c r="B1511" s="48"/>
      <c r="C1511" s="56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49" t="s">
        <v>844</v>
      </c>
      <c r="S1511" s="11" t="s">
        <v>1315</v>
      </c>
    </row>
    <row r="1512" spans="1:19">
      <c r="A1512" s="12"/>
      <c r="B1512" s="4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4" t="s">
        <v>1316</v>
      </c>
      <c r="S1512" s="11"/>
    </row>
    <row r="1513" spans="1:19">
      <c r="A1513" s="12"/>
      <c r="B1513" s="4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49"/>
      <c r="S1513" s="11"/>
    </row>
    <row r="1514" spans="1:19">
      <c r="A1514" s="12">
        <v>9</v>
      </c>
      <c r="B1514" s="48">
        <v>44758</v>
      </c>
      <c r="C1514" s="56" t="s">
        <v>211</v>
      </c>
      <c r="D1514" s="12" t="s">
        <v>767</v>
      </c>
      <c r="E1514" s="12" t="s">
        <v>25</v>
      </c>
      <c r="F1514" s="12"/>
      <c r="G1514" s="12"/>
      <c r="H1514" s="12">
        <v>1</v>
      </c>
      <c r="I1514" s="12"/>
      <c r="J1514" s="12"/>
      <c r="K1514" s="12"/>
      <c r="L1514" s="12"/>
      <c r="M1514" s="12"/>
      <c r="N1514" s="12"/>
      <c r="O1514" s="12"/>
      <c r="P1514" s="12">
        <v>8</v>
      </c>
      <c r="Q1514" s="80"/>
      <c r="R1514" s="49" t="s">
        <v>26</v>
      </c>
      <c r="S1514" s="66" t="s">
        <v>1317</v>
      </c>
    </row>
    <row r="1515" spans="1:19">
      <c r="A1515" s="12"/>
      <c r="B1515" s="48"/>
      <c r="C1515" s="12" t="s">
        <v>1318</v>
      </c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80"/>
      <c r="R1515" s="49" t="s">
        <v>29</v>
      </c>
      <c r="S1515" s="44" t="s">
        <v>1319</v>
      </c>
    </row>
    <row r="1516" spans="1:19">
      <c r="A1516" s="12"/>
      <c r="B1516" s="48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80"/>
      <c r="R1516" s="49" t="s">
        <v>844</v>
      </c>
      <c r="S1516" s="11" t="s">
        <v>1320</v>
      </c>
    </row>
    <row r="1517" spans="1:19">
      <c r="A1517" s="12"/>
      <c r="B1517" s="42"/>
      <c r="C1517" s="13"/>
      <c r="D1517" s="13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4" t="s">
        <v>1307</v>
      </c>
      <c r="S1517" s="11"/>
    </row>
    <row r="1518" spans="1:19">
      <c r="A1518" s="12"/>
      <c r="B1518" s="48"/>
      <c r="C1518" s="95"/>
      <c r="D1518" s="19"/>
      <c r="E1518" s="85"/>
      <c r="F1518" s="12"/>
      <c r="G1518" s="12"/>
      <c r="H1518" s="79"/>
      <c r="I1518" s="12"/>
      <c r="J1518" s="12"/>
      <c r="K1518" s="12"/>
      <c r="L1518" s="12"/>
      <c r="M1518" s="12"/>
      <c r="N1518" s="12"/>
      <c r="O1518" s="12"/>
      <c r="P1518" s="12"/>
      <c r="Q1518" s="12"/>
      <c r="R1518" s="49"/>
      <c r="S1518" s="11"/>
    </row>
    <row r="1519" spans="1:19">
      <c r="A1519" s="12">
        <v>10</v>
      </c>
      <c r="B1519" s="48">
        <v>44758</v>
      </c>
      <c r="C1519" s="56" t="s">
        <v>503</v>
      </c>
      <c r="D1519" s="21" t="s">
        <v>445</v>
      </c>
      <c r="E1519" s="12" t="s">
        <v>176</v>
      </c>
      <c r="F1519" s="12"/>
      <c r="G1519" s="12"/>
      <c r="H1519" s="12">
        <v>1</v>
      </c>
      <c r="I1519" s="12"/>
      <c r="J1519" s="12"/>
      <c r="K1519" s="12"/>
      <c r="L1519" s="12"/>
      <c r="M1519" s="12"/>
      <c r="N1519" s="12"/>
      <c r="O1519" s="12"/>
      <c r="P1519" s="12">
        <v>4</v>
      </c>
      <c r="Q1519" s="12"/>
      <c r="R1519" s="49" t="s">
        <v>26</v>
      </c>
      <c r="S1519" s="11" t="s">
        <v>1321</v>
      </c>
    </row>
    <row r="1520" spans="1:19">
      <c r="A1520" s="12"/>
      <c r="B1520" s="16"/>
      <c r="C1520" s="21" t="s">
        <v>1322</v>
      </c>
      <c r="D1520" s="21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49" t="s">
        <v>29</v>
      </c>
      <c r="S1520" s="11" t="s">
        <v>1323</v>
      </c>
    </row>
    <row r="1521" spans="1:19">
      <c r="A1521" s="12"/>
      <c r="B1521" s="48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49" t="s">
        <v>844</v>
      </c>
      <c r="S1521" s="11" t="s">
        <v>1324</v>
      </c>
    </row>
    <row r="1522" spans="1:19">
      <c r="A1522" s="12"/>
      <c r="B1522" s="42"/>
      <c r="C1522" s="12"/>
      <c r="D1522" s="21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4" t="s">
        <v>1325</v>
      </c>
      <c r="S1522" s="11"/>
    </row>
    <row r="1523" spans="1:19">
      <c r="A1523" s="12"/>
      <c r="B1523" s="42"/>
      <c r="C1523" s="95"/>
      <c r="D1523" s="21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49"/>
      <c r="S1523" s="11"/>
    </row>
    <row r="1524" spans="1:19">
      <c r="A1524" s="12">
        <v>11</v>
      </c>
      <c r="B1524" s="48">
        <v>44758</v>
      </c>
      <c r="C1524" s="56" t="s">
        <v>174</v>
      </c>
      <c r="D1524" s="12" t="s">
        <v>1326</v>
      </c>
      <c r="E1524" s="12" t="s">
        <v>779</v>
      </c>
      <c r="F1524" s="12"/>
      <c r="G1524" s="12"/>
      <c r="H1524" s="12">
        <v>1</v>
      </c>
      <c r="I1524" s="12"/>
      <c r="J1524" s="12"/>
      <c r="K1524" s="12"/>
      <c r="L1524" s="12"/>
      <c r="M1524" s="12"/>
      <c r="N1524" s="12"/>
      <c r="O1524" s="12"/>
      <c r="P1524" s="12"/>
      <c r="Q1524" s="12"/>
      <c r="R1524" s="49" t="s">
        <v>26</v>
      </c>
      <c r="S1524" s="11" t="s">
        <v>1327</v>
      </c>
    </row>
    <row r="1525" spans="1:19">
      <c r="A1525" s="12"/>
      <c r="B1525" s="42"/>
      <c r="C1525" s="12" t="s">
        <v>1328</v>
      </c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49" t="s">
        <v>29</v>
      </c>
      <c r="S1525" s="11" t="s">
        <v>1329</v>
      </c>
    </row>
    <row r="1526" spans="1:19">
      <c r="A1526" s="12"/>
      <c r="B1526" s="48"/>
      <c r="C1526" s="56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49" t="s">
        <v>1330</v>
      </c>
      <c r="S1526" s="11"/>
    </row>
    <row r="1527" spans="1:19">
      <c r="A1527" s="12"/>
      <c r="B1527" s="12"/>
      <c r="C1527" s="56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4"/>
      <c r="S1527" s="15"/>
    </row>
    <row r="1528" spans="1:19">
      <c r="A1528" s="12">
        <v>12</v>
      </c>
      <c r="B1528" s="48">
        <v>44758</v>
      </c>
      <c r="C1528" s="12" t="s">
        <v>1331</v>
      </c>
      <c r="D1528" s="12" t="s">
        <v>319</v>
      </c>
      <c r="E1528" s="12" t="s">
        <v>113</v>
      </c>
      <c r="F1528" s="12"/>
      <c r="G1528" s="12"/>
      <c r="H1528" s="12"/>
      <c r="I1528" s="12"/>
      <c r="J1528" s="12">
        <v>1</v>
      </c>
      <c r="K1528" s="12"/>
      <c r="L1528" s="12"/>
      <c r="M1528" s="12"/>
      <c r="N1528" s="12"/>
      <c r="O1528" s="12"/>
      <c r="P1528" s="12">
        <v>5</v>
      </c>
      <c r="Q1528" s="12"/>
      <c r="R1528" s="49" t="s">
        <v>26</v>
      </c>
      <c r="S1528" s="37" t="s">
        <v>1332</v>
      </c>
    </row>
    <row r="1529" spans="1:19">
      <c r="A1529" s="12"/>
      <c r="B1529" s="48"/>
      <c r="C1529" s="12" t="s">
        <v>1333</v>
      </c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49" t="s">
        <v>29</v>
      </c>
      <c r="S1529" s="20" t="s">
        <v>1334</v>
      </c>
    </row>
    <row r="1530" spans="1:19">
      <c r="A1530" s="12"/>
      <c r="B1530" s="16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49" t="s">
        <v>844</v>
      </c>
      <c r="S1530" s="11" t="s">
        <v>1335</v>
      </c>
    </row>
    <row r="1531" spans="1:19">
      <c r="A1531" s="12"/>
      <c r="B1531" s="7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4" t="s">
        <v>1284</v>
      </c>
      <c r="S1531" s="11"/>
    </row>
    <row r="1532" spans="1:19">
      <c r="A1532" s="56"/>
      <c r="B1532" s="48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49"/>
      <c r="S1532" s="15"/>
    </row>
    <row r="1533" spans="1:19">
      <c r="A1533" s="80"/>
      <c r="B1533" s="16"/>
      <c r="C1533" s="56"/>
      <c r="D1533" s="12"/>
      <c r="E1533" s="37"/>
      <c r="F1533" s="31"/>
      <c r="G1533" s="12"/>
      <c r="H1533" s="12"/>
      <c r="I1533" s="12"/>
      <c r="J1533" s="12"/>
      <c r="K1533" s="12"/>
      <c r="L1533" s="12"/>
      <c r="M1533" s="12"/>
      <c r="N1533" s="12"/>
      <c r="O1533" s="12"/>
      <c r="P1533" s="79"/>
      <c r="Q1533" s="80"/>
      <c r="R1533" s="49"/>
      <c r="S1533" s="37"/>
    </row>
    <row r="1534" spans="1:19">
      <c r="A1534" s="80"/>
      <c r="B1534" s="48"/>
      <c r="C1534" s="12"/>
      <c r="D1534" s="19"/>
      <c r="E1534" s="19"/>
      <c r="F1534" s="31"/>
      <c r="G1534" s="12"/>
      <c r="H1534" s="12"/>
      <c r="I1534" s="12"/>
      <c r="J1534" s="12"/>
      <c r="K1534" s="12"/>
      <c r="L1534" s="12"/>
      <c r="M1534" s="12"/>
      <c r="N1534" s="12"/>
      <c r="O1534" s="12"/>
      <c r="P1534" s="274"/>
      <c r="Q1534" s="80"/>
      <c r="R1534" s="49"/>
      <c r="S1534" s="37"/>
    </row>
    <row r="1535" spans="1:19">
      <c r="A1535" s="12"/>
      <c r="B1535" s="10"/>
      <c r="C1535" s="76"/>
      <c r="D1535" s="21"/>
      <c r="E1535" s="21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80"/>
      <c r="R1535" s="14"/>
      <c r="S1535" s="37"/>
    </row>
    <row r="1536" spans="1:19">
      <c r="A1536" s="12"/>
      <c r="B1536" s="42"/>
      <c r="C1536" s="11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80"/>
      <c r="R1536" s="49"/>
      <c r="S1536" s="37"/>
    </row>
    <row r="1537" spans="1:19">
      <c r="A1537" s="12"/>
      <c r="B1537" s="48"/>
      <c r="C1537" s="56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80"/>
      <c r="R1537" s="49"/>
      <c r="S1537" s="37"/>
    </row>
    <row r="1538" spans="1:19">
      <c r="A1538" s="12"/>
      <c r="B1538" s="16"/>
      <c r="C1538" s="56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80"/>
      <c r="R1538" s="49"/>
      <c r="S1538" s="44"/>
    </row>
    <row r="1539" spans="1:19">
      <c r="A1539" s="12"/>
      <c r="B1539" s="7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80"/>
      <c r="R1539" s="49"/>
      <c r="S1539" s="50"/>
    </row>
    <row r="1540" spans="1:19">
      <c r="A1540" s="12"/>
      <c r="B1540" s="42"/>
      <c r="C1540" s="11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80"/>
      <c r="R1540" s="14"/>
      <c r="S1540" s="37"/>
    </row>
    <row r="1541" spans="1:19">
      <c r="A1541" s="12"/>
      <c r="B1541" s="7"/>
      <c r="C1541" s="18"/>
      <c r="D1541" s="13"/>
      <c r="E1541" s="19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80"/>
      <c r="R1541" s="103"/>
      <c r="S1541" s="37"/>
    </row>
    <row r="1542" spans="1:19">
      <c r="A1542" s="80"/>
      <c r="B1542" s="48"/>
      <c r="C1542" s="68"/>
      <c r="D1542" s="19"/>
      <c r="E1542" s="13" t="s">
        <v>71</v>
      </c>
      <c r="F1542" s="13"/>
      <c r="G1542" s="13"/>
      <c r="H1542" s="13">
        <f ca="1">SUM(H1509:H1547)</f>
        <v>4</v>
      </c>
      <c r="I1542" s="13"/>
      <c r="J1542" s="13">
        <f ca="1">SUM(J1509:J1547)</f>
        <v>1</v>
      </c>
      <c r="K1542" s="13"/>
      <c r="L1542" s="13"/>
      <c r="M1542" s="13"/>
      <c r="N1542" s="13"/>
      <c r="O1542" s="13"/>
      <c r="P1542" s="13">
        <f ca="1">SUM(P1509:P1547)</f>
        <v>22</v>
      </c>
      <c r="Q1542" s="80"/>
      <c r="R1542" s="49"/>
      <c r="S1542" s="37"/>
    </row>
    <row r="1543" spans="1:19">
      <c r="A1543" s="80"/>
      <c r="B1543" s="37"/>
      <c r="C1543" s="68"/>
      <c r="D1543" s="37"/>
      <c r="E1543" s="31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80"/>
      <c r="R1543" s="49"/>
      <c r="S1543" s="37"/>
    </row>
    <row r="1544" spans="1:19">
      <c r="A1544" s="80"/>
      <c r="B1544" s="10"/>
      <c r="C1544" s="11"/>
      <c r="D1544" s="19"/>
      <c r="E1544" s="412" t="s">
        <v>1336</v>
      </c>
      <c r="F1544" s="95"/>
      <c r="G1544" s="95"/>
      <c r="H1544" s="95">
        <v>7</v>
      </c>
      <c r="I1544" s="95"/>
      <c r="J1544" s="95">
        <v>3</v>
      </c>
      <c r="K1544" s="95">
        <v>2</v>
      </c>
      <c r="L1544" s="95"/>
      <c r="M1544" s="95"/>
      <c r="N1544" s="95"/>
      <c r="O1544" s="95"/>
      <c r="P1544" s="95">
        <v>38</v>
      </c>
      <c r="Q1544" s="80"/>
      <c r="R1544" s="49"/>
      <c r="S1544" s="37"/>
    </row>
    <row r="1545" spans="1:19">
      <c r="A1545" s="80"/>
      <c r="B1545" s="32"/>
      <c r="C1545" s="32"/>
      <c r="D1545" s="32"/>
      <c r="E1545" s="31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05"/>
      <c r="S1545" s="37"/>
    </row>
    <row r="1546" spans="1:19">
      <c r="A1546" s="12"/>
      <c r="B1546" s="48"/>
      <c r="C1546" s="68"/>
      <c r="D1546" s="21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49"/>
      <c r="S1546" s="44"/>
    </row>
    <row r="1547" spans="1:19">
      <c r="A1547" s="12"/>
      <c r="B1547" s="16"/>
      <c r="C1547" s="12"/>
      <c r="D1547" s="12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2"/>
      <c r="R1547" s="49"/>
      <c r="S1547" s="20"/>
    </row>
    <row r="1548" spans="1:19">
      <c r="A1548" s="12"/>
      <c r="B1548" s="42"/>
      <c r="C1548" s="12"/>
      <c r="D1548" s="80"/>
      <c r="E1548" s="408"/>
      <c r="F1548" s="408"/>
      <c r="G1548" s="408"/>
      <c r="H1548" s="408"/>
      <c r="I1548" s="408"/>
      <c r="J1548" s="408"/>
      <c r="K1548" s="408"/>
      <c r="L1548" s="408"/>
      <c r="M1548" s="408"/>
      <c r="N1548" s="408"/>
      <c r="O1548" s="408"/>
      <c r="P1548" s="408"/>
      <c r="Q1548" s="31"/>
      <c r="R1548" s="49"/>
      <c r="S1548" s="20"/>
    </row>
    <row r="1549" spans="1:19">
      <c r="A1549" s="12"/>
      <c r="B1549" s="42"/>
      <c r="C1549" s="12"/>
      <c r="D1549" s="80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31"/>
      <c r="R1549" s="49"/>
      <c r="S1549" s="11"/>
    </row>
    <row r="1550" spans="1:19">
      <c r="A1550" s="12"/>
      <c r="B1550" s="12"/>
      <c r="C1550" s="12"/>
      <c r="D1550" s="80"/>
      <c r="E1550" s="86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31"/>
      <c r="R1550" s="14"/>
      <c r="S1550" s="11"/>
    </row>
    <row r="1551" spans="1:19">
      <c r="A1551" s="12"/>
      <c r="B1551" s="12"/>
      <c r="C1551" s="12"/>
      <c r="D1551" s="12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21"/>
      <c r="Q1551" s="12"/>
      <c r="R1551" s="12"/>
      <c r="S1551" s="11"/>
    </row>
    <row r="1552" spans="1:19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1"/>
    </row>
    <row r="1557" ht="15.75" spans="1:19">
      <c r="A1557" s="384" t="s">
        <v>3</v>
      </c>
      <c r="B1557" s="384" t="s">
        <v>4</v>
      </c>
      <c r="C1557" s="384" t="s">
        <v>5</v>
      </c>
      <c r="D1557" s="384" t="s">
        <v>6</v>
      </c>
      <c r="E1557" s="384" t="s">
        <v>7</v>
      </c>
      <c r="F1557" s="384" t="s">
        <v>8</v>
      </c>
      <c r="G1557" s="384" t="s">
        <v>9</v>
      </c>
      <c r="H1557" s="384" t="s">
        <v>10</v>
      </c>
      <c r="I1557" s="384" t="s">
        <v>11</v>
      </c>
      <c r="J1557" s="384" t="s">
        <v>12</v>
      </c>
      <c r="K1557" s="384" t="s">
        <v>13</v>
      </c>
      <c r="L1557" s="384" t="s">
        <v>14</v>
      </c>
      <c r="M1557" s="384" t="s">
        <v>15</v>
      </c>
      <c r="N1557" s="384" t="s">
        <v>16</v>
      </c>
      <c r="O1557" s="384" t="s">
        <v>17</v>
      </c>
      <c r="P1557" s="384" t="s">
        <v>18</v>
      </c>
      <c r="Q1557" s="384" t="s">
        <v>19</v>
      </c>
      <c r="R1557" s="384" t="s">
        <v>20</v>
      </c>
      <c r="S1557" s="384" t="s">
        <v>21</v>
      </c>
    </row>
    <row r="1558" ht="16.5" spans="1:19">
      <c r="A1558" s="21"/>
      <c r="B1558" s="21"/>
      <c r="C1558" s="21"/>
      <c r="D1558" s="21"/>
      <c r="E1558" s="385"/>
      <c r="F1558" s="21"/>
      <c r="G1558" s="21"/>
      <c r="H1558" s="21"/>
      <c r="I1558" s="386"/>
      <c r="J1558" s="21"/>
      <c r="K1558" s="21"/>
      <c r="L1558" s="21"/>
      <c r="M1558" s="21"/>
      <c r="N1558" s="21"/>
      <c r="O1558" s="21"/>
      <c r="P1558" s="21"/>
      <c r="Q1558" s="21"/>
      <c r="R1558" s="21"/>
      <c r="S1558" s="20"/>
    </row>
    <row r="1559" ht="15.75" spans="1:19">
      <c r="A1559" s="12"/>
      <c r="B1559" s="48"/>
      <c r="C1559" s="158" t="s">
        <v>1337</v>
      </c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49"/>
      <c r="S1559" s="44"/>
    </row>
    <row r="1560" spans="1:19">
      <c r="A1560" s="12"/>
      <c r="B1560" s="16"/>
      <c r="C1560" s="56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49"/>
      <c r="S1560" s="44"/>
    </row>
    <row r="1561" spans="1:19">
      <c r="A1561" s="12">
        <v>1</v>
      </c>
      <c r="B1561" s="48">
        <v>44777</v>
      </c>
      <c r="C1561" s="56" t="s">
        <v>1338</v>
      </c>
      <c r="D1561" s="12" t="s">
        <v>550</v>
      </c>
      <c r="E1561" s="12" t="s">
        <v>118</v>
      </c>
      <c r="F1561" s="12"/>
      <c r="G1561" s="12"/>
      <c r="H1561" s="12"/>
      <c r="I1561" s="12"/>
      <c r="J1561" s="12"/>
      <c r="K1561" s="12">
        <v>1</v>
      </c>
      <c r="L1561" s="12"/>
      <c r="M1561" s="12"/>
      <c r="N1561" s="12"/>
      <c r="O1561" s="12"/>
      <c r="P1561" s="12"/>
      <c r="Q1561" s="12"/>
      <c r="R1561" s="49" t="s">
        <v>26</v>
      </c>
      <c r="S1561" s="11" t="s">
        <v>1339</v>
      </c>
    </row>
    <row r="1562" spans="1:19">
      <c r="A1562" s="12"/>
      <c r="B1562" s="42"/>
      <c r="C1562" s="12" t="s">
        <v>1340</v>
      </c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49" t="s">
        <v>29</v>
      </c>
      <c r="S1562" s="11" t="s">
        <v>1341</v>
      </c>
    </row>
    <row r="1563" spans="1:19">
      <c r="A1563" s="12"/>
      <c r="B1563" s="4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49" t="s">
        <v>844</v>
      </c>
      <c r="S1563" s="11" t="s">
        <v>1342</v>
      </c>
    </row>
    <row r="1564" spans="1:19">
      <c r="A1564" s="12"/>
      <c r="B1564" s="48"/>
      <c r="C1564" s="56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80"/>
      <c r="R1564" s="14" t="s">
        <v>1343</v>
      </c>
      <c r="S1564" s="66" t="s">
        <v>1344</v>
      </c>
    </row>
    <row r="1565" spans="1:19">
      <c r="A1565" s="12"/>
      <c r="B1565" s="48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80"/>
      <c r="R1565" s="49"/>
      <c r="S1565" s="44"/>
    </row>
    <row r="1566" spans="1:19">
      <c r="A1566" s="12">
        <v>2</v>
      </c>
      <c r="B1566" s="48">
        <v>44780</v>
      </c>
      <c r="C1566" s="56" t="s">
        <v>185</v>
      </c>
      <c r="D1566" s="12" t="s">
        <v>1345</v>
      </c>
      <c r="E1566" s="12" t="s">
        <v>187</v>
      </c>
      <c r="F1566" s="12"/>
      <c r="G1566" s="12"/>
      <c r="H1566" s="12"/>
      <c r="I1566" s="12"/>
      <c r="J1566" s="12"/>
      <c r="K1566" s="12">
        <v>1</v>
      </c>
      <c r="L1566" s="12"/>
      <c r="M1566" s="12"/>
      <c r="N1566" s="12"/>
      <c r="O1566" s="12"/>
      <c r="P1566" s="12"/>
      <c r="Q1566" s="80"/>
      <c r="R1566" s="49" t="s">
        <v>26</v>
      </c>
      <c r="S1566" s="11" t="s">
        <v>1346</v>
      </c>
    </row>
    <row r="1567" spans="1:19">
      <c r="A1567" s="12"/>
      <c r="B1567" s="42"/>
      <c r="C1567" s="13" t="s">
        <v>1347</v>
      </c>
      <c r="D1567" s="13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49" t="s">
        <v>29</v>
      </c>
      <c r="S1567" s="11" t="s">
        <v>1348</v>
      </c>
    </row>
    <row r="1568" spans="1:19">
      <c r="A1568" s="12"/>
      <c r="B1568" s="48"/>
      <c r="C1568" s="95"/>
      <c r="D1568" s="19"/>
      <c r="E1568" s="85"/>
      <c r="F1568" s="12"/>
      <c r="G1568" s="12"/>
      <c r="H1568" s="79"/>
      <c r="I1568" s="12"/>
      <c r="J1568" s="12"/>
      <c r="K1568" s="12"/>
      <c r="L1568" s="12"/>
      <c r="M1568" s="12"/>
      <c r="N1568" s="12"/>
      <c r="O1568" s="12"/>
      <c r="P1568" s="12"/>
      <c r="Q1568" s="12"/>
      <c r="R1568" s="49" t="s">
        <v>844</v>
      </c>
      <c r="S1568" s="11" t="s">
        <v>1349</v>
      </c>
    </row>
    <row r="1569" spans="1:19">
      <c r="A1569" s="12"/>
      <c r="B1569" s="48"/>
      <c r="C1569" s="56"/>
      <c r="D1569" s="21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4" t="s">
        <v>1350</v>
      </c>
      <c r="S1569" s="11" t="s">
        <v>1351</v>
      </c>
    </row>
    <row r="1570" spans="1:19">
      <c r="A1570" s="12"/>
      <c r="B1570" s="16"/>
      <c r="C1570" s="21"/>
      <c r="D1570" s="21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49"/>
      <c r="S1570" s="11"/>
    </row>
    <row r="1571" spans="1:19">
      <c r="A1571" s="12">
        <v>3</v>
      </c>
      <c r="B1571" s="48">
        <v>44780</v>
      </c>
      <c r="C1571" s="56" t="s">
        <v>1352</v>
      </c>
      <c r="D1571" s="12" t="s">
        <v>475</v>
      </c>
      <c r="E1571" s="12" t="s">
        <v>371</v>
      </c>
      <c r="F1571" s="12"/>
      <c r="G1571" s="12"/>
      <c r="H1571" s="12"/>
      <c r="I1571" s="12"/>
      <c r="J1571" s="12"/>
      <c r="K1571" s="12">
        <v>1</v>
      </c>
      <c r="L1571" s="12"/>
      <c r="M1571" s="12"/>
      <c r="N1571" s="12"/>
      <c r="O1571" s="12"/>
      <c r="P1571" s="12">
        <v>5</v>
      </c>
      <c r="Q1571" s="12"/>
      <c r="R1571" s="49" t="s">
        <v>26</v>
      </c>
      <c r="S1571" s="11" t="s">
        <v>1353</v>
      </c>
    </row>
    <row r="1572" spans="1:19">
      <c r="A1572" s="12"/>
      <c r="B1572" s="42"/>
      <c r="C1572" s="12" t="s">
        <v>1354</v>
      </c>
      <c r="D1572" s="21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49" t="s">
        <v>29</v>
      </c>
      <c r="S1572" s="11" t="s">
        <v>1355</v>
      </c>
    </row>
    <row r="1573" spans="1:19">
      <c r="A1573" s="12"/>
      <c r="B1573" s="42"/>
      <c r="C1573" s="95"/>
      <c r="D1573" s="21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49" t="s">
        <v>844</v>
      </c>
      <c r="S1573" s="11" t="s">
        <v>1356</v>
      </c>
    </row>
    <row r="1574" spans="1:19">
      <c r="A1574" s="12"/>
      <c r="B1574" s="48"/>
      <c r="C1574" s="56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4" t="s">
        <v>1350</v>
      </c>
      <c r="S1574" s="11" t="s">
        <v>1357</v>
      </c>
    </row>
    <row r="1575" spans="1:19">
      <c r="A1575" s="12"/>
      <c r="B1575" s="4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49" t="s">
        <v>1358</v>
      </c>
      <c r="S1575" s="11" t="s">
        <v>1359</v>
      </c>
    </row>
    <row r="1576" spans="1:19">
      <c r="A1576" s="12"/>
      <c r="B1576" s="48"/>
      <c r="C1576" s="56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49" t="s">
        <v>1360</v>
      </c>
      <c r="S1576" s="11" t="s">
        <v>1361</v>
      </c>
    </row>
    <row r="1577" spans="1:19">
      <c r="A1577" s="80"/>
      <c r="B1577" s="32"/>
      <c r="C1577" s="4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390"/>
      <c r="R1577" s="14"/>
      <c r="S1577" s="66"/>
    </row>
    <row r="1578" s="85" customFormat="1" ht="13.5" spans="1:19">
      <c r="A1578" s="80">
        <v>4</v>
      </c>
      <c r="B1578" s="48">
        <v>44782</v>
      </c>
      <c r="C1578" s="56" t="s">
        <v>457</v>
      </c>
      <c r="D1578" s="19" t="s">
        <v>349</v>
      </c>
      <c r="E1578" s="19" t="s">
        <v>176</v>
      </c>
      <c r="F1578" s="19"/>
      <c r="G1578" s="19"/>
      <c r="H1578" s="19"/>
      <c r="I1578" s="19"/>
      <c r="J1578" s="19"/>
      <c r="K1578" s="19"/>
      <c r="L1578" s="19">
        <v>1</v>
      </c>
      <c r="M1578" s="19"/>
      <c r="N1578" s="19"/>
      <c r="O1578" s="19"/>
      <c r="P1578" s="19">
        <v>4</v>
      </c>
      <c r="Q1578" s="170"/>
      <c r="R1578" s="14" t="s">
        <v>26</v>
      </c>
      <c r="S1578" s="73" t="s">
        <v>1362</v>
      </c>
    </row>
    <row r="1579" s="85" customFormat="1" ht="13.5" spans="1:19">
      <c r="A1579" s="80"/>
      <c r="B1579" s="19"/>
      <c r="C1579" s="19" t="s">
        <v>1363</v>
      </c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  <c r="Q1579" s="19"/>
      <c r="R1579" s="49" t="s">
        <v>29</v>
      </c>
      <c r="S1579" s="18" t="s">
        <v>1364</v>
      </c>
    </row>
    <row r="1580" spans="1:19">
      <c r="A1580" s="80"/>
      <c r="B1580" s="17"/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49" t="s">
        <v>844</v>
      </c>
      <c r="S1580" s="37" t="s">
        <v>1365</v>
      </c>
    </row>
    <row r="1581" spans="1:19">
      <c r="A1581" s="80"/>
      <c r="B1581" s="17"/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4" t="s">
        <v>1186</v>
      </c>
      <c r="S1581" s="17"/>
    </row>
    <row r="1582" spans="1:19">
      <c r="A1582" s="406"/>
      <c r="B1582" s="17"/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</row>
    <row r="1583" spans="1:19">
      <c r="A1583" s="80">
        <v>5</v>
      </c>
      <c r="B1583" s="42">
        <v>44786</v>
      </c>
      <c r="C1583" s="32" t="s">
        <v>1366</v>
      </c>
      <c r="D1583" s="32" t="s">
        <v>186</v>
      </c>
      <c r="E1583" s="32" t="s">
        <v>187</v>
      </c>
      <c r="F1583" s="32"/>
      <c r="G1583" s="32"/>
      <c r="H1583" s="32"/>
      <c r="I1583" s="32"/>
      <c r="J1583" s="32">
        <v>1</v>
      </c>
      <c r="K1583" s="32"/>
      <c r="L1583" s="32"/>
      <c r="M1583" s="32"/>
      <c r="N1583" s="32"/>
      <c r="O1583" s="32"/>
      <c r="P1583" s="32">
        <v>1</v>
      </c>
      <c r="Q1583" s="32"/>
      <c r="R1583" s="14" t="s">
        <v>26</v>
      </c>
      <c r="S1583" s="37" t="s">
        <v>1367</v>
      </c>
    </row>
    <row r="1584" spans="1:19">
      <c r="A1584" s="80"/>
      <c r="B1584" s="42"/>
      <c r="C1584" s="32" t="s">
        <v>1368</v>
      </c>
      <c r="D1584" s="32"/>
      <c r="E1584" s="32"/>
      <c r="F1584" s="32"/>
      <c r="G1584" s="32"/>
      <c r="H1584" s="32"/>
      <c r="I1584" s="32"/>
      <c r="J1584" s="32"/>
      <c r="K1584" s="32"/>
      <c r="L1584" s="32"/>
      <c r="M1584" s="32"/>
      <c r="N1584" s="32"/>
      <c r="O1584" s="32"/>
      <c r="P1584" s="32"/>
      <c r="Q1584" s="32"/>
      <c r="R1584" s="14" t="s">
        <v>29</v>
      </c>
      <c r="S1584" s="44" t="s">
        <v>1369</v>
      </c>
    </row>
    <row r="1585" spans="1:19">
      <c r="A1585" s="80"/>
      <c r="B1585" s="4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  <c r="M1585" s="32"/>
      <c r="N1585" s="32"/>
      <c r="O1585" s="32"/>
      <c r="P1585" s="32"/>
      <c r="Q1585" s="32"/>
      <c r="R1585" s="14" t="s">
        <v>844</v>
      </c>
      <c r="S1585" s="44" t="s">
        <v>1370</v>
      </c>
    </row>
    <row r="1586" spans="1:19">
      <c r="A1586" s="80"/>
      <c r="B1586" s="7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  <c r="M1586" s="32"/>
      <c r="N1586" s="32"/>
      <c r="O1586" s="32"/>
      <c r="P1586" s="32"/>
      <c r="Q1586" s="32"/>
      <c r="R1586" s="14" t="s">
        <v>1294</v>
      </c>
      <c r="S1586" s="44"/>
    </row>
    <row r="1587" spans="1:19">
      <c r="A1587" s="12"/>
      <c r="B1587" s="48"/>
      <c r="C1587" s="21"/>
      <c r="D1587" s="21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21"/>
      <c r="Q1587" s="21"/>
      <c r="R1587" s="49"/>
      <c r="S1587" s="40"/>
    </row>
    <row r="1588" spans="1:19">
      <c r="A1588" s="12">
        <v>6</v>
      </c>
      <c r="B1588" s="48">
        <v>44787</v>
      </c>
      <c r="C1588" s="56" t="s">
        <v>1331</v>
      </c>
      <c r="D1588" s="12" t="s">
        <v>1371</v>
      </c>
      <c r="E1588" s="19" t="s">
        <v>131</v>
      </c>
      <c r="F1588" s="31"/>
      <c r="G1588" s="12"/>
      <c r="H1588" s="12"/>
      <c r="I1588" s="12"/>
      <c r="J1588" s="12">
        <v>1</v>
      </c>
      <c r="K1588" s="12"/>
      <c r="L1588" s="12"/>
      <c r="M1588" s="12"/>
      <c r="N1588" s="12"/>
      <c r="O1588" s="12"/>
      <c r="P1588" s="85">
        <v>3</v>
      </c>
      <c r="Q1588" s="80"/>
      <c r="R1588" s="49" t="s">
        <v>26</v>
      </c>
      <c r="S1588" s="37" t="s">
        <v>1372</v>
      </c>
    </row>
    <row r="1589" spans="1:19">
      <c r="A1589" s="12"/>
      <c r="B1589" s="48"/>
      <c r="C1589" s="12" t="s">
        <v>606</v>
      </c>
      <c r="D1589" s="19"/>
      <c r="E1589" s="19"/>
      <c r="F1589" s="31"/>
      <c r="G1589" s="12"/>
      <c r="H1589" s="12"/>
      <c r="I1589" s="12"/>
      <c r="J1589" s="12"/>
      <c r="K1589" s="12"/>
      <c r="L1589" s="12"/>
      <c r="M1589" s="12"/>
      <c r="N1589" s="12"/>
      <c r="O1589" s="12"/>
      <c r="P1589" s="274"/>
      <c r="Q1589" s="80"/>
      <c r="R1589" s="49" t="s">
        <v>29</v>
      </c>
      <c r="S1589" s="37" t="s">
        <v>1373</v>
      </c>
    </row>
    <row r="1590" spans="1:19">
      <c r="A1590" s="12"/>
      <c r="B1590" s="10"/>
      <c r="C1590" s="76"/>
      <c r="D1590" s="21"/>
      <c r="E1590" s="21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80"/>
      <c r="R1590" s="49" t="s">
        <v>844</v>
      </c>
      <c r="S1590" s="37" t="s">
        <v>1374</v>
      </c>
    </row>
    <row r="1591" spans="1:19">
      <c r="A1591" s="12"/>
      <c r="B1591" s="42"/>
      <c r="C1591" s="11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80"/>
      <c r="R1591" s="14" t="s">
        <v>1316</v>
      </c>
      <c r="S1591" s="37" t="s">
        <v>1375</v>
      </c>
    </row>
    <row r="1592" spans="1:19">
      <c r="A1592" s="80"/>
      <c r="B1592" s="48"/>
      <c r="C1592" s="56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80"/>
      <c r="R1592" s="49"/>
      <c r="S1592" s="37"/>
    </row>
    <row r="1593" spans="1:19">
      <c r="A1593" s="80">
        <v>7</v>
      </c>
      <c r="B1593" s="48">
        <v>44788</v>
      </c>
      <c r="C1593" s="56" t="s">
        <v>171</v>
      </c>
      <c r="D1593" s="12" t="s">
        <v>117</v>
      </c>
      <c r="E1593" s="12" t="s">
        <v>118</v>
      </c>
      <c r="F1593" s="12"/>
      <c r="G1593" s="12"/>
      <c r="H1593" s="12"/>
      <c r="I1593" s="12"/>
      <c r="J1593" s="12">
        <v>1</v>
      </c>
      <c r="K1593" s="12"/>
      <c r="L1593" s="12"/>
      <c r="M1593" s="12"/>
      <c r="N1593" s="12"/>
      <c r="O1593" s="12"/>
      <c r="P1593" s="12">
        <v>3</v>
      </c>
      <c r="Q1593" s="80"/>
      <c r="R1593" s="49" t="s">
        <v>26</v>
      </c>
      <c r="S1593" s="44" t="s">
        <v>1376</v>
      </c>
    </row>
    <row r="1594" spans="1:19">
      <c r="A1594" s="80"/>
      <c r="B1594" s="7"/>
      <c r="C1594" s="12" t="s">
        <v>1377</v>
      </c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80"/>
      <c r="R1594" s="49" t="s">
        <v>29</v>
      </c>
      <c r="S1594" s="50" t="s">
        <v>1378</v>
      </c>
    </row>
    <row r="1595" spans="1:19">
      <c r="A1595" s="80"/>
      <c r="B1595" s="42"/>
      <c r="C1595" s="11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80"/>
      <c r="R1595" s="49" t="s">
        <v>844</v>
      </c>
      <c r="S1595" s="37"/>
    </row>
    <row r="1596" spans="1:19">
      <c r="A1596" s="12"/>
      <c r="B1596" s="7"/>
      <c r="C1596" s="18"/>
      <c r="D1596" s="13"/>
      <c r="E1596" s="19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80"/>
      <c r="R1596" s="14" t="s">
        <v>1186</v>
      </c>
      <c r="S1596" s="37"/>
    </row>
    <row r="1597" spans="1:19">
      <c r="A1597" s="12"/>
      <c r="B1597" s="48"/>
      <c r="C1597" s="68"/>
      <c r="D1597" s="19"/>
      <c r="E1597" s="31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80"/>
      <c r="R1597" s="49"/>
      <c r="S1597" s="37"/>
    </row>
    <row r="1598" spans="1:19">
      <c r="A1598" s="12"/>
      <c r="B1598" s="16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49"/>
      <c r="S1598" s="20"/>
    </row>
    <row r="1599" spans="1:19">
      <c r="A1599" s="12"/>
      <c r="B1599" s="42"/>
      <c r="C1599" s="12"/>
      <c r="D1599" s="12"/>
      <c r="E1599" s="13" t="s">
        <v>71</v>
      </c>
      <c r="F1599" s="13"/>
      <c r="G1599" s="13"/>
      <c r="H1599" s="13">
        <f>SUM(H1559:H1598)</f>
        <v>0</v>
      </c>
      <c r="I1599" s="13"/>
      <c r="J1599" s="13">
        <f>SUM(J1559:J1598)</f>
        <v>3</v>
      </c>
      <c r="K1599" s="13">
        <f>SUM(K1561:K1598)</f>
        <v>3</v>
      </c>
      <c r="L1599" s="13">
        <f>SUM(L1560:L1598)</f>
        <v>1</v>
      </c>
      <c r="M1599" s="13"/>
      <c r="N1599" s="13"/>
      <c r="O1599" s="13"/>
      <c r="P1599" s="13">
        <f>SUM(P1559:P1598)</f>
        <v>16</v>
      </c>
      <c r="Q1599" s="12"/>
      <c r="R1599" s="49"/>
      <c r="S1599" s="11"/>
    </row>
    <row r="1600" spans="1:19">
      <c r="A1600" s="12"/>
      <c r="B1600" s="12"/>
      <c r="C1600" s="12"/>
      <c r="D1600" s="80"/>
      <c r="E1600" s="86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31"/>
      <c r="R1600" s="14"/>
      <c r="S1600" s="11"/>
    </row>
    <row r="1601" spans="1:19">
      <c r="A1601" s="12"/>
      <c r="B1601" s="12"/>
      <c r="C1601" s="12"/>
      <c r="D1601" s="12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21"/>
      <c r="Q1601" s="12"/>
      <c r="R1601" s="12"/>
      <c r="S1601" s="11"/>
    </row>
    <row r="1608" ht="15.75" spans="1:19">
      <c r="A1608" s="384" t="s">
        <v>3</v>
      </c>
      <c r="B1608" s="384" t="s">
        <v>4</v>
      </c>
      <c r="C1608" s="384" t="s">
        <v>5</v>
      </c>
      <c r="D1608" s="384" t="s">
        <v>6</v>
      </c>
      <c r="E1608" s="384" t="s">
        <v>7</v>
      </c>
      <c r="F1608" s="384" t="s">
        <v>8</v>
      </c>
      <c r="G1608" s="384" t="s">
        <v>9</v>
      </c>
      <c r="H1608" s="384" t="s">
        <v>10</v>
      </c>
      <c r="I1608" s="384" t="s">
        <v>11</v>
      </c>
      <c r="J1608" s="384" t="s">
        <v>12</v>
      </c>
      <c r="K1608" s="384" t="s">
        <v>13</v>
      </c>
      <c r="L1608" s="384" t="s">
        <v>14</v>
      </c>
      <c r="M1608" s="384" t="s">
        <v>15</v>
      </c>
      <c r="N1608" s="384" t="s">
        <v>16</v>
      </c>
      <c r="O1608" s="384" t="s">
        <v>17</v>
      </c>
      <c r="P1608" s="384" t="s">
        <v>18</v>
      </c>
      <c r="Q1608" s="384" t="s">
        <v>19</v>
      </c>
      <c r="R1608" s="384" t="s">
        <v>20</v>
      </c>
      <c r="S1608" s="384" t="s">
        <v>21</v>
      </c>
    </row>
    <row r="1609" ht="15.75" spans="1:19">
      <c r="A1609" s="17"/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</row>
    <row r="1610" spans="1:19">
      <c r="A1610" s="19">
        <v>8</v>
      </c>
      <c r="B1610" s="48">
        <v>44792</v>
      </c>
      <c r="C1610" s="56" t="s">
        <v>1379</v>
      </c>
      <c r="D1610" s="68" t="s">
        <v>131</v>
      </c>
      <c r="E1610" s="68" t="s">
        <v>131</v>
      </c>
      <c r="F1610" s="12"/>
      <c r="G1610" s="12"/>
      <c r="H1610" s="12"/>
      <c r="I1610" s="12"/>
      <c r="J1610" s="12"/>
      <c r="K1610" s="12">
        <v>1</v>
      </c>
      <c r="L1610" s="12"/>
      <c r="M1610" s="12"/>
      <c r="N1610" s="12"/>
      <c r="O1610" s="12"/>
      <c r="P1610" s="12">
        <v>3</v>
      </c>
      <c r="Q1610" s="80"/>
      <c r="R1610" s="49" t="s">
        <v>26</v>
      </c>
      <c r="S1610" s="37" t="s">
        <v>1380</v>
      </c>
    </row>
    <row r="1611" spans="1:19">
      <c r="A1611" s="17"/>
      <c r="B1611" s="10"/>
      <c r="C1611" s="12" t="s">
        <v>1381</v>
      </c>
      <c r="D1611" s="19"/>
      <c r="E1611" s="31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80"/>
      <c r="R1611" s="49" t="s">
        <v>29</v>
      </c>
      <c r="S1611" s="37" t="s">
        <v>1382</v>
      </c>
    </row>
    <row r="1612" spans="1:19">
      <c r="A1612" s="17"/>
      <c r="B1612" s="32"/>
      <c r="C1612" s="32"/>
      <c r="D1612" s="32"/>
      <c r="E1612" s="31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49" t="s">
        <v>844</v>
      </c>
      <c r="S1612" s="37" t="s">
        <v>1383</v>
      </c>
    </row>
    <row r="1613" spans="1:19">
      <c r="A1613" s="17"/>
      <c r="B1613" s="48"/>
      <c r="C1613" s="68"/>
      <c r="D1613" s="21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4" t="s">
        <v>1186</v>
      </c>
      <c r="S1613" s="44" t="s">
        <v>1384</v>
      </c>
    </row>
    <row r="1614" spans="1:19">
      <c r="A1614" s="32"/>
      <c r="B1614" s="42"/>
      <c r="C1614" s="126"/>
      <c r="D1614" s="32"/>
      <c r="E1614" s="32"/>
      <c r="F1614" s="32"/>
      <c r="G1614" s="32"/>
      <c r="H1614" s="32"/>
      <c r="I1614" s="32"/>
      <c r="J1614" s="32"/>
      <c r="K1614" s="32"/>
      <c r="L1614" s="32"/>
      <c r="M1614" s="32"/>
      <c r="N1614" s="32"/>
      <c r="O1614" s="32"/>
      <c r="P1614" s="32"/>
      <c r="Q1614" s="32"/>
      <c r="R1614" s="14"/>
      <c r="S1614" s="44"/>
    </row>
    <row r="1615" spans="1:19">
      <c r="A1615" s="21">
        <v>9</v>
      </c>
      <c r="B1615" s="48">
        <v>44795</v>
      </c>
      <c r="C1615" s="76" t="s">
        <v>1136</v>
      </c>
      <c r="D1615" s="21" t="s">
        <v>25</v>
      </c>
      <c r="E1615" s="21" t="s">
        <v>25</v>
      </c>
      <c r="F1615" s="21"/>
      <c r="G1615" s="21"/>
      <c r="H1615" s="21"/>
      <c r="I1615" s="21"/>
      <c r="J1615" s="21">
        <v>1</v>
      </c>
      <c r="K1615" s="21"/>
      <c r="L1615" s="21"/>
      <c r="M1615" s="21"/>
      <c r="N1615" s="21"/>
      <c r="O1615" s="21"/>
      <c r="P1615" s="21">
        <v>3</v>
      </c>
      <c r="Q1615" s="21"/>
      <c r="R1615" s="49" t="s">
        <v>26</v>
      </c>
      <c r="S1615" s="411" t="s">
        <v>1385</v>
      </c>
    </row>
    <row r="1616" spans="1:19">
      <c r="A1616" s="12"/>
      <c r="B1616" s="16"/>
      <c r="C1616" s="56" t="s">
        <v>1386</v>
      </c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49" t="s">
        <v>29</v>
      </c>
      <c r="S1616" s="44" t="s">
        <v>1387</v>
      </c>
    </row>
    <row r="1617" spans="1:19">
      <c r="A1617" s="12"/>
      <c r="B1617" s="48"/>
      <c r="C1617" s="56" t="s">
        <v>1388</v>
      </c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49" t="s">
        <v>844</v>
      </c>
      <c r="S1617" s="11" t="s">
        <v>1389</v>
      </c>
    </row>
    <row r="1618" spans="1:19">
      <c r="A1618" s="12"/>
      <c r="B1618" s="4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4" t="s">
        <v>1390</v>
      </c>
      <c r="S1618" s="11"/>
    </row>
    <row r="1619" spans="1:19">
      <c r="A1619" s="12"/>
      <c r="B1619" s="4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49"/>
      <c r="S1619" s="11"/>
    </row>
    <row r="1620" spans="1:19">
      <c r="A1620" s="12">
        <v>10</v>
      </c>
      <c r="B1620" s="48">
        <v>44803</v>
      </c>
      <c r="C1620" s="56" t="s">
        <v>1391</v>
      </c>
      <c r="D1620" s="12" t="s">
        <v>117</v>
      </c>
      <c r="E1620" s="12" t="s">
        <v>118</v>
      </c>
      <c r="F1620" s="12"/>
      <c r="G1620" s="12"/>
      <c r="H1620" s="12">
        <v>1</v>
      </c>
      <c r="I1620" s="12"/>
      <c r="J1620" s="12"/>
      <c r="K1620" s="12"/>
      <c r="L1620" s="12"/>
      <c r="M1620" s="12"/>
      <c r="N1620" s="12"/>
      <c r="O1620" s="12"/>
      <c r="P1620" s="12"/>
      <c r="Q1620" s="80"/>
      <c r="R1620" s="49" t="s">
        <v>26</v>
      </c>
      <c r="S1620" s="66" t="s">
        <v>1392</v>
      </c>
    </row>
    <row r="1621" spans="1:19">
      <c r="A1621" s="12"/>
      <c r="B1621" s="48"/>
      <c r="C1621" s="12" t="s">
        <v>1393</v>
      </c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80"/>
      <c r="R1621" s="49" t="s">
        <v>29</v>
      </c>
      <c r="S1621" s="44" t="s">
        <v>1394</v>
      </c>
    </row>
    <row r="1622" spans="1:19">
      <c r="A1622" s="12"/>
      <c r="B1622" s="48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80"/>
      <c r="R1622" s="49" t="s">
        <v>844</v>
      </c>
      <c r="S1622" s="11"/>
    </row>
    <row r="1623" spans="1:19">
      <c r="A1623" s="12"/>
      <c r="B1623" s="42"/>
      <c r="C1623" s="13"/>
      <c r="D1623" s="13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4" t="s">
        <v>1186</v>
      </c>
      <c r="S1623" s="11"/>
    </row>
    <row r="1624" spans="1:19">
      <c r="A1624" s="12"/>
      <c r="B1624" s="48"/>
      <c r="C1624" s="95"/>
      <c r="D1624" s="19"/>
      <c r="E1624" s="85"/>
      <c r="F1624" s="12"/>
      <c r="G1624" s="12"/>
      <c r="H1624" s="79"/>
      <c r="I1624" s="12"/>
      <c r="J1624" s="12"/>
      <c r="K1624" s="12"/>
      <c r="L1624" s="12"/>
      <c r="M1624" s="12"/>
      <c r="N1624" s="12"/>
      <c r="O1624" s="12"/>
      <c r="P1624" s="12"/>
      <c r="Q1624" s="12"/>
      <c r="R1624" s="49"/>
      <c r="S1624" s="11"/>
    </row>
    <row r="1625" spans="1:19">
      <c r="A1625" s="12">
        <v>11</v>
      </c>
      <c r="B1625" s="48">
        <v>44804</v>
      </c>
      <c r="C1625" s="56" t="s">
        <v>32</v>
      </c>
      <c r="D1625" s="21" t="s">
        <v>1395</v>
      </c>
      <c r="E1625" s="12" t="s">
        <v>100</v>
      </c>
      <c r="F1625" s="12"/>
      <c r="G1625" s="12"/>
      <c r="H1625" s="12"/>
      <c r="I1625" s="12"/>
      <c r="J1625" s="12"/>
      <c r="K1625" s="12">
        <v>1</v>
      </c>
      <c r="L1625" s="12"/>
      <c r="M1625" s="12"/>
      <c r="N1625" s="12"/>
      <c r="O1625" s="12"/>
      <c r="P1625" s="12">
        <v>3</v>
      </c>
      <c r="Q1625" s="12"/>
      <c r="R1625" s="49" t="s">
        <v>26</v>
      </c>
      <c r="S1625" s="11" t="s">
        <v>1396</v>
      </c>
    </row>
    <row r="1626" spans="1:19">
      <c r="A1626" s="12"/>
      <c r="B1626" s="16"/>
      <c r="C1626" s="21" t="s">
        <v>1397</v>
      </c>
      <c r="D1626" s="21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49" t="s">
        <v>29</v>
      </c>
      <c r="S1626" s="11" t="s">
        <v>1398</v>
      </c>
    </row>
    <row r="1627" spans="1:19">
      <c r="A1627" s="12"/>
      <c r="B1627" s="48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49" t="s">
        <v>844</v>
      </c>
      <c r="S1627" s="11" t="s">
        <v>1399</v>
      </c>
    </row>
    <row r="1628" spans="1:19">
      <c r="A1628" s="12"/>
      <c r="B1628" s="42"/>
      <c r="C1628" s="12"/>
      <c r="D1628" s="21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4" t="s">
        <v>1141</v>
      </c>
      <c r="S1628" s="11" t="s">
        <v>1400</v>
      </c>
    </row>
    <row r="1629" spans="1:19">
      <c r="A1629" s="12"/>
      <c r="B1629" s="42"/>
      <c r="C1629" s="95"/>
      <c r="D1629" s="21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49"/>
      <c r="S1629" s="11"/>
    </row>
    <row r="1630" spans="1:19">
      <c r="A1630" s="12"/>
      <c r="B1630" s="42"/>
      <c r="C1630" s="11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80"/>
      <c r="R1630" s="14"/>
      <c r="S1630" s="37"/>
    </row>
    <row r="1631" spans="1:19">
      <c r="A1631" s="12"/>
      <c r="B1631" s="7"/>
      <c r="C1631" s="18"/>
      <c r="D1631" s="13"/>
      <c r="E1631" s="19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80"/>
      <c r="R1631" s="103"/>
      <c r="S1631" s="37"/>
    </row>
    <row r="1632" spans="1:19">
      <c r="A1632" s="80"/>
      <c r="B1632" s="48"/>
      <c r="C1632" s="68"/>
      <c r="D1632" s="19"/>
      <c r="E1632" s="31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80"/>
      <c r="R1632" s="49"/>
      <c r="S1632" s="37"/>
    </row>
    <row r="1633" spans="1:19">
      <c r="A1633" s="80"/>
      <c r="B1633" s="37"/>
      <c r="C1633" s="68"/>
      <c r="D1633" s="37"/>
      <c r="E1633" s="31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80"/>
      <c r="R1633" s="49"/>
      <c r="S1633" s="37"/>
    </row>
    <row r="1634" spans="1:19">
      <c r="A1634" s="80"/>
      <c r="B1634" s="10"/>
      <c r="C1634" s="11"/>
      <c r="D1634" s="19"/>
      <c r="E1634" s="31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80"/>
      <c r="R1634" s="49"/>
      <c r="S1634" s="37"/>
    </row>
    <row r="1635" spans="1:19">
      <c r="A1635" s="80"/>
      <c r="B1635" s="32"/>
      <c r="C1635" s="32"/>
      <c r="D1635" s="32"/>
      <c r="E1635" s="13" t="s">
        <v>71</v>
      </c>
      <c r="F1635" s="13"/>
      <c r="G1635" s="13"/>
      <c r="H1635" s="13">
        <f ca="1">SUM(H1614:H1637)</f>
        <v>1</v>
      </c>
      <c r="I1635" s="13"/>
      <c r="J1635" s="13">
        <f ca="1">SUM(J1614:J1637)</f>
        <v>1</v>
      </c>
      <c r="K1635" s="13">
        <f>SUM(K1614:K1634)</f>
        <v>1</v>
      </c>
      <c r="L1635" s="13"/>
      <c r="M1635" s="13"/>
      <c r="N1635" s="13"/>
      <c r="O1635" s="13"/>
      <c r="P1635" s="13">
        <f ca="1">SUM(P1614:P1637)</f>
        <v>6</v>
      </c>
      <c r="Q1635" s="12"/>
      <c r="R1635" s="105"/>
      <c r="S1635" s="37"/>
    </row>
    <row r="1636" spans="1:19">
      <c r="A1636" s="12"/>
      <c r="B1636" s="48"/>
      <c r="C1636" s="68"/>
      <c r="D1636" s="21"/>
      <c r="E1636" s="409" t="s">
        <v>1401</v>
      </c>
      <c r="F1636" s="95"/>
      <c r="G1636" s="95"/>
      <c r="H1636" s="95">
        <v>1</v>
      </c>
      <c r="I1636" s="95"/>
      <c r="J1636" s="95">
        <v>4</v>
      </c>
      <c r="K1636" s="95">
        <f>SUM(K1635,K1599)</f>
        <v>4</v>
      </c>
      <c r="L1636" s="95">
        <v>1</v>
      </c>
      <c r="M1636" s="95"/>
      <c r="N1636" s="95"/>
      <c r="O1636" s="95"/>
      <c r="P1636" s="95">
        <v>21</v>
      </c>
      <c r="Q1636" s="12"/>
      <c r="R1636" s="49"/>
      <c r="S1636" s="44"/>
    </row>
    <row r="1637" spans="1:19">
      <c r="A1637" s="12"/>
      <c r="B1637" s="16"/>
      <c r="C1637" s="12"/>
      <c r="D1637" s="12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2"/>
      <c r="R1637" s="49"/>
      <c r="S1637" s="20"/>
    </row>
    <row r="1638" spans="1:19">
      <c r="A1638" s="12"/>
      <c r="B1638" s="42"/>
      <c r="C1638" s="12"/>
      <c r="D1638" s="80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31"/>
      <c r="R1638" s="49"/>
      <c r="S1638" s="11"/>
    </row>
    <row r="1639" spans="1:19">
      <c r="A1639" s="12"/>
      <c r="B1639" s="12"/>
      <c r="C1639" s="12"/>
      <c r="D1639" s="80"/>
      <c r="E1639" s="86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31"/>
      <c r="R1639" s="14"/>
      <c r="S1639" s="11"/>
    </row>
    <row r="1640" spans="1:19">
      <c r="A1640" s="12"/>
      <c r="B1640" s="12"/>
      <c r="C1640" s="12"/>
      <c r="D1640" s="12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21"/>
      <c r="Q1640" s="12"/>
      <c r="R1640" s="12"/>
      <c r="S1640" s="11"/>
    </row>
    <row r="1641" spans="1:19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1"/>
    </row>
    <row r="1642" spans="1:19">
      <c r="A1642" s="122"/>
      <c r="B1642" s="122"/>
      <c r="C1642" s="122"/>
      <c r="D1642" s="122"/>
      <c r="E1642" s="122"/>
      <c r="F1642" s="122"/>
      <c r="G1642" s="122"/>
      <c r="H1642" s="122"/>
      <c r="I1642" s="122"/>
      <c r="J1642" s="122"/>
      <c r="K1642" s="122"/>
      <c r="L1642" s="122"/>
      <c r="M1642" s="122"/>
      <c r="N1642" s="122"/>
      <c r="O1642" s="122"/>
      <c r="P1642" s="122"/>
      <c r="Q1642" s="122"/>
      <c r="R1642" s="122"/>
      <c r="S1642" s="115"/>
    </row>
    <row r="1643" spans="1:19">
      <c r="A1643" s="122"/>
      <c r="B1643" s="122"/>
      <c r="C1643" s="122"/>
      <c r="D1643" s="122"/>
      <c r="E1643" s="122"/>
      <c r="F1643" s="122"/>
      <c r="G1643" s="122"/>
      <c r="H1643" s="122"/>
      <c r="I1643" s="122"/>
      <c r="J1643" s="122"/>
      <c r="K1643" s="122"/>
      <c r="L1643" s="122"/>
      <c r="M1643" s="122"/>
      <c r="N1643" s="122"/>
      <c r="O1643" s="122"/>
      <c r="P1643" s="122"/>
      <c r="Q1643" s="122"/>
      <c r="R1643" s="122"/>
      <c r="S1643" s="115"/>
    </row>
    <row r="1644" spans="1:19">
      <c r="A1644" s="122"/>
      <c r="B1644" s="122"/>
      <c r="C1644" s="122"/>
      <c r="D1644" s="122"/>
      <c r="E1644" s="122"/>
      <c r="F1644" s="122"/>
      <c r="G1644" s="122"/>
      <c r="H1644" s="122"/>
      <c r="I1644" s="122"/>
      <c r="J1644" s="122"/>
      <c r="K1644" s="122"/>
      <c r="L1644" s="122"/>
      <c r="M1644" s="122"/>
      <c r="N1644" s="122"/>
      <c r="O1644" s="122"/>
      <c r="P1644" s="122"/>
      <c r="Q1644" s="122"/>
      <c r="R1644" s="122"/>
      <c r="S1644" s="115"/>
    </row>
    <row r="1645" spans="1:19">
      <c r="A1645" s="122"/>
      <c r="B1645" s="122"/>
      <c r="C1645" s="122"/>
      <c r="D1645" s="122"/>
      <c r="E1645" s="122"/>
      <c r="F1645" s="122"/>
      <c r="G1645" s="122"/>
      <c r="H1645" s="122"/>
      <c r="I1645" s="122"/>
      <c r="J1645" s="122"/>
      <c r="K1645" s="122"/>
      <c r="L1645" s="122"/>
      <c r="M1645" s="122"/>
      <c r="N1645" s="122"/>
      <c r="O1645" s="122"/>
      <c r="P1645" s="122"/>
      <c r="Q1645" s="122"/>
      <c r="R1645" s="122"/>
      <c r="S1645" s="115"/>
    </row>
    <row r="1646" spans="1:19">
      <c r="A1646" s="122"/>
      <c r="B1646" s="122"/>
      <c r="C1646" s="122"/>
      <c r="D1646" s="122"/>
      <c r="E1646" s="122"/>
      <c r="F1646" s="122"/>
      <c r="G1646" s="122"/>
      <c r="H1646" s="122"/>
      <c r="I1646" s="122"/>
      <c r="J1646" s="122"/>
      <c r="K1646" s="122"/>
      <c r="L1646" s="122"/>
      <c r="M1646" s="122"/>
      <c r="N1646" s="122"/>
      <c r="O1646" s="122"/>
      <c r="P1646" s="122"/>
      <c r="Q1646" s="122"/>
      <c r="R1646" s="122"/>
      <c r="S1646" s="115"/>
    </row>
    <row r="1647" spans="1:19">
      <c r="A1647" s="122"/>
      <c r="B1647" s="122"/>
      <c r="C1647" s="122"/>
      <c r="D1647" s="122"/>
      <c r="E1647" s="122"/>
      <c r="F1647" s="122"/>
      <c r="G1647" s="122"/>
      <c r="H1647" s="122"/>
      <c r="I1647" s="122"/>
      <c r="J1647" s="122"/>
      <c r="K1647" s="122"/>
      <c r="L1647" s="122"/>
      <c r="M1647" s="122"/>
      <c r="N1647" s="122"/>
      <c r="O1647" s="122"/>
      <c r="P1647" s="122"/>
      <c r="Q1647" s="122"/>
      <c r="R1647" s="122"/>
      <c r="S1647" s="115"/>
    </row>
    <row r="1648" spans="1:19">
      <c r="A1648" s="122"/>
      <c r="B1648" s="122"/>
      <c r="C1648" s="122"/>
      <c r="D1648" s="122"/>
      <c r="E1648" s="122"/>
      <c r="F1648" s="122"/>
      <c r="G1648" s="122"/>
      <c r="H1648" s="122"/>
      <c r="I1648" s="122"/>
      <c r="J1648" s="122"/>
      <c r="K1648" s="122"/>
      <c r="L1648" s="122"/>
      <c r="M1648" s="122"/>
      <c r="N1648" s="122"/>
      <c r="O1648" s="122"/>
      <c r="P1648" s="122"/>
      <c r="Q1648" s="122"/>
      <c r="R1648" s="122"/>
      <c r="S1648" s="115"/>
    </row>
    <row r="1649" spans="1:19">
      <c r="A1649" s="122"/>
      <c r="B1649" s="122"/>
      <c r="C1649" s="122"/>
      <c r="D1649" s="122"/>
      <c r="E1649" s="122"/>
      <c r="F1649" s="122"/>
      <c r="G1649" s="122"/>
      <c r="H1649" s="122"/>
      <c r="I1649" s="122"/>
      <c r="J1649" s="122"/>
      <c r="K1649" s="122"/>
      <c r="L1649" s="122"/>
      <c r="M1649" s="122"/>
      <c r="N1649" s="122"/>
      <c r="O1649" s="122"/>
      <c r="P1649" s="122"/>
      <c r="Q1649" s="122"/>
      <c r="R1649" s="122"/>
      <c r="S1649" s="115"/>
    </row>
    <row r="1650" spans="1:19">
      <c r="A1650" s="122"/>
      <c r="B1650" s="122"/>
      <c r="C1650" s="122"/>
      <c r="D1650" s="122"/>
      <c r="E1650" s="122"/>
      <c r="F1650" s="122"/>
      <c r="G1650" s="122"/>
      <c r="H1650" s="122"/>
      <c r="I1650" s="122"/>
      <c r="J1650" s="122"/>
      <c r="K1650" s="122"/>
      <c r="L1650" s="122"/>
      <c r="M1650" s="122"/>
      <c r="N1650" s="122"/>
      <c r="O1650" s="122"/>
      <c r="P1650" s="122"/>
      <c r="Q1650" s="122"/>
      <c r="R1650" s="122"/>
      <c r="S1650" s="115"/>
    </row>
    <row r="1651" spans="1:19">
      <c r="A1651" s="122"/>
      <c r="B1651" s="122"/>
      <c r="C1651" s="122"/>
      <c r="D1651" s="122"/>
      <c r="E1651" s="122"/>
      <c r="F1651" s="122"/>
      <c r="G1651" s="122"/>
      <c r="H1651" s="122"/>
      <c r="I1651" s="122"/>
      <c r="J1651" s="122"/>
      <c r="K1651" s="122"/>
      <c r="L1651" s="122"/>
      <c r="M1651" s="122"/>
      <c r="N1651" s="122"/>
      <c r="O1651" s="122"/>
      <c r="P1651" s="122"/>
      <c r="Q1651" s="122"/>
      <c r="R1651" s="122"/>
      <c r="S1651" s="115"/>
    </row>
    <row r="1652" spans="1:19">
      <c r="A1652" s="122"/>
      <c r="B1652" s="122"/>
      <c r="C1652" s="122"/>
      <c r="D1652" s="122"/>
      <c r="E1652" s="122"/>
      <c r="F1652" s="122"/>
      <c r="G1652" s="122"/>
      <c r="H1652" s="122"/>
      <c r="I1652" s="122"/>
      <c r="J1652" s="122"/>
      <c r="K1652" s="122"/>
      <c r="L1652" s="122"/>
      <c r="M1652" s="122"/>
      <c r="N1652" s="122"/>
      <c r="O1652" s="122"/>
      <c r="P1652" s="122"/>
      <c r="Q1652" s="122"/>
      <c r="R1652" s="122"/>
      <c r="S1652" s="115"/>
    </row>
    <row r="1653" spans="1:19">
      <c r="A1653" s="122"/>
      <c r="B1653" s="122"/>
      <c r="C1653" s="122"/>
      <c r="D1653" s="122"/>
      <c r="E1653" s="122"/>
      <c r="F1653" s="122"/>
      <c r="G1653" s="122"/>
      <c r="H1653" s="122"/>
      <c r="I1653" s="122"/>
      <c r="J1653" s="122"/>
      <c r="K1653" s="122"/>
      <c r="L1653" s="122"/>
      <c r="M1653" s="122"/>
      <c r="N1653" s="122"/>
      <c r="O1653" s="122"/>
      <c r="P1653" s="122"/>
      <c r="Q1653" s="122"/>
      <c r="R1653" s="122"/>
      <c r="S1653" s="115"/>
    </row>
    <row r="1654" spans="1:19">
      <c r="A1654" s="122"/>
      <c r="B1654" s="122"/>
      <c r="C1654" s="122"/>
      <c r="D1654" s="122"/>
      <c r="E1654" s="122"/>
      <c r="F1654" s="122"/>
      <c r="G1654" s="122"/>
      <c r="H1654" s="122"/>
      <c r="I1654" s="122"/>
      <c r="J1654" s="122"/>
      <c r="K1654" s="122"/>
      <c r="L1654" s="122"/>
      <c r="M1654" s="122"/>
      <c r="N1654" s="122"/>
      <c r="O1654" s="122"/>
      <c r="P1654" s="122"/>
      <c r="Q1654" s="122"/>
      <c r="R1654" s="122"/>
      <c r="S1654" s="115"/>
    </row>
    <row r="1659" ht="15.75" spans="1:19">
      <c r="A1659" s="384" t="s">
        <v>3</v>
      </c>
      <c r="B1659" s="384" t="s">
        <v>4</v>
      </c>
      <c r="C1659" s="384" t="s">
        <v>5</v>
      </c>
      <c r="D1659" s="384" t="s">
        <v>6</v>
      </c>
      <c r="E1659" s="384" t="s">
        <v>7</v>
      </c>
      <c r="F1659" s="384" t="s">
        <v>8</v>
      </c>
      <c r="G1659" s="384" t="s">
        <v>9</v>
      </c>
      <c r="H1659" s="384" t="s">
        <v>10</v>
      </c>
      <c r="I1659" s="384" t="s">
        <v>11</v>
      </c>
      <c r="J1659" s="384" t="s">
        <v>12</v>
      </c>
      <c r="K1659" s="384" t="s">
        <v>13</v>
      </c>
      <c r="L1659" s="384" t="s">
        <v>14</v>
      </c>
      <c r="M1659" s="384" t="s">
        <v>15</v>
      </c>
      <c r="N1659" s="384" t="s">
        <v>16</v>
      </c>
      <c r="O1659" s="384" t="s">
        <v>17</v>
      </c>
      <c r="P1659" s="384" t="s">
        <v>18</v>
      </c>
      <c r="Q1659" s="384" t="s">
        <v>19</v>
      </c>
      <c r="R1659" s="384" t="s">
        <v>20</v>
      </c>
      <c r="S1659" s="384" t="s">
        <v>21</v>
      </c>
    </row>
    <row r="1660" ht="16.5" spans="1:19">
      <c r="A1660" s="21"/>
      <c r="B1660" s="21"/>
      <c r="C1660" s="21"/>
      <c r="D1660" s="21"/>
      <c r="E1660" s="385"/>
      <c r="F1660" s="21"/>
      <c r="G1660" s="21"/>
      <c r="H1660" s="21"/>
      <c r="I1660" s="386"/>
      <c r="J1660" s="21"/>
      <c r="K1660" s="21"/>
      <c r="L1660" s="21"/>
      <c r="M1660" s="21"/>
      <c r="N1660" s="21"/>
      <c r="O1660" s="21"/>
      <c r="P1660" s="21"/>
      <c r="Q1660" s="21"/>
      <c r="R1660" s="21"/>
      <c r="S1660" s="20"/>
    </row>
    <row r="1661" ht="15.75" spans="1:19">
      <c r="A1661" s="13"/>
      <c r="B1661" s="134"/>
      <c r="C1661" s="414">
        <v>44805</v>
      </c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49"/>
      <c r="S1661" s="44"/>
    </row>
    <row r="1662" spans="1:19">
      <c r="A1662" s="17"/>
      <c r="B1662" s="17"/>
      <c r="C1662" s="128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49"/>
      <c r="S1662" s="44"/>
    </row>
    <row r="1663" spans="1:19">
      <c r="A1663" s="21">
        <v>1</v>
      </c>
      <c r="B1663" s="48">
        <v>44811</v>
      </c>
      <c r="C1663" s="56" t="s">
        <v>1402</v>
      </c>
      <c r="D1663" s="12" t="s">
        <v>789</v>
      </c>
      <c r="E1663" s="12" t="s">
        <v>34</v>
      </c>
      <c r="F1663" s="12"/>
      <c r="G1663" s="12"/>
      <c r="H1663" s="12">
        <v>1</v>
      </c>
      <c r="I1663" s="12"/>
      <c r="J1663" s="12"/>
      <c r="K1663" s="12"/>
      <c r="L1663" s="12"/>
      <c r="M1663" s="12"/>
      <c r="N1663" s="12"/>
      <c r="O1663" s="12"/>
      <c r="P1663" s="12"/>
      <c r="Q1663" s="12"/>
      <c r="R1663" s="49" t="s">
        <v>26</v>
      </c>
      <c r="S1663" s="11" t="s">
        <v>1403</v>
      </c>
    </row>
    <row r="1664" spans="1:19">
      <c r="A1664" s="12"/>
      <c r="B1664" s="42"/>
      <c r="C1664" s="12" t="s">
        <v>1404</v>
      </c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49" t="s">
        <v>29</v>
      </c>
      <c r="S1664" s="11" t="s">
        <v>1405</v>
      </c>
    </row>
    <row r="1665" spans="1:19">
      <c r="A1665" s="12"/>
      <c r="B1665" s="4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49" t="s">
        <v>844</v>
      </c>
      <c r="S1665" s="11"/>
    </row>
    <row r="1666" spans="1:19">
      <c r="A1666" s="12"/>
      <c r="B1666" s="48"/>
      <c r="C1666" s="56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80"/>
      <c r="R1666" s="14" t="s">
        <v>1158</v>
      </c>
      <c r="S1666" s="66"/>
    </row>
    <row r="1667" spans="1:19">
      <c r="A1667" s="12"/>
      <c r="B1667" s="48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80"/>
      <c r="R1667" s="49"/>
      <c r="S1667" s="44"/>
    </row>
    <row r="1668" spans="1:19">
      <c r="A1668" s="12">
        <v>2</v>
      </c>
      <c r="B1668" s="48">
        <v>44814</v>
      </c>
      <c r="C1668" s="12" t="s">
        <v>1406</v>
      </c>
      <c r="D1668" s="12" t="s">
        <v>263</v>
      </c>
      <c r="E1668" s="12" t="s">
        <v>176</v>
      </c>
      <c r="F1668" s="12">
        <v>1</v>
      </c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80"/>
      <c r="R1668" s="49" t="s">
        <v>26</v>
      </c>
      <c r="S1668" s="11" t="s">
        <v>1407</v>
      </c>
    </row>
    <row r="1669" spans="1:19">
      <c r="A1669" s="12"/>
      <c r="B1669" s="42"/>
      <c r="C1669" s="13" t="s">
        <v>1408</v>
      </c>
      <c r="D1669" s="13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49" t="s">
        <v>29</v>
      </c>
      <c r="S1669" s="11" t="s">
        <v>1409</v>
      </c>
    </row>
    <row r="1670" spans="1:19">
      <c r="A1670" s="12"/>
      <c r="B1670" s="48"/>
      <c r="C1670" s="95"/>
      <c r="D1670" s="19"/>
      <c r="E1670" s="85"/>
      <c r="F1670" s="12"/>
      <c r="G1670" s="12"/>
      <c r="H1670" s="79"/>
      <c r="I1670" s="12"/>
      <c r="J1670" s="12"/>
      <c r="K1670" s="12"/>
      <c r="L1670" s="12"/>
      <c r="M1670" s="12"/>
      <c r="N1670" s="12"/>
      <c r="O1670" s="12"/>
      <c r="P1670" s="12"/>
      <c r="Q1670" s="12"/>
      <c r="R1670" s="49"/>
      <c r="S1670" s="11" t="s">
        <v>1410</v>
      </c>
    </row>
    <row r="1671" spans="1:19">
      <c r="A1671" s="12"/>
      <c r="B1671" s="48"/>
      <c r="C1671" s="56"/>
      <c r="D1671" s="21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49"/>
      <c r="S1671" s="11" t="s">
        <v>1411</v>
      </c>
    </row>
    <row r="1672" spans="1:19">
      <c r="A1672" s="12"/>
      <c r="B1672" s="16"/>
      <c r="C1672" s="21"/>
      <c r="D1672" s="21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49"/>
      <c r="S1672" s="11"/>
    </row>
    <row r="1673" spans="1:19">
      <c r="A1673" s="12">
        <v>3</v>
      </c>
      <c r="B1673" s="48">
        <v>44816</v>
      </c>
      <c r="C1673" s="12" t="s">
        <v>32</v>
      </c>
      <c r="D1673" s="12" t="s">
        <v>263</v>
      </c>
      <c r="E1673" s="12" t="s">
        <v>176</v>
      </c>
      <c r="F1673" s="12"/>
      <c r="G1673" s="12"/>
      <c r="H1673" s="12">
        <v>1</v>
      </c>
      <c r="I1673" s="12"/>
      <c r="J1673" s="12"/>
      <c r="K1673" s="12"/>
      <c r="L1673" s="12"/>
      <c r="M1673" s="12"/>
      <c r="N1673" s="12"/>
      <c r="O1673" s="12"/>
      <c r="P1673" s="12">
        <v>19</v>
      </c>
      <c r="Q1673" s="12"/>
      <c r="R1673" s="49" t="s">
        <v>26</v>
      </c>
      <c r="S1673" s="11" t="s">
        <v>1412</v>
      </c>
    </row>
    <row r="1674" spans="1:19">
      <c r="A1674" s="12"/>
      <c r="B1674" s="42"/>
      <c r="C1674" s="12" t="s">
        <v>265</v>
      </c>
      <c r="D1674" s="21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49" t="s">
        <v>29</v>
      </c>
      <c r="S1674" s="11" t="s">
        <v>1413</v>
      </c>
    </row>
    <row r="1675" spans="1:19">
      <c r="A1675" s="12"/>
      <c r="B1675" s="42"/>
      <c r="C1675" s="95"/>
      <c r="D1675" s="21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49"/>
      <c r="S1675" s="11" t="s">
        <v>1414</v>
      </c>
    </row>
    <row r="1676" spans="1:19">
      <c r="A1676" s="12"/>
      <c r="B1676" s="48"/>
      <c r="C1676" s="56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49" t="s">
        <v>1415</v>
      </c>
      <c r="S1676" s="11" t="s">
        <v>1416</v>
      </c>
    </row>
    <row r="1677" spans="1:19">
      <c r="A1677" s="12"/>
      <c r="B1677" s="4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49" t="s">
        <v>1417</v>
      </c>
      <c r="S1677" s="11" t="s">
        <v>1418</v>
      </c>
    </row>
    <row r="1678" spans="1:19">
      <c r="A1678" s="12"/>
      <c r="B1678" s="48"/>
      <c r="C1678" s="56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49" t="s">
        <v>1419</v>
      </c>
      <c r="S1678" s="11" t="s">
        <v>1420</v>
      </c>
    </row>
    <row r="1679" spans="1:19">
      <c r="A1679" s="12"/>
      <c r="B1679" s="12"/>
      <c r="C1679" s="56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4" t="s">
        <v>1421</v>
      </c>
      <c r="S1679" s="15" t="s">
        <v>1422</v>
      </c>
    </row>
    <row r="1680" spans="1:19">
      <c r="A1680" s="12"/>
      <c r="B1680" s="48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49" t="s">
        <v>1423</v>
      </c>
      <c r="S1680" s="37" t="s">
        <v>1424</v>
      </c>
    </row>
    <row r="1681" spans="1:19">
      <c r="A1681" s="12"/>
      <c r="B1681" s="48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49" t="s">
        <v>1425</v>
      </c>
      <c r="S1681" s="20" t="s">
        <v>1426</v>
      </c>
    </row>
    <row r="1682" spans="1:19">
      <c r="A1682" s="12"/>
      <c r="B1682" s="16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49" t="s">
        <v>1427</v>
      </c>
      <c r="S1682" s="11" t="s">
        <v>1428</v>
      </c>
    </row>
    <row r="1683" spans="1:19">
      <c r="A1683" s="12"/>
      <c r="B1683" s="7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4" t="s">
        <v>1429</v>
      </c>
      <c r="S1683" s="11"/>
    </row>
    <row r="1684" spans="1:19">
      <c r="A1684" s="56"/>
      <c r="B1684" s="48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49" t="s">
        <v>1430</v>
      </c>
      <c r="S1684" s="15" t="s">
        <v>1431</v>
      </c>
    </row>
    <row r="1685" spans="1:19">
      <c r="A1685" s="80"/>
      <c r="B1685" s="16"/>
      <c r="C1685" s="56"/>
      <c r="D1685" s="12"/>
      <c r="E1685" s="37"/>
      <c r="F1685" s="31"/>
      <c r="G1685" s="12"/>
      <c r="H1685" s="12"/>
      <c r="I1685" s="12"/>
      <c r="J1685" s="12"/>
      <c r="K1685" s="12"/>
      <c r="L1685" s="12"/>
      <c r="M1685" s="12"/>
      <c r="N1685" s="12"/>
      <c r="O1685" s="12"/>
      <c r="P1685" s="79"/>
      <c r="Q1685" s="80"/>
      <c r="R1685" s="49" t="s">
        <v>1432</v>
      </c>
      <c r="S1685" s="37"/>
    </row>
    <row r="1686" spans="1:19">
      <c r="A1686" s="80"/>
      <c r="B1686" s="48"/>
      <c r="C1686" s="12"/>
      <c r="D1686" s="19"/>
      <c r="E1686" s="19"/>
      <c r="F1686" s="31"/>
      <c r="G1686" s="12"/>
      <c r="H1686" s="12"/>
      <c r="I1686" s="12"/>
      <c r="J1686" s="12"/>
      <c r="K1686" s="12"/>
      <c r="L1686" s="12"/>
      <c r="M1686" s="12"/>
      <c r="N1686" s="12"/>
      <c r="O1686" s="12"/>
      <c r="P1686" s="274"/>
      <c r="Q1686" s="80"/>
      <c r="R1686" s="49" t="s">
        <v>1433</v>
      </c>
      <c r="S1686" s="37"/>
    </row>
    <row r="1687" spans="1:19">
      <c r="A1687" s="12"/>
      <c r="B1687" s="10"/>
      <c r="C1687" s="76"/>
      <c r="D1687" s="21"/>
      <c r="E1687" s="21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80"/>
      <c r="R1687" s="14" t="s">
        <v>1434</v>
      </c>
      <c r="S1687" s="37"/>
    </row>
    <row r="1688" spans="1:19">
      <c r="A1688" s="12"/>
      <c r="B1688" s="129"/>
      <c r="C1688" s="15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390"/>
      <c r="R1688" s="14"/>
      <c r="S1688" s="58"/>
    </row>
    <row r="1689" s="79" customFormat="1" ht="13.5" spans="1:19">
      <c r="A1689" s="80">
        <v>4</v>
      </c>
      <c r="B1689" s="42">
        <v>44821</v>
      </c>
      <c r="C1689" s="68" t="s">
        <v>573</v>
      </c>
      <c r="D1689" s="68" t="s">
        <v>929</v>
      </c>
      <c r="E1689" s="68" t="s">
        <v>779</v>
      </c>
      <c r="F1689" s="68"/>
      <c r="G1689" s="68"/>
      <c r="H1689" s="68"/>
      <c r="I1689" s="68"/>
      <c r="J1689" s="68">
        <v>1</v>
      </c>
      <c r="K1689" s="68"/>
      <c r="L1689" s="68"/>
      <c r="M1689" s="68"/>
      <c r="N1689" s="68"/>
      <c r="O1689" s="68"/>
      <c r="P1689" s="68">
        <v>7</v>
      </c>
      <c r="Q1689" s="37"/>
      <c r="R1689" s="49" t="s">
        <v>26</v>
      </c>
      <c r="S1689" s="37" t="s">
        <v>1435</v>
      </c>
    </row>
    <row r="1690" s="79" customFormat="1" ht="13.5" spans="1:19">
      <c r="A1690" s="80"/>
      <c r="B1690" s="37"/>
      <c r="C1690" s="68" t="s">
        <v>1436</v>
      </c>
      <c r="D1690" s="68"/>
      <c r="E1690" s="68"/>
      <c r="F1690" s="68"/>
      <c r="G1690" s="68"/>
      <c r="H1690" s="68"/>
      <c r="I1690" s="68"/>
      <c r="J1690" s="68"/>
      <c r="K1690" s="68"/>
      <c r="L1690" s="68"/>
      <c r="M1690" s="68"/>
      <c r="N1690" s="68"/>
      <c r="O1690" s="68"/>
      <c r="P1690" s="68"/>
      <c r="Q1690" s="37"/>
      <c r="R1690" s="49" t="s">
        <v>29</v>
      </c>
      <c r="S1690" s="37" t="s">
        <v>1437</v>
      </c>
    </row>
    <row r="1691" spans="1:19">
      <c r="A1691" s="80"/>
      <c r="B1691" s="17"/>
      <c r="C1691" s="17"/>
      <c r="D1691" s="94"/>
      <c r="E1691" s="94"/>
      <c r="F1691" s="94"/>
      <c r="G1691" s="94"/>
      <c r="H1691" s="94"/>
      <c r="I1691" s="94"/>
      <c r="J1691" s="94"/>
      <c r="K1691" s="94"/>
      <c r="L1691" s="94"/>
      <c r="M1691" s="94"/>
      <c r="N1691" s="94"/>
      <c r="O1691" s="94"/>
      <c r="P1691" s="94"/>
      <c r="Q1691" s="17"/>
      <c r="R1691" s="49" t="s">
        <v>844</v>
      </c>
      <c r="S1691" s="37" t="s">
        <v>1438</v>
      </c>
    </row>
    <row r="1692" spans="1:19">
      <c r="A1692" s="80"/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4" t="s">
        <v>1439</v>
      </c>
      <c r="S1692" s="37"/>
    </row>
    <row r="1693" spans="1:19">
      <c r="A1693" s="80"/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37"/>
    </row>
    <row r="1694" spans="1:19">
      <c r="A1694" s="80"/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37"/>
    </row>
    <row r="1695" spans="1:19">
      <c r="A1695" s="80"/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</row>
    <row r="1696" spans="1:19">
      <c r="A1696" s="80"/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</row>
    <row r="1697" spans="1:19">
      <c r="A1697" s="80"/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</row>
    <row r="1698" spans="1:19">
      <c r="A1698" s="80"/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</row>
    <row r="1699" spans="1:19">
      <c r="A1699" s="12"/>
      <c r="B1699" s="77"/>
      <c r="C1699" s="21"/>
      <c r="D1699" s="21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21"/>
      <c r="Q1699" s="21"/>
      <c r="R1699" s="49"/>
      <c r="S1699" s="20"/>
    </row>
    <row r="1700" spans="1:19">
      <c r="A1700" s="12"/>
      <c r="B1700" s="42"/>
      <c r="C1700" s="12"/>
      <c r="D1700" s="12"/>
      <c r="E1700" s="13" t="s">
        <v>71</v>
      </c>
      <c r="F1700" s="13">
        <f>SUM(F1663:F1699)</f>
        <v>1</v>
      </c>
      <c r="G1700" s="13"/>
      <c r="H1700" s="13">
        <f>SUM(H1661:H1699)</f>
        <v>2</v>
      </c>
      <c r="I1700" s="13"/>
      <c r="J1700" s="13">
        <f>SUM(J1661:J1699)</f>
        <v>1</v>
      </c>
      <c r="K1700" s="13">
        <f>SUM(K1666:K1699)</f>
        <v>0</v>
      </c>
      <c r="L1700" s="13">
        <f>SUM(L1663:L1699)</f>
        <v>0</v>
      </c>
      <c r="M1700" s="13"/>
      <c r="N1700" s="13"/>
      <c r="O1700" s="13"/>
      <c r="P1700" s="13">
        <f>SUM(P1661:P1699)</f>
        <v>26</v>
      </c>
      <c r="Q1700" s="12"/>
      <c r="R1700" s="49"/>
      <c r="S1700" s="11"/>
    </row>
    <row r="1701" spans="1:19">
      <c r="A1701" s="12"/>
      <c r="B1701" s="12"/>
      <c r="C1701" s="12"/>
      <c r="D1701" s="80"/>
      <c r="E1701" s="86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31"/>
      <c r="R1701" s="14"/>
      <c r="S1701" s="11"/>
    </row>
    <row r="1702" spans="1:19">
      <c r="A1702" s="12"/>
      <c r="B1702" s="12"/>
      <c r="C1702" s="12"/>
      <c r="D1702" s="80"/>
      <c r="E1702" s="407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1"/>
      <c r="R1702" s="14"/>
      <c r="S1702" s="11"/>
    </row>
    <row r="1703" spans="1:19">
      <c r="A1703" s="12"/>
      <c r="B1703" s="12"/>
      <c r="C1703" s="12"/>
      <c r="D1703" s="80"/>
      <c r="E1703" s="407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  <c r="Q1703" s="31"/>
      <c r="R1703" s="14"/>
      <c r="S1703" s="11"/>
    </row>
    <row r="1704" spans="1:19">
      <c r="A1704" s="12"/>
      <c r="B1704" s="12"/>
      <c r="C1704" s="12"/>
      <c r="D1704" s="12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21"/>
      <c r="Q1704" s="12"/>
      <c r="R1704" s="12"/>
      <c r="S1704" s="11"/>
    </row>
    <row r="1705" spans="1:19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1"/>
    </row>
    <row r="1710" ht="15.75" spans="1:19">
      <c r="A1710" s="384" t="s">
        <v>3</v>
      </c>
      <c r="B1710" s="384" t="s">
        <v>4</v>
      </c>
      <c r="C1710" s="384" t="s">
        <v>5</v>
      </c>
      <c r="D1710" s="384" t="s">
        <v>6</v>
      </c>
      <c r="E1710" s="384" t="s">
        <v>7</v>
      </c>
      <c r="F1710" s="384" t="s">
        <v>8</v>
      </c>
      <c r="G1710" s="384" t="s">
        <v>9</v>
      </c>
      <c r="H1710" s="384" t="s">
        <v>10</v>
      </c>
      <c r="I1710" s="384" t="s">
        <v>11</v>
      </c>
      <c r="J1710" s="384" t="s">
        <v>12</v>
      </c>
      <c r="K1710" s="384" t="s">
        <v>13</v>
      </c>
      <c r="L1710" s="384" t="s">
        <v>14</v>
      </c>
      <c r="M1710" s="384" t="s">
        <v>15</v>
      </c>
      <c r="N1710" s="384" t="s">
        <v>16</v>
      </c>
      <c r="O1710" s="384" t="s">
        <v>17</v>
      </c>
      <c r="P1710" s="384" t="s">
        <v>18</v>
      </c>
      <c r="Q1710" s="384" t="s">
        <v>19</v>
      </c>
      <c r="R1710" s="384" t="s">
        <v>20</v>
      </c>
      <c r="S1710" s="384" t="s">
        <v>21</v>
      </c>
    </row>
    <row r="1711" s="381" customFormat="1" ht="15.75" spans="1:19">
      <c r="A1711" s="404"/>
      <c r="B1711" s="397"/>
      <c r="C1711" s="415"/>
      <c r="D1711" s="398"/>
      <c r="E1711" s="398"/>
      <c r="F1711" s="398"/>
      <c r="G1711" s="398"/>
      <c r="H1711" s="398"/>
      <c r="I1711" s="398"/>
      <c r="J1711" s="398"/>
      <c r="K1711" s="398"/>
      <c r="L1711" s="398"/>
      <c r="M1711" s="398"/>
      <c r="N1711" s="398"/>
      <c r="O1711" s="398"/>
      <c r="P1711" s="398"/>
      <c r="Q1711" s="404"/>
      <c r="R1711" s="416"/>
      <c r="S1711" s="397"/>
    </row>
    <row r="1712" spans="1:19">
      <c r="A1712" s="390">
        <v>5</v>
      </c>
      <c r="B1712" s="42">
        <v>44823</v>
      </c>
      <c r="C1712" s="31" t="s">
        <v>1379</v>
      </c>
      <c r="D1712" s="12" t="s">
        <v>794</v>
      </c>
      <c r="E1712" s="12" t="s">
        <v>794</v>
      </c>
      <c r="F1712" s="12"/>
      <c r="G1712" s="12"/>
      <c r="H1712" s="12"/>
      <c r="I1712" s="12"/>
      <c r="J1712" s="12"/>
      <c r="K1712" s="12">
        <v>1</v>
      </c>
      <c r="L1712" s="12"/>
      <c r="M1712" s="12"/>
      <c r="N1712" s="12"/>
      <c r="O1712" s="12"/>
      <c r="P1712" s="12">
        <v>5</v>
      </c>
      <c r="Q1712" s="80"/>
      <c r="R1712" s="49" t="s">
        <v>26</v>
      </c>
      <c r="S1712" s="37" t="s">
        <v>1440</v>
      </c>
    </row>
    <row r="1713" spans="1:19">
      <c r="A1713" s="17"/>
      <c r="B1713" s="77"/>
      <c r="C1713" s="56" t="s">
        <v>1441</v>
      </c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80"/>
      <c r="R1713" s="49" t="s">
        <v>29</v>
      </c>
      <c r="S1713" s="44" t="s">
        <v>1442</v>
      </c>
    </row>
    <row r="1714" spans="1:19">
      <c r="A1714" s="21"/>
      <c r="B1714" s="7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80"/>
      <c r="R1714" s="49" t="s">
        <v>844</v>
      </c>
      <c r="S1714" s="50" t="s">
        <v>1443</v>
      </c>
    </row>
    <row r="1715" spans="1:19">
      <c r="A1715" s="12"/>
      <c r="B1715" s="42"/>
      <c r="C1715" s="11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80"/>
      <c r="R1715" s="14" t="s">
        <v>1126</v>
      </c>
      <c r="S1715" s="37" t="s">
        <v>1444</v>
      </c>
    </row>
    <row r="1716" spans="1:19">
      <c r="A1716" s="12"/>
      <c r="B1716" s="7"/>
      <c r="C1716" s="18"/>
      <c r="D1716" s="13"/>
      <c r="E1716" s="19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80"/>
      <c r="R1716" s="103" t="s">
        <v>1445</v>
      </c>
      <c r="S1716" s="37"/>
    </row>
    <row r="1717" spans="1:19">
      <c r="A1717" s="12">
        <v>6</v>
      </c>
      <c r="B1717" s="48">
        <v>44825</v>
      </c>
      <c r="C1717" s="12" t="s">
        <v>474</v>
      </c>
      <c r="D1717" s="19" t="s">
        <v>191</v>
      </c>
      <c r="E1717" s="31" t="s">
        <v>118</v>
      </c>
      <c r="F1717" s="12"/>
      <c r="G1717" s="12"/>
      <c r="H1717" s="12"/>
      <c r="I1717" s="12"/>
      <c r="J1717" s="12"/>
      <c r="K1717" s="12"/>
      <c r="L1717" s="12">
        <v>1</v>
      </c>
      <c r="M1717" s="12"/>
      <c r="N1717" s="12"/>
      <c r="O1717" s="12"/>
      <c r="P1717" s="12">
        <v>5</v>
      </c>
      <c r="Q1717" s="80"/>
      <c r="R1717" s="49" t="s">
        <v>26</v>
      </c>
      <c r="S1717" s="37" t="s">
        <v>1446</v>
      </c>
    </row>
    <row r="1718" spans="1:19">
      <c r="A1718" s="12"/>
      <c r="B1718" s="37"/>
      <c r="C1718" s="68" t="s">
        <v>1447</v>
      </c>
      <c r="D1718" s="37"/>
      <c r="E1718" s="31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80"/>
      <c r="R1718" s="49" t="s">
        <v>29</v>
      </c>
      <c r="S1718" s="37" t="s">
        <v>1448</v>
      </c>
    </row>
    <row r="1719" spans="1:19">
      <c r="A1719" s="12"/>
      <c r="B1719" s="10"/>
      <c r="C1719" s="11"/>
      <c r="D1719" s="19"/>
      <c r="E1719" s="31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80"/>
      <c r="R1719" s="49" t="s">
        <v>844</v>
      </c>
      <c r="S1719" s="37" t="s">
        <v>1449</v>
      </c>
    </row>
    <row r="1720" spans="1:19">
      <c r="A1720" s="12"/>
      <c r="B1720" s="32"/>
      <c r="C1720" s="32"/>
      <c r="D1720" s="32"/>
      <c r="E1720" s="31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4" t="s">
        <v>846</v>
      </c>
      <c r="S1720" s="37"/>
    </row>
    <row r="1721" spans="1:19">
      <c r="A1721" s="12"/>
      <c r="B1721" s="48"/>
      <c r="C1721" s="68"/>
      <c r="D1721" s="21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49"/>
      <c r="S1721" s="44"/>
    </row>
    <row r="1722" spans="1:19">
      <c r="A1722" s="12">
        <v>7</v>
      </c>
      <c r="B1722" s="48">
        <v>44827</v>
      </c>
      <c r="C1722" s="12" t="s">
        <v>72</v>
      </c>
      <c r="D1722" s="21" t="s">
        <v>1450</v>
      </c>
      <c r="E1722" s="12" t="s">
        <v>176</v>
      </c>
      <c r="F1722" s="12"/>
      <c r="G1722" s="12"/>
      <c r="H1722" s="12"/>
      <c r="I1722" s="12"/>
      <c r="J1722" s="12">
        <v>1</v>
      </c>
      <c r="K1722" s="12"/>
      <c r="L1722" s="12">
        <v>1</v>
      </c>
      <c r="M1722" s="12"/>
      <c r="N1722" s="12"/>
      <c r="O1722" s="12"/>
      <c r="P1722" s="12">
        <v>8</v>
      </c>
      <c r="Q1722" s="12"/>
      <c r="R1722" s="49" t="s">
        <v>26</v>
      </c>
      <c r="S1722" s="11" t="s">
        <v>1451</v>
      </c>
    </row>
    <row r="1723" spans="1:19">
      <c r="A1723" s="12"/>
      <c r="B1723" s="16"/>
      <c r="C1723" s="21" t="s">
        <v>1452</v>
      </c>
      <c r="D1723" s="21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49" t="s">
        <v>29</v>
      </c>
      <c r="S1723" s="11" t="s">
        <v>1453</v>
      </c>
    </row>
    <row r="1724" spans="1:19">
      <c r="A1724" s="12"/>
      <c r="B1724" s="48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49" t="s">
        <v>844</v>
      </c>
      <c r="S1724" s="11" t="s">
        <v>1454</v>
      </c>
    </row>
    <row r="1725" spans="1:19">
      <c r="A1725" s="12"/>
      <c r="B1725" s="42"/>
      <c r="C1725" s="12"/>
      <c r="D1725" s="21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4" t="s">
        <v>1455</v>
      </c>
      <c r="S1725" s="11" t="s">
        <v>1456</v>
      </c>
    </row>
    <row r="1726" spans="1:19">
      <c r="A1726" s="12"/>
      <c r="B1726" s="42"/>
      <c r="C1726" s="95"/>
      <c r="D1726" s="21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49"/>
      <c r="S1726" s="11" t="s">
        <v>181</v>
      </c>
    </row>
    <row r="1727" spans="1:19">
      <c r="A1727" s="12">
        <v>8</v>
      </c>
      <c r="B1727" s="48">
        <v>44827</v>
      </c>
      <c r="C1727" s="12" t="s">
        <v>1121</v>
      </c>
      <c r="D1727" s="12" t="s">
        <v>263</v>
      </c>
      <c r="E1727" s="12" t="s">
        <v>176</v>
      </c>
      <c r="F1727" s="12"/>
      <c r="G1727" s="12"/>
      <c r="H1727" s="12"/>
      <c r="I1727" s="12">
        <v>1</v>
      </c>
      <c r="J1727" s="12"/>
      <c r="K1727" s="12"/>
      <c r="L1727" s="12"/>
      <c r="M1727" s="12"/>
      <c r="N1727" s="12"/>
      <c r="O1727" s="12"/>
      <c r="P1727" s="12">
        <v>10</v>
      </c>
      <c r="Q1727" s="12"/>
      <c r="R1727" s="49" t="s">
        <v>26</v>
      </c>
      <c r="S1727" s="11" t="s">
        <v>1457</v>
      </c>
    </row>
    <row r="1728" spans="1:19">
      <c r="A1728" s="12"/>
      <c r="B1728" s="42"/>
      <c r="C1728" s="12" t="s">
        <v>1458</v>
      </c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49" t="s">
        <v>29</v>
      </c>
      <c r="S1728" s="11" t="s">
        <v>1459</v>
      </c>
    </row>
    <row r="1729" spans="1:19">
      <c r="A1729" s="12"/>
      <c r="B1729" s="48"/>
      <c r="C1729" s="56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49" t="s">
        <v>844</v>
      </c>
      <c r="S1729" s="11" t="s">
        <v>1460</v>
      </c>
    </row>
    <row r="1730" spans="1:19">
      <c r="A1730" s="12"/>
      <c r="B1730" s="12"/>
      <c r="C1730" s="56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4" t="s">
        <v>1461</v>
      </c>
      <c r="S1730" s="15" t="s">
        <v>1462</v>
      </c>
    </row>
    <row r="1731" spans="1:19">
      <c r="A1731" s="12"/>
      <c r="B1731" s="48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4" t="s">
        <v>1463</v>
      </c>
      <c r="S1731" s="37" t="s">
        <v>1464</v>
      </c>
    </row>
    <row r="1732" spans="1:19">
      <c r="A1732" s="12"/>
      <c r="B1732" s="48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4" t="s">
        <v>1465</v>
      </c>
      <c r="S1732" s="20" t="s">
        <v>1466</v>
      </c>
    </row>
    <row r="1733" spans="1:19">
      <c r="A1733" s="12"/>
      <c r="B1733" s="16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49"/>
      <c r="S1733" s="11"/>
    </row>
    <row r="1734" spans="1:19">
      <c r="A1734" s="12">
        <v>9</v>
      </c>
      <c r="B1734" s="48">
        <v>44832</v>
      </c>
      <c r="C1734" s="12" t="s">
        <v>1467</v>
      </c>
      <c r="D1734" s="12" t="s">
        <v>709</v>
      </c>
      <c r="E1734" s="12" t="s">
        <v>118</v>
      </c>
      <c r="F1734" s="12"/>
      <c r="G1734" s="12"/>
      <c r="H1734" s="12"/>
      <c r="I1734" s="12"/>
      <c r="J1734" s="12"/>
      <c r="K1734" s="12">
        <v>1</v>
      </c>
      <c r="L1734" s="12"/>
      <c r="M1734" s="12"/>
      <c r="N1734" s="12"/>
      <c r="O1734" s="12"/>
      <c r="P1734" s="12">
        <v>8</v>
      </c>
      <c r="Q1734" s="12"/>
      <c r="R1734" s="49" t="s">
        <v>26</v>
      </c>
      <c r="S1734" s="11" t="s">
        <v>1468</v>
      </c>
    </row>
    <row r="1735" spans="1:19">
      <c r="A1735" s="56"/>
      <c r="B1735" s="48"/>
      <c r="C1735" s="12" t="s">
        <v>1469</v>
      </c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49" t="s">
        <v>29</v>
      </c>
      <c r="S1735" s="15" t="s">
        <v>1470</v>
      </c>
    </row>
    <row r="1736" spans="1:19">
      <c r="A1736" s="80"/>
      <c r="B1736" s="16"/>
      <c r="C1736" s="56"/>
      <c r="D1736" s="12"/>
      <c r="E1736" s="37"/>
      <c r="F1736" s="31"/>
      <c r="G1736" s="12"/>
      <c r="H1736" s="12"/>
      <c r="I1736" s="12"/>
      <c r="J1736" s="12"/>
      <c r="K1736" s="12"/>
      <c r="L1736" s="12"/>
      <c r="M1736" s="12"/>
      <c r="N1736" s="12"/>
      <c r="O1736" s="12"/>
      <c r="P1736" s="79"/>
      <c r="Q1736" s="80"/>
      <c r="R1736" s="49" t="s">
        <v>844</v>
      </c>
      <c r="S1736" s="37" t="s">
        <v>1471</v>
      </c>
    </row>
    <row r="1737" spans="1:19">
      <c r="A1737" s="80"/>
      <c r="B1737" s="48"/>
      <c r="C1737" s="12"/>
      <c r="D1737" s="19"/>
      <c r="E1737" s="19"/>
      <c r="F1737" s="31"/>
      <c r="G1737" s="12"/>
      <c r="H1737" s="12"/>
      <c r="I1737" s="12"/>
      <c r="J1737" s="12"/>
      <c r="K1737" s="12"/>
      <c r="L1737" s="12"/>
      <c r="M1737" s="12"/>
      <c r="N1737" s="12"/>
      <c r="O1737" s="12"/>
      <c r="P1737" s="274"/>
      <c r="Q1737" s="80"/>
      <c r="R1737" s="14" t="s">
        <v>1472</v>
      </c>
      <c r="S1737" s="37" t="s">
        <v>1473</v>
      </c>
    </row>
    <row r="1738" spans="1:19">
      <c r="A1738" s="12"/>
      <c r="B1738" s="10"/>
      <c r="C1738" s="76"/>
      <c r="D1738" s="21"/>
      <c r="E1738" s="21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80"/>
      <c r="R1738" s="14"/>
      <c r="S1738" s="37" t="s">
        <v>1474</v>
      </c>
    </row>
    <row r="1739" spans="1:19">
      <c r="A1739" s="12"/>
      <c r="B1739" s="42"/>
      <c r="C1739" s="11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80"/>
      <c r="R1739" s="49"/>
      <c r="S1739" s="37" t="s">
        <v>1475</v>
      </c>
    </row>
    <row r="1740" spans="1:19">
      <c r="A1740" s="12"/>
      <c r="B1740" s="48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80"/>
      <c r="R1740" s="49"/>
      <c r="S1740" s="37" t="s">
        <v>1476</v>
      </c>
    </row>
    <row r="1741" spans="1:19">
      <c r="A1741" s="12"/>
      <c r="B1741" s="16"/>
      <c r="C1741" s="56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80"/>
      <c r="R1741" s="49"/>
      <c r="S1741" s="44"/>
    </row>
    <row r="1742" spans="1:19">
      <c r="A1742" s="12">
        <v>10</v>
      </c>
      <c r="B1742" s="48">
        <v>44833</v>
      </c>
      <c r="C1742" s="12" t="s">
        <v>185</v>
      </c>
      <c r="D1742" s="12" t="s">
        <v>1477</v>
      </c>
      <c r="E1742" s="12" t="s">
        <v>131</v>
      </c>
      <c r="F1742" s="12"/>
      <c r="G1742" s="12"/>
      <c r="H1742" s="12"/>
      <c r="I1742" s="12"/>
      <c r="J1742" s="12"/>
      <c r="K1742" s="12">
        <v>1</v>
      </c>
      <c r="L1742" s="12"/>
      <c r="M1742" s="12"/>
      <c r="N1742" s="12"/>
      <c r="O1742" s="12"/>
      <c r="P1742" s="12">
        <v>3</v>
      </c>
      <c r="Q1742" s="80"/>
      <c r="R1742" s="49" t="s">
        <v>26</v>
      </c>
      <c r="S1742" s="50" t="s">
        <v>1478</v>
      </c>
    </row>
    <row r="1743" spans="1:19">
      <c r="A1743" s="12"/>
      <c r="B1743" s="42"/>
      <c r="C1743" s="12" t="s">
        <v>1479</v>
      </c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80"/>
      <c r="R1743" s="49" t="s">
        <v>29</v>
      </c>
      <c r="S1743" s="37" t="s">
        <v>1480</v>
      </c>
    </row>
    <row r="1744" spans="1:19">
      <c r="A1744" s="12"/>
      <c r="B1744" s="7"/>
      <c r="C1744" s="18"/>
      <c r="D1744" s="13"/>
      <c r="E1744" s="19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80"/>
      <c r="R1744" s="49" t="s">
        <v>844</v>
      </c>
      <c r="S1744" s="37" t="s">
        <v>1481</v>
      </c>
    </row>
    <row r="1745" spans="1:19">
      <c r="A1745" s="80"/>
      <c r="B1745" s="48"/>
      <c r="C1745" s="68"/>
      <c r="D1745" s="19"/>
      <c r="E1745" s="31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80"/>
      <c r="R1745" s="14" t="s">
        <v>1146</v>
      </c>
      <c r="S1745" s="37"/>
    </row>
    <row r="1746" spans="1:19">
      <c r="A1746" s="80"/>
      <c r="B1746" s="37"/>
      <c r="C1746" s="68"/>
      <c r="D1746" s="37"/>
      <c r="E1746" s="31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80"/>
      <c r="R1746" s="49"/>
      <c r="S1746" s="37"/>
    </row>
    <row r="1747" spans="1:19">
      <c r="A1747" s="80"/>
      <c r="B1747" s="10"/>
      <c r="C1747" s="11"/>
      <c r="D1747" s="19"/>
      <c r="E1747" s="31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80"/>
      <c r="R1747" s="49"/>
      <c r="S1747" s="37"/>
    </row>
    <row r="1748" spans="1:19">
      <c r="A1748" s="80"/>
      <c r="B1748" s="32"/>
      <c r="C1748" s="32"/>
      <c r="D1748" s="32"/>
      <c r="E1748" s="31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05"/>
      <c r="S1748" s="37"/>
    </row>
    <row r="1749" spans="1:19">
      <c r="A1749" s="12"/>
      <c r="B1749" s="48"/>
      <c r="C1749" s="68"/>
      <c r="D1749" s="21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49"/>
      <c r="S1749" s="44"/>
    </row>
    <row r="1750" spans="1:19">
      <c r="A1750" s="12"/>
      <c r="B1750" s="16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49"/>
      <c r="S1750" s="20"/>
    </row>
    <row r="1751" spans="1:19">
      <c r="A1751" s="12"/>
      <c r="B1751" s="42"/>
      <c r="C1751" s="12"/>
      <c r="D1751" s="12"/>
      <c r="E1751" s="13" t="s">
        <v>71</v>
      </c>
      <c r="F1751" s="13">
        <f>SUM(F1722:F1750)</f>
        <v>0</v>
      </c>
      <c r="G1751" s="13"/>
      <c r="H1751" s="13">
        <f>SUM(H1722:H1750)</f>
        <v>0</v>
      </c>
      <c r="I1751" s="13">
        <f>SUM(I1712:I1750)</f>
        <v>1</v>
      </c>
      <c r="J1751" s="13">
        <f>SUM(J1722:J1750)</f>
        <v>1</v>
      </c>
      <c r="K1751" s="13">
        <f>SUM(K1712:K1750)</f>
        <v>3</v>
      </c>
      <c r="L1751" s="13">
        <f>SUM(L1712:L1750)</f>
        <v>2</v>
      </c>
      <c r="M1751" s="13">
        <v>0</v>
      </c>
      <c r="N1751" s="13">
        <v>0</v>
      </c>
      <c r="O1751" s="13">
        <v>0</v>
      </c>
      <c r="P1751" s="13">
        <f>SUM(P1712:P1750)</f>
        <v>39</v>
      </c>
      <c r="Q1751" s="12"/>
      <c r="R1751" s="49"/>
      <c r="S1751" s="11"/>
    </row>
    <row r="1752" s="106" customFormat="1" ht="13.5" spans="1:19">
      <c r="A1752" s="56"/>
      <c r="B1752" s="56"/>
      <c r="C1752" s="56"/>
      <c r="D1752" s="406"/>
      <c r="E1752" s="417" t="s">
        <v>1482</v>
      </c>
      <c r="F1752" s="418">
        <f>SUM(F1751,F1700)</f>
        <v>1</v>
      </c>
      <c r="G1752" s="418"/>
      <c r="H1752" s="418">
        <f>SUM(,H1751,H1700)</f>
        <v>2</v>
      </c>
      <c r="I1752" s="418">
        <f>SUM(I1751,)</f>
        <v>1</v>
      </c>
      <c r="J1752" s="418">
        <f>SUM(J1751,J1700)</f>
        <v>2</v>
      </c>
      <c r="K1752" s="418">
        <f>SUM(K1751,K1700)</f>
        <v>3</v>
      </c>
      <c r="L1752" s="418">
        <f>SUM(L1751,)</f>
        <v>2</v>
      </c>
      <c r="M1752" s="418">
        <v>0</v>
      </c>
      <c r="N1752" s="418">
        <v>0</v>
      </c>
      <c r="O1752" s="418">
        <v>0</v>
      </c>
      <c r="P1752" s="418">
        <f>SUM(P1751,P1700,)</f>
        <v>65</v>
      </c>
      <c r="Q1752" s="128"/>
      <c r="R1752" s="87"/>
      <c r="S1752" s="56"/>
    </row>
    <row r="1753" s="106" customFormat="1" ht="13.5" spans="1:19">
      <c r="A1753" s="56"/>
      <c r="B1753" s="56"/>
      <c r="C1753" s="56"/>
      <c r="D1753" s="406"/>
      <c r="E1753" s="419"/>
      <c r="F1753" s="74"/>
      <c r="G1753" s="74"/>
      <c r="H1753" s="74"/>
      <c r="I1753" s="74"/>
      <c r="J1753" s="74"/>
      <c r="K1753" s="74"/>
      <c r="L1753" s="74"/>
      <c r="M1753" s="74"/>
      <c r="N1753" s="74"/>
      <c r="O1753" s="74"/>
      <c r="P1753" s="74"/>
      <c r="Q1753" s="128"/>
      <c r="R1753" s="87"/>
      <c r="S1753" s="56"/>
    </row>
    <row r="1754" s="106" customFormat="1" ht="13.5" spans="1:19">
      <c r="A1754" s="56"/>
      <c r="B1754" s="56"/>
      <c r="C1754" s="56"/>
      <c r="D1754" s="406"/>
      <c r="E1754" s="419"/>
      <c r="F1754" s="74"/>
      <c r="G1754" s="74"/>
      <c r="H1754" s="74"/>
      <c r="I1754" s="74"/>
      <c r="J1754" s="74"/>
      <c r="K1754" s="74"/>
      <c r="L1754" s="74"/>
      <c r="M1754" s="74"/>
      <c r="N1754" s="74"/>
      <c r="O1754" s="74"/>
      <c r="P1754" s="74"/>
      <c r="Q1754" s="128"/>
      <c r="R1754" s="87"/>
      <c r="S1754" s="56"/>
    </row>
    <row r="1755" spans="1:19">
      <c r="A1755" s="12"/>
      <c r="B1755" s="12"/>
      <c r="C1755" s="12"/>
      <c r="D1755" s="12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21"/>
      <c r="Q1755" s="12"/>
      <c r="R1755" s="12"/>
      <c r="S1755" s="11"/>
    </row>
    <row r="1756" spans="1:19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1"/>
    </row>
    <row r="1761" ht="15.75" spans="1:19">
      <c r="A1761" s="384" t="s">
        <v>3</v>
      </c>
      <c r="B1761" s="384" t="s">
        <v>4</v>
      </c>
      <c r="C1761" s="384" t="s">
        <v>5</v>
      </c>
      <c r="D1761" s="384" t="s">
        <v>6</v>
      </c>
      <c r="E1761" s="384" t="s">
        <v>7</v>
      </c>
      <c r="F1761" s="384" t="s">
        <v>8</v>
      </c>
      <c r="G1761" s="384" t="s">
        <v>9</v>
      </c>
      <c r="H1761" s="384" t="s">
        <v>10</v>
      </c>
      <c r="I1761" s="384" t="s">
        <v>11</v>
      </c>
      <c r="J1761" s="384" t="s">
        <v>12</v>
      </c>
      <c r="K1761" s="384" t="s">
        <v>13</v>
      </c>
      <c r="L1761" s="384" t="s">
        <v>14</v>
      </c>
      <c r="M1761" s="384" t="s">
        <v>15</v>
      </c>
      <c r="N1761" s="384" t="s">
        <v>16</v>
      </c>
      <c r="O1761" s="384" t="s">
        <v>17</v>
      </c>
      <c r="P1761" s="384" t="s">
        <v>18</v>
      </c>
      <c r="Q1761" s="384" t="s">
        <v>19</v>
      </c>
      <c r="R1761" s="384" t="s">
        <v>20</v>
      </c>
      <c r="S1761" s="384" t="s">
        <v>21</v>
      </c>
    </row>
    <row r="1762" ht="15.75" spans="1:19">
      <c r="A1762" s="404"/>
      <c r="B1762" s="397"/>
      <c r="C1762" s="415"/>
      <c r="D1762" s="398"/>
      <c r="E1762" s="398"/>
      <c r="F1762" s="398"/>
      <c r="G1762" s="398"/>
      <c r="H1762" s="398"/>
      <c r="I1762" s="398"/>
      <c r="J1762" s="398"/>
      <c r="K1762" s="398"/>
      <c r="L1762" s="398"/>
      <c r="M1762" s="398"/>
      <c r="N1762" s="398"/>
      <c r="O1762" s="398"/>
      <c r="P1762" s="398"/>
      <c r="Q1762" s="404"/>
      <c r="R1762" s="416"/>
      <c r="S1762" s="397"/>
    </row>
    <row r="1763" ht="15.75" spans="1:19">
      <c r="A1763" s="390"/>
      <c r="B1763" s="42"/>
      <c r="C1763" s="414" t="s">
        <v>1483</v>
      </c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80"/>
      <c r="R1763" s="49"/>
      <c r="S1763" s="37"/>
    </row>
    <row r="1764" spans="1:19">
      <c r="A1764" s="17"/>
      <c r="B1764" s="77"/>
      <c r="C1764" s="56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80"/>
      <c r="R1764" s="49"/>
      <c r="S1764" s="44"/>
    </row>
    <row r="1765" spans="1:19">
      <c r="A1765" s="21">
        <v>1</v>
      </c>
      <c r="B1765" s="48">
        <v>44836</v>
      </c>
      <c r="C1765" s="12" t="s">
        <v>1484</v>
      </c>
      <c r="D1765" s="12" t="s">
        <v>1485</v>
      </c>
      <c r="E1765" s="12" t="s">
        <v>131</v>
      </c>
      <c r="F1765" s="12"/>
      <c r="G1765" s="12"/>
      <c r="H1765" s="12"/>
      <c r="I1765" s="12"/>
      <c r="J1765" s="12"/>
      <c r="K1765" s="12">
        <v>1</v>
      </c>
      <c r="L1765" s="12"/>
      <c r="M1765" s="12"/>
      <c r="N1765" s="12"/>
      <c r="O1765" s="12"/>
      <c r="P1765" s="12">
        <v>1</v>
      </c>
      <c r="Q1765" s="80"/>
      <c r="R1765" s="49" t="s">
        <v>26</v>
      </c>
      <c r="S1765" s="50" t="s">
        <v>1486</v>
      </c>
    </row>
    <row r="1766" spans="1:19">
      <c r="A1766" s="12"/>
      <c r="B1766" s="42"/>
      <c r="C1766" s="56" t="s">
        <v>1487</v>
      </c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80"/>
      <c r="R1766" s="49" t="s">
        <v>29</v>
      </c>
      <c r="S1766" s="37" t="s">
        <v>1488</v>
      </c>
    </row>
    <row r="1767" spans="1:19">
      <c r="A1767" s="12"/>
      <c r="B1767" s="7"/>
      <c r="C1767" s="18"/>
      <c r="D1767" s="13"/>
      <c r="E1767" s="19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80"/>
      <c r="R1767" s="49" t="s">
        <v>844</v>
      </c>
      <c r="S1767" s="37" t="s">
        <v>1489</v>
      </c>
    </row>
    <row r="1768" spans="1:19">
      <c r="A1768" s="12"/>
      <c r="B1768" s="48"/>
      <c r="C1768" s="12"/>
      <c r="D1768" s="19"/>
      <c r="E1768" s="31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80"/>
      <c r="R1768" s="14" t="s">
        <v>1141</v>
      </c>
      <c r="S1768" s="37" t="s">
        <v>1490</v>
      </c>
    </row>
    <row r="1769" spans="1:19">
      <c r="A1769" s="12"/>
      <c r="B1769" s="37"/>
      <c r="C1769" s="68"/>
      <c r="D1769" s="37"/>
      <c r="E1769" s="31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80"/>
      <c r="R1769" s="49"/>
      <c r="S1769" s="37" t="s">
        <v>1491</v>
      </c>
    </row>
    <row r="1770" spans="1:19">
      <c r="A1770" s="12"/>
      <c r="B1770" s="10"/>
      <c r="C1770" s="11"/>
      <c r="D1770" s="19"/>
      <c r="E1770" s="31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80"/>
      <c r="R1770" s="49"/>
      <c r="S1770" s="37" t="s">
        <v>1492</v>
      </c>
    </row>
    <row r="1771" spans="1:19">
      <c r="A1771" s="12"/>
      <c r="B1771" s="32"/>
      <c r="C1771" s="32"/>
      <c r="D1771" s="32"/>
      <c r="E1771" s="31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4"/>
      <c r="S1771" s="37" t="s">
        <v>1493</v>
      </c>
    </row>
    <row r="1772" spans="1:19">
      <c r="A1772" s="12"/>
      <c r="B1772" s="48"/>
      <c r="C1772" s="68"/>
      <c r="D1772" s="21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49"/>
      <c r="S1772" s="44"/>
    </row>
    <row r="1773" spans="1:19">
      <c r="A1773" s="12">
        <v>2</v>
      </c>
      <c r="B1773" s="48">
        <v>44837</v>
      </c>
      <c r="C1773" s="12" t="s">
        <v>1494</v>
      </c>
      <c r="D1773" s="21" t="s">
        <v>929</v>
      </c>
      <c r="E1773" s="12" t="s">
        <v>779</v>
      </c>
      <c r="F1773" s="12"/>
      <c r="G1773" s="12"/>
      <c r="H1773" s="12"/>
      <c r="I1773" s="12"/>
      <c r="J1773" s="12"/>
      <c r="K1773" s="12">
        <v>1</v>
      </c>
      <c r="L1773" s="12"/>
      <c r="M1773" s="12"/>
      <c r="N1773" s="12"/>
      <c r="O1773" s="12"/>
      <c r="P1773" s="12">
        <v>4</v>
      </c>
      <c r="Q1773" s="12"/>
      <c r="R1773" s="49" t="s">
        <v>26</v>
      </c>
      <c r="S1773" s="11" t="s">
        <v>1495</v>
      </c>
    </row>
    <row r="1774" spans="1:19">
      <c r="A1774" s="12"/>
      <c r="B1774" s="16"/>
      <c r="C1774" s="21" t="s">
        <v>1496</v>
      </c>
      <c r="D1774" s="21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49" t="s">
        <v>29</v>
      </c>
      <c r="S1774" s="11" t="s">
        <v>1497</v>
      </c>
    </row>
    <row r="1775" spans="1:19">
      <c r="A1775" s="12"/>
      <c r="B1775" s="48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49" t="s">
        <v>844</v>
      </c>
      <c r="S1775" s="11" t="s">
        <v>1498</v>
      </c>
    </row>
    <row r="1776" spans="1:19">
      <c r="A1776" s="12"/>
      <c r="B1776" s="42"/>
      <c r="C1776" s="12"/>
      <c r="D1776" s="21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4" t="s">
        <v>1141</v>
      </c>
      <c r="S1776" s="11" t="s">
        <v>1499</v>
      </c>
    </row>
    <row r="1777" spans="1:19">
      <c r="A1777" s="12"/>
      <c r="B1777" s="42"/>
      <c r="C1777" s="95"/>
      <c r="D1777" s="21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49"/>
      <c r="S1777" s="11"/>
    </row>
    <row r="1778" spans="1:19">
      <c r="A1778" s="12">
        <v>3</v>
      </c>
      <c r="B1778" s="48">
        <v>44838</v>
      </c>
      <c r="C1778" s="12" t="s">
        <v>1500</v>
      </c>
      <c r="D1778" s="12" t="s">
        <v>319</v>
      </c>
      <c r="E1778" s="12" t="s">
        <v>113</v>
      </c>
      <c r="F1778" s="12"/>
      <c r="G1778" s="12"/>
      <c r="H1778" s="12">
        <v>1</v>
      </c>
      <c r="I1778" s="12"/>
      <c r="J1778" s="12"/>
      <c r="K1778" s="12"/>
      <c r="L1778" s="12"/>
      <c r="M1778" s="12"/>
      <c r="N1778" s="12"/>
      <c r="O1778" s="12"/>
      <c r="P1778" s="12">
        <v>5</v>
      </c>
      <c r="Q1778" s="12"/>
      <c r="R1778" s="49" t="s">
        <v>26</v>
      </c>
      <c r="S1778" s="11" t="s">
        <v>1501</v>
      </c>
    </row>
    <row r="1779" spans="1:19">
      <c r="A1779" s="12"/>
      <c r="B1779" s="42"/>
      <c r="C1779" s="12" t="s">
        <v>1502</v>
      </c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49" t="s">
        <v>29</v>
      </c>
      <c r="S1779" s="11" t="s">
        <v>1503</v>
      </c>
    </row>
    <row r="1780" spans="1:19">
      <c r="A1780" s="12"/>
      <c r="B1780" s="48"/>
      <c r="C1780" s="56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49" t="s">
        <v>844</v>
      </c>
      <c r="S1780" s="11" t="s">
        <v>1504</v>
      </c>
    </row>
    <row r="1781" spans="1:19">
      <c r="A1781" s="12"/>
      <c r="B1781" s="12"/>
      <c r="C1781" s="56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4" t="s">
        <v>1171</v>
      </c>
      <c r="S1781" s="15"/>
    </row>
    <row r="1782" spans="1:19">
      <c r="A1782" s="12"/>
      <c r="B1782" s="48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4"/>
      <c r="S1782" s="37"/>
    </row>
    <row r="1783" spans="1:19">
      <c r="A1783" s="12">
        <v>4</v>
      </c>
      <c r="B1783" s="48">
        <v>44838</v>
      </c>
      <c r="C1783" s="12" t="s">
        <v>1505</v>
      </c>
      <c r="D1783" s="12" t="s">
        <v>117</v>
      </c>
      <c r="E1783" s="12" t="s">
        <v>118</v>
      </c>
      <c r="F1783" s="12"/>
      <c r="G1783" s="12"/>
      <c r="H1783" s="12"/>
      <c r="I1783" s="12"/>
      <c r="J1783" s="12">
        <v>1</v>
      </c>
      <c r="K1783" s="12"/>
      <c r="L1783" s="12"/>
      <c r="M1783" s="12"/>
      <c r="N1783" s="12"/>
      <c r="O1783" s="12"/>
      <c r="P1783" s="12">
        <v>4</v>
      </c>
      <c r="Q1783" s="12"/>
      <c r="R1783" s="49" t="s">
        <v>26</v>
      </c>
      <c r="S1783" s="20" t="s">
        <v>1506</v>
      </c>
    </row>
    <row r="1784" spans="1:19">
      <c r="A1784" s="12"/>
      <c r="B1784" s="16"/>
      <c r="C1784" s="12" t="s">
        <v>1507</v>
      </c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49" t="s">
        <v>29</v>
      </c>
      <c r="S1784" s="11" t="s">
        <v>1508</v>
      </c>
    </row>
    <row r="1785" spans="1:19">
      <c r="A1785" s="12"/>
      <c r="B1785" s="48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49" t="s">
        <v>844</v>
      </c>
      <c r="S1785" s="11" t="s">
        <v>1509</v>
      </c>
    </row>
    <row r="1786" spans="1:19">
      <c r="A1786" s="56"/>
      <c r="B1786" s="48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4" t="s">
        <v>1165</v>
      </c>
      <c r="S1786" s="15"/>
    </row>
    <row r="1787" spans="1:19">
      <c r="A1787" s="80"/>
      <c r="B1787" s="16"/>
      <c r="C1787" s="56"/>
      <c r="D1787" s="12"/>
      <c r="E1787" s="37"/>
      <c r="F1787" s="31"/>
      <c r="G1787" s="12"/>
      <c r="H1787" s="12"/>
      <c r="I1787" s="12"/>
      <c r="J1787" s="12"/>
      <c r="K1787" s="12"/>
      <c r="L1787" s="12"/>
      <c r="M1787" s="12"/>
      <c r="N1787" s="12"/>
      <c r="O1787" s="12"/>
      <c r="P1787" s="79"/>
      <c r="Q1787" s="80"/>
      <c r="R1787" s="49"/>
      <c r="S1787" s="37"/>
    </row>
    <row r="1788" spans="1:19">
      <c r="A1788" s="80">
        <v>5</v>
      </c>
      <c r="B1788" s="48">
        <v>44841</v>
      </c>
      <c r="C1788" s="76" t="s">
        <v>1510</v>
      </c>
      <c r="D1788" s="19"/>
      <c r="E1788" s="19"/>
      <c r="F1788" s="31"/>
      <c r="G1788" s="12"/>
      <c r="H1788" s="12"/>
      <c r="I1788" s="12"/>
      <c r="J1788" s="12"/>
      <c r="K1788" s="12"/>
      <c r="L1788" s="12">
        <v>1</v>
      </c>
      <c r="M1788" s="12">
        <v>1</v>
      </c>
      <c r="N1788" s="12">
        <v>2</v>
      </c>
      <c r="O1788" s="12"/>
      <c r="P1788" s="274">
        <v>3</v>
      </c>
      <c r="Q1788" s="80"/>
      <c r="R1788" s="49" t="s">
        <v>1511</v>
      </c>
      <c r="S1788" s="37" t="s">
        <v>1512</v>
      </c>
    </row>
    <row r="1789" spans="1:19">
      <c r="A1789" s="12"/>
      <c r="B1789" s="10"/>
      <c r="C1789" s="76"/>
      <c r="D1789" s="21"/>
      <c r="E1789" s="21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80"/>
      <c r="R1789" s="49" t="s">
        <v>1513</v>
      </c>
      <c r="S1789" s="37" t="s">
        <v>1514</v>
      </c>
    </row>
    <row r="1790" spans="1:19">
      <c r="A1790" s="12"/>
      <c r="B1790" s="42"/>
      <c r="C1790" s="11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80"/>
      <c r="R1790" s="49" t="s">
        <v>1515</v>
      </c>
      <c r="S1790" s="37" t="s">
        <v>1516</v>
      </c>
    </row>
    <row r="1791" spans="1:19">
      <c r="A1791" s="12"/>
      <c r="B1791" s="48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80"/>
      <c r="R1791" s="14" t="s">
        <v>1517</v>
      </c>
      <c r="S1791" s="37" t="s">
        <v>1518</v>
      </c>
    </row>
    <row r="1792" spans="1:19">
      <c r="A1792" s="12"/>
      <c r="B1792" s="16"/>
      <c r="C1792" s="56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80"/>
      <c r="R1792" s="49" t="s">
        <v>1519</v>
      </c>
      <c r="S1792" s="44" t="s">
        <v>1520</v>
      </c>
    </row>
    <row r="1793" spans="1:19">
      <c r="A1793" s="12"/>
      <c r="B1793" s="7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80"/>
      <c r="R1793" s="49"/>
      <c r="S1793" s="50"/>
    </row>
    <row r="1794" spans="1:19">
      <c r="A1794" s="12">
        <v>6</v>
      </c>
      <c r="B1794" s="48">
        <v>44842</v>
      </c>
      <c r="C1794" s="12" t="s">
        <v>462</v>
      </c>
      <c r="D1794" s="19" t="s">
        <v>34</v>
      </c>
      <c r="E1794" s="19" t="s">
        <v>113</v>
      </c>
      <c r="F1794" s="31"/>
      <c r="G1794" s="12"/>
      <c r="H1794" s="12">
        <v>1</v>
      </c>
      <c r="I1794" s="12"/>
      <c r="J1794" s="12"/>
      <c r="K1794" s="12"/>
      <c r="L1794" s="12"/>
      <c r="M1794" s="12"/>
      <c r="N1794" s="12"/>
      <c r="O1794" s="12"/>
      <c r="P1794" s="274">
        <v>4</v>
      </c>
      <c r="Q1794" s="80"/>
      <c r="R1794" s="49" t="s">
        <v>26</v>
      </c>
      <c r="S1794" s="37" t="s">
        <v>1521</v>
      </c>
    </row>
    <row r="1795" spans="1:19">
      <c r="A1795" s="80"/>
      <c r="B1795" s="10"/>
      <c r="C1795" s="76" t="s">
        <v>1522</v>
      </c>
      <c r="D1795" s="21"/>
      <c r="E1795" s="21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80"/>
      <c r="R1795" s="49" t="s">
        <v>29</v>
      </c>
      <c r="S1795" s="37" t="s">
        <v>1523</v>
      </c>
    </row>
    <row r="1796" spans="1:19">
      <c r="A1796" s="80"/>
      <c r="B1796" s="42"/>
      <c r="C1796" s="11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80"/>
      <c r="R1796" s="49" t="s">
        <v>844</v>
      </c>
      <c r="S1796" s="37" t="s">
        <v>1524</v>
      </c>
    </row>
    <row r="1797" spans="1:19">
      <c r="A1797" s="80"/>
      <c r="B1797" s="48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80"/>
      <c r="R1797" s="14" t="s">
        <v>1146</v>
      </c>
      <c r="S1797" s="37"/>
    </row>
    <row r="1798" spans="1:19">
      <c r="A1798" s="80"/>
      <c r="B1798" s="32"/>
      <c r="C1798" s="32"/>
      <c r="D1798" s="32"/>
      <c r="E1798" s="31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05"/>
      <c r="S1798" s="37"/>
    </row>
    <row r="1799" spans="1:19">
      <c r="A1799" s="80"/>
      <c r="B1799" s="75"/>
      <c r="C1799" s="32"/>
      <c r="D1799" s="75"/>
      <c r="E1799" s="31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420"/>
      <c r="S1799" s="37"/>
    </row>
    <row r="1800" spans="1:19">
      <c r="A1800" s="12"/>
      <c r="B1800" s="48"/>
      <c r="C1800" s="68"/>
      <c r="D1800" s="21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49"/>
      <c r="S1800" s="44"/>
    </row>
    <row r="1801" spans="1:19">
      <c r="A1801" s="12"/>
      <c r="B1801" s="16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49"/>
      <c r="S1801" s="20"/>
    </row>
    <row r="1802" spans="1:19">
      <c r="A1802" s="12"/>
      <c r="B1802" s="42"/>
      <c r="C1802" s="12"/>
      <c r="D1802" s="12"/>
      <c r="E1802" s="13" t="s">
        <v>71</v>
      </c>
      <c r="F1802" s="13">
        <f>SUM(F1773:F1801)</f>
        <v>0</v>
      </c>
      <c r="G1802" s="13"/>
      <c r="H1802" s="13">
        <f>SUM(H1773:H1801)</f>
        <v>2</v>
      </c>
      <c r="I1802" s="13">
        <f>SUM(I1763:I1801)</f>
        <v>0</v>
      </c>
      <c r="J1802" s="13">
        <f>SUM(J1773:J1801)</f>
        <v>1</v>
      </c>
      <c r="K1802" s="13">
        <f>SUM(K1764:K1801)</f>
        <v>2</v>
      </c>
      <c r="L1802" s="13">
        <f>SUM(L1763:L1801)</f>
        <v>1</v>
      </c>
      <c r="M1802" s="13">
        <f>SUM(M1787:M1801)</f>
        <v>1</v>
      </c>
      <c r="N1802" s="13">
        <f>SUM(N1787:N1801)</f>
        <v>2</v>
      </c>
      <c r="O1802" s="13"/>
      <c r="P1802" s="13">
        <f>SUM(P1763:P1801)</f>
        <v>21</v>
      </c>
      <c r="Q1802" s="12"/>
      <c r="R1802" s="49"/>
      <c r="S1802" s="11"/>
    </row>
    <row r="1803" spans="1:19">
      <c r="A1803" s="12"/>
      <c r="B1803" s="12"/>
      <c r="C1803" s="12"/>
      <c r="D1803" s="80"/>
      <c r="E1803" s="86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31"/>
      <c r="R1803" s="14"/>
      <c r="S1803" s="11"/>
    </row>
    <row r="1804" spans="1:19">
      <c r="A1804" s="12"/>
      <c r="B1804" s="12"/>
      <c r="C1804" s="12"/>
      <c r="D1804" s="80"/>
      <c r="E1804" s="407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1"/>
      <c r="R1804" s="14"/>
      <c r="S1804" s="11"/>
    </row>
    <row r="1805" spans="1:19">
      <c r="A1805" s="12"/>
      <c r="B1805" s="12"/>
      <c r="C1805" s="12"/>
      <c r="D1805" s="12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21"/>
      <c r="Q1805" s="12"/>
      <c r="R1805" s="12"/>
      <c r="S1805" s="11"/>
    </row>
    <row r="1806" spans="1:19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1"/>
    </row>
    <row r="1811" ht="15.75" spans="1:19">
      <c r="A1811" s="384" t="s">
        <v>3</v>
      </c>
      <c r="B1811" s="384" t="s">
        <v>4</v>
      </c>
      <c r="C1811" s="384" t="s">
        <v>5</v>
      </c>
      <c r="D1811" s="384" t="s">
        <v>6</v>
      </c>
      <c r="E1811" s="384" t="s">
        <v>7</v>
      </c>
      <c r="F1811" s="384" t="s">
        <v>8</v>
      </c>
      <c r="G1811" s="384" t="s">
        <v>9</v>
      </c>
      <c r="H1811" s="384" t="s">
        <v>10</v>
      </c>
      <c r="I1811" s="384" t="s">
        <v>11</v>
      </c>
      <c r="J1811" s="384" t="s">
        <v>12</v>
      </c>
      <c r="K1811" s="384" t="s">
        <v>13</v>
      </c>
      <c r="L1811" s="384" t="s">
        <v>14</v>
      </c>
      <c r="M1811" s="384" t="s">
        <v>15</v>
      </c>
      <c r="N1811" s="384" t="s">
        <v>16</v>
      </c>
      <c r="O1811" s="384" t="s">
        <v>17</v>
      </c>
      <c r="P1811" s="384" t="s">
        <v>18</v>
      </c>
      <c r="Q1811" s="384" t="s">
        <v>19</v>
      </c>
      <c r="R1811" s="384" t="s">
        <v>20</v>
      </c>
      <c r="S1811" s="384" t="s">
        <v>21</v>
      </c>
    </row>
    <row r="1812" ht="15.75" spans="1:19">
      <c r="A1812" s="404"/>
      <c r="B1812" s="397"/>
      <c r="C1812" s="415"/>
      <c r="D1812" s="398"/>
      <c r="E1812" s="398"/>
      <c r="F1812" s="398"/>
      <c r="G1812" s="398"/>
      <c r="H1812" s="398"/>
      <c r="I1812" s="398"/>
      <c r="J1812" s="398"/>
      <c r="K1812" s="398"/>
      <c r="L1812" s="398"/>
      <c r="M1812" s="398"/>
      <c r="N1812" s="398"/>
      <c r="O1812" s="398"/>
      <c r="P1812" s="398"/>
      <c r="Q1812" s="404"/>
      <c r="R1812" s="416"/>
      <c r="S1812" s="397"/>
    </row>
    <row r="1813" spans="1:19">
      <c r="A1813" s="390">
        <v>7</v>
      </c>
      <c r="B1813" s="42">
        <v>44843</v>
      </c>
      <c r="C1813" s="31" t="s">
        <v>240</v>
      </c>
      <c r="D1813" s="12" t="s">
        <v>1485</v>
      </c>
      <c r="E1813" s="12" t="s">
        <v>131</v>
      </c>
      <c r="F1813" s="12"/>
      <c r="G1813" s="12"/>
      <c r="H1813" s="12"/>
      <c r="I1813" s="12"/>
      <c r="J1813" s="12"/>
      <c r="K1813" s="12"/>
      <c r="L1813" s="12">
        <v>1</v>
      </c>
      <c r="M1813" s="12"/>
      <c r="N1813" s="12"/>
      <c r="O1813" s="12"/>
      <c r="P1813" s="12">
        <v>3</v>
      </c>
      <c r="Q1813" s="80"/>
      <c r="R1813" s="49" t="s">
        <v>26</v>
      </c>
      <c r="S1813" s="37" t="s">
        <v>1525</v>
      </c>
    </row>
    <row r="1814" spans="1:19">
      <c r="A1814" s="17"/>
      <c r="B1814" s="77"/>
      <c r="C1814" s="56" t="s">
        <v>1526</v>
      </c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80"/>
      <c r="R1814" s="49" t="s">
        <v>29</v>
      </c>
      <c r="S1814" s="44" t="s">
        <v>1527</v>
      </c>
    </row>
    <row r="1815" spans="1:19">
      <c r="A1815" s="21"/>
      <c r="B1815" s="7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80"/>
      <c r="R1815" s="49"/>
      <c r="S1815" s="50" t="s">
        <v>1528</v>
      </c>
    </row>
    <row r="1816" spans="1:19">
      <c r="A1816" s="12"/>
      <c r="B1816" s="42"/>
      <c r="C1816" s="11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80"/>
      <c r="R1816" s="14"/>
      <c r="S1816" s="37"/>
    </row>
    <row r="1817" spans="1:19">
      <c r="A1817" s="12">
        <v>8</v>
      </c>
      <c r="B1817" s="42">
        <v>44843</v>
      </c>
      <c r="C1817" s="31" t="s">
        <v>1529</v>
      </c>
      <c r="D1817" s="13" t="s">
        <v>25</v>
      </c>
      <c r="E1817" s="13" t="s">
        <v>25</v>
      </c>
      <c r="F1817" s="12"/>
      <c r="G1817" s="12"/>
      <c r="H1817" s="12"/>
      <c r="I1817" s="12"/>
      <c r="J1817" s="12">
        <v>1</v>
      </c>
      <c r="K1817" s="12"/>
      <c r="L1817" s="12"/>
      <c r="M1817" s="12"/>
      <c r="N1817" s="12"/>
      <c r="O1817" s="12"/>
      <c r="P1817" s="12">
        <v>8</v>
      </c>
      <c r="Q1817" s="80"/>
      <c r="R1817" s="49" t="s">
        <v>26</v>
      </c>
      <c r="S1817" s="37" t="s">
        <v>1530</v>
      </c>
    </row>
    <row r="1818" spans="1:19">
      <c r="A1818" s="12"/>
      <c r="B1818" s="48"/>
      <c r="C1818" s="12" t="s">
        <v>1531</v>
      </c>
      <c r="D1818" s="19"/>
      <c r="E1818" s="31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80"/>
      <c r="R1818" s="49" t="s">
        <v>29</v>
      </c>
      <c r="S1818" s="37" t="s">
        <v>1532</v>
      </c>
    </row>
    <row r="1819" spans="1:19">
      <c r="A1819" s="12"/>
      <c r="B1819" s="37"/>
      <c r="C1819" s="68"/>
      <c r="D1819" s="37"/>
      <c r="E1819" s="31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80"/>
      <c r="R1819" s="49" t="s">
        <v>844</v>
      </c>
      <c r="S1819" s="37" t="s">
        <v>1533</v>
      </c>
    </row>
    <row r="1820" spans="1:19">
      <c r="A1820" s="12"/>
      <c r="B1820" s="10"/>
      <c r="C1820" s="11"/>
      <c r="D1820" s="19"/>
      <c r="E1820" s="31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80"/>
      <c r="R1820" s="14" t="s">
        <v>1120</v>
      </c>
      <c r="S1820" s="37"/>
    </row>
    <row r="1821" spans="1:19">
      <c r="A1821" s="12"/>
      <c r="B1821" s="32"/>
      <c r="C1821" s="32"/>
      <c r="D1821" s="32"/>
      <c r="E1821" s="31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4"/>
      <c r="S1821" s="37"/>
    </row>
    <row r="1822" spans="1:19">
      <c r="A1822" s="12">
        <v>9</v>
      </c>
      <c r="B1822" s="42">
        <v>44843</v>
      </c>
      <c r="C1822" s="31" t="s">
        <v>485</v>
      </c>
      <c r="D1822" s="21" t="s">
        <v>1534</v>
      </c>
      <c r="E1822" s="12" t="s">
        <v>118</v>
      </c>
      <c r="F1822" s="12"/>
      <c r="G1822" s="12"/>
      <c r="H1822" s="12"/>
      <c r="I1822" s="12">
        <v>1</v>
      </c>
      <c r="J1822" s="12"/>
      <c r="K1822" s="12"/>
      <c r="L1822" s="12"/>
      <c r="M1822" s="12"/>
      <c r="N1822" s="12"/>
      <c r="O1822" s="12"/>
      <c r="P1822" s="12">
        <v>13</v>
      </c>
      <c r="Q1822" s="12"/>
      <c r="R1822" s="49" t="s">
        <v>26</v>
      </c>
      <c r="S1822" s="37" t="s">
        <v>1535</v>
      </c>
    </row>
    <row r="1823" spans="1:19">
      <c r="A1823" s="12"/>
      <c r="B1823" s="48"/>
      <c r="C1823" s="12" t="s">
        <v>1536</v>
      </c>
      <c r="D1823" s="21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49" t="s">
        <v>29</v>
      </c>
      <c r="S1823" s="11" t="s">
        <v>1537</v>
      </c>
    </row>
    <row r="1824" spans="1:19">
      <c r="A1824" s="12"/>
      <c r="B1824" s="16"/>
      <c r="C1824" s="21"/>
      <c r="D1824" s="21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49" t="s">
        <v>844</v>
      </c>
      <c r="S1824" s="11"/>
    </row>
    <row r="1825" spans="1:19">
      <c r="A1825" s="12"/>
      <c r="B1825" s="48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4" t="s">
        <v>1120</v>
      </c>
      <c r="S1825" s="11"/>
    </row>
    <row r="1826" spans="1:19">
      <c r="A1826" s="12"/>
      <c r="B1826" s="42"/>
      <c r="C1826" s="12"/>
      <c r="D1826" s="21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4"/>
      <c r="S1826" s="11"/>
    </row>
    <row r="1827" spans="1:19">
      <c r="A1827" s="12">
        <v>10</v>
      </c>
      <c r="B1827" s="42">
        <v>44843</v>
      </c>
      <c r="C1827" s="31" t="s">
        <v>766</v>
      </c>
      <c r="D1827" s="21" t="s">
        <v>1485</v>
      </c>
      <c r="E1827" s="12" t="s">
        <v>131</v>
      </c>
      <c r="F1827" s="12"/>
      <c r="G1827" s="12"/>
      <c r="H1827" s="12"/>
      <c r="I1827" s="12"/>
      <c r="J1827" s="12">
        <v>1</v>
      </c>
      <c r="K1827" s="12"/>
      <c r="L1827" s="12"/>
      <c r="M1827" s="12"/>
      <c r="N1827" s="12">
        <v>1</v>
      </c>
      <c r="O1827" s="12"/>
      <c r="P1827" s="12">
        <v>8</v>
      </c>
      <c r="Q1827" s="12"/>
      <c r="R1827" s="49" t="s">
        <v>611</v>
      </c>
      <c r="S1827" s="11" t="s">
        <v>1538</v>
      </c>
    </row>
    <row r="1828" spans="1:19">
      <c r="A1828" s="12"/>
      <c r="B1828" s="48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80"/>
      <c r="R1828" s="37" t="s">
        <v>1539</v>
      </c>
      <c r="S1828" s="81" t="s">
        <v>1540</v>
      </c>
    </row>
    <row r="1829" spans="1:19">
      <c r="A1829" s="12"/>
      <c r="B1829" s="4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79" t="s">
        <v>1541</v>
      </c>
      <c r="S1829" s="11" t="s">
        <v>1542</v>
      </c>
    </row>
    <row r="1830" spans="1:19">
      <c r="A1830" s="12"/>
      <c r="B1830" s="48"/>
      <c r="C1830" s="56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49" t="s">
        <v>29</v>
      </c>
      <c r="S1830" s="11" t="s">
        <v>1543</v>
      </c>
    </row>
    <row r="1831" spans="1:19">
      <c r="A1831" s="12"/>
      <c r="B1831" s="12"/>
      <c r="C1831" s="56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49" t="s">
        <v>844</v>
      </c>
      <c r="S1831" s="15" t="s">
        <v>181</v>
      </c>
    </row>
    <row r="1832" spans="1:19">
      <c r="A1832" s="12"/>
      <c r="B1832" s="48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4" t="s">
        <v>869</v>
      </c>
      <c r="S1832" s="37"/>
    </row>
    <row r="1833" spans="1:19">
      <c r="A1833" s="12"/>
      <c r="B1833" s="48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4"/>
      <c r="S1833" s="20"/>
    </row>
    <row r="1834" spans="1:19">
      <c r="A1834" s="12">
        <v>11</v>
      </c>
      <c r="B1834" s="42">
        <v>44843</v>
      </c>
      <c r="C1834" s="31" t="s">
        <v>235</v>
      </c>
      <c r="D1834" s="12" t="s">
        <v>1544</v>
      </c>
      <c r="E1834" s="12" t="s">
        <v>131</v>
      </c>
      <c r="F1834" s="12"/>
      <c r="G1834" s="12"/>
      <c r="H1834" s="12"/>
      <c r="I1834" s="12">
        <v>1</v>
      </c>
      <c r="J1834" s="12"/>
      <c r="K1834" s="12"/>
      <c r="L1834" s="12"/>
      <c r="M1834" s="12"/>
      <c r="N1834" s="12"/>
      <c r="O1834" s="12"/>
      <c r="P1834" s="12">
        <v>2</v>
      </c>
      <c r="Q1834" s="12"/>
      <c r="R1834" s="49" t="s">
        <v>26</v>
      </c>
      <c r="S1834" s="11" t="s">
        <v>1545</v>
      </c>
    </row>
    <row r="1835" spans="1:19">
      <c r="A1835" s="12"/>
      <c r="B1835" s="48"/>
      <c r="C1835" s="12" t="s">
        <v>1546</v>
      </c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49" t="s">
        <v>29</v>
      </c>
      <c r="S1835" s="11" t="s">
        <v>1547</v>
      </c>
    </row>
    <row r="1836" spans="1:19">
      <c r="A1836" s="56"/>
      <c r="B1836" s="48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49" t="s">
        <v>844</v>
      </c>
      <c r="S1836" s="15" t="s">
        <v>1548</v>
      </c>
    </row>
    <row r="1837" spans="1:19">
      <c r="A1837" s="80"/>
      <c r="B1837" s="16"/>
      <c r="C1837" s="56"/>
      <c r="D1837" s="12"/>
      <c r="E1837" s="37"/>
      <c r="F1837" s="31"/>
      <c r="G1837" s="12"/>
      <c r="H1837" s="12"/>
      <c r="I1837" s="12"/>
      <c r="J1837" s="12"/>
      <c r="K1837" s="12"/>
      <c r="L1837" s="12"/>
      <c r="M1837" s="12"/>
      <c r="N1837" s="12"/>
      <c r="O1837" s="12"/>
      <c r="P1837" s="79"/>
      <c r="Q1837" s="80"/>
      <c r="R1837" s="14" t="s">
        <v>1146</v>
      </c>
      <c r="S1837" s="37"/>
    </row>
    <row r="1838" spans="1:19">
      <c r="A1838" s="80"/>
      <c r="B1838" s="48"/>
      <c r="C1838" s="12"/>
      <c r="D1838" s="19"/>
      <c r="E1838" s="19"/>
      <c r="F1838" s="31"/>
      <c r="G1838" s="12"/>
      <c r="H1838" s="12"/>
      <c r="I1838" s="12"/>
      <c r="J1838" s="12"/>
      <c r="K1838" s="12"/>
      <c r="L1838" s="12"/>
      <c r="M1838" s="12"/>
      <c r="N1838" s="12"/>
      <c r="O1838" s="12"/>
      <c r="P1838" s="274"/>
      <c r="Q1838" s="80"/>
      <c r="R1838" s="49"/>
      <c r="S1838" s="37"/>
    </row>
    <row r="1839" spans="1:19">
      <c r="A1839" s="12">
        <v>12</v>
      </c>
      <c r="B1839" s="42">
        <v>44843</v>
      </c>
      <c r="C1839" s="31" t="s">
        <v>23</v>
      </c>
      <c r="D1839" s="21" t="s">
        <v>1485</v>
      </c>
      <c r="E1839" s="12" t="s">
        <v>131</v>
      </c>
      <c r="F1839" s="12"/>
      <c r="G1839" s="12"/>
      <c r="H1839" s="12"/>
      <c r="I1839" s="12">
        <v>1</v>
      </c>
      <c r="J1839" s="12"/>
      <c r="K1839" s="12"/>
      <c r="L1839" s="12"/>
      <c r="M1839" s="12"/>
      <c r="N1839" s="12"/>
      <c r="O1839" s="12"/>
      <c r="P1839" s="12">
        <v>4</v>
      </c>
      <c r="Q1839" s="80"/>
      <c r="R1839" s="49" t="s">
        <v>26</v>
      </c>
      <c r="S1839" s="11" t="s">
        <v>1545</v>
      </c>
    </row>
    <row r="1840" spans="1:19">
      <c r="A1840" s="12"/>
      <c r="B1840" s="42"/>
      <c r="C1840" s="56" t="s">
        <v>1549</v>
      </c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80"/>
      <c r="R1840" s="49" t="s">
        <v>29</v>
      </c>
      <c r="S1840" s="11" t="s">
        <v>1550</v>
      </c>
    </row>
    <row r="1841" spans="1:19">
      <c r="A1841" s="12"/>
      <c r="B1841" s="48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80"/>
      <c r="R1841" s="49" t="s">
        <v>844</v>
      </c>
      <c r="S1841" s="37"/>
    </row>
    <row r="1842" spans="1:19">
      <c r="A1842" s="12"/>
      <c r="B1842" s="16"/>
      <c r="C1842" s="56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80"/>
      <c r="R1842" s="14" t="s">
        <v>1120</v>
      </c>
      <c r="S1842" s="44"/>
    </row>
    <row r="1843" spans="1:19">
      <c r="A1843" s="12"/>
      <c r="B1843" s="7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80"/>
      <c r="R1843" s="49"/>
      <c r="S1843" s="50"/>
    </row>
    <row r="1844" spans="1:19">
      <c r="A1844" s="12">
        <v>13</v>
      </c>
      <c r="B1844" s="42">
        <v>44843</v>
      </c>
      <c r="C1844" s="31" t="s">
        <v>235</v>
      </c>
      <c r="D1844" s="12" t="s">
        <v>1551</v>
      </c>
      <c r="E1844" s="12" t="s">
        <v>131</v>
      </c>
      <c r="F1844" s="12"/>
      <c r="G1844" s="12"/>
      <c r="H1844" s="12"/>
      <c r="I1844" s="12">
        <v>1</v>
      </c>
      <c r="J1844" s="12"/>
      <c r="K1844" s="12"/>
      <c r="L1844" s="12"/>
      <c r="M1844" s="12"/>
      <c r="N1844" s="12"/>
      <c r="O1844" s="12"/>
      <c r="P1844" s="12">
        <v>4</v>
      </c>
      <c r="Q1844" s="80"/>
      <c r="R1844" s="49" t="s">
        <v>26</v>
      </c>
      <c r="S1844" s="11" t="s">
        <v>1545</v>
      </c>
    </row>
    <row r="1845" spans="1:19">
      <c r="A1845" s="12"/>
      <c r="B1845" s="7"/>
      <c r="C1845" s="68" t="s">
        <v>1552</v>
      </c>
      <c r="D1845" s="13"/>
      <c r="E1845" s="19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80"/>
      <c r="R1845" s="49" t="s">
        <v>29</v>
      </c>
      <c r="S1845" s="11" t="s">
        <v>1553</v>
      </c>
    </row>
    <row r="1846" spans="1:19">
      <c r="A1846" s="80"/>
      <c r="B1846" s="48"/>
      <c r="C1846" s="68"/>
      <c r="D1846" s="19"/>
      <c r="E1846" s="31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80"/>
      <c r="R1846" s="49" t="s">
        <v>844</v>
      </c>
      <c r="S1846" s="15" t="s">
        <v>1548</v>
      </c>
    </row>
    <row r="1847" spans="1:19">
      <c r="A1847" s="80"/>
      <c r="B1847" s="37"/>
      <c r="C1847" s="68"/>
      <c r="D1847" s="37"/>
      <c r="E1847" s="31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80"/>
      <c r="R1847" s="14" t="s">
        <v>1141</v>
      </c>
      <c r="S1847" s="37"/>
    </row>
    <row r="1848" spans="1:19">
      <c r="A1848" s="80"/>
      <c r="B1848" s="10"/>
      <c r="C1848" s="11"/>
      <c r="D1848" s="19"/>
      <c r="E1848" s="31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80"/>
      <c r="R1848" s="49"/>
      <c r="S1848" s="37"/>
    </row>
    <row r="1849" spans="1:19">
      <c r="A1849" s="80"/>
      <c r="B1849" s="32"/>
      <c r="C1849" s="32"/>
      <c r="D1849" s="32"/>
      <c r="E1849" s="31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05"/>
      <c r="S1849" s="37"/>
    </row>
    <row r="1850" spans="1:19">
      <c r="A1850" s="12"/>
      <c r="B1850" s="48"/>
      <c r="C1850" s="68"/>
      <c r="D1850" s="21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49"/>
      <c r="S1850" s="44"/>
    </row>
    <row r="1851" spans="1:19">
      <c r="A1851" s="12"/>
      <c r="B1851" s="16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49"/>
      <c r="S1851" s="20"/>
    </row>
    <row r="1852" spans="1:19">
      <c r="A1852" s="12"/>
      <c r="B1852" s="42"/>
      <c r="C1852" s="12"/>
      <c r="D1852" s="12"/>
      <c r="E1852" s="13" t="s">
        <v>71</v>
      </c>
      <c r="F1852" s="13">
        <f t="shared" ref="F1852:J1852" si="1">SUM(F1823:F1851)</f>
        <v>0</v>
      </c>
      <c r="G1852" s="13"/>
      <c r="H1852" s="13">
        <f t="shared" si="1"/>
        <v>0</v>
      </c>
      <c r="I1852" s="13">
        <f>SUM(I1813:I1851)</f>
        <v>4</v>
      </c>
      <c r="J1852" s="13">
        <f>SUM(J1813:J1851)</f>
        <v>2</v>
      </c>
      <c r="K1852" s="13">
        <v>0</v>
      </c>
      <c r="L1852" s="13">
        <f>SUM(L1813:L1851)</f>
        <v>1</v>
      </c>
      <c r="M1852" s="13">
        <v>0</v>
      </c>
      <c r="N1852" s="13">
        <f>SUM(N1813:N1851)</f>
        <v>1</v>
      </c>
      <c r="O1852" s="13">
        <v>0</v>
      </c>
      <c r="P1852" s="13">
        <f>SUM(P1813:P1851)</f>
        <v>42</v>
      </c>
      <c r="Q1852" s="12"/>
      <c r="R1852" s="49"/>
      <c r="S1852" s="11"/>
    </row>
    <row r="1853" spans="1:19">
      <c r="A1853" s="12"/>
      <c r="B1853" s="12"/>
      <c r="C1853" s="12"/>
      <c r="D1853" s="80"/>
      <c r="E1853" s="86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31"/>
      <c r="R1853" s="14"/>
      <c r="S1853" s="11"/>
    </row>
    <row r="1854" spans="1:19">
      <c r="A1854" s="12"/>
      <c r="B1854" s="12"/>
      <c r="C1854" s="12"/>
      <c r="D1854" s="80"/>
      <c r="E1854" s="407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1"/>
      <c r="R1854" s="14"/>
      <c r="S1854" s="11"/>
    </row>
    <row r="1855" spans="1:19">
      <c r="A1855" s="12"/>
      <c r="B1855" s="12"/>
      <c r="C1855" s="12"/>
      <c r="D1855" s="12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12"/>
      <c r="R1855" s="12"/>
      <c r="S1855" s="11"/>
    </row>
    <row r="1856" spans="1:19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1"/>
    </row>
    <row r="1862" ht="15.75" spans="1:19">
      <c r="A1862" s="384" t="s">
        <v>3</v>
      </c>
      <c r="B1862" s="384" t="s">
        <v>4</v>
      </c>
      <c r="C1862" s="384" t="s">
        <v>5</v>
      </c>
      <c r="D1862" s="384" t="s">
        <v>6</v>
      </c>
      <c r="E1862" s="384" t="s">
        <v>7</v>
      </c>
      <c r="F1862" s="384" t="s">
        <v>8</v>
      </c>
      <c r="G1862" s="384" t="s">
        <v>9</v>
      </c>
      <c r="H1862" s="384" t="s">
        <v>10</v>
      </c>
      <c r="I1862" s="384" t="s">
        <v>11</v>
      </c>
      <c r="J1862" s="384" t="s">
        <v>12</v>
      </c>
      <c r="K1862" s="384" t="s">
        <v>13</v>
      </c>
      <c r="L1862" s="384" t="s">
        <v>14</v>
      </c>
      <c r="M1862" s="384" t="s">
        <v>15</v>
      </c>
      <c r="N1862" s="384" t="s">
        <v>16</v>
      </c>
      <c r="O1862" s="384" t="s">
        <v>17</v>
      </c>
      <c r="P1862" s="384" t="s">
        <v>18</v>
      </c>
      <c r="Q1862" s="384" t="s">
        <v>19</v>
      </c>
      <c r="R1862" s="384" t="s">
        <v>20</v>
      </c>
      <c r="S1862" s="384" t="s">
        <v>21</v>
      </c>
    </row>
    <row r="1863" ht="15.75" spans="1:19">
      <c r="A1863" s="404"/>
      <c r="B1863" s="397"/>
      <c r="C1863" s="415"/>
      <c r="D1863" s="398"/>
      <c r="E1863" s="398"/>
      <c r="F1863" s="398"/>
      <c r="G1863" s="398"/>
      <c r="H1863" s="398"/>
      <c r="I1863" s="398"/>
      <c r="J1863" s="398"/>
      <c r="K1863" s="398"/>
      <c r="L1863" s="398"/>
      <c r="M1863" s="398"/>
      <c r="N1863" s="398"/>
      <c r="O1863" s="398"/>
      <c r="P1863" s="398"/>
      <c r="Q1863" s="404"/>
      <c r="R1863" s="416"/>
      <c r="S1863" s="397"/>
    </row>
    <row r="1864" spans="1:19">
      <c r="A1864" s="390">
        <v>14</v>
      </c>
      <c r="B1864" s="42">
        <v>44843</v>
      </c>
      <c r="C1864" s="31" t="s">
        <v>1554</v>
      </c>
      <c r="D1864" s="12" t="s">
        <v>550</v>
      </c>
      <c r="E1864" s="12" t="s">
        <v>118</v>
      </c>
      <c r="F1864" s="12"/>
      <c r="G1864" s="12"/>
      <c r="H1864" s="12"/>
      <c r="I1864" s="12">
        <v>1</v>
      </c>
      <c r="J1864" s="12"/>
      <c r="K1864" s="12"/>
      <c r="L1864" s="12"/>
      <c r="M1864" s="12"/>
      <c r="N1864" s="12"/>
      <c r="O1864" s="12"/>
      <c r="P1864" s="12"/>
      <c r="Q1864" s="80"/>
      <c r="R1864" s="49" t="s">
        <v>26</v>
      </c>
      <c r="S1864" s="37" t="s">
        <v>1555</v>
      </c>
    </row>
    <row r="1865" spans="1:19">
      <c r="A1865" s="17"/>
      <c r="B1865" s="77"/>
      <c r="C1865" s="56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80"/>
      <c r="R1865" s="49" t="s">
        <v>29</v>
      </c>
      <c r="S1865" s="44" t="s">
        <v>1556</v>
      </c>
    </row>
    <row r="1866" spans="1:19">
      <c r="A1866" s="21"/>
      <c r="B1866" s="7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80"/>
      <c r="R1866" s="49" t="s">
        <v>844</v>
      </c>
      <c r="S1866" s="50"/>
    </row>
    <row r="1867" spans="1:19">
      <c r="A1867" s="13"/>
      <c r="B1867" s="129"/>
      <c r="C1867" s="15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390"/>
      <c r="R1867" s="111" t="s">
        <v>1146</v>
      </c>
      <c r="S1867" s="58"/>
    </row>
    <row r="1868" spans="1:19">
      <c r="A1868" s="32"/>
      <c r="B1868" s="4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2"/>
      <c r="N1868" s="32"/>
      <c r="O1868" s="32"/>
      <c r="P1868" s="32"/>
      <c r="Q1868" s="32"/>
      <c r="R1868" s="14"/>
      <c r="S1868" s="37"/>
    </row>
    <row r="1869" s="79" customFormat="1" ht="13.5" spans="1:19">
      <c r="A1869" s="32">
        <v>15</v>
      </c>
      <c r="B1869" s="42">
        <v>44843</v>
      </c>
      <c r="C1869" s="82" t="s">
        <v>1557</v>
      </c>
      <c r="D1869" s="68" t="s">
        <v>1177</v>
      </c>
      <c r="E1869" s="68" t="s">
        <v>25</v>
      </c>
      <c r="F1869" s="68"/>
      <c r="G1869" s="68"/>
      <c r="H1869" s="68"/>
      <c r="I1869" s="68">
        <v>1</v>
      </c>
      <c r="J1869" s="68"/>
      <c r="K1869" s="68"/>
      <c r="L1869" s="68"/>
      <c r="M1869" s="68"/>
      <c r="N1869" s="68"/>
      <c r="O1869" s="68"/>
      <c r="P1869" s="68">
        <v>4</v>
      </c>
      <c r="Q1869" s="68"/>
      <c r="R1869" s="49" t="s">
        <v>26</v>
      </c>
      <c r="S1869" s="37" t="s">
        <v>1558</v>
      </c>
    </row>
    <row r="1870" s="79" customFormat="1" ht="13.5" spans="1:19">
      <c r="A1870" s="32"/>
      <c r="B1870" s="68"/>
      <c r="C1870" s="68" t="s">
        <v>1559</v>
      </c>
      <c r="D1870" s="68"/>
      <c r="E1870" s="68"/>
      <c r="F1870" s="68"/>
      <c r="G1870" s="68"/>
      <c r="H1870" s="68"/>
      <c r="I1870" s="68"/>
      <c r="J1870" s="68"/>
      <c r="K1870" s="68"/>
      <c r="L1870" s="68"/>
      <c r="M1870" s="68"/>
      <c r="N1870" s="68"/>
      <c r="O1870" s="68"/>
      <c r="P1870" s="68"/>
      <c r="Q1870" s="68"/>
      <c r="R1870" s="49" t="s">
        <v>29</v>
      </c>
      <c r="S1870" s="18" t="s">
        <v>1560</v>
      </c>
    </row>
    <row r="1871" s="79" customFormat="1" ht="13.5" spans="1:19">
      <c r="A1871" s="32"/>
      <c r="B1871" s="68"/>
      <c r="C1871" s="68"/>
      <c r="D1871" s="68"/>
      <c r="E1871" s="68"/>
      <c r="F1871" s="68"/>
      <c r="G1871" s="68"/>
      <c r="H1871" s="68"/>
      <c r="I1871" s="68"/>
      <c r="J1871" s="68"/>
      <c r="K1871" s="68"/>
      <c r="L1871" s="68"/>
      <c r="M1871" s="68"/>
      <c r="N1871" s="68"/>
      <c r="O1871" s="68"/>
      <c r="P1871" s="68"/>
      <c r="Q1871" s="68"/>
      <c r="R1871" s="49" t="s">
        <v>844</v>
      </c>
      <c r="S1871" s="18" t="s">
        <v>998</v>
      </c>
    </row>
    <row r="1872" s="79" customFormat="1" ht="13.5" spans="1:19">
      <c r="A1872" s="32"/>
      <c r="B1872" s="68"/>
      <c r="C1872" s="68"/>
      <c r="D1872" s="68"/>
      <c r="E1872" s="68"/>
      <c r="F1872" s="68"/>
      <c r="G1872" s="68"/>
      <c r="H1872" s="68"/>
      <c r="I1872" s="68"/>
      <c r="J1872" s="68"/>
      <c r="K1872" s="68"/>
      <c r="L1872" s="68"/>
      <c r="M1872" s="68"/>
      <c r="N1872" s="68"/>
      <c r="O1872" s="68"/>
      <c r="P1872" s="68"/>
      <c r="Q1872" s="68"/>
      <c r="R1872" s="14" t="s">
        <v>1165</v>
      </c>
      <c r="S1872" s="18"/>
    </row>
    <row r="1873" s="79" customFormat="1" ht="13.5" spans="1:19">
      <c r="A1873" s="32"/>
      <c r="B1873" s="68"/>
      <c r="C1873" s="68"/>
      <c r="D1873" s="68"/>
      <c r="E1873" s="68"/>
      <c r="F1873" s="68"/>
      <c r="G1873" s="68"/>
      <c r="H1873" s="68"/>
      <c r="I1873" s="68"/>
      <c r="J1873" s="68"/>
      <c r="K1873" s="68"/>
      <c r="L1873" s="68"/>
      <c r="M1873" s="68"/>
      <c r="N1873" s="68"/>
      <c r="O1873" s="68"/>
      <c r="P1873" s="68"/>
      <c r="Q1873" s="68"/>
      <c r="R1873" s="18"/>
      <c r="S1873" s="18"/>
    </row>
    <row r="1874" spans="1:19">
      <c r="A1874" s="21">
        <v>16</v>
      </c>
      <c r="B1874" s="48">
        <v>44844</v>
      </c>
      <c r="C1874" s="82" t="s">
        <v>1561</v>
      </c>
      <c r="D1874" s="47" t="s">
        <v>319</v>
      </c>
      <c r="E1874" s="82" t="s">
        <v>113</v>
      </c>
      <c r="F1874" s="21"/>
      <c r="G1874" s="21"/>
      <c r="H1874" s="21">
        <v>1</v>
      </c>
      <c r="I1874" s="21"/>
      <c r="J1874" s="21"/>
      <c r="K1874" s="21"/>
      <c r="L1874" s="21"/>
      <c r="M1874" s="21"/>
      <c r="N1874" s="21"/>
      <c r="O1874" s="21"/>
      <c r="P1874" s="21"/>
      <c r="Q1874" s="171"/>
      <c r="R1874" s="49" t="s">
        <v>26</v>
      </c>
      <c r="S1874" s="29" t="s">
        <v>1562</v>
      </c>
    </row>
    <row r="1875" spans="1:19">
      <c r="A1875" s="12"/>
      <c r="B1875" s="37"/>
      <c r="C1875" s="68" t="s">
        <v>1563</v>
      </c>
      <c r="D1875" s="37"/>
      <c r="E1875" s="31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80"/>
      <c r="R1875" s="49" t="s">
        <v>29</v>
      </c>
      <c r="S1875" s="37" t="s">
        <v>1564</v>
      </c>
    </row>
    <row r="1876" spans="1:19">
      <c r="A1876" s="12"/>
      <c r="B1876" s="10"/>
      <c r="C1876" s="11"/>
      <c r="D1876" s="19"/>
      <c r="E1876" s="31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80"/>
      <c r="R1876" s="49" t="s">
        <v>844</v>
      </c>
      <c r="S1876" s="37"/>
    </row>
    <row r="1877" spans="1:19">
      <c r="A1877" s="12"/>
      <c r="B1877" s="32"/>
      <c r="C1877" s="32"/>
      <c r="D1877" s="32"/>
      <c r="E1877" s="31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4" t="s">
        <v>1171</v>
      </c>
      <c r="S1877" s="37"/>
    </row>
    <row r="1878" spans="1:19">
      <c r="A1878" s="12"/>
      <c r="B1878" s="42"/>
      <c r="C1878" s="31"/>
      <c r="D1878" s="21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49"/>
      <c r="S1878" s="37"/>
    </row>
    <row r="1879" spans="1:19">
      <c r="A1879" s="12">
        <v>17</v>
      </c>
      <c r="B1879" s="42">
        <v>44844</v>
      </c>
      <c r="C1879" s="31" t="s">
        <v>788</v>
      </c>
      <c r="D1879" s="21" t="s">
        <v>263</v>
      </c>
      <c r="E1879" s="12" t="s">
        <v>176</v>
      </c>
      <c r="F1879" s="12"/>
      <c r="G1879" s="12"/>
      <c r="H1879" s="12">
        <v>1</v>
      </c>
      <c r="I1879" s="12"/>
      <c r="J1879" s="12"/>
      <c r="K1879" s="12"/>
      <c r="L1879" s="12"/>
      <c r="M1879" s="12"/>
      <c r="N1879" s="12"/>
      <c r="O1879" s="12"/>
      <c r="P1879" s="12"/>
      <c r="Q1879" s="12"/>
      <c r="R1879" s="49" t="s">
        <v>26</v>
      </c>
      <c r="S1879" s="37" t="s">
        <v>1565</v>
      </c>
    </row>
    <row r="1880" spans="1:19">
      <c r="A1880" s="12"/>
      <c r="B1880" s="16"/>
      <c r="C1880" s="21" t="s">
        <v>1566</v>
      </c>
      <c r="D1880" s="21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49" t="s">
        <v>29</v>
      </c>
      <c r="S1880" s="11" t="s">
        <v>1567</v>
      </c>
    </row>
    <row r="1881" spans="1:19">
      <c r="A1881" s="12"/>
      <c r="B1881" s="48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49" t="s">
        <v>844</v>
      </c>
      <c r="S1881" s="11" t="s">
        <v>181</v>
      </c>
    </row>
    <row r="1882" spans="1:19">
      <c r="A1882" s="12"/>
      <c r="B1882" s="42"/>
      <c r="C1882" s="12"/>
      <c r="D1882" s="21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4" t="s">
        <v>1439</v>
      </c>
      <c r="S1882" s="11"/>
    </row>
    <row r="1883" spans="1:19">
      <c r="A1883" s="12"/>
      <c r="B1883" s="42"/>
      <c r="C1883" s="31"/>
      <c r="D1883" s="21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49"/>
      <c r="S1883" s="11"/>
    </row>
    <row r="1884" spans="1:19">
      <c r="A1884" s="12">
        <v>18</v>
      </c>
      <c r="B1884" s="42">
        <v>44844</v>
      </c>
      <c r="C1884" s="12" t="s">
        <v>1568</v>
      </c>
      <c r="D1884" s="12" t="s">
        <v>1092</v>
      </c>
      <c r="E1884" s="12" t="s">
        <v>25</v>
      </c>
      <c r="F1884" s="12"/>
      <c r="G1884" s="12"/>
      <c r="H1884" s="12">
        <v>1</v>
      </c>
      <c r="I1884" s="12"/>
      <c r="J1884" s="12"/>
      <c r="K1884" s="12"/>
      <c r="L1884" s="12"/>
      <c r="M1884" s="12"/>
      <c r="N1884" s="12"/>
      <c r="O1884" s="12"/>
      <c r="P1884" s="12"/>
      <c r="Q1884" s="80"/>
      <c r="R1884" s="49" t="s">
        <v>26</v>
      </c>
      <c r="S1884" s="81" t="s">
        <v>1569</v>
      </c>
    </row>
    <row r="1885" spans="1:19">
      <c r="A1885" s="12"/>
      <c r="B1885" s="4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49" t="s">
        <v>29</v>
      </c>
      <c r="S1885" s="11" t="s">
        <v>1570</v>
      </c>
    </row>
    <row r="1886" spans="1:19">
      <c r="A1886" s="12"/>
      <c r="B1886" s="48"/>
      <c r="C1886" s="56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49" t="s">
        <v>844</v>
      </c>
      <c r="S1886" s="11" t="s">
        <v>1571</v>
      </c>
    </row>
    <row r="1887" spans="1:19">
      <c r="A1887" s="56"/>
      <c r="B1887" s="12"/>
      <c r="C1887" s="56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4" t="s">
        <v>1171</v>
      </c>
      <c r="S1887" s="15"/>
    </row>
    <row r="1888" spans="1:19">
      <c r="A1888" s="80"/>
      <c r="B1888" s="48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4"/>
      <c r="S1888" s="37"/>
    </row>
    <row r="1889" spans="1:19">
      <c r="A1889" s="80">
        <v>19</v>
      </c>
      <c r="B1889" s="42">
        <v>44844</v>
      </c>
      <c r="C1889" s="31" t="s">
        <v>409</v>
      </c>
      <c r="D1889" s="12" t="s">
        <v>349</v>
      </c>
      <c r="E1889" s="12" t="s">
        <v>176</v>
      </c>
      <c r="F1889" s="12"/>
      <c r="G1889" s="12"/>
      <c r="H1889" s="12"/>
      <c r="I1889" s="12"/>
      <c r="J1889" s="12"/>
      <c r="K1889" s="12">
        <v>1</v>
      </c>
      <c r="L1889" s="12"/>
      <c r="M1889" s="12"/>
      <c r="N1889" s="12"/>
      <c r="O1889" s="12"/>
      <c r="P1889" s="12">
        <v>2</v>
      </c>
      <c r="Q1889" s="12"/>
      <c r="R1889" s="49" t="s">
        <v>26</v>
      </c>
      <c r="S1889" s="20" t="s">
        <v>1572</v>
      </c>
    </row>
    <row r="1890" spans="1:19">
      <c r="A1890" s="12"/>
      <c r="B1890" s="42"/>
      <c r="C1890" s="31" t="s">
        <v>1573</v>
      </c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49" t="s">
        <v>29</v>
      </c>
      <c r="S1890" s="11" t="s">
        <v>1574</v>
      </c>
    </row>
    <row r="1891" spans="1:19">
      <c r="A1891" s="12"/>
      <c r="B1891" s="48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49" t="s">
        <v>844</v>
      </c>
      <c r="S1891" s="11" t="s">
        <v>1575</v>
      </c>
    </row>
    <row r="1892" spans="1:19">
      <c r="A1892" s="12"/>
      <c r="B1892" s="48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4" t="s">
        <v>1135</v>
      </c>
      <c r="S1892" s="15" t="s">
        <v>1576</v>
      </c>
    </row>
    <row r="1893" spans="1:19">
      <c r="A1893" s="12"/>
      <c r="B1893" s="16"/>
      <c r="C1893" s="56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80"/>
      <c r="R1893" s="14"/>
      <c r="S1893" s="44"/>
    </row>
    <row r="1894" spans="1:19">
      <c r="A1894" s="12">
        <v>20</v>
      </c>
      <c r="B1894" s="42">
        <v>44842</v>
      </c>
      <c r="C1894" s="31" t="s">
        <v>427</v>
      </c>
      <c r="D1894" s="12" t="s">
        <v>1577</v>
      </c>
      <c r="E1894" s="12" t="s">
        <v>118</v>
      </c>
      <c r="F1894" s="12"/>
      <c r="G1894" s="12"/>
      <c r="H1894" s="12"/>
      <c r="I1894" s="12"/>
      <c r="J1894" s="12">
        <v>1</v>
      </c>
      <c r="K1894" s="12"/>
      <c r="L1894" s="12"/>
      <c r="M1894" s="12"/>
      <c r="N1894" s="12"/>
      <c r="O1894" s="12"/>
      <c r="P1894" s="12">
        <v>5</v>
      </c>
      <c r="Q1894" s="80"/>
      <c r="R1894" s="49" t="s">
        <v>26</v>
      </c>
      <c r="S1894" s="50" t="s">
        <v>1578</v>
      </c>
    </row>
    <row r="1895" spans="1:19">
      <c r="A1895" s="12"/>
      <c r="B1895" s="42"/>
      <c r="C1895" s="31" t="s">
        <v>1579</v>
      </c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80"/>
      <c r="R1895" s="49" t="s">
        <v>29</v>
      </c>
      <c r="S1895" s="11" t="s">
        <v>1580</v>
      </c>
    </row>
    <row r="1896" spans="1:19">
      <c r="A1896" s="12"/>
      <c r="B1896" s="7"/>
      <c r="C1896" s="68"/>
      <c r="D1896" s="13"/>
      <c r="E1896" s="19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80"/>
      <c r="R1896" s="49" t="s">
        <v>844</v>
      </c>
      <c r="S1896" s="11" t="s">
        <v>1581</v>
      </c>
    </row>
    <row r="1897" spans="1:19">
      <c r="A1897" s="80"/>
      <c r="B1897" s="48"/>
      <c r="C1897" s="68"/>
      <c r="D1897" s="19"/>
      <c r="E1897" s="31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80"/>
      <c r="R1897" s="14" t="s">
        <v>1141</v>
      </c>
      <c r="S1897" s="15"/>
    </row>
    <row r="1898" spans="1:19">
      <c r="A1898" s="80"/>
      <c r="B1898" s="37"/>
      <c r="C1898" s="68"/>
      <c r="D1898" s="37"/>
      <c r="E1898" s="31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80"/>
      <c r="R1898" s="14"/>
      <c r="S1898" s="37"/>
    </row>
    <row r="1899" spans="1:19">
      <c r="A1899" s="80"/>
      <c r="B1899" s="10"/>
      <c r="C1899" s="11"/>
      <c r="D1899" s="19"/>
      <c r="E1899" s="31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80"/>
      <c r="R1899" s="49"/>
      <c r="S1899" s="37"/>
    </row>
    <row r="1900" spans="1:19">
      <c r="A1900" s="80"/>
      <c r="B1900" s="32"/>
      <c r="C1900" s="32"/>
      <c r="D1900" s="32"/>
      <c r="E1900" s="31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05"/>
      <c r="S1900" s="37"/>
    </row>
    <row r="1901" spans="1:19">
      <c r="A1901" s="12"/>
      <c r="B1901" s="48"/>
      <c r="C1901" s="68"/>
      <c r="D1901" s="21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49"/>
      <c r="S1901" s="44"/>
    </row>
    <row r="1902" spans="1:19">
      <c r="A1902" s="12"/>
      <c r="B1902" s="16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49"/>
      <c r="S1902" s="20"/>
    </row>
    <row r="1903" spans="1:19">
      <c r="A1903" s="12"/>
      <c r="B1903" s="42"/>
      <c r="C1903" s="12"/>
      <c r="D1903" s="12"/>
      <c r="E1903" s="13" t="s">
        <v>71</v>
      </c>
      <c r="F1903" s="13">
        <f>SUM(F1879:F1902)</f>
        <v>0</v>
      </c>
      <c r="G1903" s="13"/>
      <c r="H1903" s="13">
        <f>SUM(H1864:H1902)</f>
        <v>3</v>
      </c>
      <c r="I1903" s="13">
        <f>SUM(I1864:I1902)</f>
        <v>2</v>
      </c>
      <c r="J1903" s="13">
        <f>SUM(J1879:J1902)</f>
        <v>1</v>
      </c>
      <c r="K1903" s="13">
        <f>SUM(K1864:K1902)</f>
        <v>1</v>
      </c>
      <c r="L1903" s="13">
        <f>SUM(L1864:L1902)</f>
        <v>0</v>
      </c>
      <c r="M1903" s="13">
        <v>0</v>
      </c>
      <c r="N1903" s="13">
        <v>0</v>
      </c>
      <c r="O1903" s="13">
        <v>0</v>
      </c>
      <c r="P1903" s="13">
        <f>SUM(P1864:P1902)</f>
        <v>11</v>
      </c>
      <c r="Q1903" s="12"/>
      <c r="R1903" s="49"/>
      <c r="S1903" s="11"/>
    </row>
    <row r="1904" spans="1:19">
      <c r="A1904" s="12"/>
      <c r="B1904" s="12"/>
      <c r="C1904" s="12"/>
      <c r="D1904" s="80"/>
      <c r="E1904" s="86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31"/>
      <c r="R1904" s="14"/>
      <c r="S1904" s="11"/>
    </row>
    <row r="1905" spans="1:19">
      <c r="A1905" s="12"/>
      <c r="B1905" s="12"/>
      <c r="C1905" s="12"/>
      <c r="D1905" s="80"/>
      <c r="E1905" s="407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1"/>
      <c r="R1905" s="14"/>
      <c r="S1905" s="11"/>
    </row>
    <row r="1906" spans="1:19">
      <c r="A1906" s="12"/>
      <c r="B1906" s="12"/>
      <c r="C1906" s="12"/>
      <c r="D1906" s="80"/>
      <c r="E1906" s="407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1"/>
      <c r="R1906" s="14"/>
      <c r="S1906" s="11"/>
    </row>
    <row r="1907" spans="1:19">
      <c r="A1907" s="12"/>
      <c r="B1907" s="12"/>
      <c r="C1907" s="12"/>
      <c r="D1907" s="12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12"/>
      <c r="R1907" s="12"/>
      <c r="S1907" s="11"/>
    </row>
    <row r="1908" spans="1:19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1"/>
    </row>
    <row r="1913" ht="15.75" spans="1:19">
      <c r="A1913" s="384" t="s">
        <v>3</v>
      </c>
      <c r="B1913" s="384" t="s">
        <v>4</v>
      </c>
      <c r="C1913" s="384" t="s">
        <v>5</v>
      </c>
      <c r="D1913" s="384" t="s">
        <v>6</v>
      </c>
      <c r="E1913" s="384" t="s">
        <v>7</v>
      </c>
      <c r="F1913" s="384" t="s">
        <v>8</v>
      </c>
      <c r="G1913" s="384" t="s">
        <v>9</v>
      </c>
      <c r="H1913" s="384" t="s">
        <v>10</v>
      </c>
      <c r="I1913" s="384" t="s">
        <v>11</v>
      </c>
      <c r="J1913" s="384" t="s">
        <v>12</v>
      </c>
      <c r="K1913" s="384" t="s">
        <v>13</v>
      </c>
      <c r="L1913" s="384" t="s">
        <v>14</v>
      </c>
      <c r="M1913" s="384" t="s">
        <v>15</v>
      </c>
      <c r="N1913" s="384" t="s">
        <v>16</v>
      </c>
      <c r="O1913" s="384" t="s">
        <v>17</v>
      </c>
      <c r="P1913" s="384" t="s">
        <v>18</v>
      </c>
      <c r="Q1913" s="384" t="s">
        <v>19</v>
      </c>
      <c r="R1913" s="384" t="s">
        <v>20</v>
      </c>
      <c r="S1913" s="384" t="s">
        <v>21</v>
      </c>
    </row>
    <row r="1914" ht="15.75" spans="1:19">
      <c r="A1914" s="404"/>
      <c r="B1914" s="397"/>
      <c r="C1914" s="415"/>
      <c r="D1914" s="398"/>
      <c r="E1914" s="398"/>
      <c r="F1914" s="398"/>
      <c r="G1914" s="398"/>
      <c r="H1914" s="398"/>
      <c r="I1914" s="398"/>
      <c r="J1914" s="398"/>
      <c r="K1914" s="398"/>
      <c r="L1914" s="398"/>
      <c r="M1914" s="398"/>
      <c r="N1914" s="398"/>
      <c r="O1914" s="398"/>
      <c r="P1914" s="398"/>
      <c r="Q1914" s="404"/>
      <c r="R1914" s="416"/>
      <c r="S1914" s="397"/>
    </row>
    <row r="1915" spans="1:19">
      <c r="A1915" s="390">
        <v>21</v>
      </c>
      <c r="B1915" s="42">
        <v>44845</v>
      </c>
      <c r="C1915" s="31" t="s">
        <v>1582</v>
      </c>
      <c r="D1915" s="12" t="s">
        <v>1583</v>
      </c>
      <c r="E1915" s="12" t="s">
        <v>118</v>
      </c>
      <c r="F1915" s="12"/>
      <c r="G1915" s="12"/>
      <c r="H1915" s="12">
        <v>1</v>
      </c>
      <c r="I1915" s="12"/>
      <c r="J1915" s="12"/>
      <c r="K1915" s="12"/>
      <c r="L1915" s="12"/>
      <c r="M1915" s="12"/>
      <c r="N1915" s="12"/>
      <c r="O1915" s="12"/>
      <c r="P1915" s="12">
        <v>4</v>
      </c>
      <c r="Q1915" s="80"/>
      <c r="R1915" s="49" t="s">
        <v>26</v>
      </c>
      <c r="S1915" s="37" t="s">
        <v>1584</v>
      </c>
    </row>
    <row r="1916" spans="1:19">
      <c r="A1916" s="17"/>
      <c r="B1916" s="77"/>
      <c r="C1916" s="56" t="s">
        <v>1585</v>
      </c>
      <c r="D1916" s="12" t="s">
        <v>1586</v>
      </c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80"/>
      <c r="R1916" s="49" t="s">
        <v>29</v>
      </c>
      <c r="S1916" s="44" t="s">
        <v>1587</v>
      </c>
    </row>
    <row r="1917" spans="1:19">
      <c r="A1917" s="21"/>
      <c r="B1917" s="7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80"/>
      <c r="R1917" s="49" t="s">
        <v>844</v>
      </c>
      <c r="S1917" s="50" t="s">
        <v>1588</v>
      </c>
    </row>
    <row r="1918" spans="1:19">
      <c r="A1918" s="13"/>
      <c r="B1918" s="129"/>
      <c r="C1918" s="15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390"/>
      <c r="R1918" s="14" t="s">
        <v>1165</v>
      </c>
      <c r="S1918" s="58"/>
    </row>
    <row r="1919" spans="1:19">
      <c r="A1919" s="32"/>
      <c r="B1919" s="42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  <c r="M1919" s="32"/>
      <c r="N1919" s="32"/>
      <c r="O1919" s="32"/>
      <c r="P1919" s="32"/>
      <c r="Q1919" s="32"/>
      <c r="R1919" s="14"/>
      <c r="S1919" s="37"/>
    </row>
    <row r="1920" spans="1:19">
      <c r="A1920" s="32">
        <v>22</v>
      </c>
      <c r="B1920" s="42">
        <v>44847</v>
      </c>
      <c r="C1920" s="82" t="s">
        <v>1589</v>
      </c>
      <c r="D1920" s="68" t="s">
        <v>280</v>
      </c>
      <c r="E1920" s="68" t="s">
        <v>187</v>
      </c>
      <c r="F1920" s="68">
        <v>1</v>
      </c>
      <c r="G1920" s="68"/>
      <c r="H1920" s="68"/>
      <c r="I1920" s="68"/>
      <c r="J1920" s="68"/>
      <c r="K1920" s="68"/>
      <c r="L1920" s="68"/>
      <c r="M1920" s="68"/>
      <c r="N1920" s="68"/>
      <c r="O1920" s="68"/>
      <c r="P1920" s="68"/>
      <c r="Q1920" s="68"/>
      <c r="R1920" s="49" t="s">
        <v>1590</v>
      </c>
      <c r="S1920" s="37" t="s">
        <v>1591</v>
      </c>
    </row>
    <row r="1921" spans="1:19">
      <c r="A1921" s="32"/>
      <c r="B1921" s="68"/>
      <c r="C1921" s="68"/>
      <c r="D1921" s="68"/>
      <c r="E1921" s="68"/>
      <c r="F1921" s="68"/>
      <c r="G1921" s="68"/>
      <c r="H1921" s="68"/>
      <c r="I1921" s="68"/>
      <c r="J1921" s="68"/>
      <c r="K1921" s="68"/>
      <c r="L1921" s="68"/>
      <c r="M1921" s="68"/>
      <c r="N1921" s="68"/>
      <c r="O1921" s="68"/>
      <c r="P1921" s="68"/>
      <c r="Q1921" s="68"/>
      <c r="R1921" s="49" t="s">
        <v>29</v>
      </c>
      <c r="S1921" s="18" t="s">
        <v>1592</v>
      </c>
    </row>
    <row r="1922" spans="1:19">
      <c r="A1922" s="32"/>
      <c r="B1922" s="68"/>
      <c r="C1922" s="68"/>
      <c r="D1922" s="68"/>
      <c r="E1922" s="68"/>
      <c r="F1922" s="68"/>
      <c r="G1922" s="68"/>
      <c r="H1922" s="68"/>
      <c r="I1922" s="68"/>
      <c r="J1922" s="68"/>
      <c r="K1922" s="68"/>
      <c r="L1922" s="68"/>
      <c r="M1922" s="68"/>
      <c r="N1922" s="68"/>
      <c r="O1922" s="68"/>
      <c r="P1922" s="68"/>
      <c r="Q1922" s="68"/>
      <c r="R1922" s="49"/>
      <c r="S1922" s="18" t="s">
        <v>1593</v>
      </c>
    </row>
    <row r="1923" spans="1:19">
      <c r="A1923" s="32"/>
      <c r="B1923" s="68"/>
      <c r="C1923" s="68"/>
      <c r="D1923" s="68"/>
      <c r="E1923" s="68"/>
      <c r="F1923" s="68"/>
      <c r="G1923" s="68"/>
      <c r="H1923" s="68"/>
      <c r="I1923" s="68"/>
      <c r="J1923" s="68"/>
      <c r="K1923" s="68"/>
      <c r="L1923" s="68"/>
      <c r="M1923" s="68"/>
      <c r="N1923" s="68"/>
      <c r="O1923" s="68"/>
      <c r="P1923" s="68"/>
      <c r="Q1923" s="68"/>
      <c r="R1923" s="14"/>
      <c r="S1923" s="18" t="s">
        <v>1594</v>
      </c>
    </row>
    <row r="1924" spans="1:19">
      <c r="A1924" s="32"/>
      <c r="B1924" s="68"/>
      <c r="C1924" s="68"/>
      <c r="D1924" s="68"/>
      <c r="E1924" s="68"/>
      <c r="F1924" s="68"/>
      <c r="G1924" s="68"/>
      <c r="H1924" s="68"/>
      <c r="I1924" s="68"/>
      <c r="J1924" s="68"/>
      <c r="K1924" s="68"/>
      <c r="L1924" s="68"/>
      <c r="M1924" s="68"/>
      <c r="N1924" s="68"/>
      <c r="O1924" s="68"/>
      <c r="P1924" s="68"/>
      <c r="Q1924" s="68"/>
      <c r="R1924" s="18"/>
      <c r="S1924" s="18" t="s">
        <v>1595</v>
      </c>
    </row>
    <row r="1925" spans="1:19">
      <c r="A1925" s="21"/>
      <c r="B1925" s="48"/>
      <c r="C1925" s="82"/>
      <c r="D1925" s="47"/>
      <c r="E1925" s="82"/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171"/>
      <c r="R1925" s="49"/>
      <c r="S1925" s="29" t="s">
        <v>1596</v>
      </c>
    </row>
    <row r="1926" spans="1:19">
      <c r="A1926" s="12"/>
      <c r="B1926" s="37"/>
      <c r="C1926" s="68"/>
      <c r="D1926" s="37"/>
      <c r="E1926" s="31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80"/>
      <c r="R1926" s="49"/>
      <c r="S1926" s="37" t="s">
        <v>1597</v>
      </c>
    </row>
    <row r="1927" spans="1:19">
      <c r="A1927" s="12"/>
      <c r="B1927" s="10"/>
      <c r="C1927" s="11"/>
      <c r="D1927" s="19"/>
      <c r="E1927" s="31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80"/>
      <c r="R1927" s="49"/>
      <c r="S1927" s="37" t="s">
        <v>1598</v>
      </c>
    </row>
    <row r="1928" spans="1:19">
      <c r="A1928" s="12"/>
      <c r="B1928" s="10"/>
      <c r="C1928" s="44"/>
      <c r="D1928" s="19"/>
      <c r="E1928" s="31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80"/>
      <c r="R1928" s="49"/>
      <c r="S1928" s="37" t="s">
        <v>1599</v>
      </c>
    </row>
    <row r="1929" spans="1:19">
      <c r="A1929" s="12"/>
      <c r="B1929" s="10"/>
      <c r="C1929" s="44"/>
      <c r="D1929" s="19"/>
      <c r="E1929" s="31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80"/>
      <c r="R1929" s="49"/>
      <c r="S1929" s="37" t="s">
        <v>1600</v>
      </c>
    </row>
    <row r="1930" spans="1:19">
      <c r="A1930" s="12"/>
      <c r="B1930" s="32"/>
      <c r="C1930" s="32"/>
      <c r="D1930" s="32"/>
      <c r="E1930" s="31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4"/>
      <c r="S1930" s="37"/>
    </row>
    <row r="1931" spans="1:19">
      <c r="A1931" s="12">
        <v>23</v>
      </c>
      <c r="B1931" s="42">
        <v>44847</v>
      </c>
      <c r="C1931" s="82" t="s">
        <v>1601</v>
      </c>
      <c r="D1931" s="21" t="s">
        <v>263</v>
      </c>
      <c r="E1931" s="12" t="s">
        <v>176</v>
      </c>
      <c r="F1931" s="12">
        <v>1</v>
      </c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49" t="s">
        <v>1602</v>
      </c>
      <c r="S1931" s="18" t="s">
        <v>1603</v>
      </c>
    </row>
    <row r="1932" spans="1:19">
      <c r="A1932" s="12"/>
      <c r="B1932" s="42"/>
      <c r="C1932" s="31"/>
      <c r="D1932" s="21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49" t="s">
        <v>29</v>
      </c>
      <c r="S1932" s="18" t="s">
        <v>1604</v>
      </c>
    </row>
    <row r="1933" spans="1:19">
      <c r="A1933" s="12"/>
      <c r="B1933" s="16"/>
      <c r="C1933" s="21"/>
      <c r="D1933" s="21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49"/>
      <c r="S1933" s="29" t="s">
        <v>1605</v>
      </c>
    </row>
    <row r="1934" spans="1:19">
      <c r="A1934" s="12"/>
      <c r="B1934" s="48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49"/>
      <c r="S1934" s="37" t="s">
        <v>1606</v>
      </c>
    </row>
    <row r="1935" spans="1:19">
      <c r="A1935" s="12"/>
      <c r="B1935" s="42"/>
      <c r="C1935" s="12"/>
      <c r="D1935" s="21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4"/>
      <c r="S1935" s="37" t="s">
        <v>1607</v>
      </c>
    </row>
    <row r="1936" spans="1:19">
      <c r="A1936" s="12"/>
      <c r="B1936" s="42"/>
      <c r="C1936" s="31"/>
      <c r="D1936" s="21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49"/>
      <c r="S1936" s="185" t="s">
        <v>1608</v>
      </c>
    </row>
    <row r="1937" spans="1:19">
      <c r="A1937" s="12"/>
      <c r="B1937" s="4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80"/>
      <c r="R1937" s="49"/>
      <c r="S1937" s="81"/>
    </row>
    <row r="1938" spans="1:19">
      <c r="A1938" s="12">
        <v>24</v>
      </c>
      <c r="B1938" s="42">
        <v>44847</v>
      </c>
      <c r="C1938" s="12" t="s">
        <v>1484</v>
      </c>
      <c r="D1938" s="12" t="s">
        <v>672</v>
      </c>
      <c r="E1938" s="12" t="s">
        <v>429</v>
      </c>
      <c r="F1938" s="12"/>
      <c r="G1938" s="12"/>
      <c r="H1938" s="12"/>
      <c r="I1938" s="12"/>
      <c r="J1938" s="12">
        <v>1</v>
      </c>
      <c r="K1938" s="12"/>
      <c r="L1938" s="12"/>
      <c r="M1938" s="12"/>
      <c r="N1938" s="12"/>
      <c r="O1938" s="12"/>
      <c r="P1938" s="12">
        <v>1</v>
      </c>
      <c r="Q1938" s="12"/>
      <c r="R1938" s="49" t="s">
        <v>26</v>
      </c>
      <c r="S1938" s="11" t="s">
        <v>1609</v>
      </c>
    </row>
    <row r="1939" spans="1:19">
      <c r="A1939" s="12"/>
      <c r="B1939" s="48"/>
      <c r="C1939" s="56" t="s">
        <v>1610</v>
      </c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49" t="s">
        <v>1611</v>
      </c>
      <c r="S1939" s="11" t="s">
        <v>1612</v>
      </c>
    </row>
    <row r="1940" spans="1:19">
      <c r="A1940" s="56"/>
      <c r="B1940" s="12"/>
      <c r="C1940" s="56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49" t="s">
        <v>844</v>
      </c>
      <c r="S1940" s="15"/>
    </row>
    <row r="1941" spans="1:19">
      <c r="A1941" s="80"/>
      <c r="B1941" s="48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4" t="s">
        <v>1158</v>
      </c>
      <c r="S1941" s="37"/>
    </row>
    <row r="1942" spans="1:19">
      <c r="A1942" s="80"/>
      <c r="B1942" s="42"/>
      <c r="C1942" s="31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49"/>
      <c r="S1942" s="20"/>
    </row>
    <row r="1943" spans="1:19">
      <c r="A1943" s="12">
        <v>25</v>
      </c>
      <c r="B1943" s="42">
        <v>44848</v>
      </c>
      <c r="C1943" s="12" t="s">
        <v>1529</v>
      </c>
      <c r="D1943" s="12" t="s">
        <v>1613</v>
      </c>
      <c r="E1943" s="12" t="s">
        <v>118</v>
      </c>
      <c r="F1943" s="12"/>
      <c r="G1943" s="12"/>
      <c r="H1943" s="12">
        <v>1</v>
      </c>
      <c r="I1943" s="12"/>
      <c r="J1943" s="12"/>
      <c r="K1943" s="12"/>
      <c r="L1943" s="12"/>
      <c r="M1943" s="12"/>
      <c r="N1943" s="12"/>
      <c r="O1943" s="12"/>
      <c r="P1943" s="12"/>
      <c r="Q1943" s="12"/>
      <c r="R1943" s="49" t="s">
        <v>26</v>
      </c>
      <c r="S1943" s="11" t="s">
        <v>1614</v>
      </c>
    </row>
    <row r="1944" spans="1:19">
      <c r="A1944" s="12"/>
      <c r="B1944" s="48"/>
      <c r="C1944" s="12" t="s">
        <v>1615</v>
      </c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49" t="s">
        <v>1616</v>
      </c>
      <c r="S1944" s="11" t="s">
        <v>1617</v>
      </c>
    </row>
    <row r="1945" spans="1:19">
      <c r="A1945" s="12"/>
      <c r="B1945" s="48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49" t="s">
        <v>844</v>
      </c>
      <c r="S1945" s="15" t="s">
        <v>181</v>
      </c>
    </row>
    <row r="1946" spans="1:19">
      <c r="A1946" s="12"/>
      <c r="B1946" s="16"/>
      <c r="C1946" s="56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80"/>
      <c r="R1946" s="14" t="s">
        <v>1146</v>
      </c>
      <c r="S1946" s="44"/>
    </row>
    <row r="1947" spans="1:19">
      <c r="A1947" s="12"/>
      <c r="B1947" s="42"/>
      <c r="C1947" s="31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80"/>
      <c r="R1947" s="49"/>
      <c r="S1947" s="50"/>
    </row>
    <row r="1948" spans="1:19">
      <c r="A1948" s="12">
        <v>26</v>
      </c>
      <c r="B1948" s="42">
        <v>44848</v>
      </c>
      <c r="C1948" s="12" t="s">
        <v>1618</v>
      </c>
      <c r="D1948" s="12" t="s">
        <v>422</v>
      </c>
      <c r="E1948" s="12" t="s">
        <v>176</v>
      </c>
      <c r="F1948" s="12"/>
      <c r="G1948" s="12"/>
      <c r="H1948" s="12">
        <v>1</v>
      </c>
      <c r="I1948" s="12"/>
      <c r="J1948" s="12"/>
      <c r="K1948" s="12"/>
      <c r="L1948" s="12"/>
      <c r="M1948" s="12"/>
      <c r="N1948" s="12"/>
      <c r="O1948" s="12"/>
      <c r="P1948" s="12">
        <v>7</v>
      </c>
      <c r="Q1948" s="80"/>
      <c r="R1948" s="49" t="s">
        <v>26</v>
      </c>
      <c r="S1948" s="11" t="s">
        <v>1619</v>
      </c>
    </row>
    <row r="1949" spans="1:19">
      <c r="A1949" s="12"/>
      <c r="B1949" s="42"/>
      <c r="C1949" s="146" t="s">
        <v>1620</v>
      </c>
      <c r="D1949" s="13"/>
      <c r="E1949" s="3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80"/>
      <c r="R1949" s="49" t="s">
        <v>29</v>
      </c>
      <c r="S1949" s="11" t="s">
        <v>1621</v>
      </c>
    </row>
    <row r="1950" spans="1:19">
      <c r="A1950" s="12"/>
      <c r="B1950" s="42"/>
      <c r="C1950" s="146"/>
      <c r="D1950" s="13"/>
      <c r="E1950" s="3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80"/>
      <c r="R1950" s="49"/>
      <c r="S1950" s="11" t="s">
        <v>1622</v>
      </c>
    </row>
    <row r="1951" spans="1:19">
      <c r="A1951" s="12"/>
      <c r="B1951" s="7"/>
      <c r="C1951" s="68"/>
      <c r="D1951" s="13"/>
      <c r="E1951" s="19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80"/>
      <c r="R1951" s="49"/>
      <c r="S1951" s="11" t="s">
        <v>1623</v>
      </c>
    </row>
    <row r="1952" spans="1:19">
      <c r="A1952" s="80"/>
      <c r="B1952" s="10"/>
      <c r="C1952" s="11"/>
      <c r="D1952" s="19"/>
      <c r="E1952" s="31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80"/>
      <c r="R1952" s="49"/>
      <c r="S1952" s="37"/>
    </row>
    <row r="1953" spans="1:19">
      <c r="A1953" s="80"/>
      <c r="B1953" s="32"/>
      <c r="C1953" s="32"/>
      <c r="D1953" s="32"/>
      <c r="E1953" s="31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05"/>
      <c r="S1953" s="37"/>
    </row>
    <row r="1954" spans="1:19">
      <c r="A1954" s="12"/>
      <c r="B1954" s="48"/>
      <c r="C1954" s="68"/>
      <c r="D1954" s="21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49"/>
      <c r="S1954" s="44"/>
    </row>
    <row r="1955" spans="1:19">
      <c r="A1955" s="12"/>
      <c r="B1955" s="16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49"/>
      <c r="S1955" s="20"/>
    </row>
    <row r="1956" spans="1:19">
      <c r="A1956" s="12"/>
      <c r="B1956" s="42"/>
      <c r="C1956" s="12"/>
      <c r="D1956" s="12"/>
      <c r="E1956" s="13" t="s">
        <v>71</v>
      </c>
      <c r="F1956" s="13">
        <f>SUM(F1915:F1955)</f>
        <v>2</v>
      </c>
      <c r="G1956" s="13"/>
      <c r="H1956" s="13">
        <f>SUM(H1915:H1955)</f>
        <v>3</v>
      </c>
      <c r="I1956" s="13">
        <f>SUM(I1915:I1955)</f>
        <v>0</v>
      </c>
      <c r="J1956" s="13">
        <f>SUM(J1932:J1955)</f>
        <v>1</v>
      </c>
      <c r="K1956" s="13">
        <f>SUM(K1915:K1955)</f>
        <v>0</v>
      </c>
      <c r="L1956" s="13">
        <f>SUM(L1915:L1955)</f>
        <v>0</v>
      </c>
      <c r="M1956" s="13">
        <v>0</v>
      </c>
      <c r="N1956" s="13">
        <v>0</v>
      </c>
      <c r="O1956" s="13">
        <v>0</v>
      </c>
      <c r="P1956" s="13">
        <f>SUM(P1915:P1955)</f>
        <v>12</v>
      </c>
      <c r="Q1956" s="12"/>
      <c r="R1956" s="49"/>
      <c r="S1956" s="11"/>
    </row>
    <row r="1957" spans="1:19">
      <c r="A1957" s="12"/>
      <c r="B1957" s="12"/>
      <c r="C1957" s="12"/>
      <c r="D1957" s="80"/>
      <c r="E1957" s="86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31"/>
      <c r="R1957" s="14"/>
      <c r="S1957" s="11"/>
    </row>
    <row r="1958" spans="1:19">
      <c r="A1958" s="12"/>
      <c r="B1958" s="12"/>
      <c r="C1958" s="12"/>
      <c r="D1958" s="12"/>
      <c r="E1958" s="21"/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12"/>
      <c r="R1958" s="12"/>
      <c r="S1958" s="11"/>
    </row>
    <row r="1959" spans="1:19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1"/>
    </row>
    <row r="1964" ht="15.75" spans="1:19">
      <c r="A1964" s="384" t="s">
        <v>3</v>
      </c>
      <c r="B1964" s="384" t="s">
        <v>4</v>
      </c>
      <c r="C1964" s="384" t="s">
        <v>5</v>
      </c>
      <c r="D1964" s="384" t="s">
        <v>6</v>
      </c>
      <c r="E1964" s="384" t="s">
        <v>7</v>
      </c>
      <c r="F1964" s="384" t="s">
        <v>8</v>
      </c>
      <c r="G1964" s="384" t="s">
        <v>9</v>
      </c>
      <c r="H1964" s="384" t="s">
        <v>10</v>
      </c>
      <c r="I1964" s="384" t="s">
        <v>11</v>
      </c>
      <c r="J1964" s="384" t="s">
        <v>12</v>
      </c>
      <c r="K1964" s="384" t="s">
        <v>13</v>
      </c>
      <c r="L1964" s="384" t="s">
        <v>14</v>
      </c>
      <c r="M1964" s="384" t="s">
        <v>15</v>
      </c>
      <c r="N1964" s="384" t="s">
        <v>16</v>
      </c>
      <c r="O1964" s="384" t="s">
        <v>17</v>
      </c>
      <c r="P1964" s="384" t="s">
        <v>18</v>
      </c>
      <c r="Q1964" s="384" t="s">
        <v>19</v>
      </c>
      <c r="R1964" s="384" t="s">
        <v>20</v>
      </c>
      <c r="S1964" s="384" t="s">
        <v>21</v>
      </c>
    </row>
    <row r="1965" ht="15.75" spans="1:19">
      <c r="A1965" s="404"/>
      <c r="B1965" s="397"/>
      <c r="C1965" s="415"/>
      <c r="D1965" s="398"/>
      <c r="E1965" s="398"/>
      <c r="F1965" s="398"/>
      <c r="G1965" s="398"/>
      <c r="H1965" s="398"/>
      <c r="I1965" s="398"/>
      <c r="J1965" s="398"/>
      <c r="K1965" s="398"/>
      <c r="L1965" s="398"/>
      <c r="M1965" s="398"/>
      <c r="N1965" s="398"/>
      <c r="O1965" s="398"/>
      <c r="P1965" s="398"/>
      <c r="Q1965" s="404"/>
      <c r="R1965" s="416"/>
      <c r="S1965" s="397"/>
    </row>
    <row r="1966" spans="1:19">
      <c r="A1966" s="390">
        <v>27</v>
      </c>
      <c r="B1966" s="42">
        <v>44848</v>
      </c>
      <c r="C1966" s="31" t="s">
        <v>609</v>
      </c>
      <c r="D1966" s="12" t="s">
        <v>117</v>
      </c>
      <c r="E1966" s="12" t="s">
        <v>118</v>
      </c>
      <c r="F1966" s="12"/>
      <c r="G1966" s="12"/>
      <c r="H1966" s="12">
        <v>1</v>
      </c>
      <c r="I1966" s="12"/>
      <c r="J1966" s="12"/>
      <c r="K1966" s="12"/>
      <c r="L1966" s="12"/>
      <c r="M1966" s="12"/>
      <c r="N1966" s="12"/>
      <c r="O1966" s="12"/>
      <c r="P1966" s="12">
        <v>3</v>
      </c>
      <c r="Q1966" s="80"/>
      <c r="R1966" s="49" t="s">
        <v>26</v>
      </c>
      <c r="S1966" s="37" t="s">
        <v>1624</v>
      </c>
    </row>
    <row r="1967" spans="1:19">
      <c r="A1967" s="17"/>
      <c r="B1967" s="77"/>
      <c r="C1967" s="56" t="s">
        <v>1625</v>
      </c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80"/>
      <c r="R1967" s="49" t="s">
        <v>29</v>
      </c>
      <c r="S1967" s="44" t="s">
        <v>1626</v>
      </c>
    </row>
    <row r="1968" spans="1:19">
      <c r="A1968" s="21"/>
      <c r="B1968" s="7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80"/>
      <c r="R1968" s="49" t="s">
        <v>844</v>
      </c>
      <c r="S1968" s="50" t="s">
        <v>272</v>
      </c>
    </row>
    <row r="1969" spans="1:19">
      <c r="A1969" s="13"/>
      <c r="B1969" s="129"/>
      <c r="C1969" s="15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390"/>
      <c r="R1969" s="14" t="s">
        <v>1146</v>
      </c>
      <c r="S1969" s="58"/>
    </row>
    <row r="1970" spans="1:19">
      <c r="A1970" s="32"/>
      <c r="B1970" s="42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  <c r="M1970" s="32"/>
      <c r="N1970" s="32"/>
      <c r="O1970" s="32"/>
      <c r="P1970" s="32"/>
      <c r="Q1970" s="32"/>
      <c r="R1970" s="14"/>
      <c r="S1970" s="37"/>
    </row>
    <row r="1971" spans="1:19">
      <c r="A1971" s="32">
        <v>28</v>
      </c>
      <c r="B1971" s="42">
        <v>44848</v>
      </c>
      <c r="C1971" s="31" t="s">
        <v>1484</v>
      </c>
      <c r="D1971" s="68" t="s">
        <v>1627</v>
      </c>
      <c r="E1971" s="12" t="s">
        <v>118</v>
      </c>
      <c r="F1971" s="68"/>
      <c r="G1971" s="68"/>
      <c r="H1971" s="68">
        <v>1</v>
      </c>
      <c r="I1971" s="68"/>
      <c r="J1971" s="68"/>
      <c r="K1971" s="68"/>
      <c r="L1971" s="68"/>
      <c r="M1971" s="68"/>
      <c r="N1971" s="68"/>
      <c r="O1971" s="68"/>
      <c r="P1971" s="68">
        <v>2</v>
      </c>
      <c r="Q1971" s="68"/>
      <c r="R1971" s="49" t="s">
        <v>26</v>
      </c>
      <c r="S1971" s="37" t="s">
        <v>1628</v>
      </c>
    </row>
    <row r="1972" spans="1:19">
      <c r="A1972" s="32"/>
      <c r="B1972" s="68"/>
      <c r="C1972" s="68" t="s">
        <v>1629</v>
      </c>
      <c r="D1972" s="68"/>
      <c r="E1972" s="68"/>
      <c r="F1972" s="68"/>
      <c r="G1972" s="68"/>
      <c r="H1972" s="68"/>
      <c r="I1972" s="68"/>
      <c r="J1972" s="68"/>
      <c r="K1972" s="68"/>
      <c r="L1972" s="68"/>
      <c r="M1972" s="68"/>
      <c r="N1972" s="68"/>
      <c r="O1972" s="68"/>
      <c r="P1972" s="68"/>
      <c r="Q1972" s="68"/>
      <c r="R1972" s="49" t="s">
        <v>29</v>
      </c>
      <c r="S1972" s="18" t="s">
        <v>1630</v>
      </c>
    </row>
    <row r="1973" spans="1:19">
      <c r="A1973" s="32"/>
      <c r="B1973" s="68"/>
      <c r="C1973" s="68"/>
      <c r="D1973" s="68"/>
      <c r="E1973" s="68"/>
      <c r="F1973" s="68"/>
      <c r="G1973" s="68"/>
      <c r="H1973" s="68"/>
      <c r="I1973" s="68"/>
      <c r="J1973" s="68"/>
      <c r="K1973" s="68"/>
      <c r="L1973" s="68"/>
      <c r="M1973" s="68"/>
      <c r="N1973" s="68"/>
      <c r="O1973" s="68"/>
      <c r="P1973" s="68"/>
      <c r="Q1973" s="68"/>
      <c r="R1973" s="49" t="s">
        <v>844</v>
      </c>
      <c r="S1973" s="18" t="s">
        <v>1631</v>
      </c>
    </row>
    <row r="1974" spans="1:19">
      <c r="A1974" s="32"/>
      <c r="B1974" s="68"/>
      <c r="C1974" s="68"/>
      <c r="D1974" s="68"/>
      <c r="E1974" s="68"/>
      <c r="F1974" s="68"/>
      <c r="G1974" s="68"/>
      <c r="H1974" s="68"/>
      <c r="I1974" s="68"/>
      <c r="J1974" s="68"/>
      <c r="K1974" s="68"/>
      <c r="L1974" s="68"/>
      <c r="M1974" s="68"/>
      <c r="N1974" s="68"/>
      <c r="O1974" s="68"/>
      <c r="P1974" s="68"/>
      <c r="Q1974" s="68"/>
      <c r="R1974" s="14" t="s">
        <v>1186</v>
      </c>
      <c r="S1974" s="18"/>
    </row>
    <row r="1975" spans="1:19">
      <c r="A1975" s="32"/>
      <c r="B1975" s="68"/>
      <c r="C1975" s="68"/>
      <c r="D1975" s="68"/>
      <c r="E1975" s="68"/>
      <c r="F1975" s="68"/>
      <c r="G1975" s="68"/>
      <c r="H1975" s="68"/>
      <c r="I1975" s="68"/>
      <c r="J1975" s="68"/>
      <c r="K1975" s="68"/>
      <c r="L1975" s="68"/>
      <c r="M1975" s="68"/>
      <c r="N1975" s="68"/>
      <c r="O1975" s="68"/>
      <c r="P1975" s="68"/>
      <c r="Q1975" s="68"/>
      <c r="R1975" s="18"/>
      <c r="S1975" s="18"/>
    </row>
    <row r="1976" spans="1:19">
      <c r="A1976" s="21">
        <v>29</v>
      </c>
      <c r="B1976" s="42">
        <v>44849</v>
      </c>
      <c r="C1976" s="31" t="s">
        <v>1632</v>
      </c>
      <c r="D1976" s="68" t="s">
        <v>445</v>
      </c>
      <c r="E1976" s="68" t="s">
        <v>176</v>
      </c>
      <c r="F1976" s="68"/>
      <c r="G1976" s="68"/>
      <c r="H1976" s="68">
        <v>1</v>
      </c>
      <c r="I1976" s="68"/>
      <c r="J1976" s="68"/>
      <c r="K1976" s="68"/>
      <c r="L1976" s="68"/>
      <c r="M1976" s="68"/>
      <c r="N1976" s="68"/>
      <c r="O1976" s="68"/>
      <c r="P1976" s="68">
        <v>2</v>
      </c>
      <c r="Q1976" s="68"/>
      <c r="R1976" s="49" t="s">
        <v>26</v>
      </c>
      <c r="S1976" s="37" t="s">
        <v>1628</v>
      </c>
    </row>
    <row r="1977" spans="1:19">
      <c r="A1977" s="12"/>
      <c r="B1977" s="68"/>
      <c r="C1977" s="68" t="s">
        <v>1633</v>
      </c>
      <c r="D1977" s="68"/>
      <c r="E1977" s="68"/>
      <c r="F1977" s="68"/>
      <c r="G1977" s="68"/>
      <c r="H1977" s="68"/>
      <c r="I1977" s="68"/>
      <c r="J1977" s="68"/>
      <c r="K1977" s="68"/>
      <c r="L1977" s="68"/>
      <c r="M1977" s="68"/>
      <c r="N1977" s="68"/>
      <c r="O1977" s="68"/>
      <c r="P1977" s="68"/>
      <c r="Q1977" s="68"/>
      <c r="R1977" s="49" t="s">
        <v>29</v>
      </c>
      <c r="S1977" s="18" t="s">
        <v>1634</v>
      </c>
    </row>
    <row r="1978" spans="1:19">
      <c r="A1978" s="12"/>
      <c r="B1978" s="68"/>
      <c r="C1978" s="68"/>
      <c r="D1978" s="68"/>
      <c r="E1978" s="68"/>
      <c r="F1978" s="68"/>
      <c r="G1978" s="68"/>
      <c r="H1978" s="68"/>
      <c r="I1978" s="68"/>
      <c r="J1978" s="68"/>
      <c r="K1978" s="68"/>
      <c r="L1978" s="68"/>
      <c r="M1978" s="68"/>
      <c r="N1978" s="68"/>
      <c r="O1978" s="68"/>
      <c r="P1978" s="68"/>
      <c r="Q1978" s="68"/>
      <c r="R1978" s="49" t="s">
        <v>844</v>
      </c>
      <c r="S1978" s="18" t="s">
        <v>1635</v>
      </c>
    </row>
    <row r="1979" spans="1:19">
      <c r="A1979" s="12"/>
      <c r="B1979" s="68"/>
      <c r="C1979" s="68"/>
      <c r="D1979" s="68"/>
      <c r="E1979" s="68"/>
      <c r="F1979" s="68"/>
      <c r="G1979" s="68"/>
      <c r="H1979" s="68"/>
      <c r="I1979" s="68"/>
      <c r="J1979" s="68"/>
      <c r="K1979" s="68"/>
      <c r="L1979" s="68"/>
      <c r="M1979" s="68"/>
      <c r="N1979" s="68"/>
      <c r="O1979" s="68"/>
      <c r="P1979" s="68"/>
      <c r="Q1979" s="68"/>
      <c r="R1979" s="14" t="s">
        <v>1186</v>
      </c>
      <c r="S1979" s="18"/>
    </row>
    <row r="1980" spans="1:19">
      <c r="A1980" s="12"/>
      <c r="B1980" s="42"/>
      <c r="C1980" s="31"/>
      <c r="D1980" s="21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49"/>
      <c r="S1980" s="37"/>
    </row>
    <row r="1981" spans="1:19">
      <c r="A1981" s="12">
        <v>30</v>
      </c>
      <c r="B1981" s="42">
        <v>44850</v>
      </c>
      <c r="C1981" s="31" t="s">
        <v>240</v>
      </c>
      <c r="D1981" s="21" t="s">
        <v>117</v>
      </c>
      <c r="E1981" s="12" t="s">
        <v>118</v>
      </c>
      <c r="F1981" s="12"/>
      <c r="G1981" s="12"/>
      <c r="H1981" s="12"/>
      <c r="I1981" s="12"/>
      <c r="J1981" s="12"/>
      <c r="K1981" s="12"/>
      <c r="L1981" s="12">
        <v>1</v>
      </c>
      <c r="M1981" s="12"/>
      <c r="N1981" s="12"/>
      <c r="O1981" s="12"/>
      <c r="P1981" s="12">
        <v>2</v>
      </c>
      <c r="Q1981" s="12"/>
      <c r="R1981" s="49" t="s">
        <v>26</v>
      </c>
      <c r="S1981" s="37" t="s">
        <v>1636</v>
      </c>
    </row>
    <row r="1982" spans="1:19">
      <c r="A1982" s="12"/>
      <c r="B1982" s="16"/>
      <c r="C1982" s="21" t="s">
        <v>1637</v>
      </c>
      <c r="D1982" s="21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49" t="s">
        <v>29</v>
      </c>
      <c r="S1982" s="11" t="s">
        <v>1638</v>
      </c>
    </row>
    <row r="1983" spans="1:19">
      <c r="A1983" s="12"/>
      <c r="B1983" s="48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49" t="s">
        <v>844</v>
      </c>
      <c r="S1983" s="11" t="s">
        <v>1639</v>
      </c>
    </row>
    <row r="1984" spans="1:19">
      <c r="A1984" s="12"/>
      <c r="B1984" s="42"/>
      <c r="C1984" s="12"/>
      <c r="D1984" s="21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4" t="s">
        <v>1186</v>
      </c>
      <c r="S1984" s="11"/>
    </row>
    <row r="1985" spans="1:19">
      <c r="A1985" s="12"/>
      <c r="B1985" s="42"/>
      <c r="C1985" s="31"/>
      <c r="D1985" s="21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49"/>
      <c r="S1985" s="11"/>
    </row>
    <row r="1986" spans="1:19">
      <c r="A1986" s="12">
        <v>31</v>
      </c>
      <c r="B1986" s="42">
        <v>44852</v>
      </c>
      <c r="C1986" s="31" t="s">
        <v>1352</v>
      </c>
      <c r="D1986" s="12" t="s">
        <v>463</v>
      </c>
      <c r="E1986" s="12" t="s">
        <v>429</v>
      </c>
      <c r="F1986" s="12"/>
      <c r="G1986" s="12"/>
      <c r="H1986" s="12">
        <v>1</v>
      </c>
      <c r="I1986" s="12"/>
      <c r="J1986" s="12"/>
      <c r="K1986" s="12"/>
      <c r="L1986" s="12"/>
      <c r="M1986" s="12"/>
      <c r="N1986" s="12"/>
      <c r="O1986" s="12"/>
      <c r="P1986" s="12">
        <v>2</v>
      </c>
      <c r="Q1986" s="80"/>
      <c r="R1986" s="49" t="s">
        <v>26</v>
      </c>
      <c r="S1986" s="81" t="s">
        <v>1640</v>
      </c>
    </row>
    <row r="1987" spans="1:19">
      <c r="A1987" s="12"/>
      <c r="B1987" s="42"/>
      <c r="C1987" s="12" t="s">
        <v>1641</v>
      </c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49" t="s">
        <v>29</v>
      </c>
      <c r="S1987" s="11" t="s">
        <v>1642</v>
      </c>
    </row>
    <row r="1988" spans="1:19">
      <c r="A1988" s="12"/>
      <c r="B1988" s="48"/>
      <c r="C1988" s="56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49" t="s">
        <v>844</v>
      </c>
      <c r="S1988" s="11" t="s">
        <v>1643</v>
      </c>
    </row>
    <row r="1989" spans="1:19">
      <c r="A1989" s="56"/>
      <c r="B1989" s="12"/>
      <c r="C1989" s="56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4" t="s">
        <v>1146</v>
      </c>
      <c r="S1989" s="15"/>
    </row>
    <row r="1990" spans="1:19">
      <c r="A1990" s="80"/>
      <c r="B1990" s="48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4"/>
      <c r="S1990" s="37"/>
    </row>
    <row r="1991" spans="1:19">
      <c r="A1991" s="80">
        <v>32</v>
      </c>
      <c r="B1991" s="42">
        <v>44852</v>
      </c>
      <c r="C1991" s="31" t="s">
        <v>1644</v>
      </c>
      <c r="D1991" s="12" t="s">
        <v>577</v>
      </c>
      <c r="E1991" s="12" t="s">
        <v>429</v>
      </c>
      <c r="F1991" s="12"/>
      <c r="G1991" s="12"/>
      <c r="H1991" s="12"/>
      <c r="I1991" s="12"/>
      <c r="J1991" s="12">
        <v>1</v>
      </c>
      <c r="K1991" s="12"/>
      <c r="L1991" s="12"/>
      <c r="M1991" s="12"/>
      <c r="N1991" s="12"/>
      <c r="O1991" s="12"/>
      <c r="P1991" s="12">
        <v>0</v>
      </c>
      <c r="Q1991" s="12"/>
      <c r="R1991" s="49" t="s">
        <v>26</v>
      </c>
      <c r="S1991" s="20" t="s">
        <v>1645</v>
      </c>
    </row>
    <row r="1992" spans="1:19">
      <c r="A1992" s="12"/>
      <c r="B1992" s="42"/>
      <c r="C1992" s="31" t="s">
        <v>1646</v>
      </c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49" t="s">
        <v>29</v>
      </c>
      <c r="S1992" s="11" t="s">
        <v>1647</v>
      </c>
    </row>
    <row r="1993" spans="1:19">
      <c r="A1993" s="12"/>
      <c r="B1993" s="48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49" t="s">
        <v>844</v>
      </c>
      <c r="S1993" s="11" t="s">
        <v>1648</v>
      </c>
    </row>
    <row r="1994" spans="1:19">
      <c r="A1994" s="12"/>
      <c r="B1994" s="48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4" t="s">
        <v>1146</v>
      </c>
      <c r="S1994" s="15"/>
    </row>
    <row r="1995" spans="1:19">
      <c r="A1995" s="12"/>
      <c r="B1995" s="16"/>
      <c r="C1995" s="56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80"/>
      <c r="R1995" s="14"/>
      <c r="S1995" s="44"/>
    </row>
    <row r="1996" spans="1:19">
      <c r="A1996" s="12">
        <v>33</v>
      </c>
      <c r="B1996" s="42">
        <v>44852</v>
      </c>
      <c r="C1996" s="81" t="s">
        <v>1649</v>
      </c>
      <c r="D1996" s="12"/>
      <c r="E1996" s="12"/>
      <c r="F1996" s="12">
        <v>1</v>
      </c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80"/>
      <c r="R1996" s="186" t="s">
        <v>1650</v>
      </c>
      <c r="S1996" s="50" t="s">
        <v>1651</v>
      </c>
    </row>
    <row r="1997" spans="1:19">
      <c r="A1997" s="12"/>
      <c r="B1997" s="42"/>
      <c r="C1997" s="81" t="s">
        <v>1652</v>
      </c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80"/>
      <c r="R1997" s="186" t="s">
        <v>1653</v>
      </c>
      <c r="S1997" s="11" t="s">
        <v>1654</v>
      </c>
    </row>
    <row r="1998" spans="1:19">
      <c r="A1998" s="12"/>
      <c r="B1998" s="7"/>
      <c r="C1998" s="167"/>
      <c r="D1998" s="13"/>
      <c r="E1998" s="19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80"/>
      <c r="R1998" s="49"/>
      <c r="S1998" s="11"/>
    </row>
    <row r="1999" spans="1:19">
      <c r="A1999" s="80"/>
      <c r="B1999" s="48"/>
      <c r="C1999" s="167" t="s">
        <v>1655</v>
      </c>
      <c r="D1999" s="19"/>
      <c r="E1999" s="31"/>
      <c r="F1999" s="12">
        <v>1</v>
      </c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80"/>
      <c r="R1999" s="14"/>
      <c r="S1999" s="15" t="s">
        <v>1656</v>
      </c>
    </row>
    <row r="2000" spans="1:19">
      <c r="A2000" s="80"/>
      <c r="B2000" s="37"/>
      <c r="C2000" s="167" t="s">
        <v>1657</v>
      </c>
      <c r="D2000" s="37"/>
      <c r="E2000" s="31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80"/>
      <c r="R2000" s="14"/>
      <c r="S2000" s="37"/>
    </row>
    <row r="2001" spans="1:19">
      <c r="A2001" s="80"/>
      <c r="B2001" s="10"/>
      <c r="C2001" s="11" t="s">
        <v>1658</v>
      </c>
      <c r="D2001" s="19"/>
      <c r="E2001" s="31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80"/>
      <c r="R2001" s="49"/>
      <c r="S2001" s="37"/>
    </row>
    <row r="2002" spans="1:19">
      <c r="A2002" s="80"/>
      <c r="B2002" s="32"/>
      <c r="C2002" s="44"/>
      <c r="D2002" s="32"/>
      <c r="E2002" s="31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05"/>
      <c r="S2002" s="37"/>
    </row>
    <row r="2003" spans="1:19">
      <c r="A2003" s="12"/>
      <c r="B2003" s="48"/>
      <c r="C2003" s="167"/>
      <c r="D2003" s="21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49"/>
      <c r="S2003" s="44"/>
    </row>
    <row r="2004" spans="1:19">
      <c r="A2004" s="12"/>
      <c r="B2004" s="16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49"/>
      <c r="S2004" s="20"/>
    </row>
    <row r="2005" spans="1:19">
      <c r="A2005" s="12"/>
      <c r="B2005" s="42"/>
      <c r="C2005" s="12"/>
      <c r="D2005" s="12"/>
      <c r="E2005" s="13" t="s">
        <v>71</v>
      </c>
      <c r="F2005" s="13">
        <f>SUM(F1981:F2004)</f>
        <v>2</v>
      </c>
      <c r="G2005" s="13"/>
      <c r="H2005" s="13">
        <f t="shared" ref="H2005:L2005" si="2">SUM(H1966:H2004)</f>
        <v>4</v>
      </c>
      <c r="I2005" s="13">
        <f t="shared" si="2"/>
        <v>0</v>
      </c>
      <c r="J2005" s="13">
        <f>SUM(J1981:J2004)</f>
        <v>1</v>
      </c>
      <c r="K2005" s="13">
        <f t="shared" si="2"/>
        <v>0</v>
      </c>
      <c r="L2005" s="13">
        <f t="shared" si="2"/>
        <v>1</v>
      </c>
      <c r="M2005" s="13">
        <v>0</v>
      </c>
      <c r="N2005" s="13">
        <v>0</v>
      </c>
      <c r="O2005" s="13">
        <v>0</v>
      </c>
      <c r="P2005" s="13">
        <f>SUM(P1966:P2004)</f>
        <v>11</v>
      </c>
      <c r="Q2005" s="12"/>
      <c r="R2005" s="49"/>
      <c r="S2005" s="11"/>
    </row>
    <row r="2006" spans="1:19">
      <c r="A2006" s="12"/>
      <c r="B2006" s="12"/>
      <c r="C2006" s="12"/>
      <c r="D2006" s="80"/>
      <c r="E2006" s="86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31"/>
      <c r="R2006" s="14"/>
      <c r="S2006" s="11"/>
    </row>
    <row r="2007" spans="1:19">
      <c r="A2007" s="12"/>
      <c r="B2007" s="12"/>
      <c r="C2007" s="12"/>
      <c r="D2007" s="12"/>
      <c r="E2007" s="21"/>
      <c r="F2007" s="21"/>
      <c r="G2007" s="21"/>
      <c r="H2007" s="21"/>
      <c r="I2007" s="21"/>
      <c r="J2007" s="21"/>
      <c r="K2007" s="21"/>
      <c r="L2007" s="21"/>
      <c r="M2007" s="21"/>
      <c r="N2007" s="21"/>
      <c r="O2007" s="21"/>
      <c r="P2007" s="21"/>
      <c r="Q2007" s="12"/>
      <c r="R2007" s="12"/>
      <c r="S2007" s="11"/>
    </row>
    <row r="2008" spans="1:19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5"/>
    </row>
    <row r="2009" spans="1:19">
      <c r="A2009" s="17"/>
      <c r="B2009" s="17"/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</row>
    <row r="2010" spans="1:19">
      <c r="A2010" s="17"/>
      <c r="B2010" s="17"/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</row>
    <row r="2015" ht="15.75" spans="1:19">
      <c r="A2015" s="384" t="s">
        <v>3</v>
      </c>
      <c r="B2015" s="384" t="s">
        <v>4</v>
      </c>
      <c r="C2015" s="384" t="s">
        <v>5</v>
      </c>
      <c r="D2015" s="384" t="s">
        <v>6</v>
      </c>
      <c r="E2015" s="384" t="s">
        <v>7</v>
      </c>
      <c r="F2015" s="384" t="s">
        <v>8</v>
      </c>
      <c r="G2015" s="384" t="s">
        <v>9</v>
      </c>
      <c r="H2015" s="384" t="s">
        <v>10</v>
      </c>
      <c r="I2015" s="384" t="s">
        <v>11</v>
      </c>
      <c r="J2015" s="384" t="s">
        <v>12</v>
      </c>
      <c r="K2015" s="384" t="s">
        <v>13</v>
      </c>
      <c r="L2015" s="384" t="s">
        <v>14</v>
      </c>
      <c r="M2015" s="384" t="s">
        <v>15</v>
      </c>
      <c r="N2015" s="384" t="s">
        <v>16</v>
      </c>
      <c r="O2015" s="384" t="s">
        <v>17</v>
      </c>
      <c r="P2015" s="384" t="s">
        <v>18</v>
      </c>
      <c r="Q2015" s="384" t="s">
        <v>19</v>
      </c>
      <c r="R2015" s="384" t="s">
        <v>20</v>
      </c>
      <c r="S2015" s="384" t="s">
        <v>21</v>
      </c>
    </row>
    <row r="2016" ht="15.75" spans="1:19">
      <c r="A2016" s="404"/>
      <c r="B2016" s="397"/>
      <c r="C2016" s="415"/>
      <c r="D2016" s="398"/>
      <c r="E2016" s="398"/>
      <c r="F2016" s="398"/>
      <c r="G2016" s="398"/>
      <c r="H2016" s="398"/>
      <c r="I2016" s="398"/>
      <c r="J2016" s="398"/>
      <c r="K2016" s="398"/>
      <c r="L2016" s="398"/>
      <c r="M2016" s="398"/>
      <c r="N2016" s="398"/>
      <c r="O2016" s="398"/>
      <c r="P2016" s="398"/>
      <c r="Q2016" s="404"/>
      <c r="R2016" s="416"/>
      <c r="S2016" s="397"/>
    </row>
    <row r="2017" spans="1:19">
      <c r="A2017" s="390"/>
      <c r="B2017" s="42"/>
      <c r="C2017" s="81" t="s">
        <v>1659</v>
      </c>
      <c r="D2017" s="12"/>
      <c r="E2017" s="12"/>
      <c r="F2017" s="12">
        <v>1</v>
      </c>
      <c r="G2017" s="12"/>
      <c r="H2017" s="12"/>
      <c r="I2017" s="12"/>
      <c r="J2017" s="12"/>
      <c r="K2017" s="12"/>
      <c r="L2017" s="12"/>
      <c r="M2017" s="12"/>
      <c r="N2017" s="12"/>
      <c r="O2017" s="12"/>
      <c r="P2017" s="12">
        <v>0</v>
      </c>
      <c r="Q2017" s="80"/>
      <c r="R2017" s="186" t="s">
        <v>1650</v>
      </c>
      <c r="S2017" s="37" t="s">
        <v>1660</v>
      </c>
    </row>
    <row r="2018" spans="1:19">
      <c r="A2018" s="17"/>
      <c r="B2018" s="77"/>
      <c r="C2018" s="69" t="s">
        <v>1661</v>
      </c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80"/>
      <c r="R2018" s="186" t="s">
        <v>1653</v>
      </c>
      <c r="S2018" s="44"/>
    </row>
    <row r="2019" spans="1:19">
      <c r="A2019" s="21"/>
      <c r="B2019" s="7"/>
      <c r="C2019" s="11"/>
      <c r="D2019" s="12"/>
      <c r="E2019" s="12"/>
      <c r="F2019" s="12">
        <v>1</v>
      </c>
      <c r="G2019" s="12"/>
      <c r="H2019" s="12"/>
      <c r="I2019" s="12"/>
      <c r="J2019" s="12"/>
      <c r="K2019" s="12"/>
      <c r="L2019" s="12"/>
      <c r="M2019" s="12"/>
      <c r="N2019" s="12"/>
      <c r="O2019" s="12"/>
      <c r="P2019" s="12">
        <v>0</v>
      </c>
      <c r="Q2019" s="80"/>
      <c r="R2019" s="49"/>
      <c r="S2019" s="37" t="s">
        <v>1662</v>
      </c>
    </row>
    <row r="2020" spans="1:19">
      <c r="A2020" s="13"/>
      <c r="B2020" s="129"/>
      <c r="C2020" s="15" t="s">
        <v>1663</v>
      </c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390"/>
      <c r="R2020" s="111"/>
      <c r="S2020" s="58"/>
    </row>
    <row r="2021" spans="1:19">
      <c r="A2021" s="32"/>
      <c r="B2021" s="42"/>
      <c r="C2021" s="44" t="s">
        <v>1664</v>
      </c>
      <c r="D2021" s="32"/>
      <c r="E2021" s="32"/>
      <c r="F2021" s="32"/>
      <c r="G2021" s="32"/>
      <c r="H2021" s="32"/>
      <c r="I2021" s="32"/>
      <c r="J2021" s="32"/>
      <c r="K2021" s="32"/>
      <c r="L2021" s="32"/>
      <c r="M2021" s="32"/>
      <c r="N2021" s="32"/>
      <c r="O2021" s="32"/>
      <c r="P2021" s="32"/>
      <c r="Q2021" s="32"/>
      <c r="R2021" s="14"/>
      <c r="S2021" s="37"/>
    </row>
    <row r="2022" spans="1:19">
      <c r="A2022" s="32"/>
      <c r="B2022" s="42"/>
      <c r="C2022" s="82"/>
      <c r="D2022" s="68"/>
      <c r="E2022" s="68"/>
      <c r="F2022" s="68"/>
      <c r="G2022" s="68"/>
      <c r="H2022" s="68"/>
      <c r="I2022" s="68"/>
      <c r="J2022" s="68"/>
      <c r="K2022" s="68"/>
      <c r="L2022" s="68"/>
      <c r="M2022" s="68"/>
      <c r="N2022" s="68"/>
      <c r="O2022" s="68"/>
      <c r="P2022" s="68"/>
      <c r="Q2022" s="68"/>
      <c r="R2022" s="49"/>
      <c r="S2022" s="37"/>
    </row>
    <row r="2023" spans="1:19">
      <c r="A2023" s="32">
        <v>34</v>
      </c>
      <c r="B2023" s="42">
        <v>44852</v>
      </c>
      <c r="C2023" s="68" t="s">
        <v>81</v>
      </c>
      <c r="D2023" s="68" t="s">
        <v>137</v>
      </c>
      <c r="E2023" s="68" t="s">
        <v>34</v>
      </c>
      <c r="F2023" s="68"/>
      <c r="G2023" s="68"/>
      <c r="H2023" s="68">
        <v>1</v>
      </c>
      <c r="I2023" s="68"/>
      <c r="J2023" s="68"/>
      <c r="K2023" s="68"/>
      <c r="L2023" s="68"/>
      <c r="M2023" s="68"/>
      <c r="N2023" s="68"/>
      <c r="O2023" s="68"/>
      <c r="P2023" s="68">
        <v>0</v>
      </c>
      <c r="Q2023" s="68"/>
      <c r="R2023" s="49" t="s">
        <v>26</v>
      </c>
      <c r="S2023" s="18" t="s">
        <v>1665</v>
      </c>
    </row>
    <row r="2024" spans="1:19">
      <c r="A2024" s="32"/>
      <c r="B2024" s="68"/>
      <c r="C2024" s="68" t="s">
        <v>139</v>
      </c>
      <c r="D2024" s="68"/>
      <c r="E2024" s="68"/>
      <c r="F2024" s="68"/>
      <c r="G2024" s="68"/>
      <c r="H2024" s="68"/>
      <c r="I2024" s="68"/>
      <c r="J2024" s="68"/>
      <c r="K2024" s="68"/>
      <c r="L2024" s="68"/>
      <c r="M2024" s="68"/>
      <c r="N2024" s="68"/>
      <c r="O2024" s="68"/>
      <c r="P2024" s="68"/>
      <c r="Q2024" s="68"/>
      <c r="R2024" s="49" t="s">
        <v>29</v>
      </c>
      <c r="S2024" s="18" t="s">
        <v>1666</v>
      </c>
    </row>
    <row r="2025" spans="1:19">
      <c r="A2025" s="32"/>
      <c r="B2025" s="68"/>
      <c r="C2025" s="68"/>
      <c r="D2025" s="68"/>
      <c r="E2025" s="68"/>
      <c r="F2025" s="68"/>
      <c r="G2025" s="68"/>
      <c r="H2025" s="68"/>
      <c r="I2025" s="68"/>
      <c r="J2025" s="68"/>
      <c r="K2025" s="68"/>
      <c r="L2025" s="68"/>
      <c r="M2025" s="68"/>
      <c r="N2025" s="68"/>
      <c r="O2025" s="68"/>
      <c r="P2025" s="68"/>
      <c r="Q2025" s="68"/>
      <c r="R2025" s="49" t="s">
        <v>844</v>
      </c>
      <c r="S2025" s="18" t="s">
        <v>184</v>
      </c>
    </row>
    <row r="2026" spans="1:19">
      <c r="A2026" s="32"/>
      <c r="B2026" s="68"/>
      <c r="C2026" s="68"/>
      <c r="D2026" s="68"/>
      <c r="E2026" s="68"/>
      <c r="F2026" s="68"/>
      <c r="G2026" s="68"/>
      <c r="H2026" s="68"/>
      <c r="I2026" s="68"/>
      <c r="J2026" s="68"/>
      <c r="K2026" s="68"/>
      <c r="L2026" s="68"/>
      <c r="M2026" s="68"/>
      <c r="N2026" s="68"/>
      <c r="O2026" s="68"/>
      <c r="P2026" s="68"/>
      <c r="Q2026" s="68"/>
      <c r="R2026" s="14" t="s">
        <v>1667</v>
      </c>
      <c r="S2026" s="18"/>
    </row>
    <row r="2027" spans="1:19">
      <c r="A2027" s="21"/>
      <c r="B2027" s="48"/>
      <c r="C2027" s="82"/>
      <c r="D2027" s="47"/>
      <c r="E2027" s="82"/>
      <c r="F2027" s="21"/>
      <c r="G2027" s="21"/>
      <c r="H2027" s="21"/>
      <c r="I2027" s="21"/>
      <c r="J2027" s="21"/>
      <c r="K2027" s="21"/>
      <c r="L2027" s="21"/>
      <c r="M2027" s="21"/>
      <c r="N2027" s="21"/>
      <c r="O2027" s="21"/>
      <c r="P2027" s="21"/>
      <c r="Q2027" s="171"/>
      <c r="R2027" s="49"/>
      <c r="S2027" s="29"/>
    </row>
    <row r="2028" spans="1:19">
      <c r="A2028" s="12">
        <v>35</v>
      </c>
      <c r="B2028" s="42">
        <v>44852</v>
      </c>
      <c r="C2028" s="68" t="s">
        <v>485</v>
      </c>
      <c r="D2028" s="68" t="s">
        <v>137</v>
      </c>
      <c r="E2028" s="68" t="s">
        <v>34</v>
      </c>
      <c r="F2028" s="12"/>
      <c r="G2028" s="12"/>
      <c r="H2028" s="12">
        <v>1</v>
      </c>
      <c r="I2028" s="12"/>
      <c r="J2028" s="12"/>
      <c r="K2028" s="12"/>
      <c r="L2028" s="12"/>
      <c r="M2028" s="12"/>
      <c r="N2028" s="12"/>
      <c r="O2028" s="12"/>
      <c r="P2028" s="12">
        <v>0</v>
      </c>
      <c r="Q2028" s="80"/>
      <c r="R2028" s="49" t="s">
        <v>26</v>
      </c>
      <c r="S2028" s="37" t="s">
        <v>1668</v>
      </c>
    </row>
    <row r="2029" spans="1:19">
      <c r="A2029" s="12"/>
      <c r="B2029" s="10"/>
      <c r="C2029" s="12" t="s">
        <v>1669</v>
      </c>
      <c r="D2029" s="19"/>
      <c r="E2029" s="31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80"/>
      <c r="R2029" s="49" t="s">
        <v>29</v>
      </c>
      <c r="S2029" s="37" t="s">
        <v>1670</v>
      </c>
    </row>
    <row r="2030" spans="1:19">
      <c r="A2030" s="12"/>
      <c r="B2030" s="32"/>
      <c r="C2030" s="32"/>
      <c r="D2030" s="32"/>
      <c r="E2030" s="31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49" t="s">
        <v>844</v>
      </c>
      <c r="S2030" s="37"/>
    </row>
    <row r="2031" spans="1:19">
      <c r="A2031" s="12"/>
      <c r="B2031" s="42"/>
      <c r="C2031" s="31"/>
      <c r="D2031" s="21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4" t="s">
        <v>1141</v>
      </c>
      <c r="S2031" s="37"/>
    </row>
    <row r="2032" spans="1:19">
      <c r="A2032" s="12"/>
      <c r="B2032" s="42"/>
      <c r="C2032" s="31"/>
      <c r="D2032" s="21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49"/>
      <c r="S2032" s="37"/>
    </row>
    <row r="2033" spans="1:19">
      <c r="A2033" s="12">
        <v>36</v>
      </c>
      <c r="B2033" s="42">
        <v>44852</v>
      </c>
      <c r="C2033" s="68" t="s">
        <v>1671</v>
      </c>
      <c r="D2033" s="21" t="s">
        <v>137</v>
      </c>
      <c r="E2033" s="68" t="s">
        <v>34</v>
      </c>
      <c r="F2033" s="12"/>
      <c r="G2033" s="12"/>
      <c r="H2033" s="12">
        <v>1</v>
      </c>
      <c r="I2033" s="12"/>
      <c r="J2033" s="12"/>
      <c r="K2033" s="12"/>
      <c r="L2033" s="12"/>
      <c r="M2033" s="12"/>
      <c r="N2033" s="12"/>
      <c r="O2033" s="12"/>
      <c r="P2033" s="12">
        <v>0</v>
      </c>
      <c r="Q2033" s="12"/>
      <c r="R2033" s="49" t="s">
        <v>26</v>
      </c>
      <c r="S2033" s="37" t="s">
        <v>1668</v>
      </c>
    </row>
    <row r="2034" spans="1:19">
      <c r="A2034" s="12"/>
      <c r="B2034" s="48"/>
      <c r="C2034" s="12" t="s">
        <v>1672</v>
      </c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49" t="s">
        <v>29</v>
      </c>
      <c r="S2034" s="37" t="s">
        <v>1673</v>
      </c>
    </row>
    <row r="2035" spans="1:19">
      <c r="A2035" s="12"/>
      <c r="B2035" s="42"/>
      <c r="C2035" s="12"/>
      <c r="D2035" s="21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49" t="s">
        <v>844</v>
      </c>
      <c r="S2035" s="11"/>
    </row>
    <row r="2036" spans="1:19">
      <c r="A2036" s="12"/>
      <c r="B2036" s="42"/>
      <c r="C2036" s="31"/>
      <c r="D2036" s="21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4" t="s">
        <v>1165</v>
      </c>
      <c r="S2036" s="11"/>
    </row>
    <row r="2037" spans="1:19">
      <c r="A2037" s="12"/>
      <c r="B2037" s="4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80"/>
      <c r="R2037" s="49"/>
      <c r="S2037" s="81"/>
    </row>
    <row r="2038" spans="1:19">
      <c r="A2038" s="12">
        <v>37</v>
      </c>
      <c r="B2038" s="42">
        <v>44852</v>
      </c>
      <c r="C2038" s="68" t="s">
        <v>777</v>
      </c>
      <c r="D2038" s="68" t="s">
        <v>34</v>
      </c>
      <c r="E2038" s="68" t="s">
        <v>34</v>
      </c>
      <c r="F2038" s="12"/>
      <c r="G2038" s="12"/>
      <c r="H2038" s="12"/>
      <c r="I2038" s="12"/>
      <c r="J2038" s="12">
        <v>1</v>
      </c>
      <c r="K2038" s="12"/>
      <c r="L2038" s="12"/>
      <c r="M2038" s="12"/>
      <c r="N2038" s="12"/>
      <c r="O2038" s="12"/>
      <c r="P2038" s="12">
        <v>4</v>
      </c>
      <c r="Q2038" s="12"/>
      <c r="R2038" s="49" t="s">
        <v>26</v>
      </c>
      <c r="S2038" s="11" t="s">
        <v>1674</v>
      </c>
    </row>
    <row r="2039" spans="1:19">
      <c r="A2039" s="12"/>
      <c r="B2039" s="48"/>
      <c r="C2039" s="56" t="s">
        <v>1675</v>
      </c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49" t="s">
        <v>29</v>
      </c>
      <c r="S2039" s="11" t="s">
        <v>1676</v>
      </c>
    </row>
    <row r="2040" spans="1:19">
      <c r="A2040" s="56"/>
      <c r="B2040" s="12"/>
      <c r="C2040" s="56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49" t="s">
        <v>844</v>
      </c>
      <c r="S2040" s="15" t="s">
        <v>1677</v>
      </c>
    </row>
    <row r="2041" spans="1:19">
      <c r="A2041" s="80"/>
      <c r="B2041" s="48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4" t="s">
        <v>1678</v>
      </c>
      <c r="S2041" s="37" t="s">
        <v>1679</v>
      </c>
    </row>
    <row r="2042" spans="1:19">
      <c r="A2042" s="80"/>
      <c r="B2042" s="42"/>
      <c r="C2042" s="31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49"/>
      <c r="S2042" s="20"/>
    </row>
    <row r="2043" spans="1:19">
      <c r="A2043" s="12">
        <v>38</v>
      </c>
      <c r="B2043" s="42">
        <v>44853</v>
      </c>
      <c r="C2043" s="68" t="s">
        <v>1680</v>
      </c>
      <c r="D2043" s="12" t="s">
        <v>469</v>
      </c>
      <c r="E2043" s="12" t="s">
        <v>429</v>
      </c>
      <c r="F2043" s="12"/>
      <c r="G2043" s="12"/>
      <c r="H2043" s="12">
        <v>1</v>
      </c>
      <c r="I2043" s="12"/>
      <c r="J2043" s="12"/>
      <c r="K2043" s="12"/>
      <c r="L2043" s="12"/>
      <c r="M2043" s="12"/>
      <c r="N2043" s="12"/>
      <c r="O2043" s="12"/>
      <c r="P2043" s="12">
        <v>5</v>
      </c>
      <c r="Q2043" s="12"/>
      <c r="R2043" s="49" t="s">
        <v>26</v>
      </c>
      <c r="S2043" s="11" t="s">
        <v>1681</v>
      </c>
    </row>
    <row r="2044" spans="1:19">
      <c r="A2044" s="12"/>
      <c r="B2044" s="48"/>
      <c r="C2044" s="56" t="s">
        <v>1682</v>
      </c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49" t="s">
        <v>29</v>
      </c>
      <c r="S2044" s="11" t="s">
        <v>1683</v>
      </c>
    </row>
    <row r="2045" spans="1:19">
      <c r="A2045" s="12"/>
      <c r="B2045" s="12"/>
      <c r="C2045" s="56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49" t="s">
        <v>844</v>
      </c>
      <c r="S2045" s="15" t="s">
        <v>1684</v>
      </c>
    </row>
    <row r="2046" spans="1:19">
      <c r="A2046" s="12"/>
      <c r="B2046" s="48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4" t="s">
        <v>1146</v>
      </c>
      <c r="S2046" s="37" t="s">
        <v>1685</v>
      </c>
    </row>
    <row r="2047" spans="1:19">
      <c r="A2047" s="12"/>
      <c r="B2047" s="42"/>
      <c r="C2047" s="31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80"/>
      <c r="R2047" s="49"/>
      <c r="S2047" s="50"/>
    </row>
    <row r="2048" spans="1:19">
      <c r="A2048" s="12">
        <v>39</v>
      </c>
      <c r="B2048" s="42">
        <v>44853</v>
      </c>
      <c r="C2048" s="31" t="s">
        <v>1686</v>
      </c>
      <c r="D2048" s="12" t="s">
        <v>1687</v>
      </c>
      <c r="E2048" s="12" t="s">
        <v>43</v>
      </c>
      <c r="F2048" s="12"/>
      <c r="G2048" s="12"/>
      <c r="H2048" s="12"/>
      <c r="I2048" s="12"/>
      <c r="J2048" s="12">
        <v>1</v>
      </c>
      <c r="K2048" s="12"/>
      <c r="L2048" s="12"/>
      <c r="M2048" s="12"/>
      <c r="N2048" s="12"/>
      <c r="O2048" s="12"/>
      <c r="P2048" s="12">
        <v>0</v>
      </c>
      <c r="Q2048" s="80"/>
      <c r="R2048" s="49" t="s">
        <v>26</v>
      </c>
      <c r="S2048" s="11" t="s">
        <v>1688</v>
      </c>
    </row>
    <row r="2049" spans="1:19">
      <c r="A2049" s="12"/>
      <c r="B2049" s="7"/>
      <c r="C2049" s="68" t="s">
        <v>1689</v>
      </c>
      <c r="D2049" s="13"/>
      <c r="E2049" s="19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80"/>
      <c r="R2049" s="49" t="s">
        <v>29</v>
      </c>
      <c r="S2049" s="11" t="s">
        <v>1690</v>
      </c>
    </row>
    <row r="2050" spans="1:19">
      <c r="A2050" s="80"/>
      <c r="B2050" s="48"/>
      <c r="C2050" s="68"/>
      <c r="D2050" s="19"/>
      <c r="E2050" s="31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80"/>
      <c r="R2050" s="49" t="s">
        <v>844</v>
      </c>
      <c r="S2050" s="15" t="s">
        <v>1691</v>
      </c>
    </row>
    <row r="2051" spans="1:19">
      <c r="A2051" s="80"/>
      <c r="B2051" s="37"/>
      <c r="C2051" s="68"/>
      <c r="D2051" s="37"/>
      <c r="E2051" s="31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80"/>
      <c r="R2051" s="14" t="s">
        <v>1439</v>
      </c>
      <c r="S2051" s="37"/>
    </row>
    <row r="2052" spans="1:19">
      <c r="A2052" s="80"/>
      <c r="B2052" s="10"/>
      <c r="C2052" s="11"/>
      <c r="D2052" s="19"/>
      <c r="E2052" s="31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80"/>
      <c r="R2052" s="49"/>
      <c r="S2052" s="37"/>
    </row>
    <row r="2053" spans="1:19">
      <c r="A2053" s="80"/>
      <c r="B2053" s="32"/>
      <c r="C2053" s="32"/>
      <c r="D2053" s="32"/>
      <c r="E2053" s="31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05"/>
      <c r="S2053" s="37"/>
    </row>
    <row r="2054" spans="1:19">
      <c r="A2054" s="12"/>
      <c r="B2054" s="48"/>
      <c r="C2054" s="68"/>
      <c r="D2054" s="21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49"/>
      <c r="S2054" s="44"/>
    </row>
    <row r="2055" spans="1:19">
      <c r="A2055" s="12"/>
      <c r="B2055" s="16"/>
      <c r="C2055" s="12"/>
      <c r="D2055" s="12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2"/>
      <c r="R2055" s="49"/>
      <c r="S2055" s="20"/>
    </row>
    <row r="2056" spans="1:19">
      <c r="A2056" s="12"/>
      <c r="B2056" s="42"/>
      <c r="C2056" s="12"/>
      <c r="D2056" s="80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31"/>
      <c r="R2056" s="49"/>
      <c r="S2056" s="11"/>
    </row>
    <row r="2057" spans="1:19">
      <c r="A2057" s="12"/>
      <c r="B2057" s="12"/>
      <c r="C2057" s="12"/>
      <c r="D2057" s="80"/>
      <c r="E2057" s="86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31"/>
      <c r="R2057" s="14"/>
      <c r="S2057" s="11"/>
    </row>
    <row r="2058" spans="1:19">
      <c r="A2058" s="12"/>
      <c r="B2058" s="12"/>
      <c r="C2058" s="12"/>
      <c r="D2058" s="80"/>
      <c r="E2058" s="32" t="s">
        <v>71</v>
      </c>
      <c r="F2058" s="32">
        <f>SUM(F2017:F2057)</f>
        <v>2</v>
      </c>
      <c r="G2058" s="32"/>
      <c r="H2058" s="32">
        <f t="shared" ref="H2058:L2058" si="3">SUM(H2017:H2055)</f>
        <v>4</v>
      </c>
      <c r="I2058" s="32">
        <f t="shared" si="3"/>
        <v>0</v>
      </c>
      <c r="J2058" s="32">
        <f>SUM(J2032:J2055)</f>
        <v>2</v>
      </c>
      <c r="K2058" s="32">
        <f t="shared" si="3"/>
        <v>0</v>
      </c>
      <c r="L2058" s="32">
        <f t="shared" si="3"/>
        <v>0</v>
      </c>
      <c r="M2058" s="32">
        <v>0</v>
      </c>
      <c r="N2058" s="32">
        <v>0</v>
      </c>
      <c r="O2058" s="32">
        <v>0</v>
      </c>
      <c r="P2058" s="32">
        <f>SUM(P2017:P2055)</f>
        <v>9</v>
      </c>
      <c r="Q2058" s="31"/>
      <c r="R2058" s="14"/>
      <c r="S2058" s="11"/>
    </row>
    <row r="2059" spans="1:19">
      <c r="A2059" s="12"/>
      <c r="B2059" s="12"/>
      <c r="C2059" s="12"/>
      <c r="D2059" s="80"/>
      <c r="E2059" s="86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31"/>
      <c r="R2059" s="14"/>
      <c r="S2059" s="11"/>
    </row>
    <row r="2060" spans="1:19">
      <c r="A2060" s="12"/>
      <c r="B2060" s="12"/>
      <c r="C2060" s="12"/>
      <c r="D2060" s="12"/>
      <c r="E2060" s="21"/>
      <c r="F2060" s="21"/>
      <c r="G2060" s="21"/>
      <c r="H2060" s="21"/>
      <c r="I2060" s="21"/>
      <c r="J2060" s="21"/>
      <c r="K2060" s="21"/>
      <c r="L2060" s="21"/>
      <c r="M2060" s="21"/>
      <c r="N2060" s="21"/>
      <c r="O2060" s="21"/>
      <c r="P2060" s="21"/>
      <c r="Q2060" s="12"/>
      <c r="R2060" s="12"/>
      <c r="S2060" s="11"/>
    </row>
    <row r="2061" spans="1:19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1"/>
    </row>
    <row r="2066" ht="15.75" spans="1:19">
      <c r="A2066" s="384" t="s">
        <v>3</v>
      </c>
      <c r="B2066" s="384" t="s">
        <v>4</v>
      </c>
      <c r="C2066" s="384" t="s">
        <v>5</v>
      </c>
      <c r="D2066" s="384" t="s">
        <v>6</v>
      </c>
      <c r="E2066" s="384" t="s">
        <v>7</v>
      </c>
      <c r="F2066" s="384" t="s">
        <v>8</v>
      </c>
      <c r="G2066" s="384" t="s">
        <v>9</v>
      </c>
      <c r="H2066" s="384" t="s">
        <v>10</v>
      </c>
      <c r="I2066" s="384" t="s">
        <v>11</v>
      </c>
      <c r="J2066" s="384" t="s">
        <v>12</v>
      </c>
      <c r="K2066" s="384" t="s">
        <v>13</v>
      </c>
      <c r="L2066" s="384" t="s">
        <v>14</v>
      </c>
      <c r="M2066" s="384" t="s">
        <v>15</v>
      </c>
      <c r="N2066" s="384" t="s">
        <v>16</v>
      </c>
      <c r="O2066" s="384" t="s">
        <v>17</v>
      </c>
      <c r="P2066" s="384" t="s">
        <v>18</v>
      </c>
      <c r="Q2066" s="384" t="s">
        <v>19</v>
      </c>
      <c r="R2066" s="384" t="s">
        <v>20</v>
      </c>
      <c r="S2066" s="384" t="s">
        <v>21</v>
      </c>
    </row>
    <row r="2067" ht="15.75" spans="1:19">
      <c r="A2067" s="404"/>
      <c r="B2067" s="397"/>
      <c r="C2067" s="415"/>
      <c r="D2067" s="398"/>
      <c r="E2067" s="398"/>
      <c r="F2067" s="398"/>
      <c r="G2067" s="398"/>
      <c r="H2067" s="398"/>
      <c r="I2067" s="398"/>
      <c r="J2067" s="398"/>
      <c r="K2067" s="398"/>
      <c r="L2067" s="398"/>
      <c r="M2067" s="398"/>
      <c r="N2067" s="398"/>
      <c r="O2067" s="398"/>
      <c r="P2067" s="398"/>
      <c r="Q2067" s="404"/>
      <c r="R2067" s="416"/>
      <c r="S2067" s="397"/>
    </row>
    <row r="2068" spans="1:19">
      <c r="A2068" s="390">
        <v>40</v>
      </c>
      <c r="B2068" s="42">
        <v>44855</v>
      </c>
      <c r="C2068" s="31" t="s">
        <v>1692</v>
      </c>
      <c r="D2068" s="12" t="s">
        <v>463</v>
      </c>
      <c r="E2068" s="12" t="s">
        <v>429</v>
      </c>
      <c r="F2068" s="12"/>
      <c r="G2068" s="12"/>
      <c r="H2068" s="12">
        <v>1</v>
      </c>
      <c r="I2068" s="12"/>
      <c r="J2068" s="12"/>
      <c r="K2068" s="12"/>
      <c r="L2068" s="12"/>
      <c r="M2068" s="12"/>
      <c r="N2068" s="12"/>
      <c r="O2068" s="12"/>
      <c r="P2068" s="12">
        <v>4</v>
      </c>
      <c r="Q2068" s="80"/>
      <c r="R2068" s="49" t="s">
        <v>26</v>
      </c>
      <c r="S2068" s="11" t="s">
        <v>1693</v>
      </c>
    </row>
    <row r="2069" spans="1:19">
      <c r="A2069" s="17"/>
      <c r="B2069" s="77"/>
      <c r="C2069" s="56" t="s">
        <v>1694</v>
      </c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80"/>
      <c r="R2069" s="49" t="s">
        <v>29</v>
      </c>
      <c r="S2069" s="44" t="s">
        <v>1695</v>
      </c>
    </row>
    <row r="2070" spans="1:19">
      <c r="A2070" s="21"/>
      <c r="B2070" s="7"/>
      <c r="C2070" s="11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80"/>
      <c r="R2070" s="49" t="s">
        <v>844</v>
      </c>
      <c r="S2070" s="37" t="s">
        <v>1696</v>
      </c>
    </row>
    <row r="2071" spans="1:19">
      <c r="A2071" s="13"/>
      <c r="B2071" s="129"/>
      <c r="C2071" s="15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390"/>
      <c r="R2071" s="14" t="s">
        <v>1186</v>
      </c>
      <c r="S2071" s="58"/>
    </row>
    <row r="2072" spans="1:19">
      <c r="A2072" s="32"/>
      <c r="B2072" s="42"/>
      <c r="C2072" s="44"/>
      <c r="D2072" s="32"/>
      <c r="E2072" s="32"/>
      <c r="F2072" s="32"/>
      <c r="G2072" s="32"/>
      <c r="H2072" s="32"/>
      <c r="I2072" s="32"/>
      <c r="J2072" s="32"/>
      <c r="K2072" s="32"/>
      <c r="L2072" s="32"/>
      <c r="M2072" s="32"/>
      <c r="N2072" s="32"/>
      <c r="O2072" s="32"/>
      <c r="P2072" s="32"/>
      <c r="Q2072" s="32"/>
      <c r="R2072" s="14"/>
      <c r="S2072" s="37"/>
    </row>
    <row r="2073" spans="1:19">
      <c r="A2073" s="32">
        <v>41</v>
      </c>
      <c r="B2073" s="42">
        <v>44855</v>
      </c>
      <c r="C2073" s="31" t="s">
        <v>1121</v>
      </c>
      <c r="D2073" s="68" t="s">
        <v>566</v>
      </c>
      <c r="E2073" s="68" t="s">
        <v>429</v>
      </c>
      <c r="F2073" s="68"/>
      <c r="G2073" s="68"/>
      <c r="H2073" s="68">
        <v>1</v>
      </c>
      <c r="I2073" s="68"/>
      <c r="J2073" s="68"/>
      <c r="K2073" s="68"/>
      <c r="L2073" s="68"/>
      <c r="M2073" s="68"/>
      <c r="N2073" s="68"/>
      <c r="O2073" s="68"/>
      <c r="P2073" s="68">
        <v>0</v>
      </c>
      <c r="Q2073" s="68"/>
      <c r="R2073" s="49" t="s">
        <v>26</v>
      </c>
      <c r="S2073" s="37" t="s">
        <v>1697</v>
      </c>
    </row>
    <row r="2074" spans="1:19">
      <c r="A2074" s="32"/>
      <c r="B2074" s="42"/>
      <c r="C2074" s="68" t="s">
        <v>1698</v>
      </c>
      <c r="D2074" s="68"/>
      <c r="E2074" s="68"/>
      <c r="F2074" s="68"/>
      <c r="G2074" s="68"/>
      <c r="H2074" s="68"/>
      <c r="I2074" s="68"/>
      <c r="J2074" s="68"/>
      <c r="K2074" s="68"/>
      <c r="L2074" s="68"/>
      <c r="M2074" s="68"/>
      <c r="N2074" s="68"/>
      <c r="O2074" s="68"/>
      <c r="P2074" s="68"/>
      <c r="Q2074" s="68"/>
      <c r="R2074" s="49" t="s">
        <v>29</v>
      </c>
      <c r="S2074" s="18" t="s">
        <v>1699</v>
      </c>
    </row>
    <row r="2075" spans="1:19">
      <c r="A2075" s="32"/>
      <c r="B2075" s="68"/>
      <c r="C2075" s="68"/>
      <c r="D2075" s="68"/>
      <c r="E2075" s="68"/>
      <c r="F2075" s="68"/>
      <c r="G2075" s="68"/>
      <c r="H2075" s="68"/>
      <c r="I2075" s="68"/>
      <c r="J2075" s="68"/>
      <c r="K2075" s="68"/>
      <c r="L2075" s="68"/>
      <c r="M2075" s="68"/>
      <c r="N2075" s="68"/>
      <c r="O2075" s="68"/>
      <c r="P2075" s="68"/>
      <c r="Q2075" s="68"/>
      <c r="R2075" s="49" t="s">
        <v>844</v>
      </c>
      <c r="S2075" s="18"/>
    </row>
    <row r="2076" spans="1:19">
      <c r="A2076" s="32"/>
      <c r="B2076" s="68"/>
      <c r="C2076" s="68"/>
      <c r="D2076" s="68"/>
      <c r="E2076" s="68"/>
      <c r="F2076" s="68"/>
      <c r="G2076" s="68"/>
      <c r="H2076" s="68"/>
      <c r="I2076" s="68"/>
      <c r="J2076" s="68"/>
      <c r="K2076" s="68"/>
      <c r="L2076" s="68"/>
      <c r="M2076" s="68"/>
      <c r="N2076" s="68"/>
      <c r="O2076" s="68"/>
      <c r="P2076" s="68"/>
      <c r="Q2076" s="68"/>
      <c r="R2076" s="14" t="s">
        <v>1249</v>
      </c>
      <c r="S2076" s="18"/>
    </row>
    <row r="2077" spans="1:19">
      <c r="A2077" s="32"/>
      <c r="B2077" s="68"/>
      <c r="C2077" s="68"/>
      <c r="D2077" s="68"/>
      <c r="E2077" s="68"/>
      <c r="F2077" s="68"/>
      <c r="G2077" s="68"/>
      <c r="H2077" s="68"/>
      <c r="I2077" s="68"/>
      <c r="J2077" s="68"/>
      <c r="K2077" s="68"/>
      <c r="L2077" s="68"/>
      <c r="M2077" s="68"/>
      <c r="N2077" s="68"/>
      <c r="O2077" s="68"/>
      <c r="P2077" s="68"/>
      <c r="Q2077" s="68"/>
      <c r="R2077" s="14"/>
      <c r="S2077" s="18"/>
    </row>
    <row r="2078" spans="1:19">
      <c r="A2078" s="21">
        <v>42</v>
      </c>
      <c r="B2078" s="42">
        <v>44856</v>
      </c>
      <c r="C2078" s="31" t="s">
        <v>1176</v>
      </c>
      <c r="D2078" s="47" t="s">
        <v>108</v>
      </c>
      <c r="E2078" s="82" t="s">
        <v>100</v>
      </c>
      <c r="F2078" s="21"/>
      <c r="G2078" s="21"/>
      <c r="H2078" s="21"/>
      <c r="I2078" s="21"/>
      <c r="J2078" s="21"/>
      <c r="K2078" s="21">
        <v>1</v>
      </c>
      <c r="L2078" s="21"/>
      <c r="M2078" s="21"/>
      <c r="N2078" s="21"/>
      <c r="O2078" s="21"/>
      <c r="P2078" s="21">
        <v>5</v>
      </c>
      <c r="Q2078" s="171"/>
      <c r="R2078" s="49" t="s">
        <v>26</v>
      </c>
      <c r="S2078" s="29" t="s">
        <v>1700</v>
      </c>
    </row>
    <row r="2079" spans="1:19">
      <c r="A2079" s="12"/>
      <c r="B2079" s="42"/>
      <c r="C2079" s="68" t="s">
        <v>1701</v>
      </c>
      <c r="D2079" s="68"/>
      <c r="E2079" s="68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80"/>
      <c r="R2079" s="49" t="s">
        <v>29</v>
      </c>
      <c r="S2079" s="37" t="s">
        <v>1702</v>
      </c>
    </row>
    <row r="2080" spans="1:19">
      <c r="A2080" s="12"/>
      <c r="B2080" s="10"/>
      <c r="C2080" s="12"/>
      <c r="D2080" s="19"/>
      <c r="E2080" s="31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80"/>
      <c r="R2080" s="49" t="s">
        <v>844</v>
      </c>
      <c r="S2080" s="37" t="s">
        <v>1703</v>
      </c>
    </row>
    <row r="2081" spans="1:19">
      <c r="A2081" s="12"/>
      <c r="B2081" s="32"/>
      <c r="C2081" s="32"/>
      <c r="D2081" s="32"/>
      <c r="E2081" s="31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4" t="s">
        <v>1472</v>
      </c>
      <c r="S2081" s="37" t="s">
        <v>1548</v>
      </c>
    </row>
    <row r="2082" spans="1:19">
      <c r="A2082" s="12"/>
      <c r="B2082" s="42"/>
      <c r="C2082" s="31"/>
      <c r="D2082" s="21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4"/>
      <c r="S2082" s="37"/>
    </row>
    <row r="2083" spans="1:19">
      <c r="A2083" s="12">
        <v>43</v>
      </c>
      <c r="B2083" s="42">
        <v>44857</v>
      </c>
      <c r="C2083" s="31" t="s">
        <v>1704</v>
      </c>
      <c r="D2083" s="21" t="s">
        <v>1705</v>
      </c>
      <c r="E2083" s="12" t="s">
        <v>779</v>
      </c>
      <c r="F2083" s="12"/>
      <c r="G2083" s="12"/>
      <c r="H2083" s="12"/>
      <c r="I2083" s="12"/>
      <c r="J2083" s="12"/>
      <c r="K2083" s="12">
        <v>1</v>
      </c>
      <c r="L2083" s="12"/>
      <c r="M2083" s="12"/>
      <c r="N2083" s="12"/>
      <c r="O2083" s="12"/>
      <c r="P2083" s="12">
        <v>0</v>
      </c>
      <c r="Q2083" s="12"/>
      <c r="R2083" s="49" t="s">
        <v>26</v>
      </c>
      <c r="S2083" s="37" t="s">
        <v>1706</v>
      </c>
    </row>
    <row r="2084" spans="1:19">
      <c r="A2084" s="12"/>
      <c r="B2084" s="42"/>
      <c r="C2084" s="68" t="s">
        <v>1707</v>
      </c>
      <c r="D2084" s="21"/>
      <c r="E2084" s="68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49" t="s">
        <v>29</v>
      </c>
      <c r="S2084" s="37" t="s">
        <v>1708</v>
      </c>
    </row>
    <row r="2085" spans="1:19">
      <c r="A2085" s="12"/>
      <c r="B2085" s="48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49" t="s">
        <v>844</v>
      </c>
      <c r="S2085" s="37"/>
    </row>
    <row r="2086" spans="1:19">
      <c r="A2086" s="12"/>
      <c r="B2086" s="42"/>
      <c r="C2086" s="12"/>
      <c r="D2086" s="21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4" t="s">
        <v>1146</v>
      </c>
      <c r="S2086" s="11"/>
    </row>
    <row r="2087" spans="1:19">
      <c r="A2087" s="12"/>
      <c r="B2087" s="42"/>
      <c r="C2087" s="31"/>
      <c r="D2087" s="21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4"/>
      <c r="S2087" s="11"/>
    </row>
    <row r="2088" spans="1:19">
      <c r="A2088" s="12">
        <v>44</v>
      </c>
      <c r="B2088" s="42">
        <v>44857</v>
      </c>
      <c r="C2088" s="31" t="s">
        <v>1136</v>
      </c>
      <c r="D2088" s="12" t="s">
        <v>1709</v>
      </c>
      <c r="E2088" s="12" t="s">
        <v>779</v>
      </c>
      <c r="F2088" s="12"/>
      <c r="G2088" s="12"/>
      <c r="H2088" s="12"/>
      <c r="I2088" s="12"/>
      <c r="J2088" s="12"/>
      <c r="K2088" s="12">
        <v>1</v>
      </c>
      <c r="L2088" s="12"/>
      <c r="M2088" s="12"/>
      <c r="N2088" s="12">
        <v>2</v>
      </c>
      <c r="O2088" s="12"/>
      <c r="P2088" s="12">
        <v>2</v>
      </c>
      <c r="Q2088" s="80"/>
      <c r="R2088" s="49" t="s">
        <v>26</v>
      </c>
      <c r="S2088" s="81" t="s">
        <v>1710</v>
      </c>
    </row>
    <row r="2089" spans="1:19">
      <c r="A2089" s="12"/>
      <c r="B2089" s="42"/>
      <c r="C2089" s="68" t="s">
        <v>1711</v>
      </c>
      <c r="D2089" s="68"/>
      <c r="E2089" s="68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49" t="s">
        <v>29</v>
      </c>
      <c r="S2089" s="11" t="s">
        <v>1712</v>
      </c>
    </row>
    <row r="2090" spans="1:19">
      <c r="A2090" s="12"/>
      <c r="B2090" s="48"/>
      <c r="C2090" s="56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49" t="s">
        <v>844</v>
      </c>
      <c r="S2090" s="11" t="s">
        <v>1713</v>
      </c>
    </row>
    <row r="2091" spans="1:19">
      <c r="A2091" s="56"/>
      <c r="B2091" s="12"/>
      <c r="C2091" s="56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4" t="s">
        <v>1186</v>
      </c>
      <c r="S2091" s="15" t="s">
        <v>1714</v>
      </c>
    </row>
    <row r="2092" spans="1:19">
      <c r="A2092" s="80"/>
      <c r="B2092" s="48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4"/>
      <c r="S2092" s="37" t="s">
        <v>1715</v>
      </c>
    </row>
    <row r="2093" spans="1:19">
      <c r="A2093" s="80"/>
      <c r="B2093" s="42"/>
      <c r="C2093" s="31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49"/>
      <c r="S2093" s="20" t="s">
        <v>1716</v>
      </c>
    </row>
    <row r="2094" spans="1:19">
      <c r="A2094" s="12"/>
      <c r="B2094" s="42"/>
      <c r="C2094" s="68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49"/>
      <c r="S2094" s="11" t="s">
        <v>1717</v>
      </c>
    </row>
    <row r="2095" spans="1:19">
      <c r="A2095" s="12"/>
      <c r="B2095" s="48"/>
      <c r="C2095" s="56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49"/>
      <c r="S2095" s="11" t="s">
        <v>1718</v>
      </c>
    </row>
    <row r="2096" spans="1:19">
      <c r="A2096" s="12"/>
      <c r="B2096" s="12"/>
      <c r="C2096" s="56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49"/>
      <c r="S2096" s="15"/>
    </row>
    <row r="2097" spans="1:19">
      <c r="A2097" s="12">
        <v>45</v>
      </c>
      <c r="B2097" s="42">
        <v>44859</v>
      </c>
      <c r="C2097" s="31" t="s">
        <v>623</v>
      </c>
      <c r="D2097" s="12" t="s">
        <v>789</v>
      </c>
      <c r="E2097" s="56" t="s">
        <v>34</v>
      </c>
      <c r="F2097" s="12"/>
      <c r="G2097" s="12"/>
      <c r="H2097" s="12">
        <v>1</v>
      </c>
      <c r="I2097" s="12"/>
      <c r="J2097" s="12"/>
      <c r="K2097" s="12"/>
      <c r="L2097" s="12"/>
      <c r="M2097" s="12"/>
      <c r="N2097" s="12"/>
      <c r="O2097" s="12"/>
      <c r="P2097" s="12">
        <v>4</v>
      </c>
      <c r="Q2097" s="12"/>
      <c r="R2097" s="49" t="s">
        <v>26</v>
      </c>
      <c r="S2097" s="37" t="s">
        <v>1719</v>
      </c>
    </row>
    <row r="2098" spans="1:19">
      <c r="A2098" s="12"/>
      <c r="B2098" s="42"/>
      <c r="C2098" s="31" t="s">
        <v>1720</v>
      </c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80"/>
      <c r="R2098" s="49" t="s">
        <v>29</v>
      </c>
      <c r="S2098" s="50" t="s">
        <v>1721</v>
      </c>
    </row>
    <row r="2099" spans="1:19">
      <c r="A2099" s="12"/>
      <c r="B2099" s="42"/>
      <c r="C2099" s="31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80"/>
      <c r="R2099" s="49" t="s">
        <v>844</v>
      </c>
      <c r="S2099" s="11" t="s">
        <v>1722</v>
      </c>
    </row>
    <row r="2100" spans="1:19">
      <c r="A2100" s="12"/>
      <c r="B2100" s="7"/>
      <c r="C2100" s="68"/>
      <c r="D2100" s="13"/>
      <c r="E2100" s="19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80"/>
      <c r="R2100" s="14" t="s">
        <v>1284</v>
      </c>
      <c r="S2100" s="11"/>
    </row>
    <row r="2101" spans="1:19">
      <c r="A2101" s="80"/>
      <c r="B2101" s="48"/>
      <c r="C2101" s="68"/>
      <c r="D2101" s="19"/>
      <c r="E2101" s="31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80"/>
      <c r="R2101" s="14"/>
      <c r="S2101" s="15"/>
    </row>
    <row r="2102" spans="1:19">
      <c r="A2102" s="80">
        <v>46</v>
      </c>
      <c r="B2102" s="42">
        <v>44859</v>
      </c>
      <c r="C2102" s="31" t="s">
        <v>1723</v>
      </c>
      <c r="D2102" s="68" t="s">
        <v>319</v>
      </c>
      <c r="E2102" s="31" t="s">
        <v>113</v>
      </c>
      <c r="F2102" s="12"/>
      <c r="G2102" s="12"/>
      <c r="H2102" s="12">
        <v>1</v>
      </c>
      <c r="I2102" s="12"/>
      <c r="J2102" s="12"/>
      <c r="K2102" s="12"/>
      <c r="L2102" s="12"/>
      <c r="M2102" s="12"/>
      <c r="N2102" s="12"/>
      <c r="O2102" s="12"/>
      <c r="P2102" s="12">
        <v>0</v>
      </c>
      <c r="Q2102" s="80"/>
      <c r="R2102" s="49" t="s">
        <v>26</v>
      </c>
      <c r="S2102" s="37" t="s">
        <v>1724</v>
      </c>
    </row>
    <row r="2103" spans="1:19">
      <c r="A2103" s="80"/>
      <c r="B2103" s="10"/>
      <c r="C2103" s="56" t="s">
        <v>1563</v>
      </c>
      <c r="D2103" s="19"/>
      <c r="E2103" s="31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80"/>
      <c r="R2103" s="49" t="s">
        <v>29</v>
      </c>
      <c r="S2103" s="11" t="s">
        <v>1725</v>
      </c>
    </row>
    <row r="2104" spans="1:19">
      <c r="A2104" s="80"/>
      <c r="B2104" s="32"/>
      <c r="C2104" s="32"/>
      <c r="D2104" s="32"/>
      <c r="E2104" s="31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49" t="s">
        <v>844</v>
      </c>
      <c r="S2104" s="37"/>
    </row>
    <row r="2105" spans="1:19">
      <c r="A2105" s="12"/>
      <c r="B2105" s="48"/>
      <c r="C2105" s="68"/>
      <c r="D2105" s="21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4" t="s">
        <v>1726</v>
      </c>
      <c r="S2105" s="44"/>
    </row>
    <row r="2106" spans="1:19">
      <c r="A2106" s="12"/>
      <c r="B2106" s="16"/>
      <c r="C2106" s="12"/>
      <c r="D2106" s="12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2"/>
      <c r="R2106" s="49"/>
      <c r="S2106" s="20"/>
    </row>
    <row r="2107" spans="1:19">
      <c r="A2107" s="12"/>
      <c r="B2107" s="42"/>
      <c r="C2107" s="12"/>
      <c r="D2107" s="80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31"/>
      <c r="R2107" s="49"/>
      <c r="S2107" s="11"/>
    </row>
    <row r="2108" spans="1:19">
      <c r="A2108" s="12"/>
      <c r="B2108" s="12"/>
      <c r="C2108" s="12"/>
      <c r="D2108" s="80"/>
      <c r="E2108" s="86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31"/>
      <c r="R2108" s="14"/>
      <c r="S2108" s="11"/>
    </row>
    <row r="2109" spans="1:19">
      <c r="A2109" s="12"/>
      <c r="B2109" s="12"/>
      <c r="C2109" s="12"/>
      <c r="D2109" s="80"/>
      <c r="E2109" s="32" t="s">
        <v>71</v>
      </c>
      <c r="F2109" s="32">
        <f>SUM(F2068:F2108)</f>
        <v>0</v>
      </c>
      <c r="G2109" s="32"/>
      <c r="H2109" s="32">
        <f t="shared" ref="H2109:L2109" si="4">SUM(H2068:H2106)</f>
        <v>4</v>
      </c>
      <c r="I2109" s="32">
        <f t="shared" si="4"/>
        <v>0</v>
      </c>
      <c r="J2109" s="32">
        <f>SUM(J2083:J2106)</f>
        <v>0</v>
      </c>
      <c r="K2109" s="32">
        <f t="shared" si="4"/>
        <v>3</v>
      </c>
      <c r="L2109" s="32">
        <f t="shared" si="4"/>
        <v>0</v>
      </c>
      <c r="M2109" s="32">
        <v>0</v>
      </c>
      <c r="N2109" s="32">
        <f>SUM(N2068:N2108)</f>
        <v>2</v>
      </c>
      <c r="O2109" s="32"/>
      <c r="P2109" s="32">
        <f>SUM(P2068:P2106)</f>
        <v>15</v>
      </c>
      <c r="Q2109" s="31"/>
      <c r="R2109" s="14"/>
      <c r="S2109" s="11"/>
    </row>
    <row r="2110" spans="1:19">
      <c r="A2110" s="12"/>
      <c r="B2110" s="12"/>
      <c r="C2110" s="12"/>
      <c r="D2110" s="80"/>
      <c r="E2110" s="86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31"/>
      <c r="R2110" s="14"/>
      <c r="S2110" s="11"/>
    </row>
    <row r="2111" spans="1:19">
      <c r="A2111" s="12"/>
      <c r="B2111" s="12"/>
      <c r="C2111" s="12"/>
      <c r="D2111" s="12"/>
      <c r="E2111" s="21"/>
      <c r="F2111" s="21"/>
      <c r="G2111" s="21"/>
      <c r="H2111" s="21"/>
      <c r="I2111" s="21"/>
      <c r="J2111" s="21"/>
      <c r="K2111" s="21"/>
      <c r="L2111" s="21"/>
      <c r="M2111" s="21"/>
      <c r="N2111" s="21"/>
      <c r="O2111" s="21"/>
      <c r="P2111" s="21"/>
      <c r="Q2111" s="12"/>
      <c r="R2111" s="12"/>
      <c r="S2111" s="11"/>
    </row>
    <row r="2112" spans="1:19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1"/>
    </row>
    <row r="2117" ht="15.75" spans="1:19">
      <c r="A2117" s="384" t="s">
        <v>3</v>
      </c>
      <c r="B2117" s="384" t="s">
        <v>4</v>
      </c>
      <c r="C2117" s="384" t="s">
        <v>5</v>
      </c>
      <c r="D2117" s="384" t="s">
        <v>6</v>
      </c>
      <c r="E2117" s="384" t="s">
        <v>7</v>
      </c>
      <c r="F2117" s="384" t="s">
        <v>8</v>
      </c>
      <c r="G2117" s="384" t="s">
        <v>9</v>
      </c>
      <c r="H2117" s="384" t="s">
        <v>10</v>
      </c>
      <c r="I2117" s="384" t="s">
        <v>11</v>
      </c>
      <c r="J2117" s="384" t="s">
        <v>12</v>
      </c>
      <c r="K2117" s="384" t="s">
        <v>13</v>
      </c>
      <c r="L2117" s="384" t="s">
        <v>14</v>
      </c>
      <c r="M2117" s="384" t="s">
        <v>15</v>
      </c>
      <c r="N2117" s="384" t="s">
        <v>16</v>
      </c>
      <c r="O2117" s="384" t="s">
        <v>17</v>
      </c>
      <c r="P2117" s="384" t="s">
        <v>18</v>
      </c>
      <c r="Q2117" s="384" t="s">
        <v>19</v>
      </c>
      <c r="R2117" s="384" t="s">
        <v>20</v>
      </c>
      <c r="S2117" s="384" t="s">
        <v>21</v>
      </c>
    </row>
    <row r="2118" ht="15.75" spans="1:19">
      <c r="A2118" s="404"/>
      <c r="B2118" s="397"/>
      <c r="C2118" s="415"/>
      <c r="D2118" s="398"/>
      <c r="E2118" s="398"/>
      <c r="F2118" s="398"/>
      <c r="G2118" s="398"/>
      <c r="H2118" s="398"/>
      <c r="I2118" s="398"/>
      <c r="J2118" s="398"/>
      <c r="K2118" s="398"/>
      <c r="L2118" s="398"/>
      <c r="M2118" s="398"/>
      <c r="N2118" s="398"/>
      <c r="O2118" s="398"/>
      <c r="P2118" s="398"/>
      <c r="Q2118" s="404"/>
      <c r="R2118" s="416"/>
      <c r="S2118" s="397"/>
    </row>
    <row r="2119" spans="1:19">
      <c r="A2119" s="390">
        <v>47</v>
      </c>
      <c r="B2119" s="42">
        <v>44860</v>
      </c>
      <c r="C2119" s="31" t="s">
        <v>1727</v>
      </c>
      <c r="D2119" s="12" t="s">
        <v>1728</v>
      </c>
      <c r="E2119" s="12" t="s">
        <v>275</v>
      </c>
      <c r="F2119" s="12"/>
      <c r="G2119" s="12"/>
      <c r="H2119" s="12"/>
      <c r="I2119" s="12"/>
      <c r="J2119" s="12"/>
      <c r="K2119" s="12">
        <v>1</v>
      </c>
      <c r="L2119" s="12"/>
      <c r="M2119" s="12"/>
      <c r="N2119" s="12"/>
      <c r="O2119" s="12"/>
      <c r="P2119" s="12">
        <v>0</v>
      </c>
      <c r="Q2119" s="80"/>
      <c r="R2119" s="49" t="s">
        <v>26</v>
      </c>
      <c r="S2119" s="11" t="s">
        <v>1729</v>
      </c>
    </row>
    <row r="2120" spans="1:19">
      <c r="A2120" s="17"/>
      <c r="B2120" s="77"/>
      <c r="C2120" s="56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80"/>
      <c r="R2120" s="49" t="s">
        <v>29</v>
      </c>
      <c r="S2120" s="44" t="s">
        <v>1730</v>
      </c>
    </row>
    <row r="2121" spans="1:19">
      <c r="A2121" s="21"/>
      <c r="B2121" s="7"/>
      <c r="C2121" s="11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80"/>
      <c r="R2121" s="49" t="s">
        <v>844</v>
      </c>
      <c r="S2121" s="37" t="s">
        <v>1731</v>
      </c>
    </row>
    <row r="2122" spans="1:19">
      <c r="A2122" s="13"/>
      <c r="B2122" s="129"/>
      <c r="C2122" s="15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390"/>
      <c r="R2122" s="14" t="s">
        <v>1472</v>
      </c>
      <c r="S2122" s="58" t="s">
        <v>1732</v>
      </c>
    </row>
    <row r="2123" spans="1:19">
      <c r="A2123" s="32"/>
      <c r="B2123" s="42"/>
      <c r="C2123" s="44"/>
      <c r="D2123" s="32"/>
      <c r="E2123" s="32"/>
      <c r="F2123" s="32"/>
      <c r="G2123" s="32"/>
      <c r="H2123" s="32"/>
      <c r="I2123" s="32"/>
      <c r="J2123" s="32"/>
      <c r="K2123" s="32"/>
      <c r="L2123" s="32"/>
      <c r="M2123" s="32"/>
      <c r="N2123" s="32"/>
      <c r="O2123" s="32"/>
      <c r="P2123" s="32"/>
      <c r="Q2123" s="32"/>
      <c r="R2123" s="14"/>
      <c r="S2123" s="37"/>
    </row>
    <row r="2124" spans="1:19">
      <c r="A2124" s="32">
        <v>48</v>
      </c>
      <c r="B2124" s="42">
        <v>44851</v>
      </c>
      <c r="C2124" s="31" t="s">
        <v>1733</v>
      </c>
      <c r="D2124" s="68" t="s">
        <v>1734</v>
      </c>
      <c r="E2124" s="68" t="s">
        <v>34</v>
      </c>
      <c r="F2124" s="68"/>
      <c r="G2124" s="68"/>
      <c r="H2124" s="68">
        <v>1</v>
      </c>
      <c r="I2124" s="68"/>
      <c r="J2124" s="68"/>
      <c r="K2124" s="68"/>
      <c r="L2124" s="68"/>
      <c r="M2124" s="68"/>
      <c r="N2124" s="68"/>
      <c r="O2124" s="68"/>
      <c r="P2124" s="68">
        <v>0</v>
      </c>
      <c r="Q2124" s="68"/>
      <c r="R2124" s="49" t="s">
        <v>26</v>
      </c>
      <c r="S2124" s="37" t="s">
        <v>1735</v>
      </c>
    </row>
    <row r="2125" spans="1:19">
      <c r="A2125" s="32"/>
      <c r="B2125" s="42"/>
      <c r="C2125" s="68"/>
      <c r="D2125" s="68"/>
      <c r="E2125" s="68"/>
      <c r="F2125" s="68"/>
      <c r="G2125" s="68"/>
      <c r="H2125" s="68"/>
      <c r="I2125" s="68"/>
      <c r="J2125" s="68"/>
      <c r="K2125" s="68"/>
      <c r="L2125" s="68"/>
      <c r="M2125" s="68"/>
      <c r="N2125" s="68"/>
      <c r="O2125" s="68"/>
      <c r="P2125" s="68"/>
      <c r="Q2125" s="68"/>
      <c r="R2125" s="49" t="s">
        <v>29</v>
      </c>
      <c r="S2125" s="18" t="s">
        <v>1736</v>
      </c>
    </row>
    <row r="2126" spans="1:19">
      <c r="A2126" s="32"/>
      <c r="B2126" s="68"/>
      <c r="C2126" s="68"/>
      <c r="D2126" s="68"/>
      <c r="E2126" s="68"/>
      <c r="F2126" s="68"/>
      <c r="G2126" s="68"/>
      <c r="H2126" s="68"/>
      <c r="I2126" s="68"/>
      <c r="J2126" s="68"/>
      <c r="K2126" s="68"/>
      <c r="L2126" s="68"/>
      <c r="M2126" s="68"/>
      <c r="N2126" s="68"/>
      <c r="O2126" s="68"/>
      <c r="P2126" s="68"/>
      <c r="Q2126" s="68"/>
      <c r="R2126" s="49" t="s">
        <v>844</v>
      </c>
      <c r="S2126" s="18"/>
    </row>
    <row r="2127" spans="1:19">
      <c r="A2127" s="32"/>
      <c r="B2127" s="68"/>
      <c r="C2127" s="68"/>
      <c r="D2127" s="68"/>
      <c r="E2127" s="68"/>
      <c r="F2127" s="68"/>
      <c r="G2127" s="68"/>
      <c r="H2127" s="68"/>
      <c r="I2127" s="68"/>
      <c r="J2127" s="68"/>
      <c r="K2127" s="68"/>
      <c r="L2127" s="68"/>
      <c r="M2127" s="68"/>
      <c r="N2127" s="68"/>
      <c r="O2127" s="68"/>
      <c r="P2127" s="68"/>
      <c r="Q2127" s="68"/>
      <c r="R2127" s="14" t="s">
        <v>1678</v>
      </c>
      <c r="S2127" s="18"/>
    </row>
    <row r="2128" spans="1:19">
      <c r="A2128" s="32"/>
      <c r="B2128" s="68"/>
      <c r="C2128" s="68"/>
      <c r="D2128" s="68"/>
      <c r="E2128" s="68"/>
      <c r="F2128" s="68"/>
      <c r="G2128" s="68"/>
      <c r="H2128" s="68"/>
      <c r="I2128" s="68"/>
      <c r="J2128" s="68"/>
      <c r="K2128" s="68"/>
      <c r="L2128" s="68"/>
      <c r="M2128" s="68"/>
      <c r="N2128" s="68"/>
      <c r="O2128" s="68"/>
      <c r="P2128" s="68"/>
      <c r="Q2128" s="68"/>
      <c r="R2128" s="14"/>
      <c r="S2128" s="18"/>
    </row>
    <row r="2129" spans="1:19">
      <c r="A2129" s="21">
        <v>49</v>
      </c>
      <c r="B2129" s="42">
        <v>44860</v>
      </c>
      <c r="C2129" s="31" t="s">
        <v>1136</v>
      </c>
      <c r="D2129" s="47" t="s">
        <v>297</v>
      </c>
      <c r="E2129" s="82" t="s">
        <v>187</v>
      </c>
      <c r="F2129" s="21"/>
      <c r="G2129" s="21"/>
      <c r="H2129" s="21"/>
      <c r="I2129" s="21"/>
      <c r="J2129" s="21">
        <v>1</v>
      </c>
      <c r="K2129" s="21"/>
      <c r="L2129" s="21"/>
      <c r="M2129" s="21"/>
      <c r="N2129" s="21"/>
      <c r="O2129" s="21"/>
      <c r="P2129" s="21">
        <v>0</v>
      </c>
      <c r="Q2129" s="171"/>
      <c r="R2129" s="49" t="s">
        <v>26</v>
      </c>
      <c r="S2129" s="29" t="s">
        <v>1737</v>
      </c>
    </row>
    <row r="2130" spans="1:19">
      <c r="A2130" s="12"/>
      <c r="B2130" s="42"/>
      <c r="C2130" s="68" t="s">
        <v>1738</v>
      </c>
      <c r="D2130" s="68"/>
      <c r="E2130" s="68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80"/>
      <c r="R2130" s="49" t="s">
        <v>29</v>
      </c>
      <c r="S2130" s="37" t="s">
        <v>1739</v>
      </c>
    </row>
    <row r="2131" spans="1:19">
      <c r="A2131" s="12"/>
      <c r="B2131" s="10"/>
      <c r="C2131" s="12"/>
      <c r="D2131" s="19"/>
      <c r="E2131" s="31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80"/>
      <c r="R2131" s="49" t="s">
        <v>844</v>
      </c>
      <c r="S2131" s="37" t="s">
        <v>1548</v>
      </c>
    </row>
    <row r="2132" spans="1:19">
      <c r="A2132" s="12"/>
      <c r="B2132" s="32"/>
      <c r="C2132" s="32"/>
      <c r="D2132" s="32"/>
      <c r="E2132" s="31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4" t="s">
        <v>1455</v>
      </c>
      <c r="S2132" s="37"/>
    </row>
    <row r="2133" spans="1:19">
      <c r="A2133" s="12"/>
      <c r="B2133" s="42"/>
      <c r="C2133" s="31"/>
      <c r="D2133" s="21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4"/>
      <c r="S2133" s="37"/>
    </row>
    <row r="2134" spans="1:19">
      <c r="A2134" s="12">
        <v>50</v>
      </c>
      <c r="B2134" s="42">
        <v>44860</v>
      </c>
      <c r="C2134" s="31" t="s">
        <v>1740</v>
      </c>
      <c r="D2134" s="21" t="s">
        <v>131</v>
      </c>
      <c r="E2134" s="21" t="s">
        <v>131</v>
      </c>
      <c r="F2134" s="12"/>
      <c r="G2134" s="12"/>
      <c r="H2134" s="12">
        <v>1</v>
      </c>
      <c r="I2134" s="12"/>
      <c r="J2134" s="12"/>
      <c r="K2134" s="12"/>
      <c r="L2134" s="12"/>
      <c r="M2134" s="12"/>
      <c r="N2134" s="12"/>
      <c r="O2134" s="12"/>
      <c r="P2134" s="12">
        <v>0</v>
      </c>
      <c r="Q2134" s="12"/>
      <c r="R2134" s="49" t="s">
        <v>26</v>
      </c>
      <c r="S2134" s="37" t="s">
        <v>1741</v>
      </c>
    </row>
    <row r="2135" spans="1:19">
      <c r="A2135" s="12"/>
      <c r="B2135" s="42"/>
      <c r="C2135" s="68"/>
      <c r="D2135" s="21"/>
      <c r="E2135" s="68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49" t="s">
        <v>29</v>
      </c>
      <c r="S2135" s="37" t="s">
        <v>1742</v>
      </c>
    </row>
    <row r="2136" spans="1:19">
      <c r="A2136" s="12"/>
      <c r="B2136" s="48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49" t="s">
        <v>844</v>
      </c>
      <c r="S2136" s="37" t="s">
        <v>1743</v>
      </c>
    </row>
    <row r="2137" spans="1:19">
      <c r="A2137" s="12"/>
      <c r="B2137" s="42"/>
      <c r="C2137" s="12"/>
      <c r="D2137" s="21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4" t="s">
        <v>1165</v>
      </c>
      <c r="S2137" s="11"/>
    </row>
    <row r="2138" spans="1:19">
      <c r="A2138" s="12"/>
      <c r="B2138" s="42"/>
      <c r="C2138" s="31"/>
      <c r="D2138" s="21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4"/>
      <c r="S2138" s="11"/>
    </row>
    <row r="2139" spans="1:19">
      <c r="A2139" s="12">
        <v>51</v>
      </c>
      <c r="B2139" s="42">
        <v>44860</v>
      </c>
      <c r="C2139" s="31" t="s">
        <v>1744</v>
      </c>
      <c r="D2139" s="12" t="s">
        <v>33</v>
      </c>
      <c r="E2139" s="12" t="s">
        <v>34</v>
      </c>
      <c r="F2139" s="12"/>
      <c r="G2139" s="12"/>
      <c r="H2139" s="12">
        <v>1</v>
      </c>
      <c r="I2139" s="12"/>
      <c r="J2139" s="12"/>
      <c r="K2139" s="12"/>
      <c r="L2139" s="12"/>
      <c r="M2139" s="12"/>
      <c r="N2139" s="12"/>
      <c r="O2139" s="12"/>
      <c r="P2139" s="12">
        <v>0</v>
      </c>
      <c r="Q2139" s="80"/>
      <c r="R2139" s="49" t="s">
        <v>26</v>
      </c>
      <c r="S2139" s="81" t="s">
        <v>1745</v>
      </c>
    </row>
    <row r="2140" spans="1:19">
      <c r="A2140" s="12"/>
      <c r="B2140" s="42"/>
      <c r="C2140" s="68" t="s">
        <v>1746</v>
      </c>
      <c r="D2140" s="68"/>
      <c r="E2140" s="68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49" t="s">
        <v>29</v>
      </c>
      <c r="S2140" s="37" t="s">
        <v>1747</v>
      </c>
    </row>
    <row r="2141" spans="1:19">
      <c r="A2141" s="12"/>
      <c r="B2141" s="48"/>
      <c r="C2141" s="56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49" t="s">
        <v>844</v>
      </c>
      <c r="S2141" s="11"/>
    </row>
    <row r="2142" spans="1:19">
      <c r="A2142" s="56"/>
      <c r="B2142" s="12"/>
      <c r="C2142" s="56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4" t="s">
        <v>1141</v>
      </c>
      <c r="S2142" s="15"/>
    </row>
    <row r="2143" spans="1:19">
      <c r="A2143" s="80"/>
      <c r="B2143" s="48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4"/>
      <c r="S2143" s="37"/>
    </row>
    <row r="2144" spans="1:19">
      <c r="A2144" s="80">
        <v>52</v>
      </c>
      <c r="B2144" s="42">
        <v>44859</v>
      </c>
      <c r="C2144" s="31" t="s">
        <v>1748</v>
      </c>
      <c r="D2144" s="12" t="s">
        <v>156</v>
      </c>
      <c r="E2144" s="12" t="s">
        <v>113</v>
      </c>
      <c r="F2144" s="12"/>
      <c r="G2144" s="12"/>
      <c r="H2144" s="12"/>
      <c r="I2144" s="12"/>
      <c r="J2144" s="12">
        <v>1</v>
      </c>
      <c r="K2144" s="12"/>
      <c r="L2144" s="12"/>
      <c r="M2144" s="12"/>
      <c r="N2144" s="12"/>
      <c r="O2144" s="12"/>
      <c r="P2144" s="12"/>
      <c r="Q2144" s="12"/>
      <c r="R2144" s="49" t="s">
        <v>26</v>
      </c>
      <c r="S2144" s="20" t="s">
        <v>1749</v>
      </c>
    </row>
    <row r="2145" spans="1:19">
      <c r="A2145" s="12"/>
      <c r="B2145" s="42"/>
      <c r="C2145" s="68" t="s">
        <v>1750</v>
      </c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49" t="s">
        <v>29</v>
      </c>
      <c r="S2145" s="11" t="s">
        <v>1751</v>
      </c>
    </row>
    <row r="2146" spans="1:19">
      <c r="A2146" s="12"/>
      <c r="B2146" s="48"/>
      <c r="C2146" s="56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49" t="s">
        <v>844</v>
      </c>
      <c r="S2146" s="11"/>
    </row>
    <row r="2147" spans="1:19">
      <c r="A2147" s="12"/>
      <c r="B2147" s="13"/>
      <c r="C2147" s="127"/>
      <c r="D2147" s="13"/>
      <c r="E2147" s="13"/>
      <c r="F2147" s="13"/>
      <c r="G2147" s="13"/>
      <c r="H2147" s="13"/>
      <c r="I2147" s="13"/>
      <c r="J2147" s="13"/>
      <c r="K2147" s="13"/>
      <c r="L2147" s="13"/>
      <c r="M2147" s="12"/>
      <c r="N2147" s="12"/>
      <c r="O2147" s="12"/>
      <c r="P2147" s="12"/>
      <c r="Q2147" s="12"/>
      <c r="R2147" s="14" t="s">
        <v>1165</v>
      </c>
      <c r="S2147" s="15"/>
    </row>
    <row r="2148" spans="1:19">
      <c r="A2148" s="80"/>
      <c r="B2148" s="42"/>
      <c r="C2148" s="32"/>
      <c r="D2148" s="32"/>
      <c r="E2148" s="32"/>
      <c r="F2148" s="32"/>
      <c r="G2148" s="32"/>
      <c r="H2148" s="32"/>
      <c r="I2148" s="32"/>
      <c r="J2148" s="32"/>
      <c r="K2148" s="32"/>
      <c r="L2148" s="32"/>
      <c r="M2148" s="31"/>
      <c r="N2148" s="12"/>
      <c r="O2148" s="12"/>
      <c r="P2148" s="12"/>
      <c r="Q2148" s="12"/>
      <c r="R2148" s="14"/>
      <c r="S2148" s="37"/>
    </row>
    <row r="2149" spans="1:19">
      <c r="A2149" s="80">
        <v>53</v>
      </c>
      <c r="B2149" s="42">
        <v>44861</v>
      </c>
      <c r="C2149" s="31" t="s">
        <v>1752</v>
      </c>
      <c r="D2149" s="32" t="s">
        <v>929</v>
      </c>
      <c r="E2149" s="32" t="s">
        <v>779</v>
      </c>
      <c r="F2149" s="32"/>
      <c r="G2149" s="32"/>
      <c r="H2149" s="32"/>
      <c r="I2149" s="32"/>
      <c r="J2149" s="32"/>
      <c r="K2149" s="32">
        <v>1</v>
      </c>
      <c r="L2149" s="32"/>
      <c r="M2149" s="31"/>
      <c r="N2149" s="12"/>
      <c r="O2149" s="12"/>
      <c r="P2149" s="12">
        <v>2</v>
      </c>
      <c r="Q2149" s="80"/>
      <c r="R2149" s="49" t="s">
        <v>26</v>
      </c>
      <c r="S2149" s="11" t="s">
        <v>1753</v>
      </c>
    </row>
    <row r="2150" spans="1:19">
      <c r="A2150" s="12"/>
      <c r="B2150" s="10"/>
      <c r="C2150" s="74" t="s">
        <v>1754</v>
      </c>
      <c r="D2150" s="98"/>
      <c r="E2150" s="47"/>
      <c r="F2150" s="21"/>
      <c r="G2150" s="21"/>
      <c r="H2150" s="21"/>
      <c r="I2150" s="21"/>
      <c r="J2150" s="21"/>
      <c r="K2150" s="21"/>
      <c r="L2150" s="21"/>
      <c r="M2150" s="12"/>
      <c r="N2150" s="12"/>
      <c r="O2150" s="12"/>
      <c r="P2150" s="12"/>
      <c r="Q2150" s="80"/>
      <c r="R2150" s="49" t="s">
        <v>1755</v>
      </c>
      <c r="S2150" s="11" t="s">
        <v>1756</v>
      </c>
    </row>
    <row r="2151" spans="1:19">
      <c r="A2151" s="80"/>
      <c r="B2151" s="48"/>
      <c r="C2151" s="68"/>
      <c r="D2151" s="19"/>
      <c r="E2151" s="31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80"/>
      <c r="R2151" s="14" t="s">
        <v>1757</v>
      </c>
      <c r="S2151" s="15" t="s">
        <v>1758</v>
      </c>
    </row>
    <row r="2152" spans="1:19">
      <c r="A2152" s="80"/>
      <c r="B2152" s="37"/>
      <c r="C2152" s="68"/>
      <c r="D2152" s="37"/>
      <c r="E2152" s="31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80"/>
      <c r="R2152" s="14" t="s">
        <v>1759</v>
      </c>
      <c r="S2152" s="37" t="s">
        <v>1760</v>
      </c>
    </row>
    <row r="2153" spans="1:19">
      <c r="A2153" s="80"/>
      <c r="B2153" s="29"/>
      <c r="C2153" s="68"/>
      <c r="D2153" s="37"/>
      <c r="E2153" s="31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80"/>
      <c r="R2153" s="49" t="s">
        <v>1761</v>
      </c>
      <c r="S2153" s="37"/>
    </row>
    <row r="2154" spans="1:19">
      <c r="A2154" s="80"/>
      <c r="B2154" s="10"/>
      <c r="C2154" s="11"/>
      <c r="D2154" s="19"/>
      <c r="E2154" s="31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80"/>
      <c r="R2154" s="49" t="s">
        <v>1762</v>
      </c>
      <c r="S2154" s="37"/>
    </row>
    <row r="2155" spans="1:19">
      <c r="A2155" s="80"/>
      <c r="B2155" s="32"/>
      <c r="C2155" s="32"/>
      <c r="D2155" s="32"/>
      <c r="E2155" s="31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05"/>
      <c r="S2155" s="37"/>
    </row>
    <row r="2156" spans="1:19">
      <c r="A2156" s="12"/>
      <c r="B2156" s="48"/>
      <c r="C2156" s="68"/>
      <c r="D2156" s="21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49"/>
      <c r="S2156" s="44"/>
    </row>
    <row r="2157" spans="1:19">
      <c r="A2157" s="12"/>
      <c r="B2157" s="16"/>
      <c r="C2157" s="12"/>
      <c r="D2157" s="12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2"/>
      <c r="R2157" s="49"/>
      <c r="S2157" s="20"/>
    </row>
    <row r="2158" spans="1:19">
      <c r="A2158" s="12"/>
      <c r="B2158" s="42"/>
      <c r="C2158" s="12"/>
      <c r="D2158" s="80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31"/>
      <c r="R2158" s="49"/>
      <c r="S2158" s="11"/>
    </row>
    <row r="2159" spans="1:19">
      <c r="A2159" s="12"/>
      <c r="B2159" s="12"/>
      <c r="C2159" s="12"/>
      <c r="D2159" s="80"/>
      <c r="E2159" s="86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31"/>
      <c r="R2159" s="14"/>
      <c r="S2159" s="11"/>
    </row>
    <row r="2160" spans="1:19">
      <c r="A2160" s="12"/>
      <c r="B2160" s="12"/>
      <c r="C2160" s="12"/>
      <c r="D2160" s="80"/>
      <c r="E2160" s="32" t="s">
        <v>71</v>
      </c>
      <c r="F2160" s="32">
        <f>SUM(F2119:F2159)</f>
        <v>0</v>
      </c>
      <c r="G2160" s="32"/>
      <c r="H2160" s="32">
        <f>SUM(H2119:H2157)</f>
        <v>3</v>
      </c>
      <c r="I2160" s="32">
        <f>SUM(I2119:I2157)</f>
        <v>0</v>
      </c>
      <c r="J2160" s="32">
        <f>SUM(J2119:J2159)</f>
        <v>2</v>
      </c>
      <c r="K2160" s="32">
        <f>SUM(K2119:K2157)</f>
        <v>2</v>
      </c>
      <c r="L2160" s="32">
        <v>0</v>
      </c>
      <c r="M2160" s="32">
        <v>0</v>
      </c>
      <c r="N2160" s="32">
        <f>SUM(N2119:N2159)</f>
        <v>0</v>
      </c>
      <c r="O2160" s="32">
        <v>0</v>
      </c>
      <c r="P2160" s="32">
        <f>SUM(P2119:P2157)</f>
        <v>2</v>
      </c>
      <c r="Q2160" s="31"/>
      <c r="R2160" s="14"/>
      <c r="S2160" s="11"/>
    </row>
    <row r="2161" spans="1:19">
      <c r="A2161" s="12"/>
      <c r="B2161" s="12"/>
      <c r="C2161" s="12"/>
      <c r="D2161" s="80"/>
      <c r="E2161" s="86"/>
      <c r="F2161" s="17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31"/>
      <c r="R2161" s="14"/>
      <c r="S2161" s="11"/>
    </row>
    <row r="2162" spans="1:19">
      <c r="A2162" s="12"/>
      <c r="B2162" s="12"/>
      <c r="C2162" s="12"/>
      <c r="D2162" s="12"/>
      <c r="E2162" s="21"/>
      <c r="F2162" s="21"/>
      <c r="G2162" s="21"/>
      <c r="H2162" s="21"/>
      <c r="I2162" s="21"/>
      <c r="J2162" s="21"/>
      <c r="K2162" s="21"/>
      <c r="L2162" s="21"/>
      <c r="M2162" s="21"/>
      <c r="N2162" s="21"/>
      <c r="O2162" s="21"/>
      <c r="P2162" s="21"/>
      <c r="Q2162" s="12"/>
      <c r="R2162" s="12"/>
      <c r="S2162" s="11"/>
    </row>
    <row r="2163" spans="1:19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1"/>
    </row>
    <row r="2168" ht="15.75" spans="1:19">
      <c r="A2168" s="384" t="s">
        <v>3</v>
      </c>
      <c r="B2168" s="384" t="s">
        <v>4</v>
      </c>
      <c r="C2168" s="384" t="s">
        <v>5</v>
      </c>
      <c r="D2168" s="384" t="s">
        <v>6</v>
      </c>
      <c r="E2168" s="384" t="s">
        <v>7</v>
      </c>
      <c r="F2168" s="384" t="s">
        <v>8</v>
      </c>
      <c r="G2168" s="384" t="s">
        <v>9</v>
      </c>
      <c r="H2168" s="384" t="s">
        <v>10</v>
      </c>
      <c r="I2168" s="384" t="s">
        <v>11</v>
      </c>
      <c r="J2168" s="384" t="s">
        <v>12</v>
      </c>
      <c r="K2168" s="384" t="s">
        <v>13</v>
      </c>
      <c r="L2168" s="384" t="s">
        <v>14</v>
      </c>
      <c r="M2168" s="384" t="s">
        <v>15</v>
      </c>
      <c r="N2168" s="384" t="s">
        <v>16</v>
      </c>
      <c r="O2168" s="384" t="s">
        <v>17</v>
      </c>
      <c r="P2168" s="384" t="s">
        <v>18</v>
      </c>
      <c r="Q2168" s="384" t="s">
        <v>19</v>
      </c>
      <c r="R2168" s="384" t="s">
        <v>20</v>
      </c>
      <c r="S2168" s="384" t="s">
        <v>21</v>
      </c>
    </row>
    <row r="2169" ht="15.75" spans="1:19">
      <c r="A2169" s="404"/>
      <c r="B2169" s="397"/>
      <c r="C2169" s="415"/>
      <c r="D2169" s="398"/>
      <c r="E2169" s="398"/>
      <c r="F2169" s="398"/>
      <c r="G2169" s="398"/>
      <c r="H2169" s="398"/>
      <c r="I2169" s="398"/>
      <c r="J2169" s="398"/>
      <c r="K2169" s="398"/>
      <c r="L2169" s="398"/>
      <c r="M2169" s="398"/>
      <c r="N2169" s="398"/>
      <c r="O2169" s="398"/>
      <c r="P2169" s="398"/>
      <c r="Q2169" s="404"/>
      <c r="R2169" s="416"/>
      <c r="S2169" s="397"/>
    </row>
    <row r="2170" spans="1:19">
      <c r="A2170" s="390">
        <v>54</v>
      </c>
      <c r="B2170" s="42">
        <v>44860</v>
      </c>
      <c r="C2170" s="31" t="s">
        <v>1763</v>
      </c>
      <c r="D2170" s="12" t="s">
        <v>1764</v>
      </c>
      <c r="E2170" s="12" t="s">
        <v>113</v>
      </c>
      <c r="F2170" s="12"/>
      <c r="G2170" s="12"/>
      <c r="H2170" s="12">
        <v>1</v>
      </c>
      <c r="I2170" s="12"/>
      <c r="J2170" s="12"/>
      <c r="K2170" s="12"/>
      <c r="L2170" s="12"/>
      <c r="M2170" s="12"/>
      <c r="N2170" s="12"/>
      <c r="O2170" s="12"/>
      <c r="P2170" s="12">
        <v>0</v>
      </c>
      <c r="Q2170" s="80"/>
      <c r="R2170" s="49" t="s">
        <v>26</v>
      </c>
      <c r="S2170" s="11" t="s">
        <v>1765</v>
      </c>
    </row>
    <row r="2171" spans="1:19">
      <c r="A2171" s="17"/>
      <c r="B2171" s="77"/>
      <c r="C2171" s="56" t="s">
        <v>1766</v>
      </c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80"/>
      <c r="R2171" s="49" t="s">
        <v>29</v>
      </c>
      <c r="S2171" s="44" t="s">
        <v>1767</v>
      </c>
    </row>
    <row r="2172" spans="1:19">
      <c r="A2172" s="21"/>
      <c r="B2172" s="7"/>
      <c r="C2172" s="11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80"/>
      <c r="R2172" s="49"/>
      <c r="S2172" s="37" t="s">
        <v>1768</v>
      </c>
    </row>
    <row r="2173" spans="1:19">
      <c r="A2173" s="13"/>
      <c r="B2173" s="129"/>
      <c r="C2173" s="15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390"/>
      <c r="R2173" s="14"/>
      <c r="S2173" s="58"/>
    </row>
    <row r="2174" spans="1:19">
      <c r="A2174" s="32">
        <v>55</v>
      </c>
      <c r="B2174" s="42">
        <v>44860</v>
      </c>
      <c r="C2174" s="31" t="s">
        <v>1582</v>
      </c>
      <c r="D2174" s="32" t="s">
        <v>73</v>
      </c>
      <c r="E2174" s="32" t="s">
        <v>34</v>
      </c>
      <c r="F2174" s="32"/>
      <c r="G2174" s="32"/>
      <c r="H2174" s="32">
        <v>1</v>
      </c>
      <c r="I2174" s="32"/>
      <c r="J2174" s="32"/>
      <c r="K2174" s="32"/>
      <c r="L2174" s="32"/>
      <c r="M2174" s="32"/>
      <c r="N2174" s="32"/>
      <c r="O2174" s="32"/>
      <c r="P2174" s="32">
        <v>6</v>
      </c>
      <c r="Q2174" s="32"/>
      <c r="R2174" s="49" t="s">
        <v>26</v>
      </c>
      <c r="S2174" s="37" t="s">
        <v>1769</v>
      </c>
    </row>
    <row r="2175" spans="1:19">
      <c r="A2175" s="32"/>
      <c r="B2175" s="42"/>
      <c r="C2175" s="31" t="s">
        <v>1770</v>
      </c>
      <c r="D2175" s="68"/>
      <c r="E2175" s="68"/>
      <c r="F2175" s="68"/>
      <c r="G2175" s="68"/>
      <c r="H2175" s="68"/>
      <c r="I2175" s="68"/>
      <c r="J2175" s="68"/>
      <c r="K2175" s="68"/>
      <c r="L2175" s="68"/>
      <c r="M2175" s="68"/>
      <c r="N2175" s="68"/>
      <c r="O2175" s="68"/>
      <c r="P2175" s="68"/>
      <c r="Q2175" s="68"/>
      <c r="R2175" s="49" t="s">
        <v>29</v>
      </c>
      <c r="S2175" s="37" t="s">
        <v>1771</v>
      </c>
    </row>
    <row r="2176" spans="1:19">
      <c r="A2176" s="32"/>
      <c r="B2176" s="42"/>
      <c r="C2176" s="68"/>
      <c r="D2176" s="68"/>
      <c r="E2176" s="68"/>
      <c r="F2176" s="68"/>
      <c r="G2176" s="68"/>
      <c r="H2176" s="68"/>
      <c r="I2176" s="68"/>
      <c r="J2176" s="68"/>
      <c r="K2176" s="68"/>
      <c r="L2176" s="68"/>
      <c r="M2176" s="68"/>
      <c r="N2176" s="68"/>
      <c r="O2176" s="68"/>
      <c r="P2176" s="68"/>
      <c r="Q2176" s="68"/>
      <c r="R2176" s="49"/>
      <c r="S2176" s="18" t="s">
        <v>1772</v>
      </c>
    </row>
    <row r="2177" spans="1:19">
      <c r="A2177" s="32"/>
      <c r="B2177" s="68"/>
      <c r="C2177" s="68"/>
      <c r="D2177" s="68"/>
      <c r="E2177" s="68"/>
      <c r="F2177" s="68"/>
      <c r="G2177" s="68"/>
      <c r="H2177" s="68"/>
      <c r="I2177" s="68"/>
      <c r="J2177" s="68"/>
      <c r="K2177" s="68"/>
      <c r="L2177" s="68"/>
      <c r="M2177" s="68"/>
      <c r="N2177" s="68"/>
      <c r="O2177" s="68"/>
      <c r="P2177" s="68"/>
      <c r="Q2177" s="68"/>
      <c r="R2177" s="49"/>
      <c r="S2177" s="18"/>
    </row>
    <row r="2178" spans="1:19">
      <c r="A2178" s="32">
        <v>56</v>
      </c>
      <c r="B2178" s="42">
        <v>44863</v>
      </c>
      <c r="C2178" s="31" t="s">
        <v>1136</v>
      </c>
      <c r="D2178" s="68" t="s">
        <v>1627</v>
      </c>
      <c r="E2178" s="68" t="s">
        <v>118</v>
      </c>
      <c r="F2178" s="68"/>
      <c r="G2178" s="68"/>
      <c r="H2178" s="68"/>
      <c r="I2178" s="68"/>
      <c r="J2178" s="68"/>
      <c r="K2178" s="68">
        <v>1</v>
      </c>
      <c r="L2178" s="68"/>
      <c r="M2178" s="68"/>
      <c r="N2178" s="68"/>
      <c r="O2178" s="68"/>
      <c r="P2178" s="68"/>
      <c r="Q2178" s="68"/>
      <c r="R2178" s="49" t="s">
        <v>26</v>
      </c>
      <c r="S2178" s="18" t="s">
        <v>1773</v>
      </c>
    </row>
    <row r="2179" spans="1:19">
      <c r="A2179" s="32"/>
      <c r="B2179" s="68"/>
      <c r="C2179" s="68" t="s">
        <v>1774</v>
      </c>
      <c r="D2179" s="68"/>
      <c r="E2179" s="68"/>
      <c r="F2179" s="68"/>
      <c r="G2179" s="68"/>
      <c r="H2179" s="68"/>
      <c r="I2179" s="68"/>
      <c r="J2179" s="68"/>
      <c r="K2179" s="68"/>
      <c r="L2179" s="68"/>
      <c r="M2179" s="68"/>
      <c r="N2179" s="68"/>
      <c r="O2179" s="68"/>
      <c r="P2179" s="68"/>
      <c r="Q2179" s="68"/>
      <c r="R2179" s="49" t="s">
        <v>29</v>
      </c>
      <c r="S2179" s="18" t="s">
        <v>1775</v>
      </c>
    </row>
    <row r="2180" spans="1:19">
      <c r="A2180" s="21"/>
      <c r="B2180" s="42"/>
      <c r="C2180" s="31"/>
      <c r="D2180" s="47"/>
      <c r="E2180" s="82"/>
      <c r="F2180" s="21"/>
      <c r="G2180" s="21"/>
      <c r="H2180" s="21"/>
      <c r="I2180" s="21"/>
      <c r="J2180" s="21"/>
      <c r="K2180" s="21"/>
      <c r="L2180" s="21"/>
      <c r="M2180" s="21"/>
      <c r="N2180" s="21"/>
      <c r="O2180" s="21"/>
      <c r="P2180" s="21"/>
      <c r="Q2180" s="171"/>
      <c r="R2180" s="49" t="s">
        <v>844</v>
      </c>
      <c r="S2180" s="29"/>
    </row>
    <row r="2181" spans="1:19">
      <c r="A2181" s="12"/>
      <c r="B2181" s="42"/>
      <c r="C2181" s="68"/>
      <c r="D2181" s="68"/>
      <c r="E2181" s="68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80"/>
      <c r="R2181" s="14" t="s">
        <v>1165</v>
      </c>
      <c r="S2181" s="37"/>
    </row>
    <row r="2182" spans="1:19">
      <c r="A2182" s="12"/>
      <c r="B2182" s="10"/>
      <c r="C2182" s="12"/>
      <c r="D2182" s="19"/>
      <c r="E2182" s="31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80"/>
      <c r="R2182" s="49"/>
      <c r="S2182" s="37"/>
    </row>
    <row r="2183" spans="1:19">
      <c r="A2183" s="12">
        <v>57</v>
      </c>
      <c r="B2183" s="42">
        <v>44864</v>
      </c>
      <c r="C2183" s="31" t="s">
        <v>240</v>
      </c>
      <c r="D2183" s="32" t="s">
        <v>1776</v>
      </c>
      <c r="E2183" s="31" t="s">
        <v>1055</v>
      </c>
      <c r="F2183" s="12"/>
      <c r="G2183" s="12"/>
      <c r="H2183" s="12"/>
      <c r="I2183" s="12"/>
      <c r="J2183" s="12">
        <v>1</v>
      </c>
      <c r="K2183" s="12"/>
      <c r="L2183" s="12"/>
      <c r="M2183" s="12"/>
      <c r="N2183" s="12"/>
      <c r="O2183" s="12"/>
      <c r="P2183" s="12">
        <v>3</v>
      </c>
      <c r="Q2183" s="12"/>
      <c r="R2183" s="49" t="s">
        <v>26</v>
      </c>
      <c r="S2183" s="37" t="s">
        <v>1777</v>
      </c>
    </row>
    <row r="2184" spans="1:19">
      <c r="A2184" s="12"/>
      <c r="B2184" s="42"/>
      <c r="C2184" s="31" t="s">
        <v>1778</v>
      </c>
      <c r="D2184" s="21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49" t="s">
        <v>29</v>
      </c>
      <c r="S2184" s="37" t="s">
        <v>1779</v>
      </c>
    </row>
    <row r="2185" spans="1:19">
      <c r="A2185" s="12"/>
      <c r="B2185" s="42"/>
      <c r="C2185" s="31"/>
      <c r="D2185" s="21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49" t="s">
        <v>844</v>
      </c>
      <c r="S2185" s="37" t="s">
        <v>1780</v>
      </c>
    </row>
    <row r="2186" spans="1:19">
      <c r="A2186" s="12"/>
      <c r="B2186" s="42"/>
      <c r="C2186" s="68"/>
      <c r="D2186" s="21"/>
      <c r="E2186" s="68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4" t="s">
        <v>1135</v>
      </c>
      <c r="S2186" s="37" t="s">
        <v>1781</v>
      </c>
    </row>
    <row r="2187" spans="1:19">
      <c r="A2187" s="12"/>
      <c r="B2187" s="48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49" t="s">
        <v>1782</v>
      </c>
      <c r="S2187" s="37"/>
    </row>
    <row r="2188" spans="1:19">
      <c r="A2188" s="12"/>
      <c r="B2188" s="42"/>
      <c r="C2188" s="12"/>
      <c r="D2188" s="21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4"/>
      <c r="S2188" s="11"/>
    </row>
    <row r="2189" spans="1:19">
      <c r="A2189" s="12"/>
      <c r="B2189" s="42"/>
      <c r="C2189" s="31"/>
      <c r="D2189" s="21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4"/>
      <c r="S2189" s="11"/>
    </row>
    <row r="2190" spans="1:19">
      <c r="A2190" s="12"/>
      <c r="B2190" s="42"/>
      <c r="C2190" s="31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80"/>
      <c r="R2190" s="49"/>
      <c r="S2190" s="81"/>
    </row>
    <row r="2191" spans="1:19">
      <c r="A2191" s="12"/>
      <c r="B2191" s="42"/>
      <c r="C2191" s="68"/>
      <c r="D2191" s="68"/>
      <c r="E2191" s="68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49"/>
      <c r="S2191" s="11"/>
    </row>
    <row r="2192" spans="1:19">
      <c r="A2192" s="12"/>
      <c r="B2192" s="48"/>
      <c r="C2192" s="56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49"/>
      <c r="S2192" s="11"/>
    </row>
    <row r="2193" spans="1:19">
      <c r="A2193" s="56"/>
      <c r="B2193" s="12"/>
      <c r="C2193" s="56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4"/>
      <c r="S2193" s="15"/>
    </row>
    <row r="2194" spans="1:19">
      <c r="A2194" s="80"/>
      <c r="B2194" s="48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4"/>
      <c r="S2194" s="37"/>
    </row>
    <row r="2195" spans="1:19">
      <c r="A2195" s="80"/>
      <c r="B2195" s="42"/>
      <c r="C2195" s="31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49"/>
      <c r="S2195" s="20"/>
    </row>
    <row r="2196" spans="1:19">
      <c r="A2196" s="12"/>
      <c r="B2196" s="42"/>
      <c r="C2196" s="68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49"/>
      <c r="S2196" s="11"/>
    </row>
    <row r="2197" spans="1:19">
      <c r="A2197" s="12"/>
      <c r="B2197" s="48"/>
      <c r="C2197" s="56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49"/>
      <c r="S2197" s="11"/>
    </row>
    <row r="2198" spans="1:19">
      <c r="A2198" s="12"/>
      <c r="B2198" s="12"/>
      <c r="C2198" s="56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49"/>
      <c r="S2198" s="15"/>
    </row>
    <row r="2199" spans="1:19">
      <c r="A2199" s="12"/>
      <c r="B2199" s="48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4"/>
      <c r="S2199" s="37"/>
    </row>
    <row r="2200" spans="1:19">
      <c r="A2200" s="12"/>
      <c r="B2200" s="42"/>
      <c r="C2200" s="31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80"/>
      <c r="R2200" s="49"/>
      <c r="S2200" s="50"/>
    </row>
    <row r="2201" spans="1:19">
      <c r="A2201" s="12"/>
      <c r="B2201" s="42"/>
      <c r="C2201" s="31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80"/>
      <c r="R2201" s="49"/>
      <c r="S2201" s="11"/>
    </row>
    <row r="2202" spans="1:19">
      <c r="A2202" s="80"/>
      <c r="B2202" s="48"/>
      <c r="C2202" s="68"/>
      <c r="D2202" s="19"/>
      <c r="E2202" s="31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80"/>
      <c r="R2202" s="14"/>
      <c r="S2202" s="15"/>
    </row>
    <row r="2203" spans="1:19">
      <c r="A2203" s="80"/>
      <c r="B2203" s="37"/>
      <c r="C2203" s="68"/>
      <c r="D2203" s="37"/>
      <c r="E2203" s="31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80"/>
      <c r="R2203" s="14"/>
      <c r="S2203" s="37"/>
    </row>
    <row r="2204" spans="1:19">
      <c r="A2204" s="80"/>
      <c r="B2204" s="10"/>
      <c r="C2204" s="11"/>
      <c r="D2204" s="19"/>
      <c r="E2204" s="31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80"/>
      <c r="R2204" s="49"/>
      <c r="S2204" s="37"/>
    </row>
    <row r="2205" spans="1:19">
      <c r="A2205" s="80"/>
      <c r="B2205" s="32"/>
      <c r="C2205" s="32"/>
      <c r="D2205" s="32"/>
      <c r="E2205" s="31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05"/>
      <c r="S2205" s="37"/>
    </row>
    <row r="2206" spans="1:19">
      <c r="A2206" s="12"/>
      <c r="B2206" s="48"/>
      <c r="C2206" s="68"/>
      <c r="D2206" s="21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49"/>
      <c r="S2206" s="44"/>
    </row>
    <row r="2207" spans="1:19">
      <c r="A2207" s="12"/>
      <c r="B2207" s="16"/>
      <c r="C2207" s="12"/>
      <c r="D2207" s="12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2"/>
      <c r="R2207" s="49"/>
      <c r="S2207" s="20"/>
    </row>
    <row r="2208" spans="1:19">
      <c r="A2208" s="12"/>
      <c r="B2208" s="42"/>
      <c r="C2208" s="12"/>
      <c r="D2208" s="80"/>
      <c r="E2208" s="32" t="s">
        <v>71</v>
      </c>
      <c r="F2208" s="32">
        <f ca="1">SUM(F2170:F2209)</f>
        <v>0</v>
      </c>
      <c r="G2208" s="32"/>
      <c r="H2208" s="32">
        <f>SUM(H2170:H2207)</f>
        <v>2</v>
      </c>
      <c r="I2208" s="32">
        <f>SUM(I2170:I2207)</f>
        <v>0</v>
      </c>
      <c r="J2208" s="32">
        <f ca="1">SUM(J2170:J2209)</f>
        <v>1</v>
      </c>
      <c r="K2208" s="32">
        <f>SUM(K2170:K2207)</f>
        <v>1</v>
      </c>
      <c r="L2208" s="32">
        <f>SUM(L2170:L2207)</f>
        <v>0</v>
      </c>
      <c r="M2208" s="32">
        <v>0</v>
      </c>
      <c r="N2208" s="32">
        <f ca="1">SUM(N2170:N2209)</f>
        <v>0</v>
      </c>
      <c r="O2208" s="32"/>
      <c r="P2208" s="32">
        <f>SUM(P2170:P2207)</f>
        <v>9</v>
      </c>
      <c r="Q2208" s="31"/>
      <c r="R2208" s="49"/>
      <c r="S2208" s="11"/>
    </row>
    <row r="2209" spans="1:19">
      <c r="A2209" s="12"/>
      <c r="B2209" s="12"/>
      <c r="C2209" s="12"/>
      <c r="D2209" s="80"/>
      <c r="E2209" s="86"/>
      <c r="F2209" s="17"/>
      <c r="G2209" s="17"/>
      <c r="H2209" s="17"/>
      <c r="I2209" s="17"/>
      <c r="J2209" s="17"/>
      <c r="K2209" s="17"/>
      <c r="L2209" s="17"/>
      <c r="M2209" s="17"/>
      <c r="N2209" s="17"/>
      <c r="O2209" s="17"/>
      <c r="P2209" s="17"/>
      <c r="Q2209" s="31"/>
      <c r="R2209" s="14"/>
      <c r="S2209" s="11"/>
    </row>
    <row r="2210" ht="16.5" spans="1:19">
      <c r="A2210" s="12"/>
      <c r="B2210" s="12"/>
      <c r="C2210" s="12"/>
      <c r="D2210" s="80"/>
      <c r="E2210" s="421" t="s">
        <v>1783</v>
      </c>
      <c r="F2210" s="422">
        <f>SUM(F2058,F2005,F1956,)</f>
        <v>6</v>
      </c>
      <c r="G2210" s="423"/>
      <c r="H2210" s="418">
        <f>SUM(H2208,H2160,H2109,H2058,H2005,H1956,H1903,H1852,H1802)</f>
        <v>25</v>
      </c>
      <c r="I2210" s="418">
        <f>SUM(I2208,I2160,I2109,I2058,I2005,I1956,I1903,I1852,I1802,)</f>
        <v>6</v>
      </c>
      <c r="J2210" s="418">
        <v>11</v>
      </c>
      <c r="K2210" s="418">
        <f>SUM(K2208,K2160,K2109,K2058,K1903,K1802,)</f>
        <v>9</v>
      </c>
      <c r="L2210" s="418">
        <f>SUM(L2208,L2160,L2109,L2058,L2005,L1956,L1903,L1852,L1802,)</f>
        <v>3</v>
      </c>
      <c r="M2210" s="418">
        <v>0</v>
      </c>
      <c r="N2210" s="418">
        <v>0</v>
      </c>
      <c r="O2210" s="418"/>
      <c r="P2210" s="418">
        <f>SUM(P2208,P2160,P2109,P2058,P2005,P1956,P1903,P1852,P1802,)</f>
        <v>132</v>
      </c>
      <c r="Q2210" s="31"/>
      <c r="R2210" s="14"/>
      <c r="S2210" s="11"/>
    </row>
    <row r="2211" spans="1:19">
      <c r="A2211" s="12"/>
      <c r="B2211" s="12"/>
      <c r="C2211" s="12"/>
      <c r="D2211" s="80"/>
      <c r="E2211" s="86"/>
      <c r="F2211" s="17"/>
      <c r="G2211" s="17"/>
      <c r="H2211" s="17"/>
      <c r="I2211" s="17"/>
      <c r="J2211" s="17"/>
      <c r="K2211" s="17"/>
      <c r="L2211" s="17"/>
      <c r="M2211" s="17"/>
      <c r="N2211" s="17"/>
      <c r="O2211" s="17"/>
      <c r="P2211" s="17"/>
      <c r="Q2211" s="31"/>
      <c r="R2211" s="14"/>
      <c r="S2211" s="11"/>
    </row>
    <row r="2212" spans="1:19">
      <c r="A2212" s="12"/>
      <c r="B2212" s="12"/>
      <c r="C2212" s="12"/>
      <c r="D2212" s="12"/>
      <c r="E2212" s="21"/>
      <c r="F2212" s="21"/>
      <c r="G2212" s="21"/>
      <c r="H2212" s="21"/>
      <c r="I2212" s="21"/>
      <c r="J2212" s="21"/>
      <c r="K2212" s="21"/>
      <c r="L2212" s="21"/>
      <c r="M2212" s="21"/>
      <c r="N2212" s="21"/>
      <c r="O2212" s="21"/>
      <c r="P2212" s="21"/>
      <c r="Q2212" s="12"/>
      <c r="R2212" s="12"/>
      <c r="S2212" s="11"/>
    </row>
    <row r="2213" spans="1:19">
      <c r="A2213" s="12"/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1"/>
    </row>
    <row r="2218" ht="15.75" spans="1:19">
      <c r="A2218" s="384" t="s">
        <v>3</v>
      </c>
      <c r="B2218" s="384" t="s">
        <v>4</v>
      </c>
      <c r="C2218" s="384" t="s">
        <v>5</v>
      </c>
      <c r="D2218" s="384" t="s">
        <v>6</v>
      </c>
      <c r="E2218" s="384" t="s">
        <v>7</v>
      </c>
      <c r="F2218" s="384" t="s">
        <v>8</v>
      </c>
      <c r="G2218" s="384" t="s">
        <v>9</v>
      </c>
      <c r="H2218" s="384" t="s">
        <v>10</v>
      </c>
      <c r="I2218" s="384" t="s">
        <v>11</v>
      </c>
      <c r="J2218" s="384" t="s">
        <v>12</v>
      </c>
      <c r="K2218" s="384" t="s">
        <v>13</v>
      </c>
      <c r="L2218" s="384" t="s">
        <v>14</v>
      </c>
      <c r="M2218" s="384" t="s">
        <v>15</v>
      </c>
      <c r="N2218" s="384" t="s">
        <v>16</v>
      </c>
      <c r="O2218" s="384" t="s">
        <v>17</v>
      </c>
      <c r="P2218" s="384" t="s">
        <v>18</v>
      </c>
      <c r="Q2218" s="384" t="s">
        <v>19</v>
      </c>
      <c r="R2218" s="384" t="s">
        <v>20</v>
      </c>
      <c r="S2218" s="384" t="s">
        <v>21</v>
      </c>
    </row>
    <row r="2219" ht="15.75" spans="1:19">
      <c r="A2219" s="404"/>
      <c r="B2219" s="397"/>
      <c r="C2219" s="415"/>
      <c r="D2219" s="398"/>
      <c r="E2219" s="398"/>
      <c r="F2219" s="398"/>
      <c r="G2219" s="398"/>
      <c r="H2219" s="398"/>
      <c r="I2219" s="398"/>
      <c r="J2219" s="398"/>
      <c r="K2219" s="398"/>
      <c r="L2219" s="398"/>
      <c r="M2219" s="398"/>
      <c r="N2219" s="398"/>
      <c r="O2219" s="398"/>
      <c r="P2219" s="398"/>
      <c r="Q2219" s="404"/>
      <c r="R2219" s="416"/>
      <c r="S2219" s="397"/>
    </row>
    <row r="2220" ht="18" spans="1:19">
      <c r="A2220" s="390"/>
      <c r="B2220" s="42"/>
      <c r="C2220" s="424" t="s">
        <v>1784</v>
      </c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80"/>
      <c r="R2220" s="49"/>
      <c r="S2220" s="11"/>
    </row>
    <row r="2221" spans="1:19">
      <c r="A2221" s="17"/>
      <c r="B2221" s="77"/>
      <c r="C2221" s="56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80"/>
      <c r="R2221" s="49"/>
      <c r="S2221" s="44"/>
    </row>
    <row r="2222" spans="1:19">
      <c r="A2222" s="21">
        <v>1</v>
      </c>
      <c r="B2222" s="42">
        <v>44869</v>
      </c>
      <c r="C2222" s="56" t="s">
        <v>1176</v>
      </c>
      <c r="D2222" s="12" t="s">
        <v>1785</v>
      </c>
      <c r="E2222" s="12" t="s">
        <v>176</v>
      </c>
      <c r="F2222" s="12"/>
      <c r="G2222" s="12"/>
      <c r="H2222" s="12"/>
      <c r="I2222" s="12"/>
      <c r="J2222" s="12">
        <v>1</v>
      </c>
      <c r="K2222" s="12"/>
      <c r="L2222" s="12"/>
      <c r="M2222" s="12"/>
      <c r="N2222" s="12"/>
      <c r="O2222" s="12"/>
      <c r="P2222" s="12">
        <v>4</v>
      </c>
      <c r="Q2222" s="80"/>
      <c r="R2222" s="49" t="s">
        <v>26</v>
      </c>
      <c r="S2222" s="37" t="s">
        <v>1786</v>
      </c>
    </row>
    <row r="2223" spans="1:19">
      <c r="A2223" s="13"/>
      <c r="B2223" s="129"/>
      <c r="C2223" s="127" t="s">
        <v>1787</v>
      </c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390"/>
      <c r="R2223" s="49" t="s">
        <v>29</v>
      </c>
      <c r="S2223" s="58" t="s">
        <v>1788</v>
      </c>
    </row>
    <row r="2224" spans="1:19">
      <c r="A2224" s="32"/>
      <c r="B2224" s="42"/>
      <c r="C2224" s="44"/>
      <c r="D2224" s="32"/>
      <c r="E2224" s="32"/>
      <c r="F2224" s="32"/>
      <c r="G2224" s="32"/>
      <c r="H2224" s="32"/>
      <c r="I2224" s="32"/>
      <c r="J2224" s="32"/>
      <c r="K2224" s="32"/>
      <c r="L2224" s="32"/>
      <c r="M2224" s="32"/>
      <c r="N2224" s="32"/>
      <c r="O2224" s="32"/>
      <c r="P2224" s="32"/>
      <c r="Q2224" s="32"/>
      <c r="R2224" s="49" t="s">
        <v>844</v>
      </c>
      <c r="S2224" s="37" t="s">
        <v>1789</v>
      </c>
    </row>
    <row r="2225" spans="1:19">
      <c r="A2225" s="32"/>
      <c r="B2225" s="42"/>
      <c r="C2225" s="31"/>
      <c r="D2225" s="68"/>
      <c r="E2225" s="68"/>
      <c r="F2225" s="68"/>
      <c r="G2225" s="68"/>
      <c r="H2225" s="68"/>
      <c r="I2225" s="68"/>
      <c r="J2225" s="68"/>
      <c r="K2225" s="68"/>
      <c r="L2225" s="68"/>
      <c r="M2225" s="68"/>
      <c r="N2225" s="68"/>
      <c r="O2225" s="68"/>
      <c r="P2225" s="68"/>
      <c r="Q2225" s="68"/>
      <c r="R2225" s="14" t="s">
        <v>1146</v>
      </c>
      <c r="S2225" s="37"/>
    </row>
    <row r="2226" spans="1:19">
      <c r="A2226" s="32"/>
      <c r="B2226" s="42"/>
      <c r="C2226" s="68"/>
      <c r="D2226" s="68"/>
      <c r="E2226" s="68"/>
      <c r="F2226" s="68"/>
      <c r="G2226" s="68"/>
      <c r="H2226" s="68"/>
      <c r="I2226" s="68"/>
      <c r="J2226" s="68"/>
      <c r="K2226" s="68"/>
      <c r="L2226" s="68"/>
      <c r="M2226" s="68"/>
      <c r="N2226" s="68"/>
      <c r="O2226" s="68"/>
      <c r="P2226" s="68"/>
      <c r="Q2226" s="68"/>
      <c r="R2226" s="49"/>
      <c r="S2226" s="18"/>
    </row>
    <row r="2227" spans="1:19">
      <c r="A2227" s="32">
        <v>2</v>
      </c>
      <c r="B2227" s="42">
        <v>44869</v>
      </c>
      <c r="C2227" s="56" t="s">
        <v>190</v>
      </c>
      <c r="D2227" s="68" t="s">
        <v>1583</v>
      </c>
      <c r="E2227" s="68" t="s">
        <v>118</v>
      </c>
      <c r="F2227" s="68"/>
      <c r="G2227" s="68"/>
      <c r="H2227" s="68">
        <v>1</v>
      </c>
      <c r="I2227" s="68"/>
      <c r="J2227" s="68"/>
      <c r="K2227" s="68"/>
      <c r="L2227" s="68"/>
      <c r="M2227" s="68"/>
      <c r="N2227" s="68"/>
      <c r="O2227" s="68"/>
      <c r="P2227" s="68">
        <v>3</v>
      </c>
      <c r="Q2227" s="68"/>
      <c r="R2227" s="49" t="s">
        <v>26</v>
      </c>
      <c r="S2227" s="18" t="s">
        <v>1790</v>
      </c>
    </row>
    <row r="2228" spans="1:19">
      <c r="A2228" s="32"/>
      <c r="B2228" s="68"/>
      <c r="C2228" s="68" t="s">
        <v>1791</v>
      </c>
      <c r="D2228" s="68" t="s">
        <v>1586</v>
      </c>
      <c r="E2228" s="68"/>
      <c r="F2228" s="68"/>
      <c r="G2228" s="68"/>
      <c r="H2228" s="68"/>
      <c r="I2228" s="68"/>
      <c r="J2228" s="68"/>
      <c r="K2228" s="68"/>
      <c r="L2228" s="68"/>
      <c r="M2228" s="68"/>
      <c r="N2228" s="68"/>
      <c r="O2228" s="68"/>
      <c r="P2228" s="68"/>
      <c r="Q2228" s="68"/>
      <c r="R2228" s="49" t="s">
        <v>29</v>
      </c>
      <c r="S2228" s="18" t="s">
        <v>1792</v>
      </c>
    </row>
    <row r="2229" spans="1:19">
      <c r="A2229" s="32"/>
      <c r="B2229" s="68"/>
      <c r="C2229" s="68"/>
      <c r="D2229" s="68"/>
      <c r="E2229" s="68"/>
      <c r="F2229" s="68"/>
      <c r="G2229" s="68"/>
      <c r="H2229" s="68"/>
      <c r="I2229" s="68"/>
      <c r="J2229" s="68"/>
      <c r="K2229" s="68"/>
      <c r="L2229" s="68"/>
      <c r="M2229" s="68"/>
      <c r="N2229" s="68"/>
      <c r="O2229" s="68"/>
      <c r="P2229" s="68"/>
      <c r="Q2229" s="68"/>
      <c r="R2229" s="49" t="s">
        <v>844</v>
      </c>
      <c r="S2229" s="18"/>
    </row>
    <row r="2230" spans="1:19">
      <c r="A2230" s="21"/>
      <c r="B2230" s="42"/>
      <c r="C2230" s="31"/>
      <c r="D2230" s="47"/>
      <c r="E2230" s="82"/>
      <c r="F2230" s="21"/>
      <c r="G2230" s="21"/>
      <c r="H2230" s="21"/>
      <c r="I2230" s="21"/>
      <c r="J2230" s="21"/>
      <c r="K2230" s="21"/>
      <c r="L2230" s="21"/>
      <c r="M2230" s="21"/>
      <c r="N2230" s="21"/>
      <c r="O2230" s="21"/>
      <c r="P2230" s="21"/>
      <c r="Q2230" s="171"/>
      <c r="R2230" s="14" t="s">
        <v>1793</v>
      </c>
      <c r="S2230" s="29"/>
    </row>
    <row r="2231" spans="1:19">
      <c r="A2231" s="12"/>
      <c r="B2231" s="42"/>
      <c r="C2231" s="68"/>
      <c r="D2231" s="68"/>
      <c r="E2231" s="68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80"/>
      <c r="R2231" s="49"/>
      <c r="S2231" s="37"/>
    </row>
    <row r="2232" spans="1:19">
      <c r="A2232" s="12">
        <v>3</v>
      </c>
      <c r="B2232" s="42">
        <v>44869</v>
      </c>
      <c r="C2232" s="56" t="s">
        <v>468</v>
      </c>
      <c r="D2232" s="19" t="s">
        <v>1794</v>
      </c>
      <c r="E2232" s="31" t="s">
        <v>176</v>
      </c>
      <c r="F2232" s="12"/>
      <c r="G2232" s="12"/>
      <c r="H2232" s="12"/>
      <c r="I2232" s="12"/>
      <c r="J2232" s="12">
        <v>1</v>
      </c>
      <c r="K2232" s="12"/>
      <c r="L2232" s="12"/>
      <c r="M2232" s="12"/>
      <c r="N2232" s="12"/>
      <c r="O2232" s="12"/>
      <c r="P2232" s="12"/>
      <c r="Q2232" s="80"/>
      <c r="R2232" s="49" t="s">
        <v>26</v>
      </c>
      <c r="S2232" s="37" t="s">
        <v>1795</v>
      </c>
    </row>
    <row r="2233" spans="1:19">
      <c r="A2233" s="12"/>
      <c r="B2233" s="32"/>
      <c r="C2233" s="32" t="s">
        <v>1796</v>
      </c>
      <c r="D2233" s="32"/>
      <c r="E2233" s="31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49" t="s">
        <v>29</v>
      </c>
      <c r="S2233" s="37" t="s">
        <v>1797</v>
      </c>
    </row>
    <row r="2234" spans="1:19">
      <c r="A2234" s="12"/>
      <c r="B2234" s="42"/>
      <c r="C2234" s="31"/>
      <c r="D2234" s="21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4" t="s">
        <v>1798</v>
      </c>
      <c r="S2234" s="37"/>
    </row>
    <row r="2235" spans="1:19">
      <c r="A2235" s="12"/>
      <c r="B2235" s="42"/>
      <c r="C2235" s="31"/>
      <c r="D2235" s="21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49"/>
      <c r="S2235" s="37"/>
    </row>
    <row r="2236" spans="1:19">
      <c r="A2236" s="12">
        <v>4</v>
      </c>
      <c r="B2236" s="42">
        <v>44871</v>
      </c>
      <c r="C2236" s="68" t="s">
        <v>1799</v>
      </c>
      <c r="D2236" s="21" t="s">
        <v>263</v>
      </c>
      <c r="E2236" s="68" t="s">
        <v>176</v>
      </c>
      <c r="F2236" s="12">
        <v>1</v>
      </c>
      <c r="G2236" s="12"/>
      <c r="H2236" s="12"/>
      <c r="I2236" s="12"/>
      <c r="J2236" s="12"/>
      <c r="K2236" s="12"/>
      <c r="L2236" s="12"/>
      <c r="M2236" s="12"/>
      <c r="N2236" s="12"/>
      <c r="O2236" s="12"/>
      <c r="P2236" s="12">
        <v>1.565</v>
      </c>
      <c r="Q2236" s="12"/>
      <c r="R2236" s="49" t="s">
        <v>26</v>
      </c>
      <c r="S2236" s="37" t="s">
        <v>1800</v>
      </c>
    </row>
    <row r="2237" spans="1:19">
      <c r="A2237" s="12"/>
      <c r="B2237" s="48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49" t="s">
        <v>29</v>
      </c>
      <c r="S2237" s="37" t="s">
        <v>1801</v>
      </c>
    </row>
    <row r="2238" spans="1:19">
      <c r="A2238" s="12"/>
      <c r="B2238" s="42"/>
      <c r="C2238" s="12"/>
      <c r="D2238" s="21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4"/>
      <c r="S2238" s="11" t="s">
        <v>1802</v>
      </c>
    </row>
    <row r="2239" spans="1:19">
      <c r="A2239" s="12"/>
      <c r="B2239" s="42"/>
      <c r="C2239" s="31"/>
      <c r="D2239" s="21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4"/>
      <c r="S2239" s="11" t="s">
        <v>1803</v>
      </c>
    </row>
    <row r="2240" spans="1:19">
      <c r="A2240" s="12"/>
      <c r="B2240" s="42"/>
      <c r="C2240" s="31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80"/>
      <c r="R2240" s="49"/>
      <c r="S2240" s="81" t="s">
        <v>1804</v>
      </c>
    </row>
    <row r="2241" spans="1:19">
      <c r="A2241" s="12"/>
      <c r="B2241" s="42"/>
      <c r="C2241" s="68"/>
      <c r="D2241" s="68"/>
      <c r="E2241" s="68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49"/>
      <c r="S2241" s="11" t="s">
        <v>1805</v>
      </c>
    </row>
    <row r="2242" spans="1:19">
      <c r="A2242" s="12"/>
      <c r="B2242" s="48"/>
      <c r="C2242" s="56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49"/>
      <c r="S2242" s="11" t="s">
        <v>1806</v>
      </c>
    </row>
    <row r="2243" spans="1:19">
      <c r="A2243" s="56"/>
      <c r="B2243" s="12"/>
      <c r="C2243" s="56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4"/>
      <c r="S2243" s="11" t="s">
        <v>1807</v>
      </c>
    </row>
    <row r="2244" spans="1:19">
      <c r="A2244" s="80"/>
      <c r="B2244" s="48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4"/>
      <c r="S2244" s="11" t="s">
        <v>1808</v>
      </c>
    </row>
    <row r="2245" spans="1:19">
      <c r="A2245" s="80"/>
      <c r="B2245" s="42"/>
      <c r="C2245" s="31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49"/>
      <c r="S2245" s="11" t="s">
        <v>1809</v>
      </c>
    </row>
    <row r="2246" spans="1:19">
      <c r="A2246" s="12"/>
      <c r="B2246" s="42"/>
      <c r="C2246" s="68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49"/>
      <c r="S2246" s="11" t="s">
        <v>1810</v>
      </c>
    </row>
    <row r="2247" spans="1:19">
      <c r="A2247" s="12"/>
      <c r="B2247" s="48"/>
      <c r="C2247" s="56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49"/>
      <c r="S2247" s="11" t="s">
        <v>1811</v>
      </c>
    </row>
    <row r="2248" spans="1:19">
      <c r="A2248" s="12"/>
      <c r="B2248" s="12"/>
      <c r="C2248" s="56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49"/>
      <c r="S2248" s="15"/>
    </row>
    <row r="2249" spans="1:19">
      <c r="A2249" s="12">
        <v>5</v>
      </c>
      <c r="B2249" s="42">
        <v>44871</v>
      </c>
      <c r="C2249" s="11" t="s">
        <v>1812</v>
      </c>
      <c r="D2249" s="12" t="s">
        <v>280</v>
      </c>
      <c r="E2249" s="12" t="s">
        <v>187</v>
      </c>
      <c r="F2249" s="12">
        <v>1</v>
      </c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49" t="s">
        <v>26</v>
      </c>
      <c r="S2249" s="37" t="s">
        <v>1800</v>
      </c>
    </row>
    <row r="2250" spans="1:19">
      <c r="A2250" s="12"/>
      <c r="B2250" s="48"/>
      <c r="C2250" s="81" t="s">
        <v>1813</v>
      </c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80"/>
      <c r="R2250" s="49" t="s">
        <v>29</v>
      </c>
      <c r="S2250" s="37" t="s">
        <v>1814</v>
      </c>
    </row>
    <row r="2251" spans="1:19">
      <c r="A2251" s="12"/>
      <c r="B2251" s="42"/>
      <c r="C2251" s="81" t="s">
        <v>1815</v>
      </c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390"/>
      <c r="R2251" s="93"/>
      <c r="S2251" s="50" t="s">
        <v>1816</v>
      </c>
    </row>
    <row r="2252" spans="1:19">
      <c r="A2252" s="80"/>
      <c r="B2252" s="48"/>
      <c r="C2252" s="425"/>
      <c r="D2252" s="37"/>
      <c r="E2252" s="37"/>
      <c r="F2252" s="37"/>
      <c r="G2252" s="37"/>
      <c r="H2252" s="37"/>
      <c r="I2252" s="37"/>
      <c r="J2252" s="37"/>
      <c r="K2252" s="37"/>
      <c r="L2252" s="37"/>
      <c r="M2252" s="37"/>
      <c r="N2252" s="37"/>
      <c r="O2252" s="37"/>
      <c r="P2252" s="37"/>
      <c r="Q2252" s="37"/>
      <c r="R2252" s="37"/>
      <c r="S2252" s="66" t="s">
        <v>1817</v>
      </c>
    </row>
    <row r="2253" spans="1:19">
      <c r="A2253" s="80"/>
      <c r="B2253" s="37"/>
      <c r="C2253" s="425"/>
      <c r="D2253" s="37"/>
      <c r="E2253" s="37"/>
      <c r="F2253" s="37"/>
      <c r="G2253" s="37"/>
      <c r="H2253" s="37"/>
      <c r="I2253" s="37"/>
      <c r="J2253" s="37"/>
      <c r="K2253" s="37"/>
      <c r="L2253" s="37"/>
      <c r="M2253" s="37"/>
      <c r="N2253" s="37"/>
      <c r="O2253" s="37"/>
      <c r="P2253" s="37"/>
      <c r="Q2253" s="37"/>
      <c r="R2253" s="37"/>
      <c r="S2253" s="101" t="s">
        <v>1818</v>
      </c>
    </row>
    <row r="2254" spans="1:19">
      <c r="A2254" s="80"/>
      <c r="B2254" s="10"/>
      <c r="C2254" s="149"/>
      <c r="D2254" s="19"/>
      <c r="E2254" s="32"/>
      <c r="F2254" s="32"/>
      <c r="G2254" s="32"/>
      <c r="H2254" s="32"/>
      <c r="I2254" s="32"/>
      <c r="J2254" s="32"/>
      <c r="K2254" s="32"/>
      <c r="L2254" s="32"/>
      <c r="M2254" s="32"/>
      <c r="N2254" s="32"/>
      <c r="O2254" s="32"/>
      <c r="P2254" s="32"/>
      <c r="Q2254" s="32"/>
      <c r="R2254" s="14"/>
      <c r="S2254" s="101"/>
    </row>
    <row r="2255" spans="1:19">
      <c r="A2255" s="80"/>
      <c r="B2255" s="32"/>
      <c r="C2255" s="32"/>
      <c r="D2255" s="47" t="s">
        <v>668</v>
      </c>
      <c r="E2255" s="21" t="s">
        <v>187</v>
      </c>
      <c r="F2255" s="21">
        <v>1</v>
      </c>
      <c r="G2255" s="21"/>
      <c r="H2255" s="21"/>
      <c r="I2255" s="21"/>
      <c r="J2255" s="21"/>
      <c r="K2255" s="21"/>
      <c r="L2255" s="21"/>
      <c r="M2255" s="21"/>
      <c r="N2255" s="21"/>
      <c r="O2255" s="21"/>
      <c r="P2255" s="21"/>
      <c r="Q2255" s="171"/>
      <c r="R2255" s="49" t="s">
        <v>26</v>
      </c>
      <c r="S2255" s="37"/>
    </row>
    <row r="2256" spans="1:19">
      <c r="A2256" s="12"/>
      <c r="B2256" s="48"/>
      <c r="C2256" s="68"/>
      <c r="D2256" s="37"/>
      <c r="E2256" s="31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80"/>
      <c r="R2256" s="49" t="s">
        <v>1819</v>
      </c>
      <c r="S2256" s="44"/>
    </row>
    <row r="2257" spans="1:19">
      <c r="A2257" s="12"/>
      <c r="B2257" s="16"/>
      <c r="C2257" s="12"/>
      <c r="D2257" s="12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2"/>
      <c r="R2257" s="49"/>
      <c r="S2257" s="20"/>
    </row>
    <row r="2258" spans="1:19">
      <c r="A2258" s="12"/>
      <c r="B2258" s="42"/>
      <c r="C2258" s="12"/>
      <c r="D2258" s="80"/>
      <c r="E2258" s="17"/>
      <c r="F2258" s="17"/>
      <c r="G2258" s="17"/>
      <c r="H2258" s="17"/>
      <c r="I2258" s="17"/>
      <c r="J2258" s="17"/>
      <c r="K2258" s="17"/>
      <c r="L2258" s="17"/>
      <c r="M2258" s="17"/>
      <c r="N2258" s="17"/>
      <c r="O2258" s="17"/>
      <c r="P2258" s="17"/>
      <c r="Q2258" s="31"/>
      <c r="R2258" s="49"/>
      <c r="S2258" s="11"/>
    </row>
    <row r="2259" spans="1:19">
      <c r="A2259" s="12"/>
      <c r="B2259" s="12"/>
      <c r="C2259" s="12"/>
      <c r="D2259" s="80"/>
      <c r="E2259" s="86"/>
      <c r="F2259" s="17"/>
      <c r="G2259" s="17"/>
      <c r="H2259" s="17"/>
      <c r="I2259" s="17"/>
      <c r="J2259" s="17"/>
      <c r="K2259" s="17"/>
      <c r="L2259" s="17"/>
      <c r="M2259" s="17"/>
      <c r="N2259" s="17"/>
      <c r="O2259" s="17"/>
      <c r="P2259" s="17"/>
      <c r="Q2259" s="31"/>
      <c r="R2259" s="14"/>
      <c r="S2259" s="11"/>
    </row>
    <row r="2260" spans="1:19">
      <c r="A2260" s="12"/>
      <c r="B2260" s="12"/>
      <c r="C2260" s="12"/>
      <c r="D2260" s="80"/>
      <c r="E2260" s="32" t="s">
        <v>71</v>
      </c>
      <c r="F2260" s="32">
        <f>SUM(F2220:F2259)</f>
        <v>3</v>
      </c>
      <c r="G2260" s="32"/>
      <c r="H2260" s="32">
        <f>SUM(H2220:H2257)</f>
        <v>1</v>
      </c>
      <c r="I2260" s="32">
        <f>SUM(I2220:I2257)</f>
        <v>0</v>
      </c>
      <c r="J2260" s="32">
        <f>SUM(J2221:J2259)</f>
        <v>2</v>
      </c>
      <c r="K2260" s="32">
        <f>SUM(K2220:K2257)</f>
        <v>0</v>
      </c>
      <c r="L2260" s="32">
        <f>SUM(L2220:L2257)</f>
        <v>0</v>
      </c>
      <c r="M2260" s="32"/>
      <c r="N2260" s="32">
        <f>SUM(N2220:N2259)</f>
        <v>0</v>
      </c>
      <c r="O2260" s="32"/>
      <c r="P2260" s="32">
        <f>SUM(P2220:P2257)</f>
        <v>8.565</v>
      </c>
      <c r="Q2260" s="31"/>
      <c r="R2260" s="14"/>
      <c r="S2260" s="11"/>
    </row>
    <row r="2261" spans="1:19">
      <c r="A2261" s="12"/>
      <c r="B2261" s="12"/>
      <c r="C2261" s="12"/>
      <c r="D2261" s="80"/>
      <c r="E2261" s="86"/>
      <c r="F2261" s="17"/>
      <c r="G2261" s="17"/>
      <c r="H2261" s="17"/>
      <c r="I2261" s="17"/>
      <c r="J2261" s="17"/>
      <c r="K2261" s="17"/>
      <c r="L2261" s="17"/>
      <c r="M2261" s="17"/>
      <c r="N2261" s="17"/>
      <c r="O2261" s="17"/>
      <c r="P2261" s="17"/>
      <c r="Q2261" s="31"/>
      <c r="R2261" s="14"/>
      <c r="S2261" s="11"/>
    </row>
    <row r="2262" spans="1:19">
      <c r="A2262" s="12"/>
      <c r="B2262" s="12"/>
      <c r="C2262" s="12"/>
      <c r="D2262" s="12"/>
      <c r="E2262" s="21"/>
      <c r="F2262" s="21"/>
      <c r="G2262" s="21"/>
      <c r="H2262" s="21"/>
      <c r="I2262" s="21"/>
      <c r="J2262" s="21"/>
      <c r="K2262" s="21"/>
      <c r="L2262" s="21"/>
      <c r="M2262" s="21"/>
      <c r="N2262" s="21"/>
      <c r="O2262" s="21"/>
      <c r="P2262" s="21"/>
      <c r="Q2262" s="12"/>
      <c r="R2262" s="12"/>
      <c r="S2262" s="11"/>
    </row>
    <row r="2263" spans="1:19">
      <c r="A2263" s="12"/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1"/>
    </row>
    <row r="2268" ht="15.75" spans="1:19">
      <c r="A2268" s="384" t="s">
        <v>3</v>
      </c>
      <c r="B2268" s="384" t="s">
        <v>4</v>
      </c>
      <c r="C2268" s="384" t="s">
        <v>5</v>
      </c>
      <c r="D2268" s="384" t="s">
        <v>6</v>
      </c>
      <c r="E2268" s="384" t="s">
        <v>7</v>
      </c>
      <c r="F2268" s="384" t="s">
        <v>8</v>
      </c>
      <c r="G2268" s="384" t="s">
        <v>9</v>
      </c>
      <c r="H2268" s="384" t="s">
        <v>10</v>
      </c>
      <c r="I2268" s="384" t="s">
        <v>11</v>
      </c>
      <c r="J2268" s="384" t="s">
        <v>12</v>
      </c>
      <c r="K2268" s="384" t="s">
        <v>13</v>
      </c>
      <c r="L2268" s="384" t="s">
        <v>14</v>
      </c>
      <c r="M2268" s="384" t="s">
        <v>15</v>
      </c>
      <c r="N2268" s="384" t="s">
        <v>16</v>
      </c>
      <c r="O2268" s="384" t="s">
        <v>17</v>
      </c>
      <c r="P2268" s="384" t="s">
        <v>18</v>
      </c>
      <c r="Q2268" s="384" t="s">
        <v>19</v>
      </c>
      <c r="R2268" s="384" t="s">
        <v>20</v>
      </c>
      <c r="S2268" s="384" t="s">
        <v>21</v>
      </c>
    </row>
    <row r="2269" ht="15.75" spans="1:19">
      <c r="A2269" s="404"/>
      <c r="B2269" s="397"/>
      <c r="C2269" s="415"/>
      <c r="D2269" s="398"/>
      <c r="E2269" s="398"/>
      <c r="F2269" s="398"/>
      <c r="G2269" s="398"/>
      <c r="H2269" s="398"/>
      <c r="I2269" s="398"/>
      <c r="J2269" s="398"/>
      <c r="K2269" s="398"/>
      <c r="L2269" s="398"/>
      <c r="M2269" s="398"/>
      <c r="N2269" s="398"/>
      <c r="O2269" s="398"/>
      <c r="P2269" s="398"/>
      <c r="Q2269" s="404"/>
      <c r="R2269" s="416"/>
      <c r="S2269" s="397"/>
    </row>
    <row r="2270" spans="1:19">
      <c r="A2270" s="390">
        <v>6</v>
      </c>
      <c r="B2270" s="42">
        <v>44871</v>
      </c>
      <c r="C2270" s="31" t="s">
        <v>665</v>
      </c>
      <c r="D2270" s="80" t="s">
        <v>297</v>
      </c>
      <c r="E2270" s="32" t="s">
        <v>187</v>
      </c>
      <c r="F2270" s="31">
        <v>1</v>
      </c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80"/>
      <c r="R2270" s="49" t="s">
        <v>26</v>
      </c>
      <c r="S2270" s="37" t="s">
        <v>1800</v>
      </c>
    </row>
    <row r="2271" spans="1:19">
      <c r="A2271" s="17"/>
      <c r="B2271" s="77"/>
      <c r="C2271" s="56"/>
      <c r="D2271" s="12"/>
      <c r="E2271" s="21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80"/>
      <c r="R2271" s="49" t="s">
        <v>1820</v>
      </c>
      <c r="S2271" s="37" t="s">
        <v>1814</v>
      </c>
    </row>
    <row r="2272" spans="1:19">
      <c r="A2272" s="21"/>
      <c r="B2272" s="7"/>
      <c r="C2272" s="11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80"/>
      <c r="R2272" s="49"/>
      <c r="S2272" s="81" t="s">
        <v>1821</v>
      </c>
    </row>
    <row r="2273" spans="1:19">
      <c r="A2273" s="13"/>
      <c r="B2273" s="129"/>
      <c r="C2273" s="15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390"/>
      <c r="R2273" s="14"/>
      <c r="S2273" s="58"/>
    </row>
    <row r="2274" spans="1:19">
      <c r="A2274" s="32">
        <v>7</v>
      </c>
      <c r="B2274" s="42"/>
      <c r="C2274" s="44" t="s">
        <v>1822</v>
      </c>
      <c r="D2274" s="32" t="s">
        <v>186</v>
      </c>
      <c r="E2274" s="32" t="s">
        <v>187</v>
      </c>
      <c r="F2274" s="32">
        <v>1</v>
      </c>
      <c r="G2274" s="32"/>
      <c r="H2274" s="32"/>
      <c r="I2274" s="32"/>
      <c r="J2274" s="32"/>
      <c r="K2274" s="32"/>
      <c r="L2274" s="32"/>
      <c r="M2274" s="32"/>
      <c r="N2274" s="32"/>
      <c r="O2274" s="32"/>
      <c r="P2274" s="32"/>
      <c r="Q2274" s="32"/>
      <c r="R2274" s="14"/>
      <c r="S2274" s="37"/>
    </row>
    <row r="2275" spans="1:19">
      <c r="A2275" s="32"/>
      <c r="B2275" s="42"/>
      <c r="C2275" s="81" t="s">
        <v>1823</v>
      </c>
      <c r="D2275" s="68"/>
      <c r="E2275" s="68"/>
      <c r="F2275" s="68"/>
      <c r="G2275" s="68"/>
      <c r="H2275" s="68"/>
      <c r="I2275" s="68"/>
      <c r="J2275" s="68"/>
      <c r="K2275" s="68"/>
      <c r="L2275" s="68"/>
      <c r="M2275" s="68"/>
      <c r="N2275" s="68"/>
      <c r="O2275" s="68"/>
      <c r="P2275" s="68"/>
      <c r="Q2275" s="68"/>
      <c r="R2275" s="49"/>
      <c r="S2275" s="37"/>
    </row>
    <row r="2276" spans="1:19">
      <c r="A2276" s="32"/>
      <c r="B2276" s="42"/>
      <c r="C2276" s="167" t="s">
        <v>1824</v>
      </c>
      <c r="D2276" s="68"/>
      <c r="E2276" s="68"/>
      <c r="F2276" s="68"/>
      <c r="G2276" s="68"/>
      <c r="H2276" s="68"/>
      <c r="I2276" s="68"/>
      <c r="J2276" s="68"/>
      <c r="K2276" s="68"/>
      <c r="L2276" s="68"/>
      <c r="M2276" s="68"/>
      <c r="N2276" s="68"/>
      <c r="O2276" s="68"/>
      <c r="P2276" s="68"/>
      <c r="Q2276" s="68"/>
      <c r="R2276" s="49"/>
      <c r="S2276" s="18"/>
    </row>
    <row r="2277" spans="1:19">
      <c r="A2277" s="32"/>
      <c r="B2277" s="68"/>
      <c r="C2277" s="68"/>
      <c r="D2277" s="68"/>
      <c r="E2277" s="68"/>
      <c r="F2277" s="68"/>
      <c r="G2277" s="68"/>
      <c r="H2277" s="68"/>
      <c r="I2277" s="68"/>
      <c r="J2277" s="68"/>
      <c r="K2277" s="68"/>
      <c r="L2277" s="68"/>
      <c r="M2277" s="68"/>
      <c r="N2277" s="68"/>
      <c r="O2277" s="68"/>
      <c r="P2277" s="68"/>
      <c r="Q2277" s="68"/>
      <c r="R2277" s="49"/>
      <c r="S2277" s="18"/>
    </row>
    <row r="2278" spans="1:19">
      <c r="A2278" s="32"/>
      <c r="B2278" s="68"/>
      <c r="C2278" s="167" t="s">
        <v>1825</v>
      </c>
      <c r="D2278" s="68" t="s">
        <v>1345</v>
      </c>
      <c r="E2278" s="32" t="s">
        <v>187</v>
      </c>
      <c r="F2278" s="68">
        <v>1</v>
      </c>
      <c r="G2278" s="68"/>
      <c r="H2278" s="68"/>
      <c r="I2278" s="68"/>
      <c r="J2278" s="68"/>
      <c r="K2278" s="68"/>
      <c r="L2278" s="68"/>
      <c r="M2278" s="68"/>
      <c r="N2278" s="68"/>
      <c r="O2278" s="68"/>
      <c r="P2278" s="68"/>
      <c r="Q2278" s="68"/>
      <c r="R2278" s="14"/>
      <c r="S2278" s="18"/>
    </row>
    <row r="2279" spans="1:19">
      <c r="A2279" s="32"/>
      <c r="B2279" s="68"/>
      <c r="C2279" s="167" t="s">
        <v>1826</v>
      </c>
      <c r="D2279" s="68" t="s">
        <v>1076</v>
      </c>
      <c r="E2279" s="32" t="s">
        <v>187</v>
      </c>
      <c r="F2279" s="68">
        <v>1</v>
      </c>
      <c r="G2279" s="68"/>
      <c r="H2279" s="68"/>
      <c r="I2279" s="68"/>
      <c r="J2279" s="68"/>
      <c r="K2279" s="68"/>
      <c r="L2279" s="68"/>
      <c r="M2279" s="68"/>
      <c r="N2279" s="68"/>
      <c r="O2279" s="68"/>
      <c r="P2279" s="68"/>
      <c r="Q2279" s="68"/>
      <c r="R2279" s="14"/>
      <c r="S2279" s="18"/>
    </row>
    <row r="2280" spans="1:19">
      <c r="A2280" s="21"/>
      <c r="B2280" s="42"/>
      <c r="C2280" s="31"/>
      <c r="D2280" s="47"/>
      <c r="E2280" s="82"/>
      <c r="F2280" s="21"/>
      <c r="G2280" s="21"/>
      <c r="H2280" s="21"/>
      <c r="I2280" s="21"/>
      <c r="J2280" s="21"/>
      <c r="K2280" s="21"/>
      <c r="L2280" s="21"/>
      <c r="M2280" s="21"/>
      <c r="N2280" s="21"/>
      <c r="O2280" s="21"/>
      <c r="P2280" s="21"/>
      <c r="Q2280" s="171"/>
      <c r="R2280" s="49"/>
      <c r="S2280" s="29"/>
    </row>
    <row r="2281" spans="1:19">
      <c r="A2281" s="12">
        <v>8</v>
      </c>
      <c r="B2281" s="42">
        <v>44871</v>
      </c>
      <c r="C2281" s="68" t="s">
        <v>1827</v>
      </c>
      <c r="D2281" s="68" t="s">
        <v>349</v>
      </c>
      <c r="E2281" s="68" t="s">
        <v>176</v>
      </c>
      <c r="F2281" s="12">
        <v>1</v>
      </c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80"/>
      <c r="R2281" s="49" t="s">
        <v>26</v>
      </c>
      <c r="S2281" s="37" t="s">
        <v>1800</v>
      </c>
    </row>
    <row r="2282" spans="1:19">
      <c r="A2282" s="12"/>
      <c r="B2282" s="10"/>
      <c r="C2282" s="12" t="s">
        <v>1828</v>
      </c>
      <c r="D2282" s="19"/>
      <c r="E2282" s="31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80"/>
      <c r="R2282" s="49" t="s">
        <v>29</v>
      </c>
      <c r="S2282" s="37" t="s">
        <v>1829</v>
      </c>
    </row>
    <row r="2283" spans="1:19">
      <c r="A2283" s="12"/>
      <c r="B2283" s="32"/>
      <c r="C2283" s="32"/>
      <c r="D2283" s="32"/>
      <c r="E2283" s="31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4"/>
      <c r="S2283" s="37" t="s">
        <v>1830</v>
      </c>
    </row>
    <row r="2284" spans="1:19">
      <c r="A2284" s="12"/>
      <c r="B2284" s="42"/>
      <c r="C2284" s="31"/>
      <c r="D2284" s="21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4"/>
      <c r="S2284" s="37" t="s">
        <v>1831</v>
      </c>
    </row>
    <row r="2285" spans="1:19">
      <c r="A2285" s="12"/>
      <c r="B2285" s="42"/>
      <c r="C2285" s="31"/>
      <c r="D2285" s="21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49"/>
      <c r="S2285" s="37" t="s">
        <v>1832</v>
      </c>
    </row>
    <row r="2286" spans="1:19">
      <c r="A2286" s="12"/>
      <c r="B2286" s="42"/>
      <c r="C2286" s="68"/>
      <c r="D2286" s="21"/>
      <c r="E2286" s="68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49"/>
      <c r="S2286" s="37" t="s">
        <v>1833</v>
      </c>
    </row>
    <row r="2287" spans="1:19">
      <c r="A2287" s="12"/>
      <c r="B2287" s="48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49"/>
      <c r="S2287" s="37" t="s">
        <v>1834</v>
      </c>
    </row>
    <row r="2288" spans="1:19">
      <c r="A2288" s="12"/>
      <c r="B2288" s="42"/>
      <c r="C2288" s="12"/>
      <c r="D2288" s="21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4"/>
      <c r="S2288" s="11"/>
    </row>
    <row r="2289" spans="1:19">
      <c r="A2289" s="12">
        <v>9</v>
      </c>
      <c r="B2289" s="42">
        <v>44871</v>
      </c>
      <c r="C2289" s="31" t="s">
        <v>1136</v>
      </c>
      <c r="D2289" s="21" t="s">
        <v>1835</v>
      </c>
      <c r="E2289" s="12" t="s">
        <v>100</v>
      </c>
      <c r="F2289" s="12"/>
      <c r="G2289" s="12"/>
      <c r="H2289" s="12"/>
      <c r="I2289" s="12">
        <v>1</v>
      </c>
      <c r="J2289" s="12"/>
      <c r="K2289" s="12"/>
      <c r="L2289" s="12"/>
      <c r="M2289" s="12"/>
      <c r="N2289" s="12"/>
      <c r="O2289" s="12"/>
      <c r="P2289" s="12">
        <v>17</v>
      </c>
      <c r="Q2289" s="12"/>
      <c r="R2289" s="49" t="s">
        <v>26</v>
      </c>
      <c r="S2289" s="11" t="s">
        <v>1836</v>
      </c>
    </row>
    <row r="2290" spans="1:19">
      <c r="A2290" s="12"/>
      <c r="B2290" s="42"/>
      <c r="C2290" s="31" t="s">
        <v>1837</v>
      </c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80"/>
      <c r="R2290" s="49" t="s">
        <v>29</v>
      </c>
      <c r="S2290" s="81" t="s">
        <v>1838</v>
      </c>
    </row>
    <row r="2291" spans="1:19">
      <c r="A2291" s="12"/>
      <c r="B2291" s="42"/>
      <c r="C2291" s="68"/>
      <c r="D2291" s="68"/>
      <c r="E2291" s="68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49" t="s">
        <v>844</v>
      </c>
      <c r="S2291" s="11" t="s">
        <v>1839</v>
      </c>
    </row>
    <row r="2292" spans="1:19">
      <c r="A2292" s="12"/>
      <c r="B2292" s="48"/>
      <c r="C2292" s="56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4" t="s">
        <v>1840</v>
      </c>
      <c r="S2292" s="11" t="s">
        <v>1841</v>
      </c>
    </row>
    <row r="2293" spans="1:19">
      <c r="A2293" s="56"/>
      <c r="B2293" s="12"/>
      <c r="C2293" s="56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4"/>
      <c r="S2293" s="15"/>
    </row>
    <row r="2294" spans="1:19">
      <c r="A2294" s="80">
        <v>10</v>
      </c>
      <c r="B2294" s="42">
        <v>44871</v>
      </c>
      <c r="C2294" s="31" t="s">
        <v>1379</v>
      </c>
      <c r="D2294" s="12" t="s">
        <v>1842</v>
      </c>
      <c r="E2294" s="12" t="s">
        <v>131</v>
      </c>
      <c r="F2294" s="12"/>
      <c r="G2294" s="12"/>
      <c r="H2294" s="12">
        <v>1</v>
      </c>
      <c r="I2294" s="12"/>
      <c r="J2294" s="12"/>
      <c r="K2294" s="12"/>
      <c r="L2294" s="12"/>
      <c r="M2294" s="12"/>
      <c r="N2294" s="12"/>
      <c r="O2294" s="12"/>
      <c r="P2294" s="12">
        <v>2</v>
      </c>
      <c r="Q2294" s="12"/>
      <c r="R2294" s="49" t="s">
        <v>26</v>
      </c>
      <c r="S2294" s="37" t="s">
        <v>1843</v>
      </c>
    </row>
    <row r="2295" spans="1:19">
      <c r="A2295" s="80"/>
      <c r="B2295" s="42"/>
      <c r="C2295" s="31" t="s">
        <v>1844</v>
      </c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49" t="s">
        <v>29</v>
      </c>
      <c r="S2295" s="20" t="s">
        <v>260</v>
      </c>
    </row>
    <row r="2296" spans="1:19">
      <c r="A2296" s="12"/>
      <c r="B2296" s="42"/>
      <c r="C2296" s="68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49" t="s">
        <v>844</v>
      </c>
      <c r="S2296" s="11" t="s">
        <v>1845</v>
      </c>
    </row>
    <row r="2297" spans="1:19">
      <c r="A2297" s="12"/>
      <c r="B2297" s="48"/>
      <c r="C2297" s="56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4" t="s">
        <v>1165</v>
      </c>
      <c r="S2297" s="11"/>
    </row>
    <row r="2298" spans="1:19">
      <c r="A2298" s="12"/>
      <c r="B2298" s="12"/>
      <c r="C2298" s="56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49"/>
      <c r="S2298" s="15"/>
    </row>
    <row r="2299" spans="1:19">
      <c r="A2299" s="12">
        <v>11</v>
      </c>
      <c r="B2299" s="42">
        <v>44871</v>
      </c>
      <c r="C2299" s="12" t="s">
        <v>1846</v>
      </c>
      <c r="D2299" s="12" t="s">
        <v>1842</v>
      </c>
      <c r="E2299" s="12" t="s">
        <v>131</v>
      </c>
      <c r="F2299" s="12"/>
      <c r="G2299" s="12"/>
      <c r="H2299" s="12">
        <v>1</v>
      </c>
      <c r="I2299" s="12"/>
      <c r="J2299" s="12"/>
      <c r="K2299" s="12"/>
      <c r="L2299" s="12"/>
      <c r="M2299" s="12"/>
      <c r="N2299" s="12"/>
      <c r="O2299" s="12"/>
      <c r="P2299" s="12"/>
      <c r="Q2299" s="12"/>
      <c r="R2299" s="49" t="s">
        <v>26</v>
      </c>
      <c r="S2299" s="37" t="s">
        <v>1847</v>
      </c>
    </row>
    <row r="2300" spans="1:19">
      <c r="A2300" s="12"/>
      <c r="B2300" s="42"/>
      <c r="C2300" s="31" t="s">
        <v>1848</v>
      </c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80"/>
      <c r="R2300" s="49" t="s">
        <v>29</v>
      </c>
      <c r="S2300" s="50" t="s">
        <v>1849</v>
      </c>
    </row>
    <row r="2301" spans="1:19">
      <c r="A2301" s="12"/>
      <c r="B2301" s="42"/>
      <c r="C2301" s="31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80"/>
      <c r="R2301" s="49" t="s">
        <v>844</v>
      </c>
      <c r="S2301" s="11"/>
    </row>
    <row r="2302" spans="1:19">
      <c r="A2302" s="12"/>
      <c r="B2302" s="7"/>
      <c r="C2302" s="68"/>
      <c r="D2302" s="13"/>
      <c r="E2302" s="19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80"/>
      <c r="R2302" s="14" t="s">
        <v>1158</v>
      </c>
      <c r="S2302" s="11"/>
    </row>
    <row r="2303" spans="1:19">
      <c r="A2303" s="80"/>
      <c r="B2303" s="48"/>
      <c r="C2303" s="68"/>
      <c r="D2303" s="19"/>
      <c r="E2303" s="31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80"/>
      <c r="R2303" s="14"/>
      <c r="S2303" s="15"/>
    </row>
    <row r="2304" spans="1:19">
      <c r="A2304" s="80">
        <v>12</v>
      </c>
      <c r="B2304" s="42">
        <v>44871</v>
      </c>
      <c r="C2304" s="31" t="s">
        <v>313</v>
      </c>
      <c r="D2304" s="68" t="s">
        <v>146</v>
      </c>
      <c r="E2304" s="12" t="s">
        <v>131</v>
      </c>
      <c r="F2304" s="12"/>
      <c r="G2304" s="12"/>
      <c r="H2304" s="12">
        <v>1</v>
      </c>
      <c r="I2304" s="12"/>
      <c r="J2304" s="12"/>
      <c r="K2304" s="12"/>
      <c r="L2304" s="12"/>
      <c r="M2304" s="12"/>
      <c r="N2304" s="12"/>
      <c r="O2304" s="12"/>
      <c r="P2304" s="12"/>
      <c r="Q2304" s="80"/>
      <c r="R2304" s="49" t="s">
        <v>26</v>
      </c>
      <c r="S2304" s="37" t="s">
        <v>1850</v>
      </c>
    </row>
    <row r="2305" spans="1:19">
      <c r="A2305" s="80"/>
      <c r="B2305" s="10"/>
      <c r="C2305" s="56" t="s">
        <v>1851</v>
      </c>
      <c r="D2305" s="19"/>
      <c r="E2305" s="31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80"/>
      <c r="R2305" s="49" t="s">
        <v>29</v>
      </c>
      <c r="S2305" s="37" t="s">
        <v>1852</v>
      </c>
    </row>
    <row r="2306" spans="1:19">
      <c r="A2306" s="80"/>
      <c r="B2306" s="32"/>
      <c r="C2306" s="32"/>
      <c r="D2306" s="32"/>
      <c r="E2306" s="31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05" t="s">
        <v>1853</v>
      </c>
      <c r="S2306" s="37" t="s">
        <v>1854</v>
      </c>
    </row>
    <row r="2307" spans="1:19">
      <c r="A2307" s="12"/>
      <c r="B2307" s="48"/>
      <c r="C2307" s="68"/>
      <c r="D2307" s="21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49"/>
      <c r="S2307" s="44"/>
    </row>
    <row r="2308" spans="1:19">
      <c r="A2308" s="12"/>
      <c r="B2308" s="16"/>
      <c r="C2308" s="12"/>
      <c r="D2308" s="12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2"/>
      <c r="R2308" s="49"/>
      <c r="S2308" s="20"/>
    </row>
    <row r="2309" spans="1:19">
      <c r="A2309" s="12"/>
      <c r="B2309" s="42"/>
      <c r="C2309" s="12"/>
      <c r="D2309" s="80"/>
      <c r="E2309" s="17"/>
      <c r="F2309" s="17"/>
      <c r="G2309" s="17"/>
      <c r="H2309" s="17"/>
      <c r="I2309" s="17"/>
      <c r="J2309" s="17"/>
      <c r="K2309" s="17"/>
      <c r="L2309" s="17"/>
      <c r="M2309" s="17"/>
      <c r="N2309" s="17"/>
      <c r="O2309" s="17"/>
      <c r="P2309" s="17"/>
      <c r="Q2309" s="31"/>
      <c r="R2309" s="49"/>
      <c r="S2309" s="11"/>
    </row>
    <row r="2310" spans="1:19">
      <c r="A2310" s="12"/>
      <c r="B2310" s="12"/>
      <c r="C2310" s="12"/>
      <c r="D2310" s="80"/>
      <c r="E2310" s="86"/>
      <c r="F2310" s="17"/>
      <c r="G2310" s="17"/>
      <c r="H2310" s="17"/>
      <c r="I2310" s="17"/>
      <c r="J2310" s="17"/>
      <c r="K2310" s="17"/>
      <c r="L2310" s="17"/>
      <c r="M2310" s="17"/>
      <c r="N2310" s="17"/>
      <c r="O2310" s="17"/>
      <c r="P2310" s="17"/>
      <c r="Q2310" s="31"/>
      <c r="R2310" s="14"/>
      <c r="S2310" s="11"/>
    </row>
    <row r="2311" spans="1:19">
      <c r="A2311" s="12"/>
      <c r="B2311" s="12"/>
      <c r="C2311" s="12"/>
      <c r="D2311" s="80"/>
      <c r="E2311" s="32" t="s">
        <v>71</v>
      </c>
      <c r="F2311" s="32">
        <f>SUM(F2270:F2310)</f>
        <v>5</v>
      </c>
      <c r="G2311" s="32"/>
      <c r="H2311" s="32">
        <f t="shared" ref="H2311:L2311" si="5">SUM(H2270:H2308)</f>
        <v>3</v>
      </c>
      <c r="I2311" s="32">
        <f t="shared" si="5"/>
        <v>1</v>
      </c>
      <c r="J2311" s="32">
        <f>SUM(J2285:J2308)</f>
        <v>0</v>
      </c>
      <c r="K2311" s="32">
        <f t="shared" si="5"/>
        <v>0</v>
      </c>
      <c r="L2311" s="32">
        <f t="shared" si="5"/>
        <v>0</v>
      </c>
      <c r="M2311" s="32"/>
      <c r="N2311" s="32">
        <f>SUM(N2270:N2310)</f>
        <v>0</v>
      </c>
      <c r="O2311" s="32"/>
      <c r="P2311" s="32">
        <f>SUM(P2270:P2308)</f>
        <v>19</v>
      </c>
      <c r="Q2311" s="31"/>
      <c r="R2311" s="14"/>
      <c r="S2311" s="11"/>
    </row>
    <row r="2312" spans="1:19">
      <c r="A2312" s="12"/>
      <c r="B2312" s="12"/>
      <c r="C2312" s="12"/>
      <c r="D2312" s="80"/>
      <c r="E2312" s="86"/>
      <c r="F2312" s="17"/>
      <c r="G2312" s="17"/>
      <c r="H2312" s="17"/>
      <c r="I2312" s="17"/>
      <c r="J2312" s="17"/>
      <c r="K2312" s="17"/>
      <c r="L2312" s="17"/>
      <c r="M2312" s="17"/>
      <c r="N2312" s="17"/>
      <c r="O2312" s="17"/>
      <c r="P2312" s="17"/>
      <c r="Q2312" s="31"/>
      <c r="R2312" s="14"/>
      <c r="S2312" s="11"/>
    </row>
    <row r="2313" spans="1:19">
      <c r="A2313" s="12"/>
      <c r="B2313" s="12"/>
      <c r="C2313" s="12"/>
      <c r="D2313" s="12"/>
      <c r="E2313" s="21"/>
      <c r="F2313" s="21"/>
      <c r="G2313" s="21"/>
      <c r="H2313" s="21"/>
      <c r="I2313" s="21"/>
      <c r="J2313" s="21"/>
      <c r="K2313" s="21"/>
      <c r="L2313" s="21"/>
      <c r="M2313" s="21"/>
      <c r="N2313" s="21"/>
      <c r="O2313" s="21"/>
      <c r="P2313" s="21"/>
      <c r="Q2313" s="12"/>
      <c r="R2313" s="12"/>
      <c r="S2313" s="11"/>
    </row>
    <row r="2314" spans="1:19">
      <c r="A2314" s="12"/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1"/>
    </row>
    <row r="2319" ht="15.75" spans="1:19">
      <c r="A2319" s="384" t="s">
        <v>3</v>
      </c>
      <c r="B2319" s="384" t="s">
        <v>4</v>
      </c>
      <c r="C2319" s="384" t="s">
        <v>5</v>
      </c>
      <c r="D2319" s="384" t="s">
        <v>6</v>
      </c>
      <c r="E2319" s="384" t="s">
        <v>7</v>
      </c>
      <c r="F2319" s="384" t="s">
        <v>8</v>
      </c>
      <c r="G2319" s="384" t="s">
        <v>9</v>
      </c>
      <c r="H2319" s="384" t="s">
        <v>10</v>
      </c>
      <c r="I2319" s="384" t="s">
        <v>11</v>
      </c>
      <c r="J2319" s="384" t="s">
        <v>12</v>
      </c>
      <c r="K2319" s="384" t="s">
        <v>13</v>
      </c>
      <c r="L2319" s="384" t="s">
        <v>14</v>
      </c>
      <c r="M2319" s="384" t="s">
        <v>15</v>
      </c>
      <c r="N2319" s="384" t="s">
        <v>16</v>
      </c>
      <c r="O2319" s="384" t="s">
        <v>17</v>
      </c>
      <c r="P2319" s="384" t="s">
        <v>18</v>
      </c>
      <c r="Q2319" s="384" t="s">
        <v>19</v>
      </c>
      <c r="R2319" s="384" t="s">
        <v>20</v>
      </c>
      <c r="S2319" s="384" t="s">
        <v>21</v>
      </c>
    </row>
    <row r="2320" ht="15.75" spans="1:19">
      <c r="A2320" s="404"/>
      <c r="B2320" s="397"/>
      <c r="C2320" s="415"/>
      <c r="D2320" s="398"/>
      <c r="E2320" s="398"/>
      <c r="F2320" s="398"/>
      <c r="G2320" s="398"/>
      <c r="H2320" s="398"/>
      <c r="I2320" s="398"/>
      <c r="J2320" s="398"/>
      <c r="K2320" s="398"/>
      <c r="L2320" s="398"/>
      <c r="M2320" s="398"/>
      <c r="N2320" s="398"/>
      <c r="O2320" s="398"/>
      <c r="P2320" s="398"/>
      <c r="Q2320" s="404"/>
      <c r="R2320" s="416"/>
      <c r="S2320" s="397"/>
    </row>
    <row r="2321" spans="1:19">
      <c r="A2321" s="390">
        <v>13</v>
      </c>
      <c r="B2321" s="42">
        <v>44871</v>
      </c>
      <c r="C2321" s="31" t="s">
        <v>1855</v>
      </c>
      <c r="D2321" s="12" t="s">
        <v>117</v>
      </c>
      <c r="E2321" s="12" t="s">
        <v>118</v>
      </c>
      <c r="F2321" s="12"/>
      <c r="G2321" s="12"/>
      <c r="H2321" s="12">
        <v>1</v>
      </c>
      <c r="I2321" s="12"/>
      <c r="J2321" s="12"/>
      <c r="K2321" s="12"/>
      <c r="L2321" s="12"/>
      <c r="M2321" s="12"/>
      <c r="N2321" s="12"/>
      <c r="O2321" s="12"/>
      <c r="P2321" s="12"/>
      <c r="Q2321" s="80"/>
      <c r="R2321" s="49" t="s">
        <v>26</v>
      </c>
      <c r="S2321" s="11" t="s">
        <v>1856</v>
      </c>
    </row>
    <row r="2322" spans="1:19">
      <c r="A2322" s="17"/>
      <c r="B2322" s="77"/>
      <c r="C2322" s="56" t="s">
        <v>1857</v>
      </c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80"/>
      <c r="R2322" s="49" t="s">
        <v>29</v>
      </c>
      <c r="S2322" s="44" t="s">
        <v>1858</v>
      </c>
    </row>
    <row r="2323" spans="1:19">
      <c r="A2323" s="21"/>
      <c r="B2323" s="7"/>
      <c r="C2323" s="11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80"/>
      <c r="R2323" s="49" t="s">
        <v>1859</v>
      </c>
      <c r="S2323" s="37" t="s">
        <v>1860</v>
      </c>
    </row>
    <row r="2324" spans="1:19">
      <c r="A2324" s="13"/>
      <c r="B2324" s="129"/>
      <c r="C2324" s="15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390"/>
      <c r="R2324" s="14" t="s">
        <v>1861</v>
      </c>
      <c r="S2324" s="58"/>
    </row>
    <row r="2325" spans="1:19">
      <c r="A2325" s="32"/>
      <c r="B2325" s="42"/>
      <c r="C2325" s="44"/>
      <c r="D2325" s="32"/>
      <c r="E2325" s="32"/>
      <c r="F2325" s="32"/>
      <c r="G2325" s="32"/>
      <c r="H2325" s="32"/>
      <c r="I2325" s="32"/>
      <c r="J2325" s="32"/>
      <c r="K2325" s="32"/>
      <c r="L2325" s="32"/>
      <c r="M2325" s="32"/>
      <c r="N2325" s="32"/>
      <c r="O2325" s="32"/>
      <c r="P2325" s="32"/>
      <c r="Q2325" s="32"/>
      <c r="R2325" s="14" t="s">
        <v>1862</v>
      </c>
      <c r="S2325" s="37"/>
    </row>
    <row r="2326" spans="1:19">
      <c r="A2326" s="32"/>
      <c r="B2326" s="129"/>
      <c r="C2326" s="112"/>
      <c r="D2326" s="121"/>
      <c r="E2326" s="68"/>
      <c r="F2326" s="121"/>
      <c r="G2326" s="121"/>
      <c r="H2326" s="121"/>
      <c r="I2326" s="121"/>
      <c r="J2326" s="121"/>
      <c r="K2326" s="121"/>
      <c r="L2326" s="121"/>
      <c r="M2326" s="121"/>
      <c r="N2326" s="121"/>
      <c r="O2326" s="121"/>
      <c r="P2326" s="121"/>
      <c r="Q2326" s="121"/>
      <c r="R2326" s="93"/>
      <c r="S2326" s="58"/>
    </row>
    <row r="2327" spans="1:19">
      <c r="A2327" s="426">
        <v>14</v>
      </c>
      <c r="B2327" s="42">
        <v>44871</v>
      </c>
      <c r="C2327" s="31" t="s">
        <v>1863</v>
      </c>
      <c r="D2327" s="68" t="s">
        <v>314</v>
      </c>
      <c r="E2327" s="74" t="s">
        <v>34</v>
      </c>
      <c r="F2327" s="68"/>
      <c r="G2327" s="68"/>
      <c r="H2327" s="68">
        <v>1</v>
      </c>
      <c r="I2327" s="68"/>
      <c r="J2327" s="68"/>
      <c r="K2327" s="68"/>
      <c r="L2327" s="68"/>
      <c r="M2327" s="68"/>
      <c r="N2327" s="68"/>
      <c r="O2327" s="68"/>
      <c r="P2327" s="68"/>
      <c r="Q2327" s="68"/>
      <c r="R2327" s="49" t="s">
        <v>26</v>
      </c>
      <c r="S2327" s="11" t="s">
        <v>1864</v>
      </c>
    </row>
    <row r="2328" spans="1:19">
      <c r="A2328" s="426"/>
      <c r="B2328" s="68"/>
      <c r="C2328" s="68" t="s">
        <v>1865</v>
      </c>
      <c r="D2328" s="68"/>
      <c r="E2328" s="68"/>
      <c r="F2328" s="68"/>
      <c r="G2328" s="68"/>
      <c r="H2328" s="68"/>
      <c r="I2328" s="68"/>
      <c r="J2328" s="68"/>
      <c r="K2328" s="68"/>
      <c r="L2328" s="68"/>
      <c r="M2328" s="68"/>
      <c r="N2328" s="68"/>
      <c r="O2328" s="68"/>
      <c r="P2328" s="68"/>
      <c r="Q2328" s="68"/>
      <c r="R2328" s="49" t="s">
        <v>29</v>
      </c>
      <c r="S2328" s="167" t="s">
        <v>1866</v>
      </c>
    </row>
    <row r="2329" spans="1:19">
      <c r="A2329" s="426"/>
      <c r="B2329" s="68"/>
      <c r="C2329" s="68"/>
      <c r="D2329" s="68"/>
      <c r="E2329" s="68"/>
      <c r="F2329" s="68"/>
      <c r="G2329" s="68"/>
      <c r="H2329" s="68"/>
      <c r="I2329" s="68"/>
      <c r="J2329" s="68"/>
      <c r="K2329" s="68"/>
      <c r="L2329" s="68"/>
      <c r="M2329" s="68"/>
      <c r="N2329" s="68"/>
      <c r="O2329" s="68"/>
      <c r="P2329" s="68"/>
      <c r="Q2329" s="68"/>
      <c r="R2329" s="167" t="s">
        <v>1867</v>
      </c>
      <c r="S2329" s="167"/>
    </row>
    <row r="2330" spans="1:19">
      <c r="A2330" s="426"/>
      <c r="B2330" s="68"/>
      <c r="C2330" s="68"/>
      <c r="D2330" s="68"/>
      <c r="E2330" s="68"/>
      <c r="F2330" s="68"/>
      <c r="G2330" s="68"/>
      <c r="H2330" s="68"/>
      <c r="I2330" s="68"/>
      <c r="J2330" s="68"/>
      <c r="K2330" s="68"/>
      <c r="L2330" s="68"/>
      <c r="M2330" s="68"/>
      <c r="N2330" s="68"/>
      <c r="O2330" s="68"/>
      <c r="P2330" s="68"/>
      <c r="Q2330" s="68"/>
      <c r="R2330" s="167" t="s">
        <v>1868</v>
      </c>
      <c r="S2330" s="167"/>
    </row>
    <row r="2331" spans="1:19">
      <c r="A2331" s="171"/>
      <c r="B2331" s="124"/>
      <c r="C2331" s="126"/>
      <c r="D2331" s="68"/>
      <c r="E2331" s="126"/>
      <c r="F2331" s="126"/>
      <c r="G2331" s="126"/>
      <c r="H2331" s="126"/>
      <c r="I2331" s="126"/>
      <c r="J2331" s="126"/>
      <c r="K2331" s="126"/>
      <c r="L2331" s="126"/>
      <c r="M2331" s="126"/>
      <c r="N2331" s="126"/>
      <c r="O2331" s="126"/>
      <c r="P2331" s="126"/>
      <c r="Q2331" s="126"/>
      <c r="R2331" s="427"/>
      <c r="S2331" s="167"/>
    </row>
    <row r="2332" spans="1:19">
      <c r="A2332" s="12">
        <v>15</v>
      </c>
      <c r="B2332" s="48">
        <v>44873</v>
      </c>
      <c r="C2332" s="82" t="s">
        <v>1869</v>
      </c>
      <c r="D2332" s="74" t="s">
        <v>789</v>
      </c>
      <c r="E2332" s="74" t="s">
        <v>34</v>
      </c>
      <c r="F2332" s="74"/>
      <c r="G2332" s="74"/>
      <c r="H2332" s="74">
        <v>1</v>
      </c>
      <c r="I2332" s="74"/>
      <c r="J2332" s="74"/>
      <c r="K2332" s="74"/>
      <c r="L2332" s="74"/>
      <c r="M2332" s="74"/>
      <c r="N2332" s="74"/>
      <c r="O2332" s="74"/>
      <c r="P2332" s="74">
        <v>4</v>
      </c>
      <c r="Q2332" s="74"/>
      <c r="R2332" s="49" t="s">
        <v>26</v>
      </c>
      <c r="S2332" s="428" t="s">
        <v>1870</v>
      </c>
    </row>
    <row r="2333" spans="1:19">
      <c r="A2333" s="12"/>
      <c r="B2333" s="68"/>
      <c r="C2333" s="68" t="s">
        <v>1871</v>
      </c>
      <c r="D2333" s="68"/>
      <c r="E2333" s="68"/>
      <c r="F2333" s="68"/>
      <c r="G2333" s="68"/>
      <c r="H2333" s="68"/>
      <c r="I2333" s="68"/>
      <c r="J2333" s="68"/>
      <c r="K2333" s="68"/>
      <c r="L2333" s="68"/>
      <c r="M2333" s="68"/>
      <c r="N2333" s="68"/>
      <c r="O2333" s="68"/>
      <c r="P2333" s="68"/>
      <c r="Q2333" s="68"/>
      <c r="R2333" s="49" t="s">
        <v>29</v>
      </c>
      <c r="S2333" s="18" t="s">
        <v>1872</v>
      </c>
    </row>
    <row r="2334" spans="1:19">
      <c r="A2334" s="12"/>
      <c r="B2334" s="68"/>
      <c r="C2334" s="68"/>
      <c r="D2334" s="68"/>
      <c r="E2334" s="68"/>
      <c r="F2334" s="68"/>
      <c r="G2334" s="68"/>
      <c r="H2334" s="68"/>
      <c r="I2334" s="68"/>
      <c r="J2334" s="68"/>
      <c r="K2334" s="68"/>
      <c r="L2334" s="68"/>
      <c r="M2334" s="68"/>
      <c r="N2334" s="68"/>
      <c r="O2334" s="68"/>
      <c r="P2334" s="68"/>
      <c r="Q2334" s="68"/>
      <c r="R2334" s="49" t="s">
        <v>844</v>
      </c>
      <c r="S2334" s="18" t="s">
        <v>1873</v>
      </c>
    </row>
    <row r="2335" spans="1:19">
      <c r="A2335" s="12"/>
      <c r="B2335" s="68"/>
      <c r="C2335" s="68"/>
      <c r="D2335" s="68"/>
      <c r="E2335" s="68"/>
      <c r="F2335" s="68"/>
      <c r="G2335" s="68"/>
      <c r="H2335" s="68"/>
      <c r="I2335" s="68"/>
      <c r="J2335" s="68"/>
      <c r="K2335" s="68"/>
      <c r="L2335" s="68"/>
      <c r="M2335" s="68"/>
      <c r="N2335" s="68"/>
      <c r="O2335" s="68"/>
      <c r="P2335" s="68"/>
      <c r="Q2335" s="68"/>
      <c r="R2335" s="14" t="s">
        <v>1165</v>
      </c>
      <c r="S2335" s="18"/>
    </row>
    <row r="2336" spans="1:19">
      <c r="A2336" s="12"/>
      <c r="B2336" s="42"/>
      <c r="C2336" s="31"/>
      <c r="D2336" s="21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49"/>
      <c r="S2336" s="37"/>
    </row>
    <row r="2337" spans="1:19">
      <c r="A2337" s="12">
        <v>16</v>
      </c>
      <c r="B2337" s="48">
        <v>44874</v>
      </c>
      <c r="C2337" s="82" t="s">
        <v>1763</v>
      </c>
      <c r="D2337" s="21" t="s">
        <v>319</v>
      </c>
      <c r="E2337" s="68" t="s">
        <v>113</v>
      </c>
      <c r="F2337" s="12"/>
      <c r="G2337" s="12"/>
      <c r="H2337" s="12">
        <v>1</v>
      </c>
      <c r="I2337" s="12"/>
      <c r="J2337" s="12"/>
      <c r="K2337" s="12"/>
      <c r="L2337" s="12"/>
      <c r="M2337" s="12"/>
      <c r="N2337" s="12"/>
      <c r="O2337" s="12"/>
      <c r="P2337" s="12"/>
      <c r="Q2337" s="12"/>
      <c r="R2337" s="49" t="s">
        <v>26</v>
      </c>
      <c r="S2337" s="428" t="s">
        <v>1874</v>
      </c>
    </row>
    <row r="2338" spans="1:19">
      <c r="A2338" s="12"/>
      <c r="B2338" s="48"/>
      <c r="C2338" s="12" t="s">
        <v>1875</v>
      </c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49" t="s">
        <v>29</v>
      </c>
      <c r="S2338" s="37" t="s">
        <v>1876</v>
      </c>
    </row>
    <row r="2339" spans="1:19">
      <c r="A2339" s="12"/>
      <c r="B2339" s="42"/>
      <c r="C2339" s="12"/>
      <c r="D2339" s="21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49" t="s">
        <v>844</v>
      </c>
      <c r="S2339" s="11"/>
    </row>
    <row r="2340" spans="1:19">
      <c r="A2340" s="12"/>
      <c r="B2340" s="42"/>
      <c r="C2340" s="31"/>
      <c r="D2340" s="21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4" t="s">
        <v>1146</v>
      </c>
      <c r="S2340" s="11"/>
    </row>
    <row r="2341" spans="1:19">
      <c r="A2341" s="12"/>
      <c r="B2341" s="42"/>
      <c r="C2341" s="31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80"/>
      <c r="R2341" s="49"/>
      <c r="S2341" s="81"/>
    </row>
    <row r="2342" spans="1:19">
      <c r="A2342" s="12"/>
      <c r="B2342" s="42"/>
      <c r="C2342" s="68"/>
      <c r="D2342" s="68"/>
      <c r="E2342" s="68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49"/>
      <c r="S2342" s="11"/>
    </row>
    <row r="2343" spans="1:19">
      <c r="A2343" s="12"/>
      <c r="B2343" s="48"/>
      <c r="C2343" s="56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49"/>
      <c r="S2343" s="11"/>
    </row>
    <row r="2344" spans="1:19">
      <c r="A2344" s="56"/>
      <c r="B2344" s="12"/>
      <c r="C2344" s="56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4"/>
      <c r="S2344" s="15"/>
    </row>
    <row r="2345" spans="1:19">
      <c r="A2345" s="80"/>
      <c r="B2345" s="48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4"/>
      <c r="S2345" s="37"/>
    </row>
    <row r="2346" spans="1:19">
      <c r="A2346" s="80"/>
      <c r="B2346" s="42"/>
      <c r="C2346" s="31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49"/>
      <c r="S2346" s="20"/>
    </row>
    <row r="2347" spans="1:19">
      <c r="A2347" s="12"/>
      <c r="B2347" s="42"/>
      <c r="C2347" s="68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49"/>
      <c r="S2347" s="11"/>
    </row>
    <row r="2348" spans="1:19">
      <c r="A2348" s="12"/>
      <c r="B2348" s="48"/>
      <c r="C2348" s="56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49"/>
      <c r="S2348" s="11"/>
    </row>
    <row r="2349" spans="1:19">
      <c r="A2349" s="12"/>
      <c r="B2349" s="12"/>
      <c r="C2349" s="56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49"/>
      <c r="S2349" s="15"/>
    </row>
    <row r="2350" spans="1:19">
      <c r="A2350" s="12"/>
      <c r="B2350" s="48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4"/>
      <c r="S2350" s="37"/>
    </row>
    <row r="2351" spans="1:19">
      <c r="A2351" s="12"/>
      <c r="B2351" s="42"/>
      <c r="C2351" s="31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80"/>
      <c r="R2351" s="49"/>
      <c r="S2351" s="50"/>
    </row>
    <row r="2352" spans="1:19">
      <c r="A2352" s="12"/>
      <c r="B2352" s="42"/>
      <c r="C2352" s="31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80"/>
      <c r="R2352" s="49"/>
      <c r="S2352" s="11"/>
    </row>
    <row r="2353" spans="1:19">
      <c r="A2353" s="12"/>
      <c r="B2353" s="7"/>
      <c r="C2353" s="68"/>
      <c r="D2353" s="13"/>
      <c r="E2353" s="19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80"/>
      <c r="R2353" s="49"/>
      <c r="S2353" s="11"/>
    </row>
    <row r="2354" spans="1:19">
      <c r="A2354" s="80"/>
      <c r="B2354" s="48"/>
      <c r="C2354" s="68"/>
      <c r="D2354" s="19"/>
      <c r="E2354" s="31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80"/>
      <c r="R2354" s="14"/>
      <c r="S2354" s="15"/>
    </row>
    <row r="2355" spans="1:19">
      <c r="A2355" s="80"/>
      <c r="B2355" s="37"/>
      <c r="C2355" s="68"/>
      <c r="D2355" s="37"/>
      <c r="E2355" s="31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80"/>
      <c r="R2355" s="14"/>
      <c r="S2355" s="37"/>
    </row>
    <row r="2356" spans="1:19">
      <c r="A2356" s="80"/>
      <c r="B2356" s="10"/>
      <c r="C2356" s="11"/>
      <c r="D2356" s="19"/>
      <c r="E2356" s="31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80"/>
      <c r="R2356" s="49"/>
      <c r="S2356" s="37"/>
    </row>
    <row r="2357" spans="1:19">
      <c r="A2357" s="80"/>
      <c r="B2357" s="32"/>
      <c r="C2357" s="32"/>
      <c r="D2357" s="32"/>
      <c r="E2357" s="31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05"/>
      <c r="S2357" s="37"/>
    </row>
    <row r="2358" spans="1:19">
      <c r="A2358" s="12"/>
      <c r="B2358" s="48"/>
      <c r="C2358" s="68"/>
      <c r="D2358" s="21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49"/>
      <c r="S2358" s="44"/>
    </row>
    <row r="2359" spans="1:19">
      <c r="A2359" s="12"/>
      <c r="B2359" s="16"/>
      <c r="C2359" s="12"/>
      <c r="D2359" s="12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2"/>
      <c r="R2359" s="49"/>
      <c r="S2359" s="20"/>
    </row>
    <row r="2360" spans="1:19">
      <c r="A2360" s="12"/>
      <c r="B2360" s="42"/>
      <c r="C2360" s="12"/>
      <c r="D2360" s="80"/>
      <c r="E2360" s="17"/>
      <c r="F2360" s="17"/>
      <c r="G2360" s="17"/>
      <c r="H2360" s="17"/>
      <c r="I2360" s="17"/>
      <c r="J2360" s="17"/>
      <c r="K2360" s="17"/>
      <c r="L2360" s="17"/>
      <c r="M2360" s="17"/>
      <c r="N2360" s="17"/>
      <c r="O2360" s="17"/>
      <c r="P2360" s="17"/>
      <c r="Q2360" s="31"/>
      <c r="R2360" s="49"/>
      <c r="S2360" s="11"/>
    </row>
    <row r="2361" spans="1:19">
      <c r="A2361" s="12"/>
      <c r="B2361" s="12"/>
      <c r="C2361" s="12"/>
      <c r="D2361" s="80"/>
      <c r="E2361" s="86"/>
      <c r="F2361" s="17"/>
      <c r="G2361" s="17"/>
      <c r="H2361" s="17"/>
      <c r="I2361" s="17"/>
      <c r="J2361" s="17"/>
      <c r="K2361" s="17"/>
      <c r="L2361" s="17"/>
      <c r="M2361" s="17"/>
      <c r="N2361" s="17"/>
      <c r="O2361" s="17"/>
      <c r="P2361" s="17"/>
      <c r="Q2361" s="31"/>
      <c r="R2361" s="14"/>
      <c r="S2361" s="11"/>
    </row>
    <row r="2362" spans="1:19">
      <c r="A2362" s="12"/>
      <c r="B2362" s="12"/>
      <c r="C2362" s="12"/>
      <c r="D2362" s="80"/>
      <c r="E2362" s="32" t="s">
        <v>71</v>
      </c>
      <c r="F2362" s="32">
        <f>SUM(F2321:F2361)</f>
        <v>0</v>
      </c>
      <c r="G2362" s="32"/>
      <c r="H2362" s="32">
        <f>SUM(H2321:H2359)</f>
        <v>4</v>
      </c>
      <c r="I2362" s="32">
        <f>SUM(I2321:I2359)</f>
        <v>0</v>
      </c>
      <c r="J2362" s="32">
        <f>SUM(J2336:J2359)</f>
        <v>0</v>
      </c>
      <c r="K2362" s="32">
        <f>SUM(K2321:K2359)</f>
        <v>0</v>
      </c>
      <c r="L2362" s="32">
        <f>SUM(L2321:L2359)</f>
        <v>0</v>
      </c>
      <c r="M2362" s="32"/>
      <c r="N2362" s="32">
        <f>SUM(N2321:N2361)</f>
        <v>0</v>
      </c>
      <c r="O2362" s="32"/>
      <c r="P2362" s="32">
        <f>SUM(P2321:P2359)</f>
        <v>4</v>
      </c>
      <c r="Q2362" s="31"/>
      <c r="R2362" s="14"/>
      <c r="S2362" s="11"/>
    </row>
    <row r="2363" spans="1:19">
      <c r="A2363" s="12"/>
      <c r="B2363" s="12"/>
      <c r="C2363" s="12"/>
      <c r="D2363" s="80"/>
      <c r="E2363" s="86"/>
      <c r="F2363" s="17"/>
      <c r="G2363" s="17"/>
      <c r="H2363" s="17"/>
      <c r="I2363" s="17"/>
      <c r="J2363" s="17"/>
      <c r="K2363" s="17"/>
      <c r="L2363" s="17"/>
      <c r="M2363" s="17"/>
      <c r="N2363" s="17"/>
      <c r="O2363" s="17"/>
      <c r="P2363" s="17"/>
      <c r="Q2363" s="31"/>
      <c r="R2363" s="14"/>
      <c r="S2363" s="11"/>
    </row>
    <row r="2364" spans="1:19">
      <c r="A2364" s="12"/>
      <c r="B2364" s="12"/>
      <c r="C2364" s="12"/>
      <c r="D2364" s="12"/>
      <c r="E2364" s="21"/>
      <c r="F2364" s="21"/>
      <c r="G2364" s="21"/>
      <c r="H2364" s="21"/>
      <c r="I2364" s="21"/>
      <c r="J2364" s="21"/>
      <c r="K2364" s="21"/>
      <c r="L2364" s="21"/>
      <c r="M2364" s="21"/>
      <c r="N2364" s="21"/>
      <c r="O2364" s="21"/>
      <c r="P2364" s="21"/>
      <c r="Q2364" s="12"/>
      <c r="R2364" s="12"/>
      <c r="S2364" s="11"/>
    </row>
    <row r="2365" spans="1:19">
      <c r="A2365" s="12"/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1"/>
    </row>
  </sheetData>
  <pageMargins left="0.7" right="0.7" top="0.75" bottom="0.75" header="0.3" footer="0.3"/>
  <pageSetup paperSize="5" scale="68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11"/>
  <sheetViews>
    <sheetView topLeftCell="A250" workbookViewId="0">
      <selection activeCell="S2328" sqref="S2328"/>
    </sheetView>
  </sheetViews>
  <sheetFormatPr defaultColWidth="9.14285714285714" defaultRowHeight="15" outlineLevelCol="7"/>
  <cols>
    <col min="1" max="1" width="3.57142857142857" customWidth="1"/>
    <col min="2" max="2" width="5.42857142857143" customWidth="1"/>
    <col min="3" max="3" width="15.7142857142857" customWidth="1"/>
    <col min="4" max="4" width="20.8571428571429" customWidth="1"/>
    <col min="5" max="6" width="14.8571428571429" customWidth="1"/>
    <col min="7" max="7" width="19.7142857142857" customWidth="1"/>
    <col min="8" max="8" width="62.7142857142857" customWidth="1"/>
  </cols>
  <sheetData>
    <row r="1" spans="2:8">
      <c r="B1" s="1"/>
      <c r="C1" s="1"/>
      <c r="D1" s="1"/>
      <c r="E1" s="1"/>
      <c r="F1" s="1"/>
      <c r="G1" s="1"/>
      <c r="H1" s="1"/>
    </row>
    <row r="2" spans="2:8">
      <c r="B2" s="1"/>
      <c r="C2" s="1"/>
      <c r="D2" s="1"/>
      <c r="E2" s="1"/>
      <c r="F2" s="2" t="s">
        <v>1965</v>
      </c>
      <c r="G2" s="1"/>
      <c r="H2" s="1"/>
    </row>
    <row r="3" spans="2:8">
      <c r="B3" s="1"/>
      <c r="C3" s="1"/>
      <c r="D3" s="1"/>
      <c r="E3" s="1"/>
      <c r="F3" s="3" t="s">
        <v>1</v>
      </c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4" t="s">
        <v>1995</v>
      </c>
      <c r="C6" s="1"/>
      <c r="D6" s="1"/>
      <c r="E6" s="1"/>
      <c r="F6" s="1"/>
      <c r="G6" s="1"/>
      <c r="H6" s="1"/>
    </row>
    <row r="7" ht="15.75" spans="2:8"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20</v>
      </c>
      <c r="H7" s="5" t="s">
        <v>21</v>
      </c>
    </row>
    <row r="8" ht="15.75" spans="2:8">
      <c r="B8" s="6"/>
      <c r="C8" s="7"/>
      <c r="D8" s="6"/>
      <c r="E8" s="6"/>
      <c r="F8" s="6"/>
      <c r="G8" s="8"/>
      <c r="H8" s="6"/>
    </row>
    <row r="9" ht="16.5" spans="2:8">
      <c r="B9" s="6"/>
      <c r="C9" s="7"/>
      <c r="D9" s="6"/>
      <c r="E9" s="6"/>
      <c r="F9" s="9" t="s">
        <v>22</v>
      </c>
      <c r="G9" s="8"/>
      <c r="H9" s="6"/>
    </row>
    <row r="10" spans="2:8">
      <c r="B10" s="6"/>
      <c r="C10" s="6"/>
      <c r="D10" s="6"/>
      <c r="E10" s="6"/>
      <c r="F10" s="6"/>
      <c r="G10" s="8"/>
      <c r="H10" s="6"/>
    </row>
    <row r="11" spans="2:8">
      <c r="B11" s="6">
        <v>1</v>
      </c>
      <c r="C11" s="10">
        <v>44572</v>
      </c>
      <c r="D11" s="11" t="s">
        <v>249</v>
      </c>
      <c r="E11" s="12"/>
      <c r="F11" s="13"/>
      <c r="G11" s="14" t="s">
        <v>26</v>
      </c>
      <c r="H11" s="15" t="s">
        <v>250</v>
      </c>
    </row>
    <row r="12" spans="2:8">
      <c r="B12" s="6">
        <v>2</v>
      </c>
      <c r="C12" s="16"/>
      <c r="D12" s="11" t="s">
        <v>251</v>
      </c>
      <c r="E12" s="12"/>
      <c r="F12" s="17"/>
      <c r="G12" s="14" t="s">
        <v>29</v>
      </c>
      <c r="H12" s="15" t="s">
        <v>252</v>
      </c>
    </row>
    <row r="13" spans="2:8">
      <c r="B13" s="6">
        <v>3</v>
      </c>
      <c r="C13" s="7"/>
      <c r="D13" s="18" t="s">
        <v>253</v>
      </c>
      <c r="E13" s="19"/>
      <c r="F13" s="19"/>
      <c r="G13" s="14"/>
      <c r="H13" s="15" t="s">
        <v>254</v>
      </c>
    </row>
    <row r="14" spans="2:8">
      <c r="B14" s="6">
        <v>4</v>
      </c>
      <c r="C14" s="10"/>
      <c r="D14" s="20" t="s">
        <v>255</v>
      </c>
      <c r="E14" s="21"/>
      <c r="F14" s="21"/>
      <c r="G14" s="14"/>
      <c r="H14" s="15" t="s">
        <v>256</v>
      </c>
    </row>
    <row r="15" spans="2:8">
      <c r="B15" s="6">
        <v>5</v>
      </c>
      <c r="C15" s="12"/>
      <c r="D15" s="11" t="s">
        <v>257</v>
      </c>
      <c r="E15" s="12"/>
      <c r="F15" s="12"/>
      <c r="G15" s="8"/>
      <c r="H15" s="15" t="s">
        <v>258</v>
      </c>
    </row>
    <row r="16" spans="2:8">
      <c r="B16" s="6">
        <v>6</v>
      </c>
      <c r="C16" s="12"/>
      <c r="D16" s="11" t="s">
        <v>259</v>
      </c>
      <c r="E16" s="12"/>
      <c r="F16" s="12"/>
      <c r="G16" s="17"/>
      <c r="H16" s="15" t="s">
        <v>260</v>
      </c>
    </row>
    <row r="17" spans="2:8">
      <c r="B17" s="6"/>
      <c r="C17" s="16"/>
      <c r="D17" s="11" t="s">
        <v>261</v>
      </c>
      <c r="E17" s="12"/>
      <c r="F17" s="12"/>
      <c r="G17" s="14"/>
      <c r="H17" s="8"/>
    </row>
    <row r="18" spans="2:8">
      <c r="B18" s="22"/>
      <c r="C18" s="7"/>
      <c r="D18" s="11"/>
      <c r="E18" s="12"/>
      <c r="F18" s="12"/>
      <c r="G18" s="8"/>
      <c r="H18" s="8"/>
    </row>
    <row r="19" spans="2:8">
      <c r="B19" s="6">
        <v>7</v>
      </c>
      <c r="C19" s="10">
        <v>44575</v>
      </c>
      <c r="D19" s="12" t="s">
        <v>273</v>
      </c>
      <c r="E19" s="21" t="s">
        <v>274</v>
      </c>
      <c r="F19" s="12" t="s">
        <v>275</v>
      </c>
      <c r="G19" s="14" t="s">
        <v>26</v>
      </c>
      <c r="H19" s="11" t="s">
        <v>276</v>
      </c>
    </row>
    <row r="20" spans="2:8">
      <c r="B20" s="6"/>
      <c r="C20" s="16"/>
      <c r="D20" s="12"/>
      <c r="E20" s="12"/>
      <c r="F20" s="12"/>
      <c r="G20" s="14" t="s">
        <v>29</v>
      </c>
      <c r="H20" s="11" t="s">
        <v>277</v>
      </c>
    </row>
    <row r="21" spans="2:8">
      <c r="B21" s="6"/>
      <c r="C21" s="7"/>
      <c r="D21" s="6"/>
      <c r="E21" s="6"/>
      <c r="F21" s="6"/>
      <c r="G21" s="8" t="s">
        <v>31</v>
      </c>
      <c r="H21" s="11" t="s">
        <v>278</v>
      </c>
    </row>
    <row r="22" spans="2:8">
      <c r="B22" s="6"/>
      <c r="C22" s="7"/>
      <c r="D22" s="6"/>
      <c r="E22" s="6"/>
      <c r="F22" s="6"/>
      <c r="G22" s="14"/>
      <c r="H22" s="8"/>
    </row>
    <row r="23" spans="2:8">
      <c r="B23" s="6">
        <v>8</v>
      </c>
      <c r="C23" s="10">
        <v>44580</v>
      </c>
      <c r="D23" s="19" t="s">
        <v>313</v>
      </c>
      <c r="E23" s="21" t="s">
        <v>314</v>
      </c>
      <c r="F23" s="12" t="s">
        <v>34</v>
      </c>
      <c r="G23" s="14" t="s">
        <v>26</v>
      </c>
      <c r="H23" s="11" t="s">
        <v>315</v>
      </c>
    </row>
    <row r="24" spans="2:8">
      <c r="B24" s="6"/>
      <c r="C24" s="16"/>
      <c r="D24" s="12" t="s">
        <v>316</v>
      </c>
      <c r="E24" s="12"/>
      <c r="F24" s="12"/>
      <c r="G24" s="14" t="s">
        <v>29</v>
      </c>
      <c r="H24" s="11" t="s">
        <v>317</v>
      </c>
    </row>
    <row r="25" spans="2:8">
      <c r="B25" s="6"/>
      <c r="C25" s="23"/>
      <c r="D25" s="23"/>
      <c r="E25" s="23"/>
      <c r="F25" s="23"/>
      <c r="G25" s="8" t="s">
        <v>31</v>
      </c>
      <c r="H25" s="11"/>
    </row>
    <row r="26" spans="2:8">
      <c r="B26" s="6"/>
      <c r="C26" s="23"/>
      <c r="D26" s="23"/>
      <c r="E26" s="23"/>
      <c r="F26" s="23"/>
      <c r="G26" s="23"/>
      <c r="H26" s="23"/>
    </row>
    <row r="27" spans="2:8">
      <c r="B27" s="6"/>
      <c r="C27" s="23"/>
      <c r="D27" s="23"/>
      <c r="E27" s="23"/>
      <c r="F27" s="23"/>
      <c r="G27" s="23"/>
      <c r="H27" s="23"/>
    </row>
    <row r="28" spans="2:8">
      <c r="B28" s="6"/>
      <c r="C28" s="23"/>
      <c r="D28" s="23"/>
      <c r="E28" s="23"/>
      <c r="F28" s="23"/>
      <c r="G28" s="23"/>
      <c r="H28" s="23"/>
    </row>
    <row r="29" spans="2:8">
      <c r="B29" s="6"/>
      <c r="C29" s="7"/>
      <c r="D29" s="6"/>
      <c r="E29" s="6"/>
      <c r="F29" s="6"/>
      <c r="G29" s="8"/>
      <c r="H29" s="6"/>
    </row>
    <row r="30" spans="2:8">
      <c r="B30" s="24"/>
      <c r="C30" s="25"/>
      <c r="D30" s="25"/>
      <c r="E30" s="25"/>
      <c r="F30" s="25"/>
      <c r="G30" s="26"/>
      <c r="H30" s="25"/>
    </row>
    <row r="31" spans="2:8">
      <c r="B31" s="24"/>
      <c r="C31" s="27"/>
      <c r="D31" s="27"/>
      <c r="E31" s="27"/>
      <c r="F31" s="27"/>
      <c r="G31" s="26"/>
      <c r="H31" s="25"/>
    </row>
    <row r="32" spans="2:8">
      <c r="B32" s="24"/>
      <c r="C32" s="27"/>
      <c r="D32" s="27"/>
      <c r="E32" s="27"/>
      <c r="F32" s="27"/>
      <c r="G32" s="27"/>
      <c r="H32" s="27"/>
    </row>
    <row r="33" ht="15.75" spans="2:8">
      <c r="B33" s="28" t="s">
        <v>3</v>
      </c>
      <c r="C33" s="5" t="s">
        <v>4</v>
      </c>
      <c r="D33" s="5" t="s">
        <v>5</v>
      </c>
      <c r="E33" s="5" t="s">
        <v>6</v>
      </c>
      <c r="F33" s="5" t="s">
        <v>7</v>
      </c>
      <c r="G33" s="5" t="s">
        <v>20</v>
      </c>
      <c r="H33" s="5" t="s">
        <v>21</v>
      </c>
    </row>
    <row r="34" ht="15.75" spans="2:8">
      <c r="B34" s="29"/>
      <c r="C34" s="30"/>
      <c r="D34" s="30"/>
      <c r="E34" s="30"/>
      <c r="F34" s="30"/>
      <c r="G34" s="30"/>
      <c r="H34" s="30"/>
    </row>
    <row r="35" spans="2:8">
      <c r="B35" s="17"/>
      <c r="C35" s="17"/>
      <c r="D35" s="31"/>
      <c r="E35" s="12" t="s">
        <v>339</v>
      </c>
      <c r="F35" s="32"/>
      <c r="G35" s="14" t="s">
        <v>26</v>
      </c>
      <c r="H35" s="11" t="s">
        <v>342</v>
      </c>
    </row>
    <row r="36" spans="2:8">
      <c r="B36" s="33">
        <v>9</v>
      </c>
      <c r="C36" s="10">
        <v>44580</v>
      </c>
      <c r="D36" s="11" t="s">
        <v>340</v>
      </c>
      <c r="E36" s="21" t="s">
        <v>341</v>
      </c>
      <c r="F36" s="32"/>
      <c r="G36" s="14" t="s">
        <v>29</v>
      </c>
      <c r="H36" s="11" t="s">
        <v>345</v>
      </c>
    </row>
    <row r="37" spans="2:8">
      <c r="B37" s="33">
        <v>10</v>
      </c>
      <c r="C37" s="16"/>
      <c r="D37" s="11" t="s">
        <v>343</v>
      </c>
      <c r="E37" s="12" t="s">
        <v>344</v>
      </c>
      <c r="F37" s="34"/>
      <c r="G37" s="8" t="s">
        <v>31</v>
      </c>
      <c r="H37" s="11"/>
    </row>
    <row r="38" spans="2:8">
      <c r="B38" s="6">
        <v>11</v>
      </c>
      <c r="C38" s="12"/>
      <c r="D38" s="11" t="s">
        <v>346</v>
      </c>
      <c r="E38" s="12"/>
      <c r="F38" s="23"/>
      <c r="G38" s="14"/>
      <c r="H38" s="11"/>
    </row>
    <row r="39" spans="2:8">
      <c r="B39" s="33">
        <v>12</v>
      </c>
      <c r="C39" s="16"/>
      <c r="D39" s="11" t="s">
        <v>347</v>
      </c>
      <c r="E39" s="12" t="s">
        <v>344</v>
      </c>
      <c r="F39" s="23"/>
      <c r="G39" s="8"/>
      <c r="H39" s="11"/>
    </row>
    <row r="40" spans="2:8">
      <c r="B40" s="33">
        <v>13</v>
      </c>
      <c r="C40" s="16"/>
      <c r="D40" s="11" t="s">
        <v>348</v>
      </c>
      <c r="E40" s="12" t="s">
        <v>349</v>
      </c>
      <c r="F40" s="17"/>
      <c r="G40" s="35"/>
      <c r="H40" s="15"/>
    </row>
    <row r="41" spans="2:8">
      <c r="B41" s="6">
        <v>14</v>
      </c>
      <c r="C41" s="12"/>
      <c r="D41" s="11" t="s">
        <v>350</v>
      </c>
      <c r="E41" s="12" t="s">
        <v>351</v>
      </c>
      <c r="F41" s="17"/>
      <c r="G41" s="36"/>
      <c r="H41" s="37"/>
    </row>
    <row r="42" spans="2:8">
      <c r="B42" s="33">
        <v>15</v>
      </c>
      <c r="C42" s="12"/>
      <c r="D42" s="11" t="s">
        <v>352</v>
      </c>
      <c r="E42" s="12" t="s">
        <v>353</v>
      </c>
      <c r="F42" s="38"/>
      <c r="G42" s="39"/>
      <c r="H42" s="40"/>
    </row>
    <row r="43" spans="2:8">
      <c r="B43" s="33">
        <v>16</v>
      </c>
      <c r="C43" s="12"/>
      <c r="D43" s="11" t="s">
        <v>354</v>
      </c>
      <c r="E43" s="12"/>
      <c r="F43" s="17"/>
      <c r="G43" s="17"/>
      <c r="H43" s="17"/>
    </row>
    <row r="44" spans="2:8">
      <c r="B44" s="6">
        <v>17</v>
      </c>
      <c r="C44" s="16"/>
      <c r="D44" s="11" t="s">
        <v>355</v>
      </c>
      <c r="E44" s="12"/>
      <c r="F44" s="17"/>
      <c r="G44" s="17"/>
      <c r="H44" s="17"/>
    </row>
    <row r="45" spans="2:8">
      <c r="B45" s="33">
        <v>18</v>
      </c>
      <c r="C45" s="7"/>
      <c r="D45" s="11" t="s">
        <v>356</v>
      </c>
      <c r="E45" s="12"/>
      <c r="F45" s="17"/>
      <c r="G45" s="17"/>
      <c r="H45" s="17"/>
    </row>
    <row r="46" spans="2:8">
      <c r="B46" s="33">
        <v>19</v>
      </c>
      <c r="C46" s="16"/>
      <c r="D46" s="11" t="s">
        <v>357</v>
      </c>
      <c r="E46" s="12"/>
      <c r="F46" s="17"/>
      <c r="G46" s="17"/>
      <c r="H46" s="17"/>
    </row>
    <row r="47" spans="2:8">
      <c r="B47" s="6">
        <v>20</v>
      </c>
      <c r="C47" s="16"/>
      <c r="D47" s="11" t="s">
        <v>358</v>
      </c>
      <c r="E47" s="12"/>
      <c r="F47" s="17"/>
      <c r="G47" s="17"/>
      <c r="H47" s="17"/>
    </row>
    <row r="48" spans="2:8">
      <c r="B48" s="33">
        <v>21</v>
      </c>
      <c r="C48" s="7"/>
      <c r="D48" s="18" t="s">
        <v>359</v>
      </c>
      <c r="E48" s="19"/>
      <c r="F48" s="17"/>
      <c r="G48" s="17"/>
      <c r="H48" s="17"/>
    </row>
    <row r="49" spans="2:8">
      <c r="B49" s="33">
        <v>22</v>
      </c>
      <c r="C49" s="10"/>
      <c r="D49" s="20" t="s">
        <v>360</v>
      </c>
      <c r="E49" s="21"/>
      <c r="F49" s="17"/>
      <c r="G49" s="17"/>
      <c r="H49" s="17"/>
    </row>
    <row r="50" spans="2:8">
      <c r="B50" s="6">
        <v>23</v>
      </c>
      <c r="C50" s="12"/>
      <c r="D50" s="11" t="s">
        <v>361</v>
      </c>
      <c r="E50" s="12"/>
      <c r="F50" s="17"/>
      <c r="G50" s="17"/>
      <c r="H50" s="17"/>
    </row>
    <row r="51" spans="2:8">
      <c r="B51" s="33">
        <v>24</v>
      </c>
      <c r="C51" s="12"/>
      <c r="D51" s="11" t="s">
        <v>362</v>
      </c>
      <c r="E51" s="12"/>
      <c r="F51" s="17"/>
      <c r="G51" s="17"/>
      <c r="H51" s="17"/>
    </row>
    <row r="52" spans="2:8">
      <c r="B52" s="33">
        <v>25</v>
      </c>
      <c r="C52" s="16"/>
      <c r="D52" s="11" t="s">
        <v>363</v>
      </c>
      <c r="E52" s="12"/>
      <c r="F52" s="17"/>
      <c r="G52" s="17"/>
      <c r="H52" s="17"/>
    </row>
    <row r="53" spans="2:8">
      <c r="B53" s="37"/>
      <c r="C53" s="17"/>
      <c r="D53" s="17"/>
      <c r="E53" s="17"/>
      <c r="F53" s="17"/>
      <c r="G53" s="17"/>
      <c r="H53" s="17"/>
    </row>
    <row r="54" spans="2:8">
      <c r="B54" s="19">
        <v>26</v>
      </c>
      <c r="C54" s="10">
        <v>44580</v>
      </c>
      <c r="D54" s="12" t="s">
        <v>457</v>
      </c>
      <c r="E54" s="12" t="s">
        <v>349</v>
      </c>
      <c r="F54" s="12" t="s">
        <v>176</v>
      </c>
      <c r="G54" s="14" t="s">
        <v>26</v>
      </c>
      <c r="H54" s="37" t="s">
        <v>458</v>
      </c>
    </row>
    <row r="55" spans="2:8">
      <c r="B55" s="37"/>
      <c r="C55" s="7"/>
      <c r="D55" s="19" t="s">
        <v>459</v>
      </c>
      <c r="E55" s="19"/>
      <c r="F55" s="19"/>
      <c r="G55" s="14" t="s">
        <v>29</v>
      </c>
      <c r="H55" s="37" t="s">
        <v>460</v>
      </c>
    </row>
    <row r="56" spans="2:8">
      <c r="B56" s="37"/>
      <c r="C56" s="17"/>
      <c r="D56" s="17"/>
      <c r="E56" s="17"/>
      <c r="F56" s="17"/>
      <c r="G56" s="8" t="s">
        <v>31</v>
      </c>
      <c r="H56" s="37" t="s">
        <v>461</v>
      </c>
    </row>
    <row r="57" spans="2:8">
      <c r="B57" s="37"/>
      <c r="C57" s="17"/>
      <c r="D57" s="17"/>
      <c r="E57" s="17"/>
      <c r="F57" s="17"/>
      <c r="G57" s="17"/>
      <c r="H57" s="17"/>
    </row>
    <row r="58" spans="2:8">
      <c r="B58" s="6">
        <v>27</v>
      </c>
      <c r="C58" s="10">
        <v>44584</v>
      </c>
      <c r="D58" s="12" t="s">
        <v>449</v>
      </c>
      <c r="E58" s="21" t="s">
        <v>486</v>
      </c>
      <c r="F58" s="12" t="s">
        <v>118</v>
      </c>
      <c r="G58" s="14" t="s">
        <v>26</v>
      </c>
      <c r="H58" s="11" t="s">
        <v>497</v>
      </c>
    </row>
    <row r="59" spans="2:8">
      <c r="B59" s="6"/>
      <c r="C59" s="16"/>
      <c r="D59" s="12" t="s">
        <v>498</v>
      </c>
      <c r="E59" s="12"/>
      <c r="F59" s="12"/>
      <c r="G59" s="14" t="s">
        <v>29</v>
      </c>
      <c r="H59" s="11" t="s">
        <v>499</v>
      </c>
    </row>
    <row r="60" spans="2:8">
      <c r="B60" s="33"/>
      <c r="C60" s="16"/>
      <c r="D60" s="11"/>
      <c r="E60" s="12"/>
      <c r="F60" s="34"/>
      <c r="G60" s="8" t="s">
        <v>500</v>
      </c>
      <c r="H60" s="11" t="s">
        <v>501</v>
      </c>
    </row>
    <row r="61" spans="2:8">
      <c r="B61" s="6"/>
      <c r="C61" s="12"/>
      <c r="D61" s="11"/>
      <c r="E61" s="12"/>
      <c r="F61" s="23"/>
      <c r="G61" s="14"/>
      <c r="H61" s="11" t="s">
        <v>502</v>
      </c>
    </row>
    <row r="65" ht="15.75" spans="2:8">
      <c r="B65" s="28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20</v>
      </c>
      <c r="H65" s="5" t="s">
        <v>21</v>
      </c>
    </row>
    <row r="66" ht="15.75" spans="2:8">
      <c r="B66" s="29"/>
      <c r="C66" s="30"/>
      <c r="D66" s="30"/>
      <c r="E66" s="30"/>
      <c r="F66" s="30"/>
      <c r="G66" s="30"/>
      <c r="H66" s="30"/>
    </row>
    <row r="67" ht="16.5" spans="2:8">
      <c r="B67" s="17"/>
      <c r="C67" s="17"/>
      <c r="D67" s="41" t="s">
        <v>514</v>
      </c>
      <c r="E67" s="17"/>
      <c r="F67" s="17"/>
      <c r="G67" s="17"/>
      <c r="H67" s="17"/>
    </row>
    <row r="68" spans="2:8">
      <c r="B68" s="17"/>
      <c r="C68" s="17"/>
      <c r="D68" s="17"/>
      <c r="E68" s="17"/>
      <c r="F68" s="17"/>
      <c r="G68" s="17"/>
      <c r="H68" s="17"/>
    </row>
    <row r="69" spans="2:8">
      <c r="B69" s="19">
        <v>1</v>
      </c>
      <c r="C69" s="42">
        <v>44599</v>
      </c>
      <c r="D69" s="43" t="s">
        <v>556</v>
      </c>
      <c r="E69" s="21"/>
      <c r="F69" s="12" t="s">
        <v>557</v>
      </c>
      <c r="G69" s="14" t="s">
        <v>26</v>
      </c>
      <c r="H69" s="44" t="s">
        <v>558</v>
      </c>
    </row>
    <row r="70" spans="2:8">
      <c r="B70" s="19">
        <v>2</v>
      </c>
      <c r="C70" s="16"/>
      <c r="D70" s="15" t="s">
        <v>559</v>
      </c>
      <c r="E70" s="13"/>
      <c r="F70" s="13" t="s">
        <v>557</v>
      </c>
      <c r="G70" s="14" t="s">
        <v>29</v>
      </c>
      <c r="H70" s="44" t="s">
        <v>558</v>
      </c>
    </row>
    <row r="71" spans="2:8">
      <c r="B71" s="33">
        <v>3</v>
      </c>
      <c r="C71" s="42">
        <v>44599</v>
      </c>
      <c r="D71" s="11" t="s">
        <v>560</v>
      </c>
      <c r="E71" s="12"/>
      <c r="F71" s="12" t="s">
        <v>561</v>
      </c>
      <c r="G71" s="14" t="s">
        <v>26</v>
      </c>
      <c r="H71" s="44" t="s">
        <v>562</v>
      </c>
    </row>
    <row r="72" spans="2:8">
      <c r="B72" s="19">
        <v>4</v>
      </c>
      <c r="C72" s="16"/>
      <c r="D72" s="11" t="s">
        <v>563</v>
      </c>
      <c r="E72" s="12"/>
      <c r="F72" s="12" t="s">
        <v>561</v>
      </c>
      <c r="G72" s="14" t="s">
        <v>29</v>
      </c>
      <c r="H72" s="44" t="s">
        <v>564</v>
      </c>
    </row>
    <row r="73" spans="2:8">
      <c r="B73" s="19"/>
      <c r="C73" s="12"/>
      <c r="D73" s="11"/>
      <c r="E73" s="12"/>
      <c r="F73" s="17"/>
      <c r="G73" s="36"/>
      <c r="H73" s="37"/>
    </row>
    <row r="74" spans="2:8">
      <c r="B74" s="45">
        <v>5</v>
      </c>
      <c r="C74" s="42">
        <v>44607</v>
      </c>
      <c r="D74" s="13" t="s">
        <v>273</v>
      </c>
      <c r="E74" s="12" t="s">
        <v>25</v>
      </c>
      <c r="F74" s="12" t="s">
        <v>25</v>
      </c>
      <c r="G74" s="14" t="s">
        <v>26</v>
      </c>
      <c r="H74" s="11" t="s">
        <v>632</v>
      </c>
    </row>
    <row r="75" spans="2:8">
      <c r="B75" s="19"/>
      <c r="C75" s="16"/>
      <c r="D75" s="12" t="s">
        <v>633</v>
      </c>
      <c r="E75" s="12"/>
      <c r="F75" s="12"/>
      <c r="G75" s="14" t="s">
        <v>29</v>
      </c>
      <c r="H75" s="11" t="s">
        <v>634</v>
      </c>
    </row>
    <row r="76" spans="2:8">
      <c r="B76" s="19"/>
      <c r="C76" s="16"/>
      <c r="D76" s="11"/>
      <c r="E76" s="12"/>
      <c r="F76" s="17"/>
      <c r="G76" s="8" t="s">
        <v>31</v>
      </c>
      <c r="H76" s="15" t="s">
        <v>635</v>
      </c>
    </row>
    <row r="77" spans="2:8">
      <c r="B77" s="19"/>
      <c r="C77" s="7"/>
      <c r="D77" s="11"/>
      <c r="E77" s="12"/>
      <c r="F77" s="17"/>
      <c r="G77" s="17"/>
      <c r="H77" s="17"/>
    </row>
    <row r="78" spans="2:8">
      <c r="B78" s="19" t="s">
        <v>690</v>
      </c>
      <c r="C78" s="42">
        <v>44613</v>
      </c>
      <c r="D78" s="37" t="s">
        <v>691</v>
      </c>
      <c r="E78" s="31"/>
      <c r="F78" s="12"/>
      <c r="G78" s="17"/>
      <c r="H78" s="15" t="s">
        <v>692</v>
      </c>
    </row>
    <row r="79" spans="2:8">
      <c r="B79" s="19"/>
      <c r="C79" s="42"/>
      <c r="D79" s="17"/>
      <c r="E79" s="31"/>
      <c r="F79" s="12"/>
      <c r="G79" s="17"/>
      <c r="H79" s="37" t="s">
        <v>693</v>
      </c>
    </row>
    <row r="80" spans="2:8">
      <c r="B80" s="19">
        <v>6</v>
      </c>
      <c r="C80" s="12"/>
      <c r="D80" s="20" t="s">
        <v>694</v>
      </c>
      <c r="E80" s="12"/>
      <c r="F80" s="12"/>
      <c r="G80" s="17"/>
      <c r="H80" s="20" t="s">
        <v>695</v>
      </c>
    </row>
    <row r="81" spans="2:8">
      <c r="B81" s="19"/>
      <c r="C81" s="16"/>
      <c r="D81" s="46" t="s">
        <v>696</v>
      </c>
      <c r="E81" s="12"/>
      <c r="F81" s="12"/>
      <c r="G81" s="17"/>
      <c r="H81" s="11"/>
    </row>
    <row r="82" spans="2:8">
      <c r="B82" s="19">
        <v>7</v>
      </c>
      <c r="C82" s="7"/>
      <c r="D82" s="11" t="s">
        <v>697</v>
      </c>
      <c r="E82" s="12" t="s">
        <v>698</v>
      </c>
      <c r="F82" s="12" t="s">
        <v>113</v>
      </c>
      <c r="G82" s="17"/>
      <c r="H82" s="11" t="s">
        <v>699</v>
      </c>
    </row>
    <row r="83" spans="2:8">
      <c r="B83" s="19"/>
      <c r="C83" s="16"/>
      <c r="D83" s="11"/>
      <c r="E83" s="12"/>
      <c r="F83" s="13"/>
      <c r="G83" s="17"/>
      <c r="H83" s="15" t="s">
        <v>700</v>
      </c>
    </row>
    <row r="84" spans="2:8">
      <c r="B84" s="19">
        <v>8</v>
      </c>
      <c r="C84" s="16"/>
      <c r="D84" s="11" t="s">
        <v>701</v>
      </c>
      <c r="E84" s="12" t="s">
        <v>297</v>
      </c>
      <c r="F84" s="37"/>
      <c r="G84" s="17"/>
      <c r="H84" s="37" t="s">
        <v>702</v>
      </c>
    </row>
    <row r="85" spans="2:8">
      <c r="B85" s="19"/>
      <c r="C85" s="7"/>
      <c r="D85" s="18" t="s">
        <v>703</v>
      </c>
      <c r="E85" s="19"/>
      <c r="F85" s="19"/>
      <c r="G85" s="17"/>
      <c r="H85" s="37" t="s">
        <v>704</v>
      </c>
    </row>
    <row r="86" spans="2:8">
      <c r="B86" s="19"/>
      <c r="C86" s="10"/>
      <c r="D86" s="20" t="s">
        <v>705</v>
      </c>
      <c r="E86" s="21"/>
      <c r="F86" s="21"/>
      <c r="G86" s="14"/>
      <c r="H86" s="37" t="s">
        <v>706</v>
      </c>
    </row>
    <row r="87" spans="2:8">
      <c r="B87" s="19"/>
      <c r="C87" s="12"/>
      <c r="D87" s="11" t="s">
        <v>707</v>
      </c>
      <c r="E87" s="12"/>
      <c r="F87" s="12"/>
      <c r="G87" s="14"/>
      <c r="H87" s="37"/>
    </row>
    <row r="88" spans="2:8">
      <c r="B88" s="19"/>
      <c r="C88" s="17"/>
      <c r="D88" s="17"/>
      <c r="E88" s="17"/>
      <c r="F88" s="17"/>
      <c r="G88" s="8"/>
      <c r="H88" s="37"/>
    </row>
    <row r="89" spans="2:8">
      <c r="B89" s="47">
        <v>9</v>
      </c>
      <c r="C89" s="48">
        <v>44614</v>
      </c>
      <c r="D89" s="21" t="s">
        <v>485</v>
      </c>
      <c r="E89" s="21" t="s">
        <v>729</v>
      </c>
      <c r="F89" s="21" t="s">
        <v>429</v>
      </c>
      <c r="G89" s="49" t="s">
        <v>26</v>
      </c>
      <c r="H89" s="50" t="s">
        <v>1996</v>
      </c>
    </row>
    <row r="90" spans="2:8">
      <c r="B90" s="6"/>
      <c r="C90" s="10"/>
      <c r="D90" s="12"/>
      <c r="E90" s="12"/>
      <c r="F90" s="32"/>
      <c r="G90" s="14" t="s">
        <v>29</v>
      </c>
      <c r="H90" s="11" t="s">
        <v>1997</v>
      </c>
    </row>
    <row r="91" spans="2:8">
      <c r="B91" s="6"/>
      <c r="D91" s="11"/>
      <c r="E91" s="21"/>
      <c r="F91" s="32"/>
      <c r="G91" s="14" t="s">
        <v>733</v>
      </c>
      <c r="H91" s="11" t="s">
        <v>1998</v>
      </c>
    </row>
    <row r="92" spans="2:8">
      <c r="B92" s="37"/>
      <c r="C92" s="17"/>
      <c r="D92" s="17"/>
      <c r="E92" s="17"/>
      <c r="F92" s="17"/>
      <c r="G92" s="17"/>
      <c r="H92" s="17"/>
    </row>
    <row r="97" ht="15.75" spans="2:8">
      <c r="B97" s="28" t="s">
        <v>3</v>
      </c>
      <c r="C97" s="5" t="s">
        <v>4</v>
      </c>
      <c r="D97" s="5" t="s">
        <v>5</v>
      </c>
      <c r="E97" s="5" t="s">
        <v>6</v>
      </c>
      <c r="F97" s="5" t="s">
        <v>7</v>
      </c>
      <c r="G97" s="5" t="s">
        <v>20</v>
      </c>
      <c r="H97" s="5" t="s">
        <v>21</v>
      </c>
    </row>
    <row r="98" ht="15.75" spans="2:8">
      <c r="B98" s="51"/>
      <c r="C98" s="52"/>
      <c r="D98" s="52"/>
      <c r="E98" s="52"/>
      <c r="F98" s="52"/>
      <c r="G98" s="52"/>
      <c r="H98" s="53"/>
    </row>
    <row r="99" ht="16.5" spans="2:8">
      <c r="B99" s="17"/>
      <c r="C99" s="17"/>
      <c r="D99" s="54" t="s">
        <v>742</v>
      </c>
      <c r="E99" s="17"/>
      <c r="F99" s="17"/>
      <c r="G99" s="17"/>
      <c r="H99" s="17"/>
    </row>
    <row r="100" spans="2:8">
      <c r="B100" s="17"/>
      <c r="C100" s="17"/>
      <c r="D100" s="17"/>
      <c r="E100" s="17"/>
      <c r="F100" s="17"/>
      <c r="G100" s="17"/>
      <c r="H100" s="17"/>
    </row>
    <row r="101" spans="2:8">
      <c r="B101" s="55">
        <v>1</v>
      </c>
      <c r="C101" s="42">
        <v>44622</v>
      </c>
      <c r="D101" s="56" t="s">
        <v>743</v>
      </c>
      <c r="E101" s="12" t="s">
        <v>744</v>
      </c>
      <c r="F101" s="17"/>
      <c r="G101" s="17"/>
      <c r="H101" s="17"/>
    </row>
    <row r="102" spans="2:8">
      <c r="B102" s="33"/>
      <c r="C102" s="42"/>
      <c r="D102" s="12"/>
      <c r="E102" s="12"/>
      <c r="F102" s="34"/>
      <c r="G102" s="57"/>
      <c r="H102" s="20"/>
    </row>
    <row r="103" spans="2:8">
      <c r="B103" s="6"/>
      <c r="C103" s="12"/>
      <c r="D103" s="11"/>
      <c r="E103" s="12"/>
      <c r="F103" s="23"/>
      <c r="G103" s="14"/>
      <c r="H103" s="11"/>
    </row>
    <row r="104" spans="2:8">
      <c r="B104" s="6"/>
      <c r="C104" s="16"/>
      <c r="D104" s="11"/>
      <c r="E104" s="12"/>
      <c r="F104" s="23"/>
      <c r="G104" s="8"/>
      <c r="H104" s="11"/>
    </row>
    <row r="105" spans="2:8">
      <c r="B105" s="19"/>
      <c r="C105" s="16"/>
      <c r="D105" s="11"/>
      <c r="E105" s="12"/>
      <c r="F105" s="17"/>
      <c r="G105" s="35"/>
      <c r="H105" s="15"/>
    </row>
    <row r="106" spans="2:8">
      <c r="B106" s="45"/>
      <c r="C106" s="13"/>
      <c r="D106" s="15"/>
      <c r="E106" s="13"/>
      <c r="F106" s="38"/>
      <c r="G106" s="39"/>
      <c r="H106" s="58"/>
    </row>
    <row r="107" spans="2:8">
      <c r="B107" s="19"/>
      <c r="C107" s="32"/>
      <c r="D107" s="44"/>
      <c r="E107" s="32"/>
      <c r="F107" s="17"/>
      <c r="G107" s="14"/>
      <c r="H107" s="44"/>
    </row>
    <row r="108" spans="2:8">
      <c r="B108" s="19"/>
      <c r="C108" s="32"/>
      <c r="D108" s="44"/>
      <c r="E108" s="32"/>
      <c r="F108" s="17"/>
      <c r="G108" s="17"/>
      <c r="H108" s="17"/>
    </row>
    <row r="109" spans="2:8">
      <c r="B109" s="59"/>
      <c r="C109" s="60"/>
      <c r="D109" s="61"/>
      <c r="E109" s="62"/>
      <c r="F109" s="63"/>
      <c r="G109" s="63"/>
      <c r="H109" s="63"/>
    </row>
    <row r="110" spans="2:8">
      <c r="B110" s="59"/>
      <c r="C110" s="64"/>
      <c r="D110" s="61"/>
      <c r="E110" s="62"/>
      <c r="F110" s="63"/>
      <c r="G110" s="63"/>
      <c r="H110" s="63"/>
    </row>
    <row r="111" ht="15.75" spans="2:8">
      <c r="B111" s="28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20</v>
      </c>
      <c r="H111" s="5" t="s">
        <v>21</v>
      </c>
    </row>
    <row r="112" ht="15.75" spans="2:8">
      <c r="B112" s="51"/>
      <c r="C112" s="52"/>
      <c r="D112" s="52"/>
      <c r="E112" s="52"/>
      <c r="F112" s="52"/>
      <c r="G112" s="52"/>
      <c r="H112" s="53"/>
    </row>
    <row r="113" ht="16.5" spans="2:8">
      <c r="B113" s="17"/>
      <c r="C113" s="17"/>
      <c r="D113" s="54" t="s">
        <v>805</v>
      </c>
      <c r="E113" s="17"/>
      <c r="F113" s="17"/>
      <c r="G113" s="17"/>
      <c r="H113" s="17"/>
    </row>
    <row r="114" spans="2:8">
      <c r="B114" s="19"/>
      <c r="C114" s="12"/>
      <c r="D114" s="11"/>
      <c r="E114" s="12"/>
      <c r="F114" s="17"/>
      <c r="G114" s="17"/>
      <c r="H114" s="17"/>
    </row>
    <row r="115" spans="2:8">
      <c r="B115" s="19"/>
      <c r="C115" s="12"/>
      <c r="D115" s="11"/>
      <c r="E115" s="12"/>
      <c r="F115" s="17"/>
      <c r="G115" s="17"/>
      <c r="H115" s="17"/>
    </row>
    <row r="116" spans="2:8">
      <c r="B116" s="19"/>
      <c r="C116" s="16"/>
      <c r="D116" s="11"/>
      <c r="E116" s="12"/>
      <c r="F116" s="17"/>
      <c r="G116" s="17"/>
      <c r="H116" s="17"/>
    </row>
    <row r="117" ht="18.75" spans="2:8">
      <c r="B117" s="19"/>
      <c r="C117" s="17"/>
      <c r="D117" s="65" t="s">
        <v>1973</v>
      </c>
      <c r="E117" s="17"/>
      <c r="F117" s="17"/>
      <c r="G117" s="17"/>
      <c r="H117" s="17"/>
    </row>
    <row r="118" spans="2:8">
      <c r="B118" s="19"/>
      <c r="C118" s="10"/>
      <c r="D118" s="12"/>
      <c r="E118" s="12"/>
      <c r="F118" s="12"/>
      <c r="G118" s="14"/>
      <c r="H118" s="37"/>
    </row>
    <row r="119" spans="2:8">
      <c r="B119" s="19"/>
      <c r="C119" s="7"/>
      <c r="D119" s="19"/>
      <c r="E119" s="19"/>
      <c r="F119" s="19"/>
      <c r="G119" s="14"/>
      <c r="H119" s="37"/>
    </row>
    <row r="120" spans="2:8">
      <c r="B120" s="19"/>
      <c r="C120" s="17"/>
      <c r="D120" s="17"/>
      <c r="E120" s="17"/>
      <c r="F120" s="17"/>
      <c r="G120" s="8"/>
      <c r="H120" s="37"/>
    </row>
    <row r="121" spans="2:8">
      <c r="B121" s="19"/>
      <c r="C121" s="17"/>
      <c r="D121" s="17"/>
      <c r="E121" s="17"/>
      <c r="F121" s="17"/>
      <c r="G121" s="17"/>
      <c r="H121" s="17"/>
    </row>
    <row r="122" spans="2:8">
      <c r="B122" s="19"/>
      <c r="C122" s="17"/>
      <c r="D122" s="17"/>
      <c r="E122" s="17"/>
      <c r="F122" s="17"/>
      <c r="G122" s="17"/>
      <c r="H122" s="17"/>
    </row>
    <row r="123" spans="2:8">
      <c r="B123" s="19"/>
      <c r="C123" s="17"/>
      <c r="D123" s="17"/>
      <c r="E123" s="17"/>
      <c r="F123" s="17"/>
      <c r="G123" s="17"/>
      <c r="H123" s="17"/>
    </row>
    <row r="124" spans="2:8">
      <c r="B124" s="19"/>
      <c r="C124" s="17"/>
      <c r="D124" s="17"/>
      <c r="E124" s="17"/>
      <c r="F124" s="17"/>
      <c r="G124" s="17"/>
      <c r="H124" s="17"/>
    </row>
    <row r="128" ht="15.75" spans="2:8">
      <c r="B128" s="28" t="s">
        <v>3</v>
      </c>
      <c r="C128" s="5" t="s">
        <v>4</v>
      </c>
      <c r="D128" s="5" t="s">
        <v>5</v>
      </c>
      <c r="E128" s="5" t="s">
        <v>6</v>
      </c>
      <c r="F128" s="5" t="s">
        <v>7</v>
      </c>
      <c r="G128" s="5" t="s">
        <v>20</v>
      </c>
      <c r="H128" s="5" t="s">
        <v>21</v>
      </c>
    </row>
    <row r="129" ht="15.75" spans="2:8">
      <c r="B129" s="51"/>
      <c r="C129" s="52"/>
      <c r="D129" s="52"/>
      <c r="E129" s="52"/>
      <c r="F129" s="52"/>
      <c r="G129" s="52"/>
      <c r="H129" s="53"/>
    </row>
    <row r="130" ht="16.5" spans="2:8">
      <c r="B130" s="17"/>
      <c r="C130" s="17"/>
      <c r="D130" s="54" t="s">
        <v>1983</v>
      </c>
      <c r="E130" s="17"/>
      <c r="F130" s="17"/>
      <c r="G130" s="17"/>
      <c r="H130" s="17"/>
    </row>
    <row r="131" spans="2:8">
      <c r="B131" s="19"/>
      <c r="C131" s="12"/>
      <c r="D131" s="11"/>
      <c r="E131" s="12"/>
      <c r="F131" s="17"/>
      <c r="G131" s="17"/>
      <c r="H131" s="17"/>
    </row>
    <row r="132" spans="2:8">
      <c r="B132" s="12">
        <v>1</v>
      </c>
      <c r="C132" s="42">
        <v>44683</v>
      </c>
      <c r="D132" s="56" t="s">
        <v>171</v>
      </c>
      <c r="E132" s="56" t="s">
        <v>263</v>
      </c>
      <c r="F132" s="12" t="s">
        <v>176</v>
      </c>
      <c r="G132" s="14" t="s">
        <v>26</v>
      </c>
      <c r="H132" s="11" t="s">
        <v>876</v>
      </c>
    </row>
    <row r="133" spans="2:8">
      <c r="B133" s="12"/>
      <c r="C133" s="42"/>
      <c r="D133" s="56" t="s">
        <v>877</v>
      </c>
      <c r="E133" s="12"/>
      <c r="F133" s="12"/>
      <c r="G133" s="49" t="s">
        <v>29</v>
      </c>
      <c r="H133" s="11" t="s">
        <v>878</v>
      </c>
    </row>
    <row r="134" spans="2:8">
      <c r="B134" s="12"/>
      <c r="C134" s="42"/>
      <c r="D134" s="12"/>
      <c r="E134" s="12"/>
      <c r="F134" s="12"/>
      <c r="G134" s="49" t="s">
        <v>844</v>
      </c>
      <c r="H134" s="11" t="s">
        <v>879</v>
      </c>
    </row>
    <row r="135" spans="2:8">
      <c r="B135" s="19"/>
      <c r="C135" s="10"/>
      <c r="D135" s="12"/>
      <c r="E135" s="12"/>
      <c r="F135" s="12"/>
      <c r="G135" s="14" t="s">
        <v>880</v>
      </c>
      <c r="H135" s="66"/>
    </row>
    <row r="136" spans="2:8">
      <c r="B136" s="19"/>
      <c r="C136" s="7"/>
      <c r="D136" s="19"/>
      <c r="E136" s="19"/>
      <c r="F136" s="19"/>
      <c r="G136" s="14"/>
      <c r="H136" s="37"/>
    </row>
    <row r="137" spans="2:8">
      <c r="B137" s="19"/>
      <c r="C137" s="17"/>
      <c r="D137" s="17"/>
      <c r="E137" s="17"/>
      <c r="F137" s="17"/>
      <c r="G137" s="8"/>
      <c r="H137" s="37"/>
    </row>
    <row r="138" spans="2:8">
      <c r="B138" s="19"/>
      <c r="C138" s="17"/>
      <c r="D138" s="17"/>
      <c r="E138" s="17"/>
      <c r="F138" s="17"/>
      <c r="G138" s="17"/>
      <c r="H138" s="17"/>
    </row>
    <row r="139" spans="2:8">
      <c r="B139" s="19"/>
      <c r="C139" s="17"/>
      <c r="D139" s="17"/>
      <c r="E139" s="17"/>
      <c r="F139" s="17"/>
      <c r="G139" s="17"/>
      <c r="H139" s="17"/>
    </row>
    <row r="140" spans="2:8">
      <c r="B140" s="19"/>
      <c r="C140" s="17"/>
      <c r="D140" s="17"/>
      <c r="E140" s="17"/>
      <c r="F140" s="17"/>
      <c r="G140" s="17"/>
      <c r="H140" s="17"/>
    </row>
    <row r="141" spans="2:8">
      <c r="B141" s="19"/>
      <c r="C141" s="17"/>
      <c r="D141" s="17"/>
      <c r="E141" s="17"/>
      <c r="F141" s="17"/>
      <c r="G141" s="17"/>
      <c r="H141" s="17"/>
    </row>
    <row r="142" spans="2:8">
      <c r="B142" s="17"/>
      <c r="C142" s="17"/>
      <c r="D142" s="17"/>
      <c r="E142" s="17"/>
      <c r="F142" s="17"/>
      <c r="G142" s="17"/>
      <c r="H142" s="17"/>
    </row>
    <row r="143" spans="2:8">
      <c r="B143" s="17"/>
      <c r="C143" s="17"/>
      <c r="D143" s="17"/>
      <c r="E143" s="17"/>
      <c r="F143" s="17"/>
      <c r="G143" s="17"/>
      <c r="H143" s="17"/>
    </row>
    <row r="144" spans="2:8">
      <c r="B144" s="17"/>
      <c r="C144" s="17"/>
      <c r="D144" s="17"/>
      <c r="E144" s="17"/>
      <c r="F144" s="17"/>
      <c r="G144" s="17"/>
      <c r="H144" s="17"/>
    </row>
    <row r="145" spans="2:8">
      <c r="B145" s="17"/>
      <c r="C145" s="17"/>
      <c r="D145" s="17"/>
      <c r="E145" s="17"/>
      <c r="F145" s="17"/>
      <c r="G145" s="17"/>
      <c r="H145" s="17"/>
    </row>
    <row r="146" spans="2:8">
      <c r="B146" s="17"/>
      <c r="C146" s="17"/>
      <c r="D146" s="17"/>
      <c r="E146" s="17"/>
      <c r="F146" s="17"/>
      <c r="G146" s="17"/>
      <c r="H146" s="17"/>
    </row>
    <row r="147" spans="2:8">
      <c r="B147" s="17"/>
      <c r="C147" s="17"/>
      <c r="D147" s="17"/>
      <c r="E147" s="17"/>
      <c r="F147" s="17"/>
      <c r="G147" s="17"/>
      <c r="H147" s="17"/>
    </row>
    <row r="148" spans="2:8">
      <c r="B148" s="17"/>
      <c r="C148" s="17"/>
      <c r="D148" s="17"/>
      <c r="E148" s="17"/>
      <c r="F148" s="17"/>
      <c r="G148" s="17"/>
      <c r="H148" s="17"/>
    </row>
    <row r="149" spans="2:8">
      <c r="B149" s="17"/>
      <c r="C149" s="17"/>
      <c r="D149" s="17"/>
      <c r="E149" s="17"/>
      <c r="F149" s="17"/>
      <c r="G149" s="17"/>
      <c r="H149" s="17"/>
    </row>
    <row r="150" spans="2:8">
      <c r="B150" s="17"/>
      <c r="C150" s="17"/>
      <c r="D150" s="17"/>
      <c r="E150" s="17"/>
      <c r="F150" s="17"/>
      <c r="G150" s="17"/>
      <c r="H150" s="17"/>
    </row>
    <row r="151" spans="2:8">
      <c r="B151" s="17"/>
      <c r="C151" s="17"/>
      <c r="D151" s="17"/>
      <c r="E151" s="17"/>
      <c r="F151" s="17"/>
      <c r="G151" s="17"/>
      <c r="H151" s="17"/>
    </row>
    <row r="152" spans="2:8">
      <c r="B152" s="17"/>
      <c r="C152" s="17"/>
      <c r="D152" s="17"/>
      <c r="E152" s="17"/>
      <c r="F152" s="17"/>
      <c r="G152" s="17"/>
      <c r="H152" s="17"/>
    </row>
    <row r="153" spans="2:8">
      <c r="B153" s="17"/>
      <c r="C153" s="17"/>
      <c r="D153" s="17"/>
      <c r="E153" s="17"/>
      <c r="F153" s="17"/>
      <c r="G153" s="17"/>
      <c r="H153" s="17"/>
    </row>
    <row r="154" spans="2:8">
      <c r="B154" s="17"/>
      <c r="C154" s="17"/>
      <c r="D154" s="17"/>
      <c r="E154" s="17"/>
      <c r="F154" s="17"/>
      <c r="G154" s="17"/>
      <c r="H154" s="17"/>
    </row>
    <row r="159" ht="15.75" spans="2:8">
      <c r="B159" s="28" t="s">
        <v>3</v>
      </c>
      <c r="C159" s="5" t="s">
        <v>4</v>
      </c>
      <c r="D159" s="5" t="s">
        <v>5</v>
      </c>
      <c r="E159" s="5" t="s">
        <v>6</v>
      </c>
      <c r="F159" s="5" t="s">
        <v>7</v>
      </c>
      <c r="G159" s="5" t="s">
        <v>20</v>
      </c>
      <c r="H159" s="5" t="s">
        <v>21</v>
      </c>
    </row>
    <row r="160" ht="15.75" spans="2:8">
      <c r="B160" s="67"/>
      <c r="C160" s="52"/>
      <c r="D160" s="52"/>
      <c r="E160" s="52"/>
      <c r="F160" s="52"/>
      <c r="G160" s="52"/>
      <c r="H160" s="53"/>
    </row>
    <row r="161" ht="16.5" spans="2:8">
      <c r="B161" s="68"/>
      <c r="C161" s="17"/>
      <c r="D161" s="54" t="s">
        <v>1984</v>
      </c>
      <c r="E161" s="17"/>
      <c r="F161" s="17"/>
      <c r="G161" s="17"/>
      <c r="H161" s="17"/>
    </row>
    <row r="162" spans="2:8">
      <c r="B162" s="68">
        <v>1</v>
      </c>
      <c r="C162" s="42">
        <v>44717</v>
      </c>
      <c r="D162" s="32" t="s">
        <v>766</v>
      </c>
      <c r="E162" s="32" t="s">
        <v>1043</v>
      </c>
      <c r="F162" s="32" t="s">
        <v>113</v>
      </c>
      <c r="G162" s="49" t="s">
        <v>26</v>
      </c>
      <c r="H162" s="11" t="s">
        <v>1044</v>
      </c>
    </row>
    <row r="163" spans="2:8">
      <c r="B163" s="68"/>
      <c r="C163" s="42"/>
      <c r="D163" s="32" t="s">
        <v>1045</v>
      </c>
      <c r="E163" s="32"/>
      <c r="F163" s="32"/>
      <c r="G163" s="49" t="s">
        <v>29</v>
      </c>
      <c r="H163" s="11" t="s">
        <v>1046</v>
      </c>
    </row>
    <row r="164" spans="2:8">
      <c r="B164" s="68"/>
      <c r="C164" s="17"/>
      <c r="D164" s="17"/>
      <c r="E164" s="17"/>
      <c r="F164" s="17"/>
      <c r="G164" s="49" t="s">
        <v>844</v>
      </c>
      <c r="H164" s="11" t="s">
        <v>1047</v>
      </c>
    </row>
    <row r="165" spans="2:8">
      <c r="B165" s="68"/>
      <c r="C165" s="17"/>
      <c r="D165" s="17"/>
      <c r="E165" s="17"/>
      <c r="F165" s="17"/>
      <c r="G165" s="14" t="s">
        <v>1042</v>
      </c>
      <c r="H165" s="11" t="s">
        <v>1048</v>
      </c>
    </row>
    <row r="166" spans="2:8">
      <c r="B166" s="68"/>
      <c r="C166" s="17"/>
      <c r="D166" s="17"/>
      <c r="E166" s="17"/>
      <c r="F166" s="17"/>
      <c r="G166" s="17"/>
      <c r="H166" s="17"/>
    </row>
    <row r="167" spans="2:8">
      <c r="B167" s="68">
        <v>2</v>
      </c>
      <c r="C167" s="48">
        <v>44724</v>
      </c>
      <c r="D167" s="11" t="s">
        <v>1097</v>
      </c>
      <c r="E167" s="12" t="s">
        <v>1098</v>
      </c>
      <c r="F167" s="17"/>
      <c r="G167" s="17"/>
      <c r="H167" s="11" t="s">
        <v>1099</v>
      </c>
    </row>
    <row r="168" spans="2:8">
      <c r="B168" s="68"/>
      <c r="C168" s="42"/>
      <c r="D168" s="11" t="s">
        <v>1100</v>
      </c>
      <c r="E168" s="12" t="s">
        <v>1101</v>
      </c>
      <c r="F168" s="17"/>
      <c r="G168" s="17"/>
      <c r="H168" s="11" t="s">
        <v>1099</v>
      </c>
    </row>
    <row r="169" spans="2:8">
      <c r="B169" s="68"/>
      <c r="C169" s="48"/>
      <c r="D169" s="69" t="s">
        <v>1102</v>
      </c>
      <c r="E169" s="12"/>
      <c r="F169" s="17"/>
      <c r="G169" s="17"/>
      <c r="H169" s="11" t="s">
        <v>1099</v>
      </c>
    </row>
    <row r="170" spans="2:8">
      <c r="B170" s="68"/>
      <c r="C170" s="12"/>
      <c r="D170" s="69" t="s">
        <v>1103</v>
      </c>
      <c r="E170" s="12"/>
      <c r="F170" s="17"/>
      <c r="G170" s="17"/>
      <c r="H170" s="15" t="s">
        <v>1104</v>
      </c>
    </row>
    <row r="171" spans="2:8">
      <c r="B171" s="68"/>
      <c r="C171" s="42"/>
      <c r="D171" s="11" t="s">
        <v>1105</v>
      </c>
      <c r="E171" s="12"/>
      <c r="F171" s="17"/>
      <c r="G171" s="17"/>
      <c r="H171" s="11" t="s">
        <v>1099</v>
      </c>
    </row>
    <row r="172" spans="2:8">
      <c r="B172" s="68"/>
      <c r="C172" s="48"/>
      <c r="D172" s="11" t="s">
        <v>1106</v>
      </c>
      <c r="E172" s="12" t="s">
        <v>550</v>
      </c>
      <c r="F172" s="17"/>
      <c r="G172" s="17"/>
      <c r="H172" s="17"/>
    </row>
    <row r="173" spans="2:8">
      <c r="B173" s="68"/>
      <c r="C173" s="17"/>
      <c r="D173" s="17"/>
      <c r="E173" s="17"/>
      <c r="F173" s="17"/>
      <c r="G173" s="17"/>
      <c r="H173" s="17"/>
    </row>
    <row r="174" spans="2:8">
      <c r="B174" s="68"/>
      <c r="C174" s="17"/>
      <c r="D174" s="17"/>
      <c r="E174" s="17"/>
      <c r="F174" s="17"/>
      <c r="G174" s="17"/>
      <c r="H174" s="17"/>
    </row>
    <row r="175" spans="2:8">
      <c r="B175" s="68"/>
      <c r="C175" s="17"/>
      <c r="D175" s="17"/>
      <c r="E175" s="17"/>
      <c r="F175" s="17"/>
      <c r="G175" s="17"/>
      <c r="H175" s="17"/>
    </row>
    <row r="176" spans="2:8">
      <c r="B176" s="68"/>
      <c r="C176" s="17"/>
      <c r="D176" s="17"/>
      <c r="E176" s="17"/>
      <c r="F176" s="17"/>
      <c r="G176" s="17"/>
      <c r="H176" s="17"/>
    </row>
    <row r="177" ht="15.75" spans="2:8">
      <c r="B177" s="68"/>
      <c r="C177" s="17"/>
      <c r="D177" s="70" t="s">
        <v>1999</v>
      </c>
      <c r="E177" s="71" t="s">
        <v>1980</v>
      </c>
      <c r="F177" s="17"/>
      <c r="G177" s="17"/>
      <c r="H177" s="17"/>
    </row>
    <row r="178" spans="2:8">
      <c r="B178" s="68"/>
      <c r="C178" s="17"/>
      <c r="D178" s="17"/>
      <c r="E178" s="17"/>
      <c r="F178" s="17"/>
      <c r="G178" s="17"/>
      <c r="H178" s="17"/>
    </row>
    <row r="179" spans="2:8">
      <c r="B179" s="68"/>
      <c r="C179" s="17"/>
      <c r="D179" s="17"/>
      <c r="E179" s="17"/>
      <c r="F179" s="17"/>
      <c r="G179" s="17"/>
      <c r="H179" s="17"/>
    </row>
    <row r="180" spans="2:8">
      <c r="B180" s="68"/>
      <c r="C180" s="17"/>
      <c r="D180" s="17"/>
      <c r="E180" s="17"/>
      <c r="F180" s="17"/>
      <c r="G180" s="17"/>
      <c r="H180" s="17"/>
    </row>
    <row r="181" spans="2:8">
      <c r="B181" s="68"/>
      <c r="C181" s="17"/>
      <c r="D181" s="17"/>
      <c r="E181" s="17"/>
      <c r="F181" s="17"/>
      <c r="G181" s="17"/>
      <c r="H181" s="17"/>
    </row>
    <row r="182" spans="2:8">
      <c r="B182" s="68"/>
      <c r="C182" s="17"/>
      <c r="D182" s="17"/>
      <c r="E182" s="17"/>
      <c r="F182" s="17"/>
      <c r="G182" s="17"/>
      <c r="H182" s="17"/>
    </row>
    <row r="183" spans="2:8">
      <c r="B183" s="68"/>
      <c r="C183" s="17"/>
      <c r="D183" s="17"/>
      <c r="E183" s="17"/>
      <c r="F183" s="17"/>
      <c r="G183" s="17"/>
      <c r="H183" s="17"/>
    </row>
    <row r="184" spans="2:8">
      <c r="B184" s="68"/>
      <c r="C184" s="17"/>
      <c r="D184" s="17"/>
      <c r="E184" s="17"/>
      <c r="F184" s="17"/>
      <c r="G184" s="17"/>
      <c r="H184" s="17"/>
    </row>
    <row r="185" spans="2:8">
      <c r="B185" s="68"/>
      <c r="C185" s="17"/>
      <c r="D185" s="17"/>
      <c r="E185" s="17"/>
      <c r="F185" s="17"/>
      <c r="G185" s="17"/>
      <c r="H185" s="17"/>
    </row>
    <row r="190" ht="15.75" spans="2:8">
      <c r="B190" s="28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20</v>
      </c>
      <c r="H190" s="5" t="s">
        <v>21</v>
      </c>
    </row>
    <row r="191" ht="15.75" spans="2:8">
      <c r="B191" s="67"/>
      <c r="C191" s="52"/>
      <c r="D191" s="52"/>
      <c r="E191" s="52"/>
      <c r="F191" s="52"/>
      <c r="G191" s="52"/>
      <c r="H191" s="53"/>
    </row>
    <row r="192" ht="18" spans="2:8">
      <c r="B192" s="37"/>
      <c r="C192" s="37"/>
      <c r="D192" s="72">
        <v>44774</v>
      </c>
      <c r="E192" s="37"/>
      <c r="F192" s="37"/>
      <c r="G192" s="37"/>
      <c r="H192" s="37"/>
    </row>
    <row r="193" spans="2:8">
      <c r="B193" s="37"/>
      <c r="C193" s="37"/>
      <c r="D193" s="37"/>
      <c r="E193" s="37"/>
      <c r="F193" s="37"/>
      <c r="G193" s="37"/>
      <c r="H193" s="37"/>
    </row>
    <row r="194" spans="2:8">
      <c r="B194" s="68">
        <v>1</v>
      </c>
      <c r="C194" s="48">
        <v>44782</v>
      </c>
      <c r="D194" s="56" t="s">
        <v>457</v>
      </c>
      <c r="E194" s="19" t="s">
        <v>349</v>
      </c>
      <c r="F194" s="19" t="s">
        <v>176</v>
      </c>
      <c r="G194" s="14" t="s">
        <v>26</v>
      </c>
      <c r="H194" s="73" t="s">
        <v>1362</v>
      </c>
    </row>
    <row r="195" spans="2:8">
      <c r="B195" s="37"/>
      <c r="C195" s="19"/>
      <c r="D195" s="19" t="s">
        <v>1363</v>
      </c>
      <c r="E195" s="19"/>
      <c r="F195" s="19"/>
      <c r="G195" s="49" t="s">
        <v>29</v>
      </c>
      <c r="H195" s="18" t="s">
        <v>1364</v>
      </c>
    </row>
    <row r="196" spans="2:8">
      <c r="B196" s="37"/>
      <c r="C196" s="37"/>
      <c r="D196" s="37"/>
      <c r="E196" s="37"/>
      <c r="F196" s="37"/>
      <c r="G196" s="49" t="s">
        <v>844</v>
      </c>
      <c r="H196" s="37" t="s">
        <v>1365</v>
      </c>
    </row>
    <row r="197" spans="2:8">
      <c r="B197" s="37"/>
      <c r="C197" s="37"/>
      <c r="D197" s="37"/>
      <c r="E197" s="37"/>
      <c r="F197" s="37"/>
      <c r="G197" s="14" t="s">
        <v>1186</v>
      </c>
      <c r="H197" s="17"/>
    </row>
    <row r="198" spans="2:8">
      <c r="B198" s="37"/>
      <c r="C198" s="37"/>
      <c r="D198" s="37"/>
      <c r="E198" s="37"/>
      <c r="F198" s="37"/>
      <c r="G198" s="37"/>
      <c r="H198" s="37"/>
    </row>
    <row r="199" spans="2:8">
      <c r="B199" s="37"/>
      <c r="C199" s="37"/>
      <c r="D199" s="37"/>
      <c r="E199" s="37"/>
      <c r="F199" s="37"/>
      <c r="G199" s="37"/>
      <c r="H199" s="37"/>
    </row>
    <row r="200" spans="2:8">
      <c r="B200" s="37"/>
      <c r="C200" s="37"/>
      <c r="D200" s="37"/>
      <c r="E200" s="37"/>
      <c r="F200" s="37"/>
      <c r="G200" s="37"/>
      <c r="H200" s="37"/>
    </row>
    <row r="201" spans="2:8">
      <c r="B201" s="37"/>
      <c r="C201" s="37"/>
      <c r="D201" s="37"/>
      <c r="E201" s="37"/>
      <c r="F201" s="37"/>
      <c r="G201" s="37"/>
      <c r="H201" s="37"/>
    </row>
    <row r="202" ht="18" spans="2:8">
      <c r="B202" s="68"/>
      <c r="C202" s="37"/>
      <c r="D202" s="72">
        <v>44805</v>
      </c>
      <c r="E202" s="37"/>
      <c r="F202" s="37"/>
      <c r="G202" s="37"/>
      <c r="H202" s="37"/>
    </row>
    <row r="203" spans="2:8">
      <c r="B203" s="74"/>
      <c r="C203" s="48"/>
      <c r="D203" s="75"/>
      <c r="E203" s="75"/>
      <c r="F203" s="75"/>
      <c r="G203" s="49"/>
      <c r="H203" s="20"/>
    </row>
    <row r="204" spans="2:8">
      <c r="B204" s="68">
        <v>1</v>
      </c>
      <c r="C204" s="48">
        <v>44825</v>
      </c>
      <c r="D204" s="12" t="s">
        <v>474</v>
      </c>
      <c r="E204" s="19" t="s">
        <v>191</v>
      </c>
      <c r="F204" s="31" t="s">
        <v>118</v>
      </c>
      <c r="G204" s="49" t="s">
        <v>26</v>
      </c>
      <c r="H204" s="37" t="s">
        <v>1446</v>
      </c>
    </row>
    <row r="205" spans="2:8">
      <c r="B205" s="68"/>
      <c r="C205" s="37"/>
      <c r="D205" s="68" t="s">
        <v>1447</v>
      </c>
      <c r="E205" s="37"/>
      <c r="F205" s="31"/>
      <c r="G205" s="49" t="s">
        <v>29</v>
      </c>
      <c r="H205" s="37" t="s">
        <v>1448</v>
      </c>
    </row>
    <row r="206" spans="2:8">
      <c r="B206" s="68"/>
      <c r="C206" s="17"/>
      <c r="D206" s="17"/>
      <c r="E206" s="17"/>
      <c r="F206" s="17"/>
      <c r="G206" s="49" t="s">
        <v>844</v>
      </c>
      <c r="H206" s="37" t="s">
        <v>1449</v>
      </c>
    </row>
    <row r="207" spans="2:8">
      <c r="B207" s="68"/>
      <c r="C207" s="17"/>
      <c r="D207" s="17"/>
      <c r="E207" s="17"/>
      <c r="F207" s="17"/>
      <c r="G207" s="14" t="s">
        <v>846</v>
      </c>
      <c r="H207" s="37"/>
    </row>
    <row r="208" spans="2:8">
      <c r="B208" s="68"/>
      <c r="C208" s="48"/>
      <c r="D208" s="11"/>
      <c r="E208" s="12"/>
      <c r="F208" s="17"/>
      <c r="G208" s="17"/>
      <c r="H208" s="11"/>
    </row>
    <row r="209" spans="2:8">
      <c r="B209" s="68">
        <v>2</v>
      </c>
      <c r="C209" s="48">
        <v>44827</v>
      </c>
      <c r="D209" s="12" t="s">
        <v>72</v>
      </c>
      <c r="E209" s="21" t="s">
        <v>1450</v>
      </c>
      <c r="F209" s="12" t="s">
        <v>176</v>
      </c>
      <c r="G209" s="49" t="s">
        <v>26</v>
      </c>
      <c r="H209" s="11" t="s">
        <v>1451</v>
      </c>
    </row>
    <row r="210" spans="2:8">
      <c r="B210" s="68"/>
      <c r="C210" s="16"/>
      <c r="D210" s="21" t="s">
        <v>1452</v>
      </c>
      <c r="E210" s="21"/>
      <c r="F210" s="12"/>
      <c r="G210" s="49" t="s">
        <v>29</v>
      </c>
      <c r="H210" s="11" t="s">
        <v>1453</v>
      </c>
    </row>
    <row r="211" spans="2:8">
      <c r="B211" s="68"/>
      <c r="C211" s="12"/>
      <c r="D211" s="69"/>
      <c r="E211" s="12"/>
      <c r="F211" s="17"/>
      <c r="G211" s="49" t="s">
        <v>844</v>
      </c>
      <c r="H211" s="11" t="s">
        <v>1454</v>
      </c>
    </row>
    <row r="212" spans="2:8">
      <c r="B212" s="68"/>
      <c r="C212" s="42"/>
      <c r="D212" s="11"/>
      <c r="E212" s="12"/>
      <c r="F212" s="17"/>
      <c r="G212" s="14" t="s">
        <v>1455</v>
      </c>
      <c r="H212" s="11" t="s">
        <v>1456</v>
      </c>
    </row>
    <row r="213" spans="2:8">
      <c r="B213" s="68"/>
      <c r="C213" s="17"/>
      <c r="D213" s="17"/>
      <c r="E213" s="17"/>
      <c r="F213" s="17"/>
      <c r="G213" s="17"/>
      <c r="H213" s="17"/>
    </row>
    <row r="214" spans="2:8">
      <c r="B214" s="68"/>
      <c r="C214" s="17"/>
      <c r="D214" s="17"/>
      <c r="E214" s="17"/>
      <c r="F214" s="17"/>
      <c r="G214" s="17"/>
      <c r="H214" s="17"/>
    </row>
    <row r="215" spans="2:8">
      <c r="B215" s="68"/>
      <c r="C215" s="17"/>
      <c r="D215" s="17"/>
      <c r="E215" s="17"/>
      <c r="F215" s="17"/>
      <c r="G215" s="17"/>
      <c r="H215" s="17"/>
    </row>
    <row r="216" spans="2:8">
      <c r="B216" s="68"/>
      <c r="C216" s="17"/>
      <c r="D216" s="17"/>
      <c r="E216" s="17"/>
      <c r="F216" s="17"/>
      <c r="G216" s="17"/>
      <c r="H216" s="17"/>
    </row>
    <row r="221" ht="15.75" spans="2:8">
      <c r="B221" s="28" t="s">
        <v>3</v>
      </c>
      <c r="C221" s="5" t="s">
        <v>4</v>
      </c>
      <c r="D221" s="5" t="s">
        <v>5</v>
      </c>
      <c r="E221" s="5" t="s">
        <v>6</v>
      </c>
      <c r="F221" s="5" t="s">
        <v>7</v>
      </c>
      <c r="G221" s="5" t="s">
        <v>20</v>
      </c>
      <c r="H221" s="5" t="s">
        <v>21</v>
      </c>
    </row>
    <row r="222" ht="15.75" spans="2:8">
      <c r="B222" s="67"/>
      <c r="C222" s="52"/>
      <c r="D222" s="52"/>
      <c r="E222" s="52"/>
      <c r="F222" s="52"/>
      <c r="G222" s="52"/>
      <c r="H222" s="53"/>
    </row>
    <row r="223" ht="18" spans="2:8">
      <c r="B223" s="37"/>
      <c r="C223" s="37"/>
      <c r="D223" s="72" t="s">
        <v>1970</v>
      </c>
      <c r="E223" s="37"/>
      <c r="F223" s="37"/>
      <c r="G223" s="37"/>
      <c r="H223" s="37"/>
    </row>
    <row r="224" spans="2:8">
      <c r="B224" s="37"/>
      <c r="C224" s="37"/>
      <c r="D224" s="37"/>
      <c r="E224" s="37"/>
      <c r="F224" s="37"/>
      <c r="G224" s="37"/>
      <c r="H224" s="37"/>
    </row>
    <row r="225" spans="2:8">
      <c r="B225" s="68">
        <v>1</v>
      </c>
      <c r="C225" s="48">
        <v>44841</v>
      </c>
      <c r="D225" s="76" t="s">
        <v>1510</v>
      </c>
      <c r="E225" s="19"/>
      <c r="F225" s="19"/>
      <c r="G225" s="49" t="s">
        <v>1511</v>
      </c>
      <c r="H225" s="37" t="s">
        <v>1512</v>
      </c>
    </row>
    <row r="226" spans="2:8">
      <c r="B226" s="37"/>
      <c r="C226" s="19"/>
      <c r="D226" s="19"/>
      <c r="E226" s="19"/>
      <c r="F226" s="19"/>
      <c r="G226" s="49" t="s">
        <v>1513</v>
      </c>
      <c r="H226" s="37" t="s">
        <v>1514</v>
      </c>
    </row>
    <row r="227" spans="2:8">
      <c r="B227" s="37"/>
      <c r="C227" s="37"/>
      <c r="D227" s="37"/>
      <c r="E227" s="37"/>
      <c r="F227" s="37"/>
      <c r="G227" s="49" t="s">
        <v>1515</v>
      </c>
      <c r="H227" s="37" t="s">
        <v>1516</v>
      </c>
    </row>
    <row r="228" spans="2:8">
      <c r="B228" s="37"/>
      <c r="C228" s="37"/>
      <c r="D228" s="37"/>
      <c r="E228" s="37"/>
      <c r="F228" s="37"/>
      <c r="G228" s="14" t="s">
        <v>1517</v>
      </c>
      <c r="H228" s="37" t="s">
        <v>1518</v>
      </c>
    </row>
    <row r="229" spans="2:8">
      <c r="B229" s="37"/>
      <c r="C229" s="37"/>
      <c r="D229" s="37"/>
      <c r="E229" s="37"/>
      <c r="F229" s="37"/>
      <c r="G229" s="49" t="s">
        <v>1519</v>
      </c>
      <c r="H229" s="44" t="s">
        <v>1520</v>
      </c>
    </row>
    <row r="230" spans="2:8">
      <c r="B230" s="37"/>
      <c r="C230" s="37"/>
      <c r="D230" s="37"/>
      <c r="E230" s="37"/>
      <c r="F230" s="37"/>
      <c r="G230" s="37"/>
      <c r="H230" s="37"/>
    </row>
    <row r="231" spans="2:8">
      <c r="B231" s="68">
        <v>2</v>
      </c>
      <c r="C231" s="42">
        <v>44843</v>
      </c>
      <c r="D231" s="31" t="s">
        <v>240</v>
      </c>
      <c r="E231" s="12" t="s">
        <v>1485</v>
      </c>
      <c r="F231" s="12" t="s">
        <v>131</v>
      </c>
      <c r="G231" s="49" t="s">
        <v>26</v>
      </c>
      <c r="H231" s="37" t="s">
        <v>1525</v>
      </c>
    </row>
    <row r="232" spans="2:8">
      <c r="B232" s="37"/>
      <c r="C232" s="77"/>
      <c r="D232" s="56" t="s">
        <v>1526</v>
      </c>
      <c r="E232" s="12"/>
      <c r="F232" s="12"/>
      <c r="G232" s="49" t="s">
        <v>29</v>
      </c>
      <c r="H232" s="44" t="s">
        <v>1527</v>
      </c>
    </row>
    <row r="233" ht="18" spans="2:8">
      <c r="B233" s="68"/>
      <c r="C233" s="37"/>
      <c r="D233" s="72"/>
      <c r="E233" s="37"/>
      <c r="F233" s="37"/>
      <c r="G233" s="49"/>
      <c r="H233" s="50" t="s">
        <v>1528</v>
      </c>
    </row>
    <row r="234" spans="2:8">
      <c r="B234" s="74"/>
      <c r="C234" s="48"/>
      <c r="D234" s="75"/>
      <c r="E234" s="75"/>
      <c r="F234" s="75"/>
      <c r="G234" s="49"/>
      <c r="H234" s="20"/>
    </row>
    <row r="235" spans="2:8">
      <c r="B235" s="68">
        <v>3</v>
      </c>
      <c r="C235" s="42">
        <v>44850</v>
      </c>
      <c r="D235" s="31" t="s">
        <v>240</v>
      </c>
      <c r="E235" s="21" t="s">
        <v>117</v>
      </c>
      <c r="F235" s="12" t="s">
        <v>118</v>
      </c>
      <c r="G235" s="49" t="s">
        <v>26</v>
      </c>
      <c r="H235" s="37" t="s">
        <v>1636</v>
      </c>
    </row>
    <row r="236" spans="2:8">
      <c r="B236" s="68"/>
      <c r="C236" s="16"/>
      <c r="D236" s="21" t="s">
        <v>1637</v>
      </c>
      <c r="E236" s="21"/>
      <c r="F236" s="12"/>
      <c r="G236" s="49" t="s">
        <v>29</v>
      </c>
      <c r="H236" s="11" t="s">
        <v>1638</v>
      </c>
    </row>
    <row r="237" spans="2:8">
      <c r="B237" s="68"/>
      <c r="C237" s="17"/>
      <c r="D237" s="17"/>
      <c r="E237" s="17"/>
      <c r="F237" s="17"/>
      <c r="G237" s="49" t="s">
        <v>844</v>
      </c>
      <c r="H237" s="11" t="s">
        <v>1639</v>
      </c>
    </row>
    <row r="238" spans="2:8">
      <c r="B238" s="68"/>
      <c r="C238" s="17"/>
      <c r="D238" s="17"/>
      <c r="E238" s="17"/>
      <c r="F238" s="17"/>
      <c r="G238" s="14" t="s">
        <v>1186</v>
      </c>
      <c r="H238" s="11"/>
    </row>
    <row r="239" spans="2:8">
      <c r="B239" s="68"/>
      <c r="C239" s="48"/>
      <c r="D239" s="11"/>
      <c r="E239" s="12"/>
      <c r="F239" s="17"/>
      <c r="G239" s="17"/>
      <c r="H239" s="11"/>
    </row>
    <row r="240" spans="2:8">
      <c r="B240" s="68"/>
      <c r="C240" s="48"/>
      <c r="D240" s="12"/>
      <c r="E240" s="21"/>
      <c r="F240" s="12"/>
      <c r="G240" s="49"/>
      <c r="H240" s="11"/>
    </row>
    <row r="241" spans="2:8">
      <c r="B241" s="68"/>
      <c r="C241" s="16"/>
      <c r="D241" s="21"/>
      <c r="E241" s="21"/>
      <c r="F241" s="12"/>
      <c r="G241" s="49"/>
      <c r="H241" s="11"/>
    </row>
    <row r="242" spans="2:8">
      <c r="B242" s="68"/>
      <c r="C242" s="12"/>
      <c r="D242" s="69"/>
      <c r="E242" s="12"/>
      <c r="F242" s="17"/>
      <c r="G242" s="49"/>
      <c r="H242" s="11"/>
    </row>
    <row r="243" spans="2:8">
      <c r="B243" s="68"/>
      <c r="C243" s="42"/>
      <c r="D243" s="11"/>
      <c r="E243" s="12"/>
      <c r="F243" s="17"/>
      <c r="G243" s="14"/>
      <c r="H243" s="11"/>
    </row>
    <row r="244" spans="2:8">
      <c r="B244" s="68"/>
      <c r="C244" s="17"/>
      <c r="D244" s="17"/>
      <c r="E244" s="17"/>
      <c r="F244" s="17"/>
      <c r="G244" s="17"/>
      <c r="H244" s="17"/>
    </row>
    <row r="245" spans="2:8">
      <c r="B245" s="68"/>
      <c r="C245" s="17"/>
      <c r="D245" s="17"/>
      <c r="E245" s="17"/>
      <c r="F245" s="17"/>
      <c r="G245" s="17"/>
      <c r="H245" s="17"/>
    </row>
    <row r="246" spans="2:8">
      <c r="B246" s="68"/>
      <c r="C246" s="17"/>
      <c r="D246" s="17"/>
      <c r="E246" s="17"/>
      <c r="F246" s="17"/>
      <c r="G246" s="17"/>
      <c r="H246" s="17"/>
    </row>
    <row r="247" spans="2:8">
      <c r="B247" s="68"/>
      <c r="C247" s="17"/>
      <c r="D247" s="17"/>
      <c r="E247" s="17"/>
      <c r="F247" s="17"/>
      <c r="G247" s="17"/>
      <c r="H247" s="17"/>
    </row>
    <row r="252" ht="15.75" spans="2:8">
      <c r="B252" s="78" t="s">
        <v>3</v>
      </c>
      <c r="C252" s="5" t="s">
        <v>4</v>
      </c>
      <c r="D252" s="5" t="s">
        <v>5</v>
      </c>
      <c r="E252" s="5" t="s">
        <v>6</v>
      </c>
      <c r="F252" s="5" t="s">
        <v>7</v>
      </c>
      <c r="G252" s="5" t="s">
        <v>20</v>
      </c>
      <c r="H252" s="5" t="s">
        <v>21</v>
      </c>
    </row>
    <row r="253" ht="15.75" spans="2:8">
      <c r="B253" s="74"/>
      <c r="C253" s="30"/>
      <c r="D253" s="30"/>
      <c r="E253" s="30"/>
      <c r="F253" s="30"/>
      <c r="G253" s="30"/>
      <c r="H253" s="30"/>
    </row>
    <row r="254" spans="2:8">
      <c r="B254" s="68"/>
      <c r="C254" s="42"/>
      <c r="D254" s="31"/>
      <c r="E254" s="12"/>
      <c r="F254" s="12"/>
      <c r="G254" s="49"/>
      <c r="H254" s="20"/>
    </row>
    <row r="255" spans="2:8">
      <c r="B255" s="68"/>
      <c r="C255" s="42"/>
      <c r="D255" s="68"/>
      <c r="E255" s="12"/>
      <c r="F255" s="12"/>
      <c r="G255" s="49"/>
      <c r="H255" s="11"/>
    </row>
    <row r="256" spans="2:8">
      <c r="B256" s="68"/>
      <c r="C256" s="48"/>
      <c r="D256" s="12"/>
      <c r="E256" s="12"/>
      <c r="F256" s="12"/>
      <c r="G256" s="49"/>
      <c r="H256" s="11"/>
    </row>
    <row r="257" spans="2:8">
      <c r="B257" s="68"/>
      <c r="C257" s="16"/>
      <c r="D257" s="12"/>
      <c r="E257" s="12"/>
      <c r="F257" s="12"/>
      <c r="G257" s="14"/>
      <c r="H257" s="15"/>
    </row>
    <row r="258" spans="2:8">
      <c r="B258" s="68"/>
      <c r="C258" s="37"/>
      <c r="D258" s="18"/>
      <c r="E258" s="19"/>
      <c r="F258" s="31"/>
      <c r="G258" s="49"/>
      <c r="H258" s="11"/>
    </row>
    <row r="259" spans="2:8">
      <c r="B259" s="68"/>
      <c r="C259" s="42"/>
      <c r="D259" s="31"/>
      <c r="E259" s="32"/>
      <c r="F259" s="31"/>
      <c r="G259" s="49"/>
      <c r="H259" s="37"/>
    </row>
    <row r="260" spans="2:8">
      <c r="B260" s="68"/>
      <c r="C260" s="42"/>
      <c r="D260" s="31"/>
      <c r="E260" s="21"/>
      <c r="F260" s="12"/>
      <c r="G260" s="49"/>
      <c r="H260" s="37"/>
    </row>
    <row r="261" spans="2:8">
      <c r="B261" s="68"/>
      <c r="C261" s="42"/>
      <c r="D261" s="31"/>
      <c r="E261" s="13"/>
      <c r="F261" s="13"/>
      <c r="G261" s="49"/>
      <c r="H261" s="37"/>
    </row>
    <row r="262" spans="2:8">
      <c r="B262" s="68"/>
      <c r="C262" s="48"/>
      <c r="D262" s="12"/>
      <c r="E262" s="19"/>
      <c r="F262" s="31"/>
      <c r="G262" s="14"/>
      <c r="H262" s="37"/>
    </row>
    <row r="263" spans="2:8">
      <c r="B263" s="68"/>
      <c r="C263" s="17"/>
      <c r="D263" s="17"/>
      <c r="E263" s="17"/>
      <c r="F263" s="17"/>
      <c r="G263" s="49"/>
      <c r="H263" s="37"/>
    </row>
    <row r="264" spans="2:8">
      <c r="B264" s="68"/>
      <c r="C264" s="42"/>
      <c r="D264" s="68"/>
      <c r="E264" s="68"/>
      <c r="F264" s="68"/>
      <c r="G264" s="49"/>
      <c r="H264" s="11"/>
    </row>
    <row r="265" spans="2:8">
      <c r="B265" s="68"/>
      <c r="C265" s="48"/>
      <c r="D265" s="56"/>
      <c r="E265" s="12"/>
      <c r="F265" s="12"/>
      <c r="G265" s="49"/>
      <c r="H265" s="11"/>
    </row>
    <row r="266" spans="2:8">
      <c r="B266" s="68"/>
      <c r="C266" s="42"/>
      <c r="D266" s="31"/>
      <c r="E266" s="21"/>
      <c r="F266" s="12"/>
      <c r="G266" s="49"/>
      <c r="H266" s="15"/>
    </row>
    <row r="267" spans="2:8">
      <c r="B267" s="68"/>
      <c r="C267" s="48"/>
      <c r="D267" s="12"/>
      <c r="E267" s="12"/>
      <c r="F267" s="12"/>
      <c r="G267" s="14"/>
      <c r="H267" s="37"/>
    </row>
    <row r="268" spans="2:8">
      <c r="B268" s="68"/>
      <c r="C268" s="17"/>
      <c r="D268" s="17"/>
      <c r="E268" s="17"/>
      <c r="F268" s="17"/>
      <c r="G268" s="79"/>
      <c r="H268" s="11"/>
    </row>
    <row r="269" spans="2:8">
      <c r="B269" s="68"/>
      <c r="C269" s="42"/>
      <c r="D269" s="31"/>
      <c r="E269" s="12"/>
      <c r="F269" s="80"/>
      <c r="G269" s="14"/>
      <c r="H269" s="81"/>
    </row>
    <row r="270" spans="2:8">
      <c r="B270" s="68"/>
      <c r="C270" s="7"/>
      <c r="D270" s="68"/>
      <c r="E270" s="13"/>
      <c r="F270" s="19"/>
      <c r="G270" s="49"/>
      <c r="H270" s="11"/>
    </row>
    <row r="271" spans="2:8">
      <c r="B271" s="68"/>
      <c r="C271" s="16"/>
      <c r="D271" s="12"/>
      <c r="E271" s="12"/>
      <c r="F271" s="12"/>
      <c r="G271" s="49"/>
      <c r="H271" s="15"/>
    </row>
    <row r="272" spans="2:8">
      <c r="B272" s="68"/>
      <c r="C272" s="17"/>
      <c r="D272" s="17"/>
      <c r="E272" s="17"/>
      <c r="F272" s="17"/>
      <c r="G272" s="14"/>
      <c r="H272" s="37"/>
    </row>
    <row r="273" spans="2:8">
      <c r="B273" s="68"/>
      <c r="C273" s="42"/>
      <c r="D273" s="31"/>
      <c r="E273" s="12"/>
      <c r="F273" s="12"/>
      <c r="G273" s="49"/>
      <c r="H273" s="50"/>
    </row>
    <row r="274" spans="2:8">
      <c r="B274" s="68"/>
      <c r="C274" s="42"/>
      <c r="D274" s="31"/>
      <c r="E274" s="47"/>
      <c r="F274" s="82"/>
      <c r="G274" s="49"/>
      <c r="H274" s="29"/>
    </row>
    <row r="275" spans="2:8">
      <c r="B275" s="68"/>
      <c r="C275" s="42"/>
      <c r="D275" s="68"/>
      <c r="E275" s="68"/>
      <c r="F275" s="68"/>
      <c r="G275" s="49"/>
      <c r="H275" s="37"/>
    </row>
    <row r="276" spans="2:8">
      <c r="B276" s="68"/>
      <c r="C276" s="17"/>
      <c r="D276" s="17"/>
      <c r="E276" s="17"/>
      <c r="F276" s="17"/>
      <c r="G276" s="49"/>
      <c r="H276" s="37"/>
    </row>
    <row r="277" spans="2:8">
      <c r="B277" s="68"/>
      <c r="C277" s="17"/>
      <c r="D277" s="17"/>
      <c r="E277" s="17"/>
      <c r="F277" s="17"/>
      <c r="G277" s="14"/>
      <c r="H277" s="37"/>
    </row>
    <row r="278" spans="2:8">
      <c r="B278" s="68"/>
      <c r="C278" s="17"/>
      <c r="D278" s="17"/>
      <c r="E278" s="17"/>
      <c r="F278" s="17"/>
      <c r="G278" s="14"/>
      <c r="H278" s="37"/>
    </row>
    <row r="279" spans="2:8">
      <c r="B279" s="68"/>
      <c r="C279" s="17"/>
      <c r="D279" s="17"/>
      <c r="E279" s="17"/>
      <c r="F279" s="17"/>
      <c r="G279" s="17"/>
      <c r="H279" s="17"/>
    </row>
    <row r="284" ht="15.75" spans="2:8">
      <c r="B284" s="78" t="s">
        <v>3</v>
      </c>
      <c r="C284" s="5" t="s">
        <v>4</v>
      </c>
      <c r="D284" s="5" t="s">
        <v>5</v>
      </c>
      <c r="E284" s="5" t="s">
        <v>6</v>
      </c>
      <c r="F284" s="5" t="s">
        <v>7</v>
      </c>
      <c r="G284" s="5" t="s">
        <v>20</v>
      </c>
      <c r="H284" s="5" t="s">
        <v>21</v>
      </c>
    </row>
    <row r="285" ht="15.75" spans="2:8">
      <c r="B285" s="74"/>
      <c r="C285" s="30"/>
      <c r="D285" s="30"/>
      <c r="E285" s="30"/>
      <c r="F285" s="30"/>
      <c r="G285" s="30"/>
      <c r="H285" s="30"/>
    </row>
    <row r="286" spans="2:8">
      <c r="B286" s="68"/>
      <c r="C286" s="42"/>
      <c r="D286" s="31"/>
      <c r="E286" s="12"/>
      <c r="F286" s="12"/>
      <c r="G286" s="49"/>
      <c r="H286" s="20"/>
    </row>
    <row r="287" spans="2:8">
      <c r="B287" s="68"/>
      <c r="C287" s="42"/>
      <c r="D287" s="68"/>
      <c r="E287" s="12"/>
      <c r="F287" s="12"/>
      <c r="G287" s="49"/>
      <c r="H287" s="11"/>
    </row>
    <row r="288" spans="2:8">
      <c r="B288" s="68"/>
      <c r="C288" s="48"/>
      <c r="D288" s="12"/>
      <c r="E288" s="12"/>
      <c r="F288" s="12"/>
      <c r="G288" s="49"/>
      <c r="H288" s="11"/>
    </row>
    <row r="289" spans="2:8">
      <c r="B289" s="68"/>
      <c r="C289" s="16"/>
      <c r="D289" s="12"/>
      <c r="E289" s="12"/>
      <c r="F289" s="12"/>
      <c r="G289" s="14"/>
      <c r="H289" s="15"/>
    </row>
    <row r="290" spans="2:8">
      <c r="B290" s="68"/>
      <c r="C290" s="37"/>
      <c r="D290" s="18"/>
      <c r="E290" s="19"/>
      <c r="F290" s="31"/>
      <c r="G290" s="49"/>
      <c r="H290" s="11"/>
    </row>
    <row r="291" spans="2:8">
      <c r="B291" s="68"/>
      <c r="C291" s="42"/>
      <c r="D291" s="31"/>
      <c r="E291" s="32"/>
      <c r="F291" s="31"/>
      <c r="G291" s="49"/>
      <c r="H291" s="37"/>
    </row>
    <row r="292" spans="2:8">
      <c r="B292" s="68"/>
      <c r="C292" s="42"/>
      <c r="D292" s="31"/>
      <c r="E292" s="21"/>
      <c r="F292" s="12"/>
      <c r="G292" s="49"/>
      <c r="H292" s="37"/>
    </row>
    <row r="293" spans="2:8">
      <c r="B293" s="68"/>
      <c r="C293" s="42"/>
      <c r="D293" s="31"/>
      <c r="E293" s="13"/>
      <c r="F293" s="13"/>
      <c r="G293" s="49"/>
      <c r="H293" s="37"/>
    </row>
    <row r="294" spans="2:8">
      <c r="B294" s="68"/>
      <c r="C294" s="48"/>
      <c r="D294" s="12"/>
      <c r="E294" s="19"/>
      <c r="F294" s="31"/>
      <c r="G294" s="14"/>
      <c r="H294" s="37"/>
    </row>
    <row r="295" spans="2:8">
      <c r="B295" s="68"/>
      <c r="C295" s="17"/>
      <c r="D295" s="17"/>
      <c r="E295" s="17"/>
      <c r="F295" s="17"/>
      <c r="G295" s="49"/>
      <c r="H295" s="37"/>
    </row>
    <row r="296" spans="2:8">
      <c r="B296" s="68"/>
      <c r="C296" s="42"/>
      <c r="D296" s="68"/>
      <c r="E296" s="68"/>
      <c r="F296" s="68"/>
      <c r="G296" s="49"/>
      <c r="H296" s="11"/>
    </row>
    <row r="297" spans="2:8">
      <c r="B297" s="68"/>
      <c r="C297" s="48"/>
      <c r="D297" s="56"/>
      <c r="E297" s="12"/>
      <c r="F297" s="12"/>
      <c r="G297" s="49"/>
      <c r="H297" s="11"/>
    </row>
    <row r="298" spans="2:8">
      <c r="B298" s="68"/>
      <c r="C298" s="42"/>
      <c r="D298" s="31"/>
      <c r="E298" s="21"/>
      <c r="F298" s="12"/>
      <c r="G298" s="49"/>
      <c r="H298" s="15"/>
    </row>
    <row r="299" spans="2:8">
      <c r="B299" s="68"/>
      <c r="C299" s="48"/>
      <c r="D299" s="12"/>
      <c r="E299" s="12"/>
      <c r="F299" s="12"/>
      <c r="G299" s="14"/>
      <c r="H299" s="37"/>
    </row>
    <row r="300" spans="2:8">
      <c r="B300" s="68"/>
      <c r="C300" s="17"/>
      <c r="D300" s="17"/>
      <c r="E300" s="17"/>
      <c r="F300" s="17"/>
      <c r="G300" s="79"/>
      <c r="H300" s="11"/>
    </row>
    <row r="301" spans="2:8">
      <c r="B301" s="68"/>
      <c r="C301" s="42"/>
      <c r="D301" s="31"/>
      <c r="E301" s="12"/>
      <c r="F301" s="80"/>
      <c r="G301" s="14"/>
      <c r="H301" s="81"/>
    </row>
    <row r="302" spans="2:8">
      <c r="B302" s="68"/>
      <c r="C302" s="7"/>
      <c r="D302" s="68"/>
      <c r="E302" s="13"/>
      <c r="F302" s="19"/>
      <c r="G302" s="49"/>
      <c r="H302" s="11"/>
    </row>
    <row r="303" spans="2:8">
      <c r="B303" s="68"/>
      <c r="C303" s="16"/>
      <c r="D303" s="12"/>
      <c r="E303" s="12"/>
      <c r="F303" s="12"/>
      <c r="G303" s="49"/>
      <c r="H303" s="15"/>
    </row>
    <row r="304" spans="2:8">
      <c r="B304" s="68"/>
      <c r="C304" s="17"/>
      <c r="D304" s="17"/>
      <c r="E304" s="17"/>
      <c r="F304" s="17"/>
      <c r="G304" s="14"/>
      <c r="H304" s="37"/>
    </row>
    <row r="305" spans="2:8">
      <c r="B305" s="68"/>
      <c r="C305" s="42"/>
      <c r="D305" s="31"/>
      <c r="E305" s="12"/>
      <c r="F305" s="12"/>
      <c r="G305" s="49"/>
      <c r="H305" s="50"/>
    </row>
    <row r="306" spans="2:8">
      <c r="B306" s="68"/>
      <c r="C306" s="42"/>
      <c r="D306" s="31"/>
      <c r="E306" s="47"/>
      <c r="F306" s="82"/>
      <c r="G306" s="49"/>
      <c r="H306" s="29"/>
    </row>
    <row r="307" spans="2:8">
      <c r="B307" s="68"/>
      <c r="C307" s="42"/>
      <c r="D307" s="68"/>
      <c r="E307" s="68"/>
      <c r="F307" s="68"/>
      <c r="G307" s="49"/>
      <c r="H307" s="37"/>
    </row>
    <row r="308" spans="2:8">
      <c r="B308" s="68"/>
      <c r="C308" s="17"/>
      <c r="D308" s="17"/>
      <c r="E308" s="17"/>
      <c r="F308" s="17"/>
      <c r="G308" s="49"/>
      <c r="H308" s="37"/>
    </row>
    <row r="309" spans="2:8">
      <c r="B309" s="68"/>
      <c r="C309" s="17"/>
      <c r="D309" s="17"/>
      <c r="E309" s="17"/>
      <c r="F309" s="17"/>
      <c r="G309" s="14"/>
      <c r="H309" s="37"/>
    </row>
    <row r="310" spans="2:8">
      <c r="B310" s="68"/>
      <c r="C310" s="17"/>
      <c r="D310" s="17"/>
      <c r="E310" s="17"/>
      <c r="F310" s="17"/>
      <c r="G310" s="14"/>
      <c r="H310" s="37"/>
    </row>
    <row r="311" spans="2:8">
      <c r="B311" s="68"/>
      <c r="C311" s="17"/>
      <c r="D311" s="17"/>
      <c r="E311" s="17"/>
      <c r="F311" s="17"/>
      <c r="G311" s="17"/>
      <c r="H311" s="17"/>
    </row>
  </sheetData>
  <pageMargins left="0.75" right="0.75" top="1" bottom="1" header="0.5" footer="0.5"/>
  <pageSetup paperSize="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05"/>
  <sheetViews>
    <sheetView topLeftCell="A114" workbookViewId="0">
      <selection activeCell="S2328" sqref="S2328"/>
    </sheetView>
  </sheetViews>
  <sheetFormatPr defaultColWidth="9" defaultRowHeight="15"/>
  <cols>
    <col min="1" max="1" width="4.85714285714286" style="284" customWidth="1"/>
    <col min="2" max="2" width="11.5714285714286" style="285" customWidth="1"/>
    <col min="3" max="3" width="4.85714285714286" style="284" customWidth="1"/>
    <col min="4" max="9" width="9.14285714285714" style="286"/>
    <col min="10" max="10" width="11.1428571428571" style="286" customWidth="1"/>
    <col min="11" max="16384" width="9" style="284"/>
  </cols>
  <sheetData>
    <row r="2" ht="20.25" spans="1:11">
      <c r="A2" s="284" t="s">
        <v>1877</v>
      </c>
      <c r="C2" s="287" t="s">
        <v>1878</v>
      </c>
      <c r="D2" s="287"/>
      <c r="E2" s="287"/>
      <c r="F2" s="287"/>
      <c r="G2" s="287"/>
      <c r="H2" s="287"/>
      <c r="I2" s="287"/>
      <c r="J2" s="287"/>
      <c r="K2" s="287"/>
    </row>
    <row r="3" ht="20.25" spans="3:11">
      <c r="C3" s="288" t="s">
        <v>1879</v>
      </c>
      <c r="D3" s="288"/>
      <c r="E3" s="288"/>
      <c r="F3" s="288"/>
      <c r="G3" s="288"/>
      <c r="H3" s="288"/>
      <c r="I3" s="288"/>
      <c r="J3" s="288"/>
      <c r="K3" s="288"/>
    </row>
    <row r="4" ht="23.25" spans="1:11">
      <c r="A4" s="284" t="s">
        <v>1880</v>
      </c>
      <c r="C4" s="289" t="s">
        <v>1881</v>
      </c>
      <c r="D4" s="289"/>
      <c r="E4" s="289"/>
      <c r="F4" s="289"/>
      <c r="G4" s="289"/>
      <c r="H4" s="289"/>
      <c r="I4" s="289"/>
      <c r="J4" s="289"/>
      <c r="K4" s="289"/>
    </row>
    <row r="5" customHeight="1" spans="3:11">
      <c r="C5" s="290" t="s">
        <v>1882</v>
      </c>
      <c r="D5" s="290"/>
      <c r="E5" s="290"/>
      <c r="F5" s="290"/>
      <c r="G5" s="290"/>
      <c r="H5" s="290"/>
      <c r="I5" s="290"/>
      <c r="J5" s="290"/>
      <c r="K5" s="290"/>
    </row>
    <row r="8" spans="1:12">
      <c r="A8" s="291" t="s">
        <v>1883</v>
      </c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</row>
    <row r="9" spans="1:12">
      <c r="A9" s="291"/>
      <c r="B9" s="291"/>
      <c r="C9" s="291"/>
      <c r="D9" s="291"/>
      <c r="E9" s="292" t="s">
        <v>1884</v>
      </c>
      <c r="F9" s="293"/>
      <c r="G9" s="292" t="s">
        <v>1885</v>
      </c>
      <c r="H9" s="292"/>
      <c r="I9" s="292"/>
      <c r="J9" s="291"/>
      <c r="K9" s="291"/>
      <c r="L9" s="291"/>
    </row>
    <row r="10" spans="5:9">
      <c r="E10" s="292" t="s">
        <v>7</v>
      </c>
      <c r="F10" s="292"/>
      <c r="G10" s="294" t="s">
        <v>1886</v>
      </c>
      <c r="H10" s="294"/>
      <c r="I10" s="294"/>
    </row>
    <row r="11" spans="5:9">
      <c r="E11" s="295" t="s">
        <v>6</v>
      </c>
      <c r="F11" s="295"/>
      <c r="G11" s="294" t="s">
        <v>1887</v>
      </c>
      <c r="H11" s="294"/>
      <c r="I11" s="294"/>
    </row>
    <row r="12" spans="5:9">
      <c r="E12" s="295" t="s">
        <v>1888</v>
      </c>
      <c r="F12" s="295"/>
      <c r="G12" s="294" t="s">
        <v>1889</v>
      </c>
      <c r="H12" s="294"/>
      <c r="I12" s="294"/>
    </row>
    <row r="13" spans="5:9">
      <c r="E13" s="295" t="s">
        <v>1890</v>
      </c>
      <c r="F13" s="295"/>
      <c r="G13" s="294" t="s">
        <v>1891</v>
      </c>
      <c r="H13" s="294"/>
      <c r="I13" s="294"/>
    </row>
    <row r="14" ht="3.75" customHeight="1"/>
    <row r="15" spans="1:12">
      <c r="A15" s="296" t="s">
        <v>1892</v>
      </c>
      <c r="B15" s="296" t="s">
        <v>1893</v>
      </c>
      <c r="C15" s="296" t="s">
        <v>1894</v>
      </c>
      <c r="D15" s="297" t="s">
        <v>1895</v>
      </c>
      <c r="E15" s="298"/>
      <c r="F15" s="298"/>
      <c r="G15" s="298"/>
      <c r="H15" s="298"/>
      <c r="I15" s="298"/>
      <c r="J15" s="334"/>
      <c r="K15" s="335" t="s">
        <v>1896</v>
      </c>
      <c r="L15" s="336"/>
    </row>
    <row r="16" ht="15.75" spans="1:12">
      <c r="A16" s="299"/>
      <c r="B16" s="299"/>
      <c r="C16" s="299"/>
      <c r="D16" s="300"/>
      <c r="E16" s="301"/>
      <c r="F16" s="301"/>
      <c r="G16" s="301"/>
      <c r="H16" s="301"/>
      <c r="I16" s="337"/>
      <c r="J16" s="338"/>
      <c r="K16" s="339" t="s">
        <v>1897</v>
      </c>
      <c r="L16" s="340"/>
    </row>
    <row r="17" ht="15.75" spans="1:12">
      <c r="A17" s="302"/>
      <c r="B17" s="302"/>
      <c r="C17" s="302"/>
      <c r="D17" s="303" t="s">
        <v>1898</v>
      </c>
      <c r="E17" s="304" t="s">
        <v>1899</v>
      </c>
      <c r="F17" s="303" t="s">
        <v>1900</v>
      </c>
      <c r="G17" s="304" t="s">
        <v>1901</v>
      </c>
      <c r="H17" s="305" t="s">
        <v>1902</v>
      </c>
      <c r="I17" s="324" t="s">
        <v>1903</v>
      </c>
      <c r="J17" s="324" t="s">
        <v>1904</v>
      </c>
      <c r="K17" s="341" t="s">
        <v>1905</v>
      </c>
      <c r="L17" s="341" t="s">
        <v>1906</v>
      </c>
    </row>
    <row r="18" ht="15.75" spans="1:12">
      <c r="A18" s="306"/>
      <c r="B18" s="306">
        <v>1</v>
      </c>
      <c r="C18" s="306"/>
      <c r="D18" s="306"/>
      <c r="E18" s="306"/>
      <c r="F18" s="306"/>
      <c r="G18" s="306"/>
      <c r="H18" s="306"/>
      <c r="I18" s="306"/>
      <c r="J18" s="306"/>
      <c r="K18" s="306"/>
      <c r="L18" s="306"/>
    </row>
    <row r="19" spans="1:12">
      <c r="A19" s="307"/>
      <c r="B19" s="308"/>
      <c r="C19" s="309">
        <v>1</v>
      </c>
      <c r="D19" s="310">
        <v>10</v>
      </c>
      <c r="E19" s="310">
        <v>10</v>
      </c>
      <c r="F19" s="311">
        <v>50</v>
      </c>
      <c r="G19" s="311">
        <v>6</v>
      </c>
      <c r="H19" s="311">
        <v>1</v>
      </c>
      <c r="I19" s="311">
        <v>0</v>
      </c>
      <c r="J19" s="311">
        <v>4</v>
      </c>
      <c r="K19" s="311" t="s">
        <v>1907</v>
      </c>
      <c r="L19" s="311" t="s">
        <v>1908</v>
      </c>
    </row>
    <row r="20" spans="1:12">
      <c r="A20" s="306"/>
      <c r="B20" s="308"/>
      <c r="C20" s="312">
        <v>2</v>
      </c>
      <c r="D20" s="310">
        <v>10</v>
      </c>
      <c r="E20" s="310">
        <v>10</v>
      </c>
      <c r="F20" s="311">
        <v>60</v>
      </c>
      <c r="G20" s="311">
        <v>6</v>
      </c>
      <c r="H20" s="311">
        <v>0</v>
      </c>
      <c r="I20" s="311">
        <v>0</v>
      </c>
      <c r="J20" s="311">
        <v>2</v>
      </c>
      <c r="K20" s="311" t="s">
        <v>1907</v>
      </c>
      <c r="L20" s="311" t="s">
        <v>1908</v>
      </c>
    </row>
    <row r="21" spans="1:12">
      <c r="A21" s="307"/>
      <c r="B21" s="308"/>
      <c r="C21" s="309">
        <v>3</v>
      </c>
      <c r="D21" s="310">
        <v>17</v>
      </c>
      <c r="E21" s="310">
        <v>17</v>
      </c>
      <c r="F21" s="311">
        <v>65</v>
      </c>
      <c r="G21" s="311">
        <v>7</v>
      </c>
      <c r="H21" s="311">
        <v>0</v>
      </c>
      <c r="I21" s="311">
        <v>0</v>
      </c>
      <c r="J21" s="311">
        <v>3</v>
      </c>
      <c r="K21" s="311" t="s">
        <v>1909</v>
      </c>
      <c r="L21" s="311" t="s">
        <v>1908</v>
      </c>
    </row>
    <row r="22" spans="1:12">
      <c r="A22" s="306"/>
      <c r="B22" s="308"/>
      <c r="C22" s="312">
        <v>4</v>
      </c>
      <c r="D22" s="310">
        <v>17</v>
      </c>
      <c r="E22" s="310">
        <v>17</v>
      </c>
      <c r="F22" s="311">
        <v>65</v>
      </c>
      <c r="G22" s="311">
        <v>10</v>
      </c>
      <c r="H22" s="311">
        <v>2</v>
      </c>
      <c r="I22" s="311">
        <v>0</v>
      </c>
      <c r="J22" s="311">
        <v>5</v>
      </c>
      <c r="K22" s="311" t="s">
        <v>1910</v>
      </c>
      <c r="L22" s="311" t="s">
        <v>1908</v>
      </c>
    </row>
    <row r="23" spans="1:12">
      <c r="A23" s="313"/>
      <c r="B23" s="308"/>
      <c r="C23" s="309">
        <v>5</v>
      </c>
      <c r="D23" s="310">
        <v>30</v>
      </c>
      <c r="E23" s="310">
        <v>30</v>
      </c>
      <c r="F23" s="311">
        <v>70</v>
      </c>
      <c r="G23" s="311">
        <v>10</v>
      </c>
      <c r="H23" s="311">
        <v>1</v>
      </c>
      <c r="I23" s="311">
        <v>1</v>
      </c>
      <c r="J23" s="311">
        <v>7</v>
      </c>
      <c r="K23" s="311" t="s">
        <v>1910</v>
      </c>
      <c r="L23" s="311" t="s">
        <v>1908</v>
      </c>
    </row>
    <row r="24" spans="1:12">
      <c r="A24" s="313"/>
      <c r="B24" s="308"/>
      <c r="C24" s="312">
        <v>6</v>
      </c>
      <c r="D24" s="310">
        <v>30</v>
      </c>
      <c r="E24" s="310">
        <v>35</v>
      </c>
      <c r="F24" s="311">
        <v>65</v>
      </c>
      <c r="G24" s="311">
        <v>0</v>
      </c>
      <c r="H24" s="311">
        <v>1</v>
      </c>
      <c r="I24" s="311">
        <v>1</v>
      </c>
      <c r="J24" s="311">
        <v>13</v>
      </c>
      <c r="K24" s="311" t="s">
        <v>1910</v>
      </c>
      <c r="L24" s="311" t="s">
        <v>1908</v>
      </c>
    </row>
    <row r="25" spans="1:12">
      <c r="A25" s="313"/>
      <c r="B25" s="308"/>
      <c r="C25" s="22">
        <v>7</v>
      </c>
      <c r="D25" s="310">
        <v>25</v>
      </c>
      <c r="E25" s="310">
        <v>30</v>
      </c>
      <c r="F25" s="311">
        <v>60</v>
      </c>
      <c r="G25" s="311">
        <v>0</v>
      </c>
      <c r="H25" s="311">
        <v>1</v>
      </c>
      <c r="I25" s="311">
        <v>0</v>
      </c>
      <c r="J25" s="311">
        <v>14</v>
      </c>
      <c r="K25" s="311" t="s">
        <v>1911</v>
      </c>
      <c r="L25" s="311" t="s">
        <v>1912</v>
      </c>
    </row>
    <row r="26" s="283" customFormat="1" spans="1:12">
      <c r="A26" s="314"/>
      <c r="B26" s="308" t="s">
        <v>1895</v>
      </c>
      <c r="C26" s="308"/>
      <c r="D26" s="308">
        <f t="shared" ref="D26:J26" si="0">SUM(D19:D25)</f>
        <v>139</v>
      </c>
      <c r="E26" s="308">
        <f t="shared" si="0"/>
        <v>149</v>
      </c>
      <c r="F26" s="308">
        <f t="shared" si="0"/>
        <v>435</v>
      </c>
      <c r="G26" s="308">
        <f t="shared" si="0"/>
        <v>39</v>
      </c>
      <c r="H26" s="308">
        <f t="shared" si="0"/>
        <v>6</v>
      </c>
      <c r="I26" s="308">
        <f t="shared" si="0"/>
        <v>2</v>
      </c>
      <c r="J26" s="308">
        <f t="shared" si="0"/>
        <v>48</v>
      </c>
      <c r="K26" s="342"/>
      <c r="L26" s="342"/>
    </row>
    <row r="27" spans="1:12">
      <c r="A27" s="313"/>
      <c r="B27" s="308"/>
      <c r="C27" s="310"/>
      <c r="D27" s="310"/>
      <c r="E27" s="310"/>
      <c r="F27" s="311"/>
      <c r="G27" s="311"/>
      <c r="H27" s="311"/>
      <c r="I27" s="311"/>
      <c r="J27" s="311"/>
      <c r="K27" s="311"/>
      <c r="L27" s="311"/>
    </row>
    <row r="28" spans="1:12">
      <c r="A28" s="313"/>
      <c r="B28" s="308">
        <v>9</v>
      </c>
      <c r="C28" s="313"/>
      <c r="D28" s="310"/>
      <c r="E28" s="310"/>
      <c r="F28" s="311"/>
      <c r="G28" s="311"/>
      <c r="H28" s="311"/>
      <c r="I28" s="311"/>
      <c r="J28" s="311"/>
      <c r="K28" s="311"/>
      <c r="L28" s="311"/>
    </row>
    <row r="29" spans="1:12">
      <c r="A29" s="313"/>
      <c r="B29" s="308"/>
      <c r="C29" s="315">
        <v>1</v>
      </c>
      <c r="D29" s="316">
        <v>4</v>
      </c>
      <c r="E29" s="316">
        <v>5</v>
      </c>
      <c r="F29" s="317">
        <v>15</v>
      </c>
      <c r="G29" s="317">
        <v>2</v>
      </c>
      <c r="H29" s="317">
        <v>0</v>
      </c>
      <c r="I29" s="317">
        <v>0</v>
      </c>
      <c r="J29" s="317">
        <v>2</v>
      </c>
      <c r="K29" s="317" t="s">
        <v>1909</v>
      </c>
      <c r="L29" s="343" t="s">
        <v>1908</v>
      </c>
    </row>
    <row r="30" spans="1:12">
      <c r="A30" s="313"/>
      <c r="B30" s="308"/>
      <c r="C30" s="315">
        <v>2</v>
      </c>
      <c r="D30" s="318">
        <v>4</v>
      </c>
      <c r="E30" s="318">
        <v>4</v>
      </c>
      <c r="F30" s="319">
        <v>9</v>
      </c>
      <c r="G30" s="319">
        <v>0</v>
      </c>
      <c r="H30" s="319">
        <v>0</v>
      </c>
      <c r="I30" s="319">
        <v>0</v>
      </c>
      <c r="J30" s="319">
        <v>2</v>
      </c>
      <c r="K30" s="319" t="s">
        <v>1910</v>
      </c>
      <c r="L30" s="343" t="s">
        <v>1913</v>
      </c>
    </row>
    <row r="31" spans="1:12">
      <c r="A31" s="313"/>
      <c r="B31" s="308"/>
      <c r="C31" s="315">
        <v>3</v>
      </c>
      <c r="D31" s="318">
        <v>3</v>
      </c>
      <c r="E31" s="318">
        <v>3</v>
      </c>
      <c r="F31" s="319">
        <v>8</v>
      </c>
      <c r="G31" s="319">
        <v>1</v>
      </c>
      <c r="H31" s="319">
        <v>0</v>
      </c>
      <c r="I31" s="319">
        <v>0</v>
      </c>
      <c r="J31" s="319">
        <v>2</v>
      </c>
      <c r="K31" s="319" t="s">
        <v>1914</v>
      </c>
      <c r="L31" s="343" t="s">
        <v>1908</v>
      </c>
    </row>
    <row r="32" spans="1:12">
      <c r="A32" s="313"/>
      <c r="B32" s="308"/>
      <c r="C32" s="320">
        <v>4</v>
      </c>
      <c r="D32" s="318">
        <v>9</v>
      </c>
      <c r="E32" s="318">
        <v>9</v>
      </c>
      <c r="F32" s="319">
        <v>27</v>
      </c>
      <c r="G32" s="319">
        <v>4</v>
      </c>
      <c r="H32" s="319">
        <v>0</v>
      </c>
      <c r="I32" s="319">
        <v>1</v>
      </c>
      <c r="J32" s="319">
        <v>1</v>
      </c>
      <c r="K32" s="319" t="s">
        <v>1909</v>
      </c>
      <c r="L32" s="343" t="s">
        <v>1908</v>
      </c>
    </row>
    <row r="33" spans="1:12">
      <c r="A33" s="313"/>
      <c r="B33" s="308"/>
      <c r="C33" s="320">
        <v>5</v>
      </c>
      <c r="D33" s="318">
        <v>8</v>
      </c>
      <c r="E33" s="318">
        <v>8</v>
      </c>
      <c r="F33" s="319">
        <v>41</v>
      </c>
      <c r="G33" s="319">
        <v>1</v>
      </c>
      <c r="H33" s="319">
        <v>0</v>
      </c>
      <c r="I33" s="319">
        <v>0</v>
      </c>
      <c r="J33" s="319">
        <v>4</v>
      </c>
      <c r="K33" s="319" t="s">
        <v>1909</v>
      </c>
      <c r="L33" s="343" t="s">
        <v>1908</v>
      </c>
    </row>
    <row r="34" spans="1:12">
      <c r="A34" s="313"/>
      <c r="B34" s="308"/>
      <c r="C34" s="321">
        <v>6</v>
      </c>
      <c r="D34" s="322">
        <v>3</v>
      </c>
      <c r="E34" s="322">
        <v>3</v>
      </c>
      <c r="F34" s="323">
        <v>12</v>
      </c>
      <c r="G34" s="323">
        <v>0</v>
      </c>
      <c r="H34" s="323">
        <v>0</v>
      </c>
      <c r="I34" s="323">
        <v>0</v>
      </c>
      <c r="J34" s="323">
        <v>3</v>
      </c>
      <c r="K34" s="319" t="s">
        <v>1909</v>
      </c>
      <c r="L34" s="343" t="s">
        <v>1908</v>
      </c>
    </row>
    <row r="35" s="283" customFormat="1" spans="1:12">
      <c r="A35" s="314"/>
      <c r="B35" s="308" t="s">
        <v>1895</v>
      </c>
      <c r="C35" s="324"/>
      <c r="D35" s="308">
        <f t="shared" ref="D35:J35" si="1">SUM(D29:D34)</f>
        <v>31</v>
      </c>
      <c r="E35" s="308">
        <f t="shared" si="1"/>
        <v>32</v>
      </c>
      <c r="F35" s="308">
        <f t="shared" si="1"/>
        <v>112</v>
      </c>
      <c r="G35" s="308">
        <f t="shared" si="1"/>
        <v>8</v>
      </c>
      <c r="H35" s="308">
        <f t="shared" si="1"/>
        <v>0</v>
      </c>
      <c r="I35" s="308">
        <f t="shared" si="1"/>
        <v>1</v>
      </c>
      <c r="J35" s="308">
        <f t="shared" si="1"/>
        <v>14</v>
      </c>
      <c r="K35" s="342"/>
      <c r="L35" s="342"/>
    </row>
    <row r="36" spans="1:12">
      <c r="A36" s="313"/>
      <c r="B36" s="308"/>
      <c r="C36" s="324"/>
      <c r="D36" s="310"/>
      <c r="E36" s="310"/>
      <c r="F36" s="311"/>
      <c r="G36" s="311"/>
      <c r="H36" s="311"/>
      <c r="I36" s="311"/>
      <c r="J36" s="311"/>
      <c r="K36" s="311"/>
      <c r="L36" s="311"/>
    </row>
    <row r="37" spans="1:12">
      <c r="A37" s="313"/>
      <c r="B37" s="324">
        <v>25</v>
      </c>
      <c r="C37" s="324"/>
      <c r="D37" s="310"/>
      <c r="E37" s="310"/>
      <c r="F37" s="311"/>
      <c r="G37" s="311"/>
      <c r="H37" s="311"/>
      <c r="I37" s="311"/>
      <c r="J37" s="311"/>
      <c r="K37" s="311"/>
      <c r="L37" s="311"/>
    </row>
    <row r="38" spans="1:12">
      <c r="A38" s="313"/>
      <c r="B38" s="308"/>
      <c r="C38" s="309">
        <v>1</v>
      </c>
      <c r="D38" s="310">
        <v>1</v>
      </c>
      <c r="E38" s="310">
        <v>1</v>
      </c>
      <c r="F38" s="311">
        <v>6</v>
      </c>
      <c r="G38" s="311">
        <v>0</v>
      </c>
      <c r="H38" s="311">
        <v>0</v>
      </c>
      <c r="I38" s="311">
        <v>0</v>
      </c>
      <c r="J38" s="311">
        <v>0</v>
      </c>
      <c r="K38" s="311" t="s">
        <v>1915</v>
      </c>
      <c r="L38" s="311" t="s">
        <v>1908</v>
      </c>
    </row>
    <row r="39" spans="1:12">
      <c r="A39" s="313"/>
      <c r="B39" s="308"/>
      <c r="C39" s="309">
        <v>2</v>
      </c>
      <c r="D39" s="310">
        <v>2</v>
      </c>
      <c r="E39" s="310">
        <v>1</v>
      </c>
      <c r="F39" s="311">
        <v>4</v>
      </c>
      <c r="G39" s="311">
        <v>0</v>
      </c>
      <c r="H39" s="311">
        <v>0</v>
      </c>
      <c r="I39" s="311">
        <v>0</v>
      </c>
      <c r="J39" s="311">
        <v>0</v>
      </c>
      <c r="K39" s="311" t="s">
        <v>1915</v>
      </c>
      <c r="L39" s="311" t="s">
        <v>1908</v>
      </c>
    </row>
    <row r="40" spans="1:12">
      <c r="A40" s="313"/>
      <c r="B40" s="308"/>
      <c r="C40" s="309">
        <v>3</v>
      </c>
      <c r="D40" s="310">
        <v>5</v>
      </c>
      <c r="E40" s="310">
        <v>5</v>
      </c>
      <c r="F40" s="311">
        <v>22</v>
      </c>
      <c r="G40" s="311">
        <v>1</v>
      </c>
      <c r="H40" s="311">
        <v>0</v>
      </c>
      <c r="I40" s="311">
        <v>0</v>
      </c>
      <c r="J40" s="311">
        <v>0</v>
      </c>
      <c r="K40" s="311" t="s">
        <v>1911</v>
      </c>
      <c r="L40" s="311" t="s">
        <v>1916</v>
      </c>
    </row>
    <row r="41" spans="1:12">
      <c r="A41" s="313"/>
      <c r="B41" s="308"/>
      <c r="C41" s="309">
        <v>4</v>
      </c>
      <c r="D41" s="310">
        <v>3</v>
      </c>
      <c r="E41" s="310">
        <v>3</v>
      </c>
      <c r="F41" s="311">
        <v>7</v>
      </c>
      <c r="G41" s="311">
        <v>0</v>
      </c>
      <c r="H41" s="311">
        <v>0</v>
      </c>
      <c r="I41" s="311">
        <v>0</v>
      </c>
      <c r="J41" s="311">
        <v>0</v>
      </c>
      <c r="K41" s="311" t="s">
        <v>1911</v>
      </c>
      <c r="L41" s="311" t="s">
        <v>1908</v>
      </c>
    </row>
    <row r="42" spans="1:12">
      <c r="A42" s="313"/>
      <c r="B42" s="308"/>
      <c r="C42" s="309">
        <v>5</v>
      </c>
      <c r="D42" s="310">
        <v>11</v>
      </c>
      <c r="E42" s="310">
        <v>11</v>
      </c>
      <c r="F42" s="311">
        <v>29</v>
      </c>
      <c r="G42" s="311">
        <v>1</v>
      </c>
      <c r="H42" s="311">
        <v>0</v>
      </c>
      <c r="I42" s="311">
        <v>0</v>
      </c>
      <c r="J42" s="311">
        <v>1</v>
      </c>
      <c r="K42" s="311" t="s">
        <v>1915</v>
      </c>
      <c r="L42" s="311" t="s">
        <v>1908</v>
      </c>
    </row>
    <row r="43" spans="1:12">
      <c r="A43" s="313"/>
      <c r="B43" s="308"/>
      <c r="C43" s="307">
        <v>6</v>
      </c>
      <c r="D43" s="310">
        <v>15</v>
      </c>
      <c r="E43" s="310">
        <v>18</v>
      </c>
      <c r="F43" s="311">
        <v>64</v>
      </c>
      <c r="G43" s="311">
        <v>8</v>
      </c>
      <c r="H43" s="311">
        <v>0</v>
      </c>
      <c r="I43" s="311">
        <v>0</v>
      </c>
      <c r="J43" s="311">
        <v>5</v>
      </c>
      <c r="K43" s="311" t="s">
        <v>1917</v>
      </c>
      <c r="L43" s="311" t="s">
        <v>1918</v>
      </c>
    </row>
    <row r="44" spans="1:12">
      <c r="A44" s="313"/>
      <c r="B44" s="308"/>
      <c r="C44" s="307">
        <v>7</v>
      </c>
      <c r="D44" s="310">
        <v>4</v>
      </c>
      <c r="E44" s="310">
        <v>4</v>
      </c>
      <c r="F44" s="311">
        <v>11</v>
      </c>
      <c r="G44" s="311">
        <v>0</v>
      </c>
      <c r="H44" s="311">
        <v>0</v>
      </c>
      <c r="I44" s="311">
        <v>0</v>
      </c>
      <c r="J44" s="311">
        <v>2</v>
      </c>
      <c r="K44" s="311" t="s">
        <v>1915</v>
      </c>
      <c r="L44" s="311" t="s">
        <v>1908</v>
      </c>
    </row>
    <row r="45" spans="1:12">
      <c r="A45" s="313"/>
      <c r="B45" s="308"/>
      <c r="C45" s="307">
        <v>8</v>
      </c>
      <c r="D45" s="310">
        <v>31</v>
      </c>
      <c r="E45" s="310">
        <v>33</v>
      </c>
      <c r="F45" s="311">
        <v>119</v>
      </c>
      <c r="G45" s="311">
        <v>6</v>
      </c>
      <c r="H45" s="311">
        <v>3</v>
      </c>
      <c r="I45" s="311">
        <v>0</v>
      </c>
      <c r="J45" s="311">
        <v>3</v>
      </c>
      <c r="K45" s="311" t="s">
        <v>1919</v>
      </c>
      <c r="L45" s="311" t="s">
        <v>1908</v>
      </c>
    </row>
    <row r="46" spans="1:12">
      <c r="A46" s="313"/>
      <c r="B46" s="308"/>
      <c r="C46" s="307">
        <v>9</v>
      </c>
      <c r="D46" s="310">
        <v>18</v>
      </c>
      <c r="E46" s="310">
        <v>15</v>
      </c>
      <c r="F46" s="311">
        <v>59</v>
      </c>
      <c r="G46" s="311">
        <v>2</v>
      </c>
      <c r="H46" s="311">
        <v>0</v>
      </c>
      <c r="I46" s="311">
        <v>0</v>
      </c>
      <c r="J46" s="311">
        <v>2</v>
      </c>
      <c r="K46" s="311" t="s">
        <v>1919</v>
      </c>
      <c r="L46" s="311" t="s">
        <v>1913</v>
      </c>
    </row>
    <row r="47" spans="1:12">
      <c r="A47" s="313"/>
      <c r="B47" s="308"/>
      <c r="C47" s="307">
        <v>10</v>
      </c>
      <c r="D47" s="310">
        <v>45</v>
      </c>
      <c r="E47" s="310">
        <v>45</v>
      </c>
      <c r="F47" s="311">
        <v>154</v>
      </c>
      <c r="G47" s="311">
        <v>6</v>
      </c>
      <c r="H47" s="311">
        <v>0</v>
      </c>
      <c r="I47" s="311">
        <v>0</v>
      </c>
      <c r="J47" s="311">
        <v>5</v>
      </c>
      <c r="K47" s="311" t="s">
        <v>1911</v>
      </c>
      <c r="L47" s="311" t="s">
        <v>1908</v>
      </c>
    </row>
    <row r="48" spans="1:12">
      <c r="A48" s="313"/>
      <c r="B48" s="308"/>
      <c r="C48" s="307">
        <v>11</v>
      </c>
      <c r="D48" s="310">
        <v>70</v>
      </c>
      <c r="E48" s="310">
        <v>70</v>
      </c>
      <c r="F48" s="311">
        <v>120</v>
      </c>
      <c r="G48" s="311">
        <v>0</v>
      </c>
      <c r="H48" s="311">
        <v>0</v>
      </c>
      <c r="I48" s="311">
        <v>0</v>
      </c>
      <c r="J48" s="311">
        <v>4</v>
      </c>
      <c r="K48" s="311" t="s">
        <v>1915</v>
      </c>
      <c r="L48" s="311" t="s">
        <v>1908</v>
      </c>
    </row>
    <row r="49" spans="1:12">
      <c r="A49" s="313"/>
      <c r="B49" s="308"/>
      <c r="C49" s="307">
        <v>12</v>
      </c>
      <c r="D49" s="310">
        <v>5</v>
      </c>
      <c r="E49" s="310">
        <v>5</v>
      </c>
      <c r="F49" s="311">
        <v>22</v>
      </c>
      <c r="G49" s="311">
        <v>1</v>
      </c>
      <c r="H49" s="311">
        <v>0</v>
      </c>
      <c r="I49" s="311">
        <v>0</v>
      </c>
      <c r="J49" s="311">
        <v>1</v>
      </c>
      <c r="K49" s="311" t="s">
        <v>1919</v>
      </c>
      <c r="L49" s="311" t="s">
        <v>1908</v>
      </c>
    </row>
    <row r="50" spans="1:12">
      <c r="A50" s="313"/>
      <c r="B50" s="308"/>
      <c r="C50" s="307">
        <v>13</v>
      </c>
      <c r="D50" s="310">
        <v>3</v>
      </c>
      <c r="E50" s="310">
        <v>3</v>
      </c>
      <c r="F50" s="311">
        <v>11</v>
      </c>
      <c r="G50" s="311">
        <v>1</v>
      </c>
      <c r="H50" s="311">
        <v>0</v>
      </c>
      <c r="I50" s="311">
        <v>0</v>
      </c>
      <c r="J50" s="311">
        <v>1</v>
      </c>
      <c r="K50" s="311" t="s">
        <v>1911</v>
      </c>
      <c r="L50" s="311" t="s">
        <v>1908</v>
      </c>
    </row>
    <row r="51" spans="1:12">
      <c r="A51" s="313"/>
      <c r="B51" s="308"/>
      <c r="C51" s="307">
        <v>14</v>
      </c>
      <c r="D51" s="310">
        <v>19</v>
      </c>
      <c r="E51" s="310">
        <v>23</v>
      </c>
      <c r="F51" s="311">
        <v>71</v>
      </c>
      <c r="G51" s="311">
        <v>7</v>
      </c>
      <c r="H51" s="311">
        <v>1</v>
      </c>
      <c r="I51" s="311">
        <v>0</v>
      </c>
      <c r="J51" s="311">
        <v>3</v>
      </c>
      <c r="K51" s="311" t="s">
        <v>1919</v>
      </c>
      <c r="L51" s="311" t="s">
        <v>1908</v>
      </c>
    </row>
    <row r="52" spans="1:12">
      <c r="A52" s="313"/>
      <c r="B52" s="308"/>
      <c r="C52" s="307">
        <v>15</v>
      </c>
      <c r="D52" s="310">
        <v>6</v>
      </c>
      <c r="E52" s="310">
        <v>6</v>
      </c>
      <c r="F52" s="311">
        <v>15</v>
      </c>
      <c r="G52" s="311">
        <v>0</v>
      </c>
      <c r="H52" s="311">
        <v>0</v>
      </c>
      <c r="I52" s="311">
        <v>0</v>
      </c>
      <c r="J52" s="311">
        <v>0</v>
      </c>
      <c r="K52" s="311" t="s">
        <v>1920</v>
      </c>
      <c r="L52" s="311" t="s">
        <v>1908</v>
      </c>
    </row>
    <row r="53" s="283" customFormat="1" spans="1:12">
      <c r="A53" s="314"/>
      <c r="B53" s="308" t="s">
        <v>1895</v>
      </c>
      <c r="C53" s="324"/>
      <c r="D53" s="308">
        <f t="shared" ref="D53:J53" si="2">SUM(D38:D52)</f>
        <v>238</v>
      </c>
      <c r="E53" s="308">
        <f t="shared" si="2"/>
        <v>243</v>
      </c>
      <c r="F53" s="308">
        <f t="shared" si="2"/>
        <v>714</v>
      </c>
      <c r="G53" s="308">
        <f t="shared" si="2"/>
        <v>33</v>
      </c>
      <c r="H53" s="308">
        <f t="shared" si="2"/>
        <v>4</v>
      </c>
      <c r="I53" s="308">
        <f t="shared" si="2"/>
        <v>0</v>
      </c>
      <c r="J53" s="308">
        <f t="shared" si="2"/>
        <v>27</v>
      </c>
      <c r="K53" s="314"/>
      <c r="L53" s="314"/>
    </row>
    <row r="54" spans="1:12">
      <c r="A54" s="313"/>
      <c r="B54" s="308"/>
      <c r="C54" s="307"/>
      <c r="D54" s="310"/>
      <c r="E54" s="310"/>
      <c r="F54" s="310"/>
      <c r="G54" s="310"/>
      <c r="H54" s="310"/>
      <c r="I54" s="310"/>
      <c r="J54" s="310"/>
      <c r="K54" s="313"/>
      <c r="L54" s="313"/>
    </row>
    <row r="55" spans="1:12">
      <c r="A55" s="313"/>
      <c r="B55" s="308">
        <v>2</v>
      </c>
      <c r="C55" s="307"/>
      <c r="D55" s="310"/>
      <c r="E55" s="310"/>
      <c r="F55" s="310"/>
      <c r="G55" s="310"/>
      <c r="H55" s="310"/>
      <c r="I55" s="310"/>
      <c r="J55" s="310"/>
      <c r="K55" s="313"/>
      <c r="L55" s="313"/>
    </row>
    <row r="56" spans="1:12">
      <c r="A56" s="313"/>
      <c r="B56" s="308"/>
      <c r="C56" s="307">
        <v>1</v>
      </c>
      <c r="D56" s="310">
        <v>7</v>
      </c>
      <c r="E56" s="310">
        <v>7</v>
      </c>
      <c r="F56" s="310">
        <v>25</v>
      </c>
      <c r="G56" s="310">
        <v>1</v>
      </c>
      <c r="H56" s="310">
        <v>0</v>
      </c>
      <c r="I56" s="310">
        <v>0</v>
      </c>
      <c r="J56" s="310">
        <v>2</v>
      </c>
      <c r="K56" s="313" t="s">
        <v>1917</v>
      </c>
      <c r="L56" s="313" t="s">
        <v>1921</v>
      </c>
    </row>
    <row r="57" spans="1:12">
      <c r="A57" s="313"/>
      <c r="B57" s="308"/>
      <c r="C57" s="307">
        <v>2</v>
      </c>
      <c r="D57" s="310">
        <v>2</v>
      </c>
      <c r="E57" s="310">
        <v>2</v>
      </c>
      <c r="F57" s="310">
        <v>4</v>
      </c>
      <c r="G57" s="310">
        <v>0</v>
      </c>
      <c r="H57" s="310">
        <v>0</v>
      </c>
      <c r="I57" s="310">
        <v>0</v>
      </c>
      <c r="J57" s="310">
        <v>0</v>
      </c>
      <c r="K57" s="313" t="s">
        <v>1922</v>
      </c>
      <c r="L57" s="313" t="s">
        <v>1921</v>
      </c>
    </row>
    <row r="58" spans="1:12">
      <c r="A58" s="313"/>
      <c r="B58" s="308"/>
      <c r="C58" s="307">
        <v>3</v>
      </c>
      <c r="D58" s="310">
        <v>6</v>
      </c>
      <c r="E58" s="310">
        <v>6</v>
      </c>
      <c r="F58" s="310">
        <v>15</v>
      </c>
      <c r="G58" s="310">
        <v>1</v>
      </c>
      <c r="H58" s="310">
        <v>0</v>
      </c>
      <c r="I58" s="310">
        <v>0</v>
      </c>
      <c r="J58" s="310">
        <v>6</v>
      </c>
      <c r="K58" s="313" t="s">
        <v>1922</v>
      </c>
      <c r="L58" s="313" t="s">
        <v>1921</v>
      </c>
    </row>
    <row r="59" spans="1:12">
      <c r="A59" s="313"/>
      <c r="B59" s="308"/>
      <c r="C59" s="307">
        <v>4</v>
      </c>
      <c r="D59" s="310">
        <v>17</v>
      </c>
      <c r="E59" s="310">
        <v>17</v>
      </c>
      <c r="F59" s="310">
        <v>87</v>
      </c>
      <c r="G59" s="310">
        <v>11</v>
      </c>
      <c r="H59" s="310">
        <v>1</v>
      </c>
      <c r="I59" s="310">
        <v>0</v>
      </c>
      <c r="J59" s="310">
        <v>25</v>
      </c>
      <c r="K59" s="313" t="s">
        <v>1922</v>
      </c>
      <c r="L59" s="313" t="s">
        <v>1921</v>
      </c>
    </row>
    <row r="60" spans="1:12">
      <c r="A60" s="313"/>
      <c r="B60" s="308"/>
      <c r="C60" s="307">
        <v>6</v>
      </c>
      <c r="D60" s="310">
        <v>5</v>
      </c>
      <c r="E60" s="310">
        <v>5</v>
      </c>
      <c r="F60" s="310">
        <v>10</v>
      </c>
      <c r="G60" s="310">
        <v>1</v>
      </c>
      <c r="H60" s="310">
        <v>0</v>
      </c>
      <c r="I60" s="310">
        <v>0</v>
      </c>
      <c r="J60" s="310">
        <v>2</v>
      </c>
      <c r="K60" s="313" t="s">
        <v>1922</v>
      </c>
      <c r="L60" s="313" t="s">
        <v>1921</v>
      </c>
    </row>
    <row r="61" s="283" customFormat="1" spans="1:12">
      <c r="A61" s="325"/>
      <c r="B61" s="326" t="s">
        <v>1895</v>
      </c>
      <c r="C61" s="327"/>
      <c r="D61" s="326">
        <f t="shared" ref="D61:J61" si="3">SUM(D56:D60)</f>
        <v>37</v>
      </c>
      <c r="E61" s="326">
        <f t="shared" si="3"/>
        <v>37</v>
      </c>
      <c r="F61" s="326">
        <f t="shared" si="3"/>
        <v>141</v>
      </c>
      <c r="G61" s="326">
        <f t="shared" si="3"/>
        <v>14</v>
      </c>
      <c r="H61" s="326">
        <f t="shared" si="3"/>
        <v>1</v>
      </c>
      <c r="I61" s="326">
        <f t="shared" si="3"/>
        <v>0</v>
      </c>
      <c r="J61" s="326">
        <f t="shared" si="3"/>
        <v>35</v>
      </c>
      <c r="K61" s="325"/>
      <c r="L61" s="325"/>
    </row>
    <row r="62" s="283" customFormat="1" spans="1:12">
      <c r="A62" s="328"/>
      <c r="B62" s="329"/>
      <c r="C62" s="330"/>
      <c r="D62" s="329"/>
      <c r="E62" s="329"/>
      <c r="F62" s="329"/>
      <c r="G62" s="329"/>
      <c r="H62" s="329"/>
      <c r="I62" s="329"/>
      <c r="J62" s="329"/>
      <c r="K62" s="328"/>
      <c r="L62" s="328"/>
    </row>
    <row r="63" s="283" customFormat="1" spans="1:12">
      <c r="A63" s="331"/>
      <c r="B63" s="332"/>
      <c r="C63" s="333"/>
      <c r="D63" s="332"/>
      <c r="E63" s="332"/>
      <c r="F63" s="332"/>
      <c r="G63" s="332"/>
      <c r="H63" s="332"/>
      <c r="I63" s="332"/>
      <c r="J63" s="332"/>
      <c r="K63" s="331"/>
      <c r="L63" s="331"/>
    </row>
    <row r="64" spans="1:12">
      <c r="A64" s="313"/>
      <c r="B64" s="308"/>
      <c r="C64" s="307"/>
      <c r="D64" s="310"/>
      <c r="E64" s="310"/>
      <c r="F64" s="310"/>
      <c r="G64" s="310"/>
      <c r="H64" s="310"/>
      <c r="I64" s="310"/>
      <c r="J64" s="310"/>
      <c r="K64" s="313"/>
      <c r="L64" s="313"/>
    </row>
    <row r="65" spans="1:12">
      <c r="A65" s="313"/>
      <c r="B65" s="308">
        <v>5</v>
      </c>
      <c r="C65" s="307">
        <v>1</v>
      </c>
      <c r="D65" s="310">
        <v>10</v>
      </c>
      <c r="E65" s="310">
        <v>12</v>
      </c>
      <c r="F65" s="310">
        <v>50</v>
      </c>
      <c r="G65" s="310">
        <v>3</v>
      </c>
      <c r="H65" s="310">
        <v>0</v>
      </c>
      <c r="I65" s="310">
        <v>0</v>
      </c>
      <c r="J65" s="310">
        <v>8</v>
      </c>
      <c r="K65" s="313" t="s">
        <v>1911</v>
      </c>
      <c r="L65" s="313" t="s">
        <v>1912</v>
      </c>
    </row>
    <row r="66" spans="1:12">
      <c r="A66" s="313"/>
      <c r="B66" s="308"/>
      <c r="C66" s="307">
        <v>2</v>
      </c>
      <c r="D66" s="310">
        <v>16</v>
      </c>
      <c r="E66" s="310">
        <v>18</v>
      </c>
      <c r="F66" s="310">
        <v>76</v>
      </c>
      <c r="G66" s="310">
        <v>5</v>
      </c>
      <c r="H66" s="310">
        <v>0</v>
      </c>
      <c r="I66" s="310">
        <v>0</v>
      </c>
      <c r="J66" s="310">
        <v>1</v>
      </c>
      <c r="K66" s="313" t="s">
        <v>1911</v>
      </c>
      <c r="L66" s="313" t="s">
        <v>1912</v>
      </c>
    </row>
    <row r="67" spans="1:12">
      <c r="A67" s="313"/>
      <c r="B67" s="308"/>
      <c r="C67" s="307">
        <v>3</v>
      </c>
      <c r="D67" s="310">
        <v>11</v>
      </c>
      <c r="E67" s="310">
        <v>14</v>
      </c>
      <c r="F67" s="310">
        <v>38</v>
      </c>
      <c r="G67" s="310">
        <v>5</v>
      </c>
      <c r="H67" s="310">
        <v>0</v>
      </c>
      <c r="I67" s="310">
        <v>0</v>
      </c>
      <c r="J67" s="310">
        <v>0</v>
      </c>
      <c r="K67" s="313" t="s">
        <v>1911</v>
      </c>
      <c r="L67" s="313" t="s">
        <v>1912</v>
      </c>
    </row>
    <row r="68" spans="1:12">
      <c r="A68" s="313"/>
      <c r="B68" s="308"/>
      <c r="C68" s="307">
        <v>4</v>
      </c>
      <c r="D68" s="310">
        <v>11</v>
      </c>
      <c r="E68" s="310">
        <v>13</v>
      </c>
      <c r="F68" s="310">
        <v>51</v>
      </c>
      <c r="G68" s="310">
        <v>3</v>
      </c>
      <c r="H68" s="310">
        <v>1</v>
      </c>
      <c r="I68" s="310">
        <v>0</v>
      </c>
      <c r="J68" s="310">
        <v>2</v>
      </c>
      <c r="K68" s="313" t="s">
        <v>1911</v>
      </c>
      <c r="L68" s="313" t="s">
        <v>1912</v>
      </c>
    </row>
    <row r="69" spans="1:12">
      <c r="A69" s="313"/>
      <c r="B69" s="308"/>
      <c r="C69" s="307">
        <v>5</v>
      </c>
      <c r="D69" s="310">
        <v>13</v>
      </c>
      <c r="E69" s="310">
        <v>20</v>
      </c>
      <c r="F69" s="310">
        <v>68</v>
      </c>
      <c r="G69" s="310">
        <v>0</v>
      </c>
      <c r="H69" s="310">
        <v>0</v>
      </c>
      <c r="I69" s="310">
        <v>0</v>
      </c>
      <c r="J69" s="310">
        <v>9</v>
      </c>
      <c r="K69" s="313" t="s">
        <v>1911</v>
      </c>
      <c r="L69" s="313" t="s">
        <v>1912</v>
      </c>
    </row>
    <row r="70" spans="1:12">
      <c r="A70" s="313"/>
      <c r="B70" s="308"/>
      <c r="C70" s="307">
        <v>6</v>
      </c>
      <c r="D70" s="310">
        <v>8</v>
      </c>
      <c r="E70" s="310">
        <v>9</v>
      </c>
      <c r="F70" s="310">
        <v>28</v>
      </c>
      <c r="G70" s="310">
        <v>1</v>
      </c>
      <c r="H70" s="310">
        <v>0</v>
      </c>
      <c r="I70" s="310">
        <v>0</v>
      </c>
      <c r="J70" s="310">
        <v>10</v>
      </c>
      <c r="K70" s="313" t="s">
        <v>1911</v>
      </c>
      <c r="L70" s="313" t="s">
        <v>1912</v>
      </c>
    </row>
    <row r="71" spans="1:12">
      <c r="A71" s="313"/>
      <c r="B71" s="308"/>
      <c r="C71" s="307">
        <v>7</v>
      </c>
      <c r="D71" s="310">
        <v>9</v>
      </c>
      <c r="E71" s="310">
        <v>10</v>
      </c>
      <c r="F71" s="310">
        <v>32</v>
      </c>
      <c r="G71" s="310">
        <v>2</v>
      </c>
      <c r="H71" s="310">
        <v>0</v>
      </c>
      <c r="I71" s="310">
        <v>0</v>
      </c>
      <c r="J71" s="310">
        <v>0</v>
      </c>
      <c r="K71" s="313" t="s">
        <v>1911</v>
      </c>
      <c r="L71" s="313" t="s">
        <v>1912</v>
      </c>
    </row>
    <row r="72" spans="1:12">
      <c r="A72" s="313"/>
      <c r="B72" s="308"/>
      <c r="C72" s="307">
        <v>8</v>
      </c>
      <c r="D72" s="310">
        <v>15</v>
      </c>
      <c r="E72" s="310">
        <v>18</v>
      </c>
      <c r="F72" s="310">
        <v>55</v>
      </c>
      <c r="G72" s="310">
        <v>5</v>
      </c>
      <c r="H72" s="310">
        <v>1</v>
      </c>
      <c r="I72" s="310">
        <v>0</v>
      </c>
      <c r="J72" s="310">
        <v>30</v>
      </c>
      <c r="K72" s="313" t="s">
        <v>1911</v>
      </c>
      <c r="L72" s="313" t="s">
        <v>1912</v>
      </c>
    </row>
    <row r="73" s="283" customFormat="1" spans="1:12">
      <c r="A73" s="314"/>
      <c r="B73" s="308" t="s">
        <v>1895</v>
      </c>
      <c r="C73" s="324"/>
      <c r="D73" s="308">
        <f t="shared" ref="D73:J73" si="4">SUM(D65:D72)</f>
        <v>93</v>
      </c>
      <c r="E73" s="308">
        <f t="shared" si="4"/>
        <v>114</v>
      </c>
      <c r="F73" s="308">
        <f t="shared" si="4"/>
        <v>398</v>
      </c>
      <c r="G73" s="308">
        <f t="shared" si="4"/>
        <v>24</v>
      </c>
      <c r="H73" s="308">
        <f t="shared" si="4"/>
        <v>2</v>
      </c>
      <c r="I73" s="308">
        <f t="shared" si="4"/>
        <v>0</v>
      </c>
      <c r="J73" s="308">
        <f t="shared" si="4"/>
        <v>60</v>
      </c>
      <c r="K73" s="314"/>
      <c r="L73" s="314"/>
    </row>
    <row r="74" spans="1:12">
      <c r="A74" s="313"/>
      <c r="B74" s="308"/>
      <c r="C74" s="307"/>
      <c r="D74" s="310"/>
      <c r="E74" s="310"/>
      <c r="F74" s="310"/>
      <c r="G74" s="310"/>
      <c r="H74" s="310"/>
      <c r="I74" s="310"/>
      <c r="J74" s="310"/>
      <c r="K74" s="313"/>
      <c r="L74" s="313"/>
    </row>
    <row r="75" spans="1:12">
      <c r="A75" s="313"/>
      <c r="B75" s="308">
        <v>3</v>
      </c>
      <c r="C75" s="307">
        <v>1</v>
      </c>
      <c r="D75" s="310">
        <v>7</v>
      </c>
      <c r="E75" s="310">
        <v>7</v>
      </c>
      <c r="F75" s="310">
        <v>25</v>
      </c>
      <c r="G75" s="310">
        <v>1</v>
      </c>
      <c r="H75" s="310">
        <v>1</v>
      </c>
      <c r="I75" s="310">
        <v>0</v>
      </c>
      <c r="J75" s="310">
        <v>6</v>
      </c>
      <c r="K75" s="313" t="s">
        <v>1919</v>
      </c>
      <c r="L75" s="313" t="s">
        <v>1921</v>
      </c>
    </row>
    <row r="76" spans="1:12">
      <c r="A76" s="313"/>
      <c r="B76" s="308"/>
      <c r="C76" s="307">
        <v>2</v>
      </c>
      <c r="D76" s="310">
        <v>2</v>
      </c>
      <c r="E76" s="310">
        <v>2</v>
      </c>
      <c r="F76" s="310">
        <v>4</v>
      </c>
      <c r="G76" s="310">
        <v>1</v>
      </c>
      <c r="H76" s="310">
        <v>0</v>
      </c>
      <c r="I76" s="310">
        <v>0</v>
      </c>
      <c r="J76" s="310">
        <v>1</v>
      </c>
      <c r="K76" s="313" t="s">
        <v>1919</v>
      </c>
      <c r="L76" s="313" t="s">
        <v>1921</v>
      </c>
    </row>
    <row r="77" spans="1:12">
      <c r="A77" s="313"/>
      <c r="B77" s="308"/>
      <c r="C77" s="307">
        <v>3</v>
      </c>
      <c r="D77" s="310">
        <v>6</v>
      </c>
      <c r="E77" s="310">
        <v>6</v>
      </c>
      <c r="F77" s="310">
        <v>15</v>
      </c>
      <c r="G77" s="310">
        <v>3</v>
      </c>
      <c r="H77" s="310">
        <v>0</v>
      </c>
      <c r="I77" s="310">
        <v>0</v>
      </c>
      <c r="J77" s="310">
        <v>2</v>
      </c>
      <c r="K77" s="313" t="s">
        <v>1919</v>
      </c>
      <c r="L77" s="313" t="s">
        <v>1921</v>
      </c>
    </row>
    <row r="78" spans="1:12">
      <c r="A78" s="313"/>
      <c r="B78" s="308"/>
      <c r="C78" s="307">
        <v>4</v>
      </c>
      <c r="D78" s="310">
        <v>17</v>
      </c>
      <c r="E78" s="310">
        <v>17</v>
      </c>
      <c r="F78" s="310">
        <v>87</v>
      </c>
      <c r="G78" s="310">
        <v>0</v>
      </c>
      <c r="H78" s="310">
        <v>0</v>
      </c>
      <c r="I78" s="310">
        <v>0</v>
      </c>
      <c r="J78" s="310">
        <v>4</v>
      </c>
      <c r="K78" s="313" t="s">
        <v>1919</v>
      </c>
      <c r="L78" s="313" t="s">
        <v>1921</v>
      </c>
    </row>
    <row r="79" spans="1:12">
      <c r="A79" s="313"/>
      <c r="B79" s="308"/>
      <c r="C79" s="307">
        <v>5</v>
      </c>
      <c r="D79" s="310">
        <v>5</v>
      </c>
      <c r="E79" s="310">
        <v>5</v>
      </c>
      <c r="F79" s="310">
        <v>13</v>
      </c>
      <c r="G79" s="310">
        <v>0</v>
      </c>
      <c r="H79" s="310">
        <v>0</v>
      </c>
      <c r="I79" s="310">
        <v>0</v>
      </c>
      <c r="J79" s="310">
        <v>2</v>
      </c>
      <c r="K79" s="313" t="s">
        <v>1919</v>
      </c>
      <c r="L79" s="313" t="s">
        <v>1921</v>
      </c>
    </row>
    <row r="80" spans="1:12">
      <c r="A80" s="313"/>
      <c r="B80" s="308"/>
      <c r="C80" s="307">
        <v>6</v>
      </c>
      <c r="D80" s="310">
        <v>9</v>
      </c>
      <c r="E80" s="310">
        <v>9</v>
      </c>
      <c r="F80" s="310">
        <v>20</v>
      </c>
      <c r="G80" s="310">
        <v>1</v>
      </c>
      <c r="H80" s="310">
        <v>0</v>
      </c>
      <c r="I80" s="310">
        <v>0</v>
      </c>
      <c r="J80" s="310">
        <v>0</v>
      </c>
      <c r="K80" s="313" t="s">
        <v>1919</v>
      </c>
      <c r="L80" s="313" t="s">
        <v>1921</v>
      </c>
    </row>
    <row r="81" spans="1:12">
      <c r="A81" s="313"/>
      <c r="B81" s="308"/>
      <c r="C81" s="307">
        <v>7</v>
      </c>
      <c r="D81" s="310">
        <v>5</v>
      </c>
      <c r="E81" s="310">
        <v>5</v>
      </c>
      <c r="F81" s="310">
        <v>12</v>
      </c>
      <c r="G81" s="310">
        <v>2</v>
      </c>
      <c r="H81" s="310">
        <v>0</v>
      </c>
      <c r="I81" s="310">
        <v>0</v>
      </c>
      <c r="J81" s="310">
        <v>0</v>
      </c>
      <c r="K81" s="313" t="s">
        <v>1919</v>
      </c>
      <c r="L81" s="313" t="s">
        <v>1921</v>
      </c>
    </row>
    <row r="82" spans="1:12">
      <c r="A82" s="313"/>
      <c r="B82" s="308"/>
      <c r="C82" s="307">
        <v>8</v>
      </c>
      <c r="D82" s="310">
        <v>7</v>
      </c>
      <c r="E82" s="310">
        <v>7</v>
      </c>
      <c r="F82" s="310">
        <v>16</v>
      </c>
      <c r="G82" s="310">
        <v>1</v>
      </c>
      <c r="H82" s="310">
        <v>0</v>
      </c>
      <c r="I82" s="310">
        <v>0</v>
      </c>
      <c r="J82" s="310">
        <v>6</v>
      </c>
      <c r="K82" s="313" t="s">
        <v>1919</v>
      </c>
      <c r="L82" s="313" t="s">
        <v>1921</v>
      </c>
    </row>
    <row r="83" spans="1:12">
      <c r="A83" s="313"/>
      <c r="B83" s="308"/>
      <c r="C83" s="307">
        <v>9</v>
      </c>
      <c r="D83" s="310">
        <v>5</v>
      </c>
      <c r="E83" s="310">
        <v>5</v>
      </c>
      <c r="F83" s="310">
        <v>14</v>
      </c>
      <c r="G83" s="310">
        <v>1</v>
      </c>
      <c r="H83" s="310">
        <v>0</v>
      </c>
      <c r="I83" s="310">
        <v>0</v>
      </c>
      <c r="J83" s="310">
        <v>7</v>
      </c>
      <c r="K83" s="313" t="s">
        <v>1919</v>
      </c>
      <c r="L83" s="313" t="s">
        <v>1921</v>
      </c>
    </row>
    <row r="84" spans="1:12">
      <c r="A84" s="313"/>
      <c r="B84" s="308"/>
      <c r="C84" s="307">
        <v>10</v>
      </c>
      <c r="D84" s="310">
        <v>13</v>
      </c>
      <c r="E84" s="310">
        <v>13</v>
      </c>
      <c r="F84" s="310">
        <v>50</v>
      </c>
      <c r="G84" s="310">
        <v>0</v>
      </c>
      <c r="H84" s="310">
        <v>0</v>
      </c>
      <c r="I84" s="310">
        <v>0</v>
      </c>
      <c r="J84" s="310">
        <v>5</v>
      </c>
      <c r="K84" s="313" t="s">
        <v>1919</v>
      </c>
      <c r="L84" s="313" t="s">
        <v>1921</v>
      </c>
    </row>
    <row r="85" spans="1:12">
      <c r="A85" s="313"/>
      <c r="B85" s="308" t="s">
        <v>1895</v>
      </c>
      <c r="C85" s="307"/>
      <c r="D85" s="308">
        <f t="shared" ref="D85:J85" si="5">SUM(D75:D84)</f>
        <v>76</v>
      </c>
      <c r="E85" s="308">
        <f t="shared" si="5"/>
        <v>76</v>
      </c>
      <c r="F85" s="308">
        <f t="shared" si="5"/>
        <v>256</v>
      </c>
      <c r="G85" s="308">
        <f t="shared" si="5"/>
        <v>10</v>
      </c>
      <c r="H85" s="308">
        <f t="shared" si="5"/>
        <v>1</v>
      </c>
      <c r="I85" s="308">
        <f t="shared" si="5"/>
        <v>0</v>
      </c>
      <c r="J85" s="308">
        <f t="shared" si="5"/>
        <v>33</v>
      </c>
      <c r="K85" s="313"/>
      <c r="L85" s="313"/>
    </row>
    <row r="86" spans="1:12">
      <c r="A86" s="313"/>
      <c r="B86" s="308"/>
      <c r="C86" s="307"/>
      <c r="D86" s="310"/>
      <c r="E86" s="310"/>
      <c r="F86" s="310"/>
      <c r="G86" s="310"/>
      <c r="H86" s="310"/>
      <c r="I86" s="310"/>
      <c r="J86" s="310"/>
      <c r="K86" s="313"/>
      <c r="L86" s="313"/>
    </row>
    <row r="87" spans="1:12">
      <c r="A87" s="313"/>
      <c r="B87" s="308">
        <v>4</v>
      </c>
      <c r="C87" s="307"/>
      <c r="D87" s="310"/>
      <c r="E87" s="310"/>
      <c r="F87" s="310"/>
      <c r="G87" s="310"/>
      <c r="H87" s="310"/>
      <c r="I87" s="310"/>
      <c r="J87" s="310"/>
      <c r="K87" s="313"/>
      <c r="L87" s="313"/>
    </row>
    <row r="88" spans="1:12">
      <c r="A88" s="313"/>
      <c r="B88" s="308"/>
      <c r="C88" s="307">
        <v>1</v>
      </c>
      <c r="D88" s="310">
        <v>8</v>
      </c>
      <c r="E88" s="310">
        <v>9</v>
      </c>
      <c r="F88" s="310">
        <v>25</v>
      </c>
      <c r="G88" s="310">
        <v>0</v>
      </c>
      <c r="H88" s="310">
        <v>1</v>
      </c>
      <c r="I88" s="310">
        <v>0</v>
      </c>
      <c r="J88" s="310">
        <v>4</v>
      </c>
      <c r="K88" s="313" t="s">
        <v>1919</v>
      </c>
      <c r="L88" s="313" t="s">
        <v>1923</v>
      </c>
    </row>
    <row r="89" spans="1:12">
      <c r="A89" s="313"/>
      <c r="B89" s="308"/>
      <c r="C89" s="307">
        <v>2</v>
      </c>
      <c r="D89" s="310">
        <v>6</v>
      </c>
      <c r="E89" s="310">
        <v>7</v>
      </c>
      <c r="F89" s="310">
        <v>18</v>
      </c>
      <c r="G89" s="310">
        <v>1</v>
      </c>
      <c r="H89" s="310">
        <v>0</v>
      </c>
      <c r="I89" s="310">
        <v>0</v>
      </c>
      <c r="J89" s="310">
        <v>1</v>
      </c>
      <c r="K89" s="313" t="s">
        <v>1919</v>
      </c>
      <c r="L89" s="313" t="s">
        <v>1923</v>
      </c>
    </row>
    <row r="90" spans="1:12">
      <c r="A90" s="313"/>
      <c r="B90" s="308"/>
      <c r="C90" s="307">
        <v>3</v>
      </c>
      <c r="D90" s="310">
        <v>2</v>
      </c>
      <c r="E90" s="310">
        <v>2</v>
      </c>
      <c r="F90" s="310">
        <v>4</v>
      </c>
      <c r="G90" s="310">
        <v>2</v>
      </c>
      <c r="H90" s="310">
        <v>0</v>
      </c>
      <c r="I90" s="310">
        <v>0</v>
      </c>
      <c r="J90" s="310">
        <v>2</v>
      </c>
      <c r="K90" s="313" t="s">
        <v>1919</v>
      </c>
      <c r="L90" s="313" t="s">
        <v>1923</v>
      </c>
    </row>
    <row r="91" spans="1:12">
      <c r="A91" s="313"/>
      <c r="B91" s="308"/>
      <c r="C91" s="307">
        <v>4</v>
      </c>
      <c r="D91" s="310">
        <v>17</v>
      </c>
      <c r="E91" s="310">
        <v>17</v>
      </c>
      <c r="F91" s="310">
        <v>17</v>
      </c>
      <c r="G91" s="310">
        <v>1</v>
      </c>
      <c r="H91" s="310">
        <v>0</v>
      </c>
      <c r="I91" s="310">
        <v>0</v>
      </c>
      <c r="J91" s="310">
        <v>0</v>
      </c>
      <c r="K91" s="313" t="s">
        <v>1919</v>
      </c>
      <c r="L91" s="313" t="s">
        <v>1921</v>
      </c>
    </row>
    <row r="92" spans="1:12">
      <c r="A92" s="313"/>
      <c r="B92" s="308"/>
      <c r="C92" s="307">
        <v>5</v>
      </c>
      <c r="D92" s="310">
        <v>6</v>
      </c>
      <c r="E92" s="310">
        <v>6</v>
      </c>
      <c r="F92" s="310">
        <v>15</v>
      </c>
      <c r="G92" s="310">
        <v>1</v>
      </c>
      <c r="H92" s="310">
        <v>0</v>
      </c>
      <c r="I92" s="310">
        <v>0</v>
      </c>
      <c r="J92" s="310">
        <v>2</v>
      </c>
      <c r="K92" s="313" t="s">
        <v>1919</v>
      </c>
      <c r="L92" s="313" t="s">
        <v>1923</v>
      </c>
    </row>
    <row r="93" spans="1:12">
      <c r="A93" s="313"/>
      <c r="B93" s="308"/>
      <c r="C93" s="307">
        <v>6</v>
      </c>
      <c r="D93" s="310">
        <v>8</v>
      </c>
      <c r="E93" s="310">
        <v>8</v>
      </c>
      <c r="F93" s="310">
        <v>20</v>
      </c>
      <c r="G93" s="310">
        <v>0</v>
      </c>
      <c r="H93" s="310">
        <v>0</v>
      </c>
      <c r="I93" s="310">
        <v>0</v>
      </c>
      <c r="J93" s="310">
        <v>1</v>
      </c>
      <c r="K93" s="313" t="s">
        <v>1919</v>
      </c>
      <c r="L93" s="313" t="s">
        <v>1921</v>
      </c>
    </row>
    <row r="94" s="283" customFormat="1" spans="1:12">
      <c r="A94" s="314"/>
      <c r="B94" s="308" t="s">
        <v>1895</v>
      </c>
      <c r="C94" s="324"/>
      <c r="D94" s="308">
        <f t="shared" ref="D94:J94" si="6">SUM(D88:D93)</f>
        <v>47</v>
      </c>
      <c r="E94" s="308">
        <f t="shared" si="6"/>
        <v>49</v>
      </c>
      <c r="F94" s="308">
        <f t="shared" si="6"/>
        <v>99</v>
      </c>
      <c r="G94" s="308">
        <f t="shared" si="6"/>
        <v>5</v>
      </c>
      <c r="H94" s="308">
        <f t="shared" si="6"/>
        <v>1</v>
      </c>
      <c r="I94" s="308">
        <f t="shared" si="6"/>
        <v>0</v>
      </c>
      <c r="J94" s="308">
        <f t="shared" si="6"/>
        <v>10</v>
      </c>
      <c r="K94" s="314"/>
      <c r="L94" s="314"/>
    </row>
    <row r="95" spans="1:12">
      <c r="A95" s="313"/>
      <c r="B95" s="308"/>
      <c r="C95" s="307"/>
      <c r="D95" s="310"/>
      <c r="E95" s="310"/>
      <c r="F95" s="310"/>
      <c r="G95" s="310"/>
      <c r="H95" s="310"/>
      <c r="I95" s="310"/>
      <c r="J95" s="310"/>
      <c r="K95" s="313"/>
      <c r="L95" s="313"/>
    </row>
    <row r="96" spans="1:12">
      <c r="A96" s="313"/>
      <c r="B96" s="308">
        <v>6</v>
      </c>
      <c r="C96" s="307"/>
      <c r="D96" s="310"/>
      <c r="E96" s="310"/>
      <c r="F96" s="310"/>
      <c r="G96" s="310"/>
      <c r="H96" s="310"/>
      <c r="I96" s="310"/>
      <c r="J96" s="310"/>
      <c r="K96" s="313"/>
      <c r="L96" s="313"/>
    </row>
    <row r="97" spans="1:12">
      <c r="A97" s="313"/>
      <c r="B97" s="308"/>
      <c r="C97" s="307">
        <v>1</v>
      </c>
      <c r="D97" s="310">
        <v>10</v>
      </c>
      <c r="E97" s="310">
        <v>12</v>
      </c>
      <c r="F97" s="310">
        <v>50</v>
      </c>
      <c r="G97" s="310">
        <v>3</v>
      </c>
      <c r="H97" s="310">
        <v>0</v>
      </c>
      <c r="I97" s="310">
        <v>0</v>
      </c>
      <c r="J97" s="310">
        <v>8</v>
      </c>
      <c r="K97" s="313" t="s">
        <v>1911</v>
      </c>
      <c r="L97" s="313" t="s">
        <v>1912</v>
      </c>
    </row>
    <row r="98" spans="1:12">
      <c r="A98" s="313"/>
      <c r="B98" s="308"/>
      <c r="C98" s="307">
        <v>2</v>
      </c>
      <c r="D98" s="310">
        <v>16</v>
      </c>
      <c r="E98" s="310">
        <v>18</v>
      </c>
      <c r="F98" s="310">
        <v>76</v>
      </c>
      <c r="G98" s="310">
        <v>5</v>
      </c>
      <c r="H98" s="310">
        <v>0</v>
      </c>
      <c r="I98" s="310">
        <v>0</v>
      </c>
      <c r="J98" s="310">
        <v>1</v>
      </c>
      <c r="K98" s="313" t="s">
        <v>1911</v>
      </c>
      <c r="L98" s="313" t="s">
        <v>1912</v>
      </c>
    </row>
    <row r="99" spans="1:12">
      <c r="A99" s="313"/>
      <c r="B99" s="308"/>
      <c r="C99" s="307">
        <v>3</v>
      </c>
      <c r="D99" s="310">
        <v>11</v>
      </c>
      <c r="E99" s="310">
        <v>14</v>
      </c>
      <c r="F99" s="310">
        <v>38</v>
      </c>
      <c r="G99" s="310">
        <v>5</v>
      </c>
      <c r="H99" s="310">
        <v>0</v>
      </c>
      <c r="I99" s="310">
        <v>0</v>
      </c>
      <c r="J99" s="310">
        <v>0</v>
      </c>
      <c r="K99" s="313" t="s">
        <v>1911</v>
      </c>
      <c r="L99" s="313" t="s">
        <v>1912</v>
      </c>
    </row>
    <row r="100" spans="1:12">
      <c r="A100" s="313"/>
      <c r="B100" s="308"/>
      <c r="C100" s="307">
        <v>4</v>
      </c>
      <c r="D100" s="310">
        <v>11</v>
      </c>
      <c r="E100" s="310">
        <v>13</v>
      </c>
      <c r="F100" s="310">
        <v>51</v>
      </c>
      <c r="G100" s="310">
        <v>3</v>
      </c>
      <c r="H100" s="310">
        <v>1</v>
      </c>
      <c r="I100" s="310">
        <v>0</v>
      </c>
      <c r="J100" s="310">
        <v>2</v>
      </c>
      <c r="K100" s="313" t="s">
        <v>1911</v>
      </c>
      <c r="L100" s="313" t="s">
        <v>1912</v>
      </c>
    </row>
    <row r="101" spans="1:12">
      <c r="A101" s="313"/>
      <c r="B101" s="308"/>
      <c r="C101" s="307">
        <v>5</v>
      </c>
      <c r="D101" s="310">
        <v>13</v>
      </c>
      <c r="E101" s="310">
        <v>20</v>
      </c>
      <c r="F101" s="310">
        <v>68</v>
      </c>
      <c r="G101" s="310">
        <v>0</v>
      </c>
      <c r="H101" s="310">
        <v>0</v>
      </c>
      <c r="I101" s="310">
        <v>0</v>
      </c>
      <c r="J101" s="310">
        <v>9</v>
      </c>
      <c r="K101" s="313" t="s">
        <v>1911</v>
      </c>
      <c r="L101" s="313" t="s">
        <v>1912</v>
      </c>
    </row>
    <row r="102" spans="1:12">
      <c r="A102" s="313"/>
      <c r="B102" s="308"/>
      <c r="C102" s="307">
        <v>6</v>
      </c>
      <c r="D102" s="310">
        <v>8</v>
      </c>
      <c r="E102" s="310">
        <v>9</v>
      </c>
      <c r="F102" s="310">
        <v>28</v>
      </c>
      <c r="G102" s="310">
        <v>1</v>
      </c>
      <c r="H102" s="310">
        <v>0</v>
      </c>
      <c r="I102" s="310">
        <v>0</v>
      </c>
      <c r="J102" s="310">
        <v>10</v>
      </c>
      <c r="K102" s="313" t="s">
        <v>1911</v>
      </c>
      <c r="L102" s="313" t="s">
        <v>1912</v>
      </c>
    </row>
    <row r="103" spans="1:12">
      <c r="A103" s="313"/>
      <c r="B103" s="308"/>
      <c r="C103" s="307">
        <v>7</v>
      </c>
      <c r="D103" s="310">
        <v>9</v>
      </c>
      <c r="E103" s="310">
        <v>10</v>
      </c>
      <c r="F103" s="310">
        <v>32</v>
      </c>
      <c r="G103" s="310">
        <v>2</v>
      </c>
      <c r="H103" s="310">
        <v>0</v>
      </c>
      <c r="I103" s="310">
        <v>0</v>
      </c>
      <c r="J103" s="310">
        <v>0</v>
      </c>
      <c r="K103" s="313" t="s">
        <v>1911</v>
      </c>
      <c r="L103" s="313" t="s">
        <v>1912</v>
      </c>
    </row>
    <row r="104" spans="1:12">
      <c r="A104" s="313"/>
      <c r="B104" s="308"/>
      <c r="C104" s="307">
        <v>8</v>
      </c>
      <c r="D104" s="310">
        <v>15</v>
      </c>
      <c r="E104" s="310">
        <v>18</v>
      </c>
      <c r="F104" s="310">
        <v>55</v>
      </c>
      <c r="G104" s="310">
        <v>5</v>
      </c>
      <c r="H104" s="310">
        <v>1</v>
      </c>
      <c r="I104" s="310">
        <v>0</v>
      </c>
      <c r="J104" s="310">
        <v>30</v>
      </c>
      <c r="K104" s="313" t="s">
        <v>1911</v>
      </c>
      <c r="L104" s="313" t="s">
        <v>1912</v>
      </c>
    </row>
    <row r="105" s="283" customFormat="1" spans="1:12">
      <c r="A105" s="314"/>
      <c r="B105" s="308" t="s">
        <v>1895</v>
      </c>
      <c r="C105" s="324"/>
      <c r="D105" s="308">
        <f t="shared" ref="D105:J105" si="7">SUM(D97:D104)</f>
        <v>93</v>
      </c>
      <c r="E105" s="308">
        <f t="shared" si="7"/>
        <v>114</v>
      </c>
      <c r="F105" s="308">
        <f t="shared" si="7"/>
        <v>398</v>
      </c>
      <c r="G105" s="308">
        <f t="shared" si="7"/>
        <v>24</v>
      </c>
      <c r="H105" s="308">
        <f t="shared" si="7"/>
        <v>2</v>
      </c>
      <c r="I105" s="308">
        <f t="shared" si="7"/>
        <v>0</v>
      </c>
      <c r="J105" s="308">
        <f t="shared" si="7"/>
        <v>60</v>
      </c>
      <c r="K105" s="314"/>
      <c r="L105" s="314"/>
    </row>
    <row r="106" spans="1:12">
      <c r="A106" s="313"/>
      <c r="B106" s="308"/>
      <c r="C106" s="307"/>
      <c r="D106" s="310"/>
      <c r="E106" s="310"/>
      <c r="F106" s="310"/>
      <c r="G106" s="310"/>
      <c r="H106" s="310"/>
      <c r="I106" s="310"/>
      <c r="J106" s="310"/>
      <c r="K106" s="313"/>
      <c r="L106" s="313"/>
    </row>
    <row r="107" spans="1:12">
      <c r="A107" s="313"/>
      <c r="B107" s="308">
        <v>7</v>
      </c>
      <c r="C107" s="307"/>
      <c r="D107" s="310"/>
      <c r="E107" s="310"/>
      <c r="F107" s="310"/>
      <c r="G107" s="310"/>
      <c r="H107" s="310"/>
      <c r="I107" s="310"/>
      <c r="J107" s="310"/>
      <c r="K107" s="313"/>
      <c r="L107" s="313"/>
    </row>
    <row r="108" spans="1:12">
      <c r="A108" s="313"/>
      <c r="B108" s="308"/>
      <c r="C108" s="307">
        <v>1</v>
      </c>
      <c r="D108" s="310">
        <v>10</v>
      </c>
      <c r="E108" s="310">
        <v>10</v>
      </c>
      <c r="F108" s="311">
        <v>50</v>
      </c>
      <c r="G108" s="311">
        <v>6</v>
      </c>
      <c r="H108" s="311">
        <v>1</v>
      </c>
      <c r="I108" s="311">
        <v>0</v>
      </c>
      <c r="J108" s="311">
        <v>4</v>
      </c>
      <c r="K108" s="311" t="s">
        <v>1907</v>
      </c>
      <c r="L108" s="311" t="s">
        <v>1908</v>
      </c>
    </row>
    <row r="109" spans="1:12">
      <c r="A109" s="313"/>
      <c r="B109" s="308"/>
      <c r="C109" s="307">
        <v>2</v>
      </c>
      <c r="D109" s="310">
        <v>10</v>
      </c>
      <c r="E109" s="310">
        <v>10</v>
      </c>
      <c r="F109" s="311">
        <v>60</v>
      </c>
      <c r="G109" s="311">
        <v>6</v>
      </c>
      <c r="H109" s="311">
        <v>0</v>
      </c>
      <c r="I109" s="311">
        <v>0</v>
      </c>
      <c r="J109" s="311">
        <v>2</v>
      </c>
      <c r="K109" s="311" t="s">
        <v>1907</v>
      </c>
      <c r="L109" s="311" t="s">
        <v>1908</v>
      </c>
    </row>
    <row r="110" spans="1:12">
      <c r="A110" s="313"/>
      <c r="B110" s="308"/>
      <c r="C110" s="307">
        <v>3</v>
      </c>
      <c r="D110" s="310">
        <v>17</v>
      </c>
      <c r="E110" s="310">
        <v>17</v>
      </c>
      <c r="F110" s="311">
        <v>65</v>
      </c>
      <c r="G110" s="311">
        <v>7</v>
      </c>
      <c r="H110" s="311">
        <v>0</v>
      </c>
      <c r="I110" s="311">
        <v>0</v>
      </c>
      <c r="J110" s="311">
        <v>3</v>
      </c>
      <c r="K110" s="311" t="s">
        <v>1909</v>
      </c>
      <c r="L110" s="311" t="s">
        <v>1908</v>
      </c>
    </row>
    <row r="111" spans="1:12">
      <c r="A111" s="313"/>
      <c r="B111" s="308"/>
      <c r="C111" s="307">
        <v>4</v>
      </c>
      <c r="D111" s="310">
        <v>17</v>
      </c>
      <c r="E111" s="310">
        <v>17</v>
      </c>
      <c r="F111" s="311">
        <v>65</v>
      </c>
      <c r="G111" s="311">
        <v>10</v>
      </c>
      <c r="H111" s="311">
        <v>2</v>
      </c>
      <c r="I111" s="311">
        <v>0</v>
      </c>
      <c r="J111" s="311">
        <v>5</v>
      </c>
      <c r="K111" s="311" t="s">
        <v>1910</v>
      </c>
      <c r="L111" s="311" t="s">
        <v>1908</v>
      </c>
    </row>
    <row r="112" spans="1:12">
      <c r="A112" s="313"/>
      <c r="B112" s="308"/>
      <c r="C112" s="307">
        <v>5</v>
      </c>
      <c r="D112" s="310">
        <v>30</v>
      </c>
      <c r="E112" s="310">
        <v>30</v>
      </c>
      <c r="F112" s="311">
        <v>70</v>
      </c>
      <c r="G112" s="311">
        <v>10</v>
      </c>
      <c r="H112" s="311">
        <v>1</v>
      </c>
      <c r="I112" s="311">
        <v>1</v>
      </c>
      <c r="J112" s="311">
        <v>7</v>
      </c>
      <c r="K112" s="311" t="s">
        <v>1910</v>
      </c>
      <c r="L112" s="311" t="s">
        <v>1908</v>
      </c>
    </row>
    <row r="113" spans="1:12">
      <c r="A113" s="313"/>
      <c r="B113" s="308"/>
      <c r="C113" s="307">
        <v>6</v>
      </c>
      <c r="D113" s="310">
        <v>30</v>
      </c>
      <c r="E113" s="310">
        <v>35</v>
      </c>
      <c r="F113" s="311">
        <v>65</v>
      </c>
      <c r="G113" s="311">
        <v>0</v>
      </c>
      <c r="H113" s="311">
        <v>1</v>
      </c>
      <c r="I113" s="311">
        <v>1</v>
      </c>
      <c r="J113" s="311">
        <v>13</v>
      </c>
      <c r="K113" s="311" t="s">
        <v>1910</v>
      </c>
      <c r="L113" s="311" t="s">
        <v>1908</v>
      </c>
    </row>
    <row r="114" spans="1:12">
      <c r="A114" s="313"/>
      <c r="B114" s="308"/>
      <c r="C114" s="307">
        <v>7</v>
      </c>
      <c r="D114" s="310">
        <v>25</v>
      </c>
      <c r="E114" s="310">
        <v>30</v>
      </c>
      <c r="F114" s="311">
        <v>60</v>
      </c>
      <c r="G114" s="311">
        <v>0</v>
      </c>
      <c r="H114" s="311">
        <v>1</v>
      </c>
      <c r="I114" s="311">
        <v>0</v>
      </c>
      <c r="J114" s="311">
        <v>14</v>
      </c>
      <c r="K114" s="311" t="s">
        <v>1911</v>
      </c>
      <c r="L114" s="311" t="s">
        <v>1912</v>
      </c>
    </row>
    <row r="115" spans="1:12">
      <c r="A115" s="313"/>
      <c r="B115" s="308"/>
      <c r="C115" s="307">
        <v>8</v>
      </c>
      <c r="D115" s="307">
        <v>10</v>
      </c>
      <c r="E115" s="307">
        <v>10</v>
      </c>
      <c r="F115" s="307">
        <v>50</v>
      </c>
      <c r="G115" s="307">
        <v>5</v>
      </c>
      <c r="H115" s="307">
        <v>0</v>
      </c>
      <c r="I115" s="307">
        <v>0</v>
      </c>
      <c r="J115" s="307">
        <v>2</v>
      </c>
      <c r="K115" s="307" t="s">
        <v>1911</v>
      </c>
      <c r="L115" s="307" t="s">
        <v>1912</v>
      </c>
    </row>
    <row r="116" s="283" customFormat="1" spans="1:12">
      <c r="A116" s="324"/>
      <c r="B116" s="308" t="s">
        <v>1895</v>
      </c>
      <c r="C116" s="324"/>
      <c r="D116" s="324">
        <f t="shared" ref="D116:J116" si="8">SUM(D108:D115)</f>
        <v>149</v>
      </c>
      <c r="E116" s="324">
        <f t="shared" si="8"/>
        <v>159</v>
      </c>
      <c r="F116" s="324">
        <f t="shared" si="8"/>
        <v>485</v>
      </c>
      <c r="G116" s="324">
        <f t="shared" si="8"/>
        <v>44</v>
      </c>
      <c r="H116" s="324">
        <f t="shared" si="8"/>
        <v>6</v>
      </c>
      <c r="I116" s="324">
        <f t="shared" si="8"/>
        <v>2</v>
      </c>
      <c r="J116" s="324">
        <f t="shared" si="8"/>
        <v>50</v>
      </c>
      <c r="K116" s="324"/>
      <c r="L116" s="324"/>
    </row>
    <row r="117" spans="1:12">
      <c r="A117" s="344"/>
      <c r="B117" s="308"/>
      <c r="C117" s="324"/>
      <c r="D117" s="307"/>
      <c r="E117" s="307"/>
      <c r="F117" s="307"/>
      <c r="G117" s="307"/>
      <c r="H117" s="307"/>
      <c r="I117" s="307"/>
      <c r="J117" s="307"/>
      <c r="K117" s="307"/>
      <c r="L117" s="307"/>
    </row>
    <row r="118" spans="1:12">
      <c r="A118" s="306"/>
      <c r="B118" s="345">
        <v>8</v>
      </c>
      <c r="C118" s="313"/>
      <c r="D118" s="310"/>
      <c r="E118" s="310"/>
      <c r="F118" s="310"/>
      <c r="G118" s="310"/>
      <c r="H118" s="310"/>
      <c r="I118" s="310"/>
      <c r="J118" s="310"/>
      <c r="K118" s="313"/>
      <c r="L118" s="313"/>
    </row>
    <row r="119" spans="1:12">
      <c r="A119" s="307"/>
      <c r="B119" s="345"/>
      <c r="C119" s="313">
        <v>1</v>
      </c>
      <c r="D119" s="310">
        <v>1</v>
      </c>
      <c r="E119" s="310">
        <v>1</v>
      </c>
      <c r="F119" s="311">
        <v>6</v>
      </c>
      <c r="G119" s="311">
        <v>0</v>
      </c>
      <c r="H119" s="311">
        <v>0</v>
      </c>
      <c r="I119" s="311">
        <v>0</v>
      </c>
      <c r="J119" s="311">
        <v>0</v>
      </c>
      <c r="K119" s="311" t="s">
        <v>1915</v>
      </c>
      <c r="L119" s="311" t="s">
        <v>1908</v>
      </c>
    </row>
    <row r="120" spans="1:12">
      <c r="A120" s="344"/>
      <c r="B120" s="345"/>
      <c r="C120" s="313">
        <v>2</v>
      </c>
      <c r="D120" s="310">
        <v>2</v>
      </c>
      <c r="E120" s="310">
        <v>1</v>
      </c>
      <c r="F120" s="311">
        <v>4</v>
      </c>
      <c r="G120" s="311">
        <v>0</v>
      </c>
      <c r="H120" s="311">
        <v>0</v>
      </c>
      <c r="I120" s="311">
        <v>0</v>
      </c>
      <c r="J120" s="311">
        <v>0</v>
      </c>
      <c r="K120" s="311" t="s">
        <v>1915</v>
      </c>
      <c r="L120" s="311" t="s">
        <v>1908</v>
      </c>
    </row>
    <row r="121" spans="1:12">
      <c r="A121" s="344"/>
      <c r="B121" s="345"/>
      <c r="C121" s="313">
        <v>3</v>
      </c>
      <c r="D121" s="310">
        <v>5</v>
      </c>
      <c r="E121" s="310">
        <v>5</v>
      </c>
      <c r="F121" s="311">
        <v>22</v>
      </c>
      <c r="G121" s="311">
        <v>1</v>
      </c>
      <c r="H121" s="311">
        <v>0</v>
      </c>
      <c r="I121" s="311">
        <v>0</v>
      </c>
      <c r="J121" s="311">
        <v>0</v>
      </c>
      <c r="K121" s="311" t="s">
        <v>1911</v>
      </c>
      <c r="L121" s="311" t="s">
        <v>1916</v>
      </c>
    </row>
    <row r="122" spans="1:12">
      <c r="A122" s="344"/>
      <c r="B122" s="345"/>
      <c r="C122" s="313">
        <v>4</v>
      </c>
      <c r="D122" s="310">
        <v>3</v>
      </c>
      <c r="E122" s="310">
        <v>3</v>
      </c>
      <c r="F122" s="311">
        <v>7</v>
      </c>
      <c r="G122" s="311">
        <v>0</v>
      </c>
      <c r="H122" s="311">
        <v>0</v>
      </c>
      <c r="I122" s="311">
        <v>0</v>
      </c>
      <c r="J122" s="311">
        <v>0</v>
      </c>
      <c r="K122" s="311" t="s">
        <v>1911</v>
      </c>
      <c r="L122" s="311" t="s">
        <v>1908</v>
      </c>
    </row>
    <row r="123" spans="1:12">
      <c r="A123" s="344"/>
      <c r="B123" s="345"/>
      <c r="C123" s="313">
        <v>5</v>
      </c>
      <c r="D123" s="310">
        <v>11</v>
      </c>
      <c r="E123" s="310">
        <v>11</v>
      </c>
      <c r="F123" s="311">
        <v>29</v>
      </c>
      <c r="G123" s="311">
        <v>1</v>
      </c>
      <c r="H123" s="311">
        <v>0</v>
      </c>
      <c r="I123" s="311">
        <v>0</v>
      </c>
      <c r="J123" s="311">
        <v>1</v>
      </c>
      <c r="K123" s="311" t="s">
        <v>1915</v>
      </c>
      <c r="L123" s="311" t="s">
        <v>1908</v>
      </c>
    </row>
    <row r="124" spans="1:12">
      <c r="A124" s="346"/>
      <c r="B124" s="347"/>
      <c r="C124" s="348">
        <v>6</v>
      </c>
      <c r="D124" s="349">
        <v>15</v>
      </c>
      <c r="E124" s="349">
        <v>18</v>
      </c>
      <c r="F124" s="350">
        <v>64</v>
      </c>
      <c r="G124" s="350">
        <v>8</v>
      </c>
      <c r="H124" s="350">
        <v>0</v>
      </c>
      <c r="I124" s="350">
        <v>0</v>
      </c>
      <c r="J124" s="350">
        <v>5</v>
      </c>
      <c r="K124" s="350" t="s">
        <v>1917</v>
      </c>
      <c r="L124" s="350" t="s">
        <v>1918</v>
      </c>
    </row>
    <row r="125" spans="1:12">
      <c r="A125" s="351"/>
      <c r="B125" s="352"/>
      <c r="C125" s="353"/>
      <c r="D125" s="354"/>
      <c r="E125" s="354"/>
      <c r="F125" s="355"/>
      <c r="G125" s="355"/>
      <c r="H125" s="355"/>
      <c r="I125" s="355"/>
      <c r="J125" s="355"/>
      <c r="K125" s="355"/>
      <c r="L125" s="355"/>
    </row>
    <row r="126" spans="1:12">
      <c r="A126" s="356"/>
      <c r="B126" s="357"/>
      <c r="C126" s="358"/>
      <c r="D126" s="359"/>
      <c r="E126" s="359"/>
      <c r="F126" s="360"/>
      <c r="G126" s="360"/>
      <c r="H126" s="360"/>
      <c r="I126" s="360"/>
      <c r="J126" s="360"/>
      <c r="K126" s="360"/>
      <c r="L126" s="360"/>
    </row>
    <row r="127" spans="1:12">
      <c r="A127" s="344"/>
      <c r="B127" s="361"/>
      <c r="C127" s="362"/>
      <c r="D127" s="363"/>
      <c r="E127" s="363"/>
      <c r="F127" s="364"/>
      <c r="G127" s="364"/>
      <c r="H127" s="364"/>
      <c r="I127" s="364"/>
      <c r="J127" s="364"/>
      <c r="K127" s="364"/>
      <c r="L127" s="364"/>
    </row>
    <row r="128" spans="1:12">
      <c r="A128" s="344"/>
      <c r="B128" s="345"/>
      <c r="C128" s="313">
        <v>7</v>
      </c>
      <c r="D128" s="310">
        <v>4</v>
      </c>
      <c r="E128" s="310">
        <v>4</v>
      </c>
      <c r="F128" s="311">
        <v>11</v>
      </c>
      <c r="G128" s="311">
        <v>0</v>
      </c>
      <c r="H128" s="311">
        <v>0</v>
      </c>
      <c r="I128" s="311">
        <v>0</v>
      </c>
      <c r="J128" s="311">
        <v>2</v>
      </c>
      <c r="K128" s="311" t="s">
        <v>1915</v>
      </c>
      <c r="L128" s="311" t="s">
        <v>1908</v>
      </c>
    </row>
    <row r="129" spans="1:12">
      <c r="A129" s="344"/>
      <c r="B129" s="345"/>
      <c r="C129" s="313">
        <v>8</v>
      </c>
      <c r="D129" s="310">
        <v>31</v>
      </c>
      <c r="E129" s="310">
        <v>33</v>
      </c>
      <c r="F129" s="311">
        <v>119</v>
      </c>
      <c r="G129" s="311">
        <v>6</v>
      </c>
      <c r="H129" s="311">
        <v>3</v>
      </c>
      <c r="I129" s="311">
        <v>0</v>
      </c>
      <c r="J129" s="311">
        <v>3</v>
      </c>
      <c r="K129" s="311" t="s">
        <v>1919</v>
      </c>
      <c r="L129" s="311" t="s">
        <v>1908</v>
      </c>
    </row>
    <row r="130" spans="1:12">
      <c r="A130" s="344"/>
      <c r="B130" s="345"/>
      <c r="C130" s="313">
        <v>9</v>
      </c>
      <c r="D130" s="310">
        <v>18</v>
      </c>
      <c r="E130" s="310">
        <v>15</v>
      </c>
      <c r="F130" s="311">
        <v>59</v>
      </c>
      <c r="G130" s="311">
        <v>2</v>
      </c>
      <c r="H130" s="311">
        <v>0</v>
      </c>
      <c r="I130" s="311">
        <v>0</v>
      </c>
      <c r="J130" s="311">
        <v>2</v>
      </c>
      <c r="K130" s="311" t="s">
        <v>1919</v>
      </c>
      <c r="L130" s="311" t="s">
        <v>1913</v>
      </c>
    </row>
    <row r="131" spans="1:12">
      <c r="A131" s="344"/>
      <c r="B131" s="345"/>
      <c r="C131" s="313">
        <v>10</v>
      </c>
      <c r="D131" s="310">
        <v>45</v>
      </c>
      <c r="E131" s="310">
        <v>45</v>
      </c>
      <c r="F131" s="311">
        <v>154</v>
      </c>
      <c r="G131" s="311">
        <v>6</v>
      </c>
      <c r="H131" s="311">
        <v>0</v>
      </c>
      <c r="I131" s="311">
        <v>0</v>
      </c>
      <c r="J131" s="311">
        <v>5</v>
      </c>
      <c r="K131" s="311" t="s">
        <v>1911</v>
      </c>
      <c r="L131" s="311" t="s">
        <v>1908</v>
      </c>
    </row>
    <row r="132" spans="1:12">
      <c r="A132" s="306"/>
      <c r="B132" s="345"/>
      <c r="C132" s="313">
        <v>11</v>
      </c>
      <c r="D132" s="310">
        <v>70</v>
      </c>
      <c r="E132" s="310">
        <v>70</v>
      </c>
      <c r="F132" s="311">
        <v>120</v>
      </c>
      <c r="G132" s="311">
        <v>0</v>
      </c>
      <c r="H132" s="311">
        <v>0</v>
      </c>
      <c r="I132" s="311">
        <v>0</v>
      </c>
      <c r="J132" s="311">
        <v>4</v>
      </c>
      <c r="K132" s="311" t="s">
        <v>1915</v>
      </c>
      <c r="L132" s="311" t="s">
        <v>1908</v>
      </c>
    </row>
    <row r="133" spans="1:12">
      <c r="A133" s="313"/>
      <c r="B133" s="345"/>
      <c r="C133" s="313">
        <v>12</v>
      </c>
      <c r="D133" s="310">
        <v>5</v>
      </c>
      <c r="E133" s="310">
        <v>5</v>
      </c>
      <c r="F133" s="311">
        <v>22</v>
      </c>
      <c r="G133" s="311">
        <v>1</v>
      </c>
      <c r="H133" s="311">
        <v>0</v>
      </c>
      <c r="I133" s="311">
        <v>0</v>
      </c>
      <c r="J133" s="311">
        <v>1</v>
      </c>
      <c r="K133" s="311" t="s">
        <v>1919</v>
      </c>
      <c r="L133" s="311" t="s">
        <v>1908</v>
      </c>
    </row>
    <row r="134" spans="1:12">
      <c r="A134" s="348"/>
      <c r="B134" s="345"/>
      <c r="C134" s="313">
        <v>13</v>
      </c>
      <c r="D134" s="310">
        <v>3</v>
      </c>
      <c r="E134" s="310">
        <v>3</v>
      </c>
      <c r="F134" s="311">
        <v>11</v>
      </c>
      <c r="G134" s="311">
        <v>1</v>
      </c>
      <c r="H134" s="311">
        <v>0</v>
      </c>
      <c r="I134" s="311">
        <v>0</v>
      </c>
      <c r="J134" s="311">
        <v>1</v>
      </c>
      <c r="K134" s="311" t="s">
        <v>1911</v>
      </c>
      <c r="L134" s="311" t="s">
        <v>1908</v>
      </c>
    </row>
    <row r="135" spans="1:12">
      <c r="A135" s="348"/>
      <c r="B135" s="345"/>
      <c r="C135" s="313">
        <v>14</v>
      </c>
      <c r="D135" s="310">
        <v>19</v>
      </c>
      <c r="E135" s="310">
        <v>23</v>
      </c>
      <c r="F135" s="311">
        <v>71</v>
      </c>
      <c r="G135" s="311">
        <v>7</v>
      </c>
      <c r="H135" s="311">
        <v>1</v>
      </c>
      <c r="I135" s="311">
        <v>0</v>
      </c>
      <c r="J135" s="311">
        <v>3</v>
      </c>
      <c r="K135" s="311" t="s">
        <v>1919</v>
      </c>
      <c r="L135" s="311" t="s">
        <v>1908</v>
      </c>
    </row>
    <row r="136" s="283" customFormat="1" spans="1:12">
      <c r="A136" s="325"/>
      <c r="B136" s="308" t="s">
        <v>1895</v>
      </c>
      <c r="C136" s="314"/>
      <c r="D136" s="308">
        <f t="shared" ref="D136:J136" si="9">SUM(D119:D135)</f>
        <v>232</v>
      </c>
      <c r="E136" s="308">
        <f t="shared" si="9"/>
        <v>237</v>
      </c>
      <c r="F136" s="308">
        <f t="shared" si="9"/>
        <v>699</v>
      </c>
      <c r="G136" s="308">
        <f t="shared" si="9"/>
        <v>33</v>
      </c>
      <c r="H136" s="308">
        <f t="shared" si="9"/>
        <v>4</v>
      </c>
      <c r="I136" s="308">
        <f t="shared" si="9"/>
        <v>0</v>
      </c>
      <c r="J136" s="308">
        <f t="shared" si="9"/>
        <v>27</v>
      </c>
      <c r="K136" s="325"/>
      <c r="L136" s="325"/>
    </row>
    <row r="137" ht="6.95" customHeight="1" spans="1:12">
      <c r="A137" s="348"/>
      <c r="B137" s="345"/>
      <c r="C137" s="313"/>
      <c r="D137" s="310"/>
      <c r="E137" s="349"/>
      <c r="F137" s="349"/>
      <c r="G137" s="349"/>
      <c r="H137" s="349"/>
      <c r="I137" s="349"/>
      <c r="J137" s="349"/>
      <c r="K137" s="348"/>
      <c r="L137" s="348"/>
    </row>
    <row r="138" spans="1:12">
      <c r="A138" s="348"/>
      <c r="B138" s="345">
        <v>10</v>
      </c>
      <c r="C138" s="313"/>
      <c r="D138" s="310"/>
      <c r="E138" s="349"/>
      <c r="F138" s="349"/>
      <c r="G138" s="349"/>
      <c r="H138" s="349"/>
      <c r="I138" s="349"/>
      <c r="J138" s="349"/>
      <c r="K138" s="348"/>
      <c r="L138" s="348"/>
    </row>
    <row r="139" spans="1:12">
      <c r="A139" s="348"/>
      <c r="B139" s="345"/>
      <c r="C139" s="313">
        <v>1</v>
      </c>
      <c r="D139" s="310">
        <v>10</v>
      </c>
      <c r="E139" s="310">
        <v>10</v>
      </c>
      <c r="F139" s="311">
        <v>50</v>
      </c>
      <c r="G139" s="311">
        <v>6</v>
      </c>
      <c r="H139" s="311">
        <v>1</v>
      </c>
      <c r="I139" s="311">
        <v>0</v>
      </c>
      <c r="J139" s="311">
        <v>4</v>
      </c>
      <c r="K139" s="311" t="s">
        <v>1907</v>
      </c>
      <c r="L139" s="311" t="s">
        <v>1908</v>
      </c>
    </row>
    <row r="140" spans="1:12">
      <c r="A140" s="348"/>
      <c r="B140" s="345"/>
      <c r="C140" s="313">
        <v>2</v>
      </c>
      <c r="D140" s="310">
        <v>10</v>
      </c>
      <c r="E140" s="310">
        <v>10</v>
      </c>
      <c r="F140" s="311">
        <v>60</v>
      </c>
      <c r="G140" s="311">
        <v>6</v>
      </c>
      <c r="H140" s="311">
        <v>0</v>
      </c>
      <c r="I140" s="311">
        <v>0</v>
      </c>
      <c r="J140" s="311">
        <v>2</v>
      </c>
      <c r="K140" s="311" t="s">
        <v>1907</v>
      </c>
      <c r="L140" s="311" t="s">
        <v>1908</v>
      </c>
    </row>
    <row r="141" spans="1:12">
      <c r="A141" s="348"/>
      <c r="B141" s="345"/>
      <c r="C141" s="313">
        <v>3</v>
      </c>
      <c r="D141" s="310">
        <v>17</v>
      </c>
      <c r="E141" s="310">
        <v>17</v>
      </c>
      <c r="F141" s="311">
        <v>65</v>
      </c>
      <c r="G141" s="311">
        <v>7</v>
      </c>
      <c r="H141" s="311">
        <v>0</v>
      </c>
      <c r="I141" s="311">
        <v>0</v>
      </c>
      <c r="J141" s="311">
        <v>3</v>
      </c>
      <c r="K141" s="311" t="s">
        <v>1909</v>
      </c>
      <c r="L141" s="311" t="s">
        <v>1908</v>
      </c>
    </row>
    <row r="142" spans="1:12">
      <c r="A142" s="348"/>
      <c r="B142" s="345"/>
      <c r="C142" s="313">
        <v>4</v>
      </c>
      <c r="D142" s="310">
        <v>17</v>
      </c>
      <c r="E142" s="310">
        <v>17</v>
      </c>
      <c r="F142" s="311">
        <v>65</v>
      </c>
      <c r="G142" s="311">
        <v>10</v>
      </c>
      <c r="H142" s="311">
        <v>2</v>
      </c>
      <c r="I142" s="311">
        <v>0</v>
      </c>
      <c r="J142" s="311">
        <v>5</v>
      </c>
      <c r="K142" s="311" t="s">
        <v>1910</v>
      </c>
      <c r="L142" s="311" t="s">
        <v>1908</v>
      </c>
    </row>
    <row r="143" spans="1:12">
      <c r="A143" s="348"/>
      <c r="B143" s="345"/>
      <c r="C143" s="313">
        <v>5</v>
      </c>
      <c r="D143" s="310">
        <v>30</v>
      </c>
      <c r="E143" s="310">
        <v>30</v>
      </c>
      <c r="F143" s="311">
        <v>70</v>
      </c>
      <c r="G143" s="311">
        <v>10</v>
      </c>
      <c r="H143" s="311">
        <v>1</v>
      </c>
      <c r="I143" s="311">
        <v>1</v>
      </c>
      <c r="J143" s="311">
        <v>7</v>
      </c>
      <c r="K143" s="311" t="s">
        <v>1910</v>
      </c>
      <c r="L143" s="311" t="s">
        <v>1908</v>
      </c>
    </row>
    <row r="144" spans="1:12">
      <c r="A144" s="348"/>
      <c r="B144" s="308" t="s">
        <v>1895</v>
      </c>
      <c r="C144" s="313"/>
      <c r="D144" s="308">
        <f t="shared" ref="D144:J144" si="10">SUM(D139:D143)</f>
        <v>84</v>
      </c>
      <c r="E144" s="308">
        <f t="shared" si="10"/>
        <v>84</v>
      </c>
      <c r="F144" s="308">
        <f t="shared" si="10"/>
        <v>310</v>
      </c>
      <c r="G144" s="308">
        <f t="shared" si="10"/>
        <v>39</v>
      </c>
      <c r="H144" s="308">
        <f t="shared" si="10"/>
        <v>4</v>
      </c>
      <c r="I144" s="308">
        <f t="shared" si="10"/>
        <v>1</v>
      </c>
      <c r="J144" s="308">
        <f t="shared" si="10"/>
        <v>21</v>
      </c>
      <c r="K144" s="348"/>
      <c r="L144" s="348"/>
    </row>
    <row r="145" ht="9.95" customHeight="1" spans="1:12">
      <c r="A145" s="348"/>
      <c r="B145" s="345"/>
      <c r="C145" s="313"/>
      <c r="D145" s="310"/>
      <c r="E145" s="349"/>
      <c r="F145" s="349"/>
      <c r="G145" s="349"/>
      <c r="H145" s="349"/>
      <c r="I145" s="349"/>
      <c r="J145" s="349"/>
      <c r="K145" s="348"/>
      <c r="L145" s="348"/>
    </row>
    <row r="146" spans="1:12">
      <c r="A146" s="348"/>
      <c r="B146" s="345">
        <v>11</v>
      </c>
      <c r="C146" s="313"/>
      <c r="D146" s="310"/>
      <c r="E146" s="349"/>
      <c r="F146" s="349"/>
      <c r="G146" s="349"/>
      <c r="H146" s="349"/>
      <c r="I146" s="349"/>
      <c r="J146" s="349"/>
      <c r="K146" s="348"/>
      <c r="L146" s="348"/>
    </row>
    <row r="147" spans="1:12">
      <c r="A147" s="348"/>
      <c r="B147" s="345"/>
      <c r="C147" s="313">
        <v>1</v>
      </c>
      <c r="D147" s="310">
        <v>7</v>
      </c>
      <c r="E147" s="310">
        <v>7</v>
      </c>
      <c r="F147" s="310">
        <v>25</v>
      </c>
      <c r="G147" s="310">
        <v>1</v>
      </c>
      <c r="H147" s="310">
        <v>1</v>
      </c>
      <c r="I147" s="310">
        <v>0</v>
      </c>
      <c r="J147" s="310">
        <v>6</v>
      </c>
      <c r="K147" s="313" t="s">
        <v>1919</v>
      </c>
      <c r="L147" s="313" t="s">
        <v>1921</v>
      </c>
    </row>
    <row r="148" spans="1:12">
      <c r="A148" s="348"/>
      <c r="B148" s="345"/>
      <c r="C148" s="313">
        <v>2</v>
      </c>
      <c r="D148" s="310">
        <v>2</v>
      </c>
      <c r="E148" s="310">
        <v>2</v>
      </c>
      <c r="F148" s="310">
        <v>4</v>
      </c>
      <c r="G148" s="310">
        <v>1</v>
      </c>
      <c r="H148" s="310">
        <v>0</v>
      </c>
      <c r="I148" s="310">
        <v>0</v>
      </c>
      <c r="J148" s="310">
        <v>1</v>
      </c>
      <c r="K148" s="313" t="s">
        <v>1919</v>
      </c>
      <c r="L148" s="313" t="s">
        <v>1921</v>
      </c>
    </row>
    <row r="149" spans="1:12">
      <c r="A149" s="348"/>
      <c r="B149" s="345"/>
      <c r="C149" s="313">
        <v>3</v>
      </c>
      <c r="D149" s="310">
        <v>6</v>
      </c>
      <c r="E149" s="310">
        <v>6</v>
      </c>
      <c r="F149" s="310">
        <v>15</v>
      </c>
      <c r="G149" s="310">
        <v>3</v>
      </c>
      <c r="H149" s="310">
        <v>0</v>
      </c>
      <c r="I149" s="310">
        <v>0</v>
      </c>
      <c r="J149" s="310">
        <v>2</v>
      </c>
      <c r="K149" s="313" t="s">
        <v>1919</v>
      </c>
      <c r="L149" s="313" t="s">
        <v>1921</v>
      </c>
    </row>
    <row r="150" spans="1:12">
      <c r="A150" s="348"/>
      <c r="B150" s="345"/>
      <c r="C150" s="313">
        <v>4</v>
      </c>
      <c r="D150" s="310">
        <v>17</v>
      </c>
      <c r="E150" s="310">
        <v>17</v>
      </c>
      <c r="F150" s="310">
        <v>87</v>
      </c>
      <c r="G150" s="310">
        <v>0</v>
      </c>
      <c r="H150" s="310">
        <v>0</v>
      </c>
      <c r="I150" s="310">
        <v>0</v>
      </c>
      <c r="J150" s="310">
        <v>4</v>
      </c>
      <c r="K150" s="313" t="s">
        <v>1919</v>
      </c>
      <c r="L150" s="313" t="s">
        <v>1921</v>
      </c>
    </row>
    <row r="151" spans="1:12">
      <c r="A151" s="348"/>
      <c r="B151" s="345"/>
      <c r="C151" s="313">
        <v>5</v>
      </c>
      <c r="D151" s="310">
        <v>5</v>
      </c>
      <c r="E151" s="310">
        <v>5</v>
      </c>
      <c r="F151" s="310">
        <v>13</v>
      </c>
      <c r="G151" s="310">
        <v>0</v>
      </c>
      <c r="H151" s="310">
        <v>0</v>
      </c>
      <c r="I151" s="310">
        <v>0</v>
      </c>
      <c r="J151" s="310">
        <v>2</v>
      </c>
      <c r="K151" s="313" t="s">
        <v>1919</v>
      </c>
      <c r="L151" s="313" t="s">
        <v>1921</v>
      </c>
    </row>
    <row r="152" spans="1:12">
      <c r="A152" s="348"/>
      <c r="B152" s="345"/>
      <c r="C152" s="313">
        <v>6</v>
      </c>
      <c r="D152" s="310">
        <v>9</v>
      </c>
      <c r="E152" s="310">
        <v>9</v>
      </c>
      <c r="F152" s="310">
        <v>20</v>
      </c>
      <c r="G152" s="310">
        <v>1</v>
      </c>
      <c r="H152" s="310">
        <v>0</v>
      </c>
      <c r="I152" s="310">
        <v>0</v>
      </c>
      <c r="J152" s="310">
        <v>0</v>
      </c>
      <c r="K152" s="313" t="s">
        <v>1919</v>
      </c>
      <c r="L152" s="313" t="s">
        <v>1921</v>
      </c>
    </row>
    <row r="153" s="283" customFormat="1" spans="1:12">
      <c r="A153" s="325"/>
      <c r="B153" s="308" t="s">
        <v>1895</v>
      </c>
      <c r="C153" s="314"/>
      <c r="D153" s="308">
        <f t="shared" ref="D153:J153" si="11">SUM(D147:D152)</f>
        <v>46</v>
      </c>
      <c r="E153" s="308">
        <f t="shared" si="11"/>
        <v>46</v>
      </c>
      <c r="F153" s="308">
        <f t="shared" si="11"/>
        <v>164</v>
      </c>
      <c r="G153" s="308">
        <f t="shared" si="11"/>
        <v>6</v>
      </c>
      <c r="H153" s="308">
        <f t="shared" si="11"/>
        <v>1</v>
      </c>
      <c r="I153" s="308">
        <f t="shared" si="11"/>
        <v>0</v>
      </c>
      <c r="J153" s="308">
        <f t="shared" si="11"/>
        <v>15</v>
      </c>
      <c r="K153" s="325"/>
      <c r="L153" s="325"/>
    </row>
    <row r="154" ht="8.1" customHeight="1" spans="1:12">
      <c r="A154" s="348"/>
      <c r="B154" s="345"/>
      <c r="C154" s="313"/>
      <c r="D154" s="310"/>
      <c r="E154" s="349"/>
      <c r="F154" s="349"/>
      <c r="G154" s="349"/>
      <c r="H154" s="349"/>
      <c r="I154" s="349"/>
      <c r="J154" s="349"/>
      <c r="K154" s="348"/>
      <c r="L154" s="348"/>
    </row>
    <row r="155" spans="1:12">
      <c r="A155" s="348"/>
      <c r="B155" s="345">
        <v>12</v>
      </c>
      <c r="C155" s="313"/>
      <c r="D155" s="310"/>
      <c r="E155" s="349"/>
      <c r="F155" s="349"/>
      <c r="G155" s="349"/>
      <c r="H155" s="349"/>
      <c r="I155" s="349"/>
      <c r="J155" s="349"/>
      <c r="K155" s="348"/>
      <c r="L155" s="348"/>
    </row>
    <row r="156" spans="1:12">
      <c r="A156" s="348"/>
      <c r="B156" s="345"/>
      <c r="C156" s="313">
        <v>1</v>
      </c>
      <c r="D156" s="310">
        <v>7</v>
      </c>
      <c r="E156" s="310">
        <v>7</v>
      </c>
      <c r="F156" s="310">
        <v>25</v>
      </c>
      <c r="G156" s="310">
        <v>1</v>
      </c>
      <c r="H156" s="310">
        <v>1</v>
      </c>
      <c r="I156" s="310">
        <v>0</v>
      </c>
      <c r="J156" s="310">
        <v>6</v>
      </c>
      <c r="K156" s="313" t="s">
        <v>1919</v>
      </c>
      <c r="L156" s="313" t="s">
        <v>1921</v>
      </c>
    </row>
    <row r="157" spans="1:12">
      <c r="A157" s="348"/>
      <c r="B157" s="345"/>
      <c r="C157" s="313">
        <v>2</v>
      </c>
      <c r="D157" s="310">
        <v>2</v>
      </c>
      <c r="E157" s="310">
        <v>2</v>
      </c>
      <c r="F157" s="310">
        <v>4</v>
      </c>
      <c r="G157" s="310">
        <v>1</v>
      </c>
      <c r="H157" s="310">
        <v>0</v>
      </c>
      <c r="I157" s="310">
        <v>0</v>
      </c>
      <c r="J157" s="310">
        <v>1</v>
      </c>
      <c r="K157" s="313" t="s">
        <v>1919</v>
      </c>
      <c r="L157" s="313" t="s">
        <v>1921</v>
      </c>
    </row>
    <row r="158" spans="1:12">
      <c r="A158" s="348"/>
      <c r="B158" s="345"/>
      <c r="C158" s="313">
        <v>3</v>
      </c>
      <c r="D158" s="310">
        <v>6</v>
      </c>
      <c r="E158" s="310">
        <v>6</v>
      </c>
      <c r="F158" s="310">
        <v>15</v>
      </c>
      <c r="G158" s="310">
        <v>3</v>
      </c>
      <c r="H158" s="310">
        <v>0</v>
      </c>
      <c r="I158" s="310">
        <v>0</v>
      </c>
      <c r="J158" s="310">
        <v>2</v>
      </c>
      <c r="K158" s="313" t="s">
        <v>1919</v>
      </c>
      <c r="L158" s="313" t="s">
        <v>1921</v>
      </c>
    </row>
    <row r="159" spans="1:12">
      <c r="A159" s="348"/>
      <c r="B159" s="345"/>
      <c r="C159" s="313">
        <v>4</v>
      </c>
      <c r="D159" s="310">
        <v>17</v>
      </c>
      <c r="E159" s="310">
        <v>17</v>
      </c>
      <c r="F159" s="310">
        <v>87</v>
      </c>
      <c r="G159" s="310">
        <v>0</v>
      </c>
      <c r="H159" s="310">
        <v>0</v>
      </c>
      <c r="I159" s="310">
        <v>0</v>
      </c>
      <c r="J159" s="310">
        <v>4</v>
      </c>
      <c r="K159" s="313" t="s">
        <v>1919</v>
      </c>
      <c r="L159" s="313" t="s">
        <v>1921</v>
      </c>
    </row>
    <row r="160" spans="1:12">
      <c r="A160" s="348"/>
      <c r="B160" s="345"/>
      <c r="C160" s="313">
        <v>5</v>
      </c>
      <c r="D160" s="310">
        <v>5</v>
      </c>
      <c r="E160" s="310">
        <v>5</v>
      </c>
      <c r="F160" s="310">
        <v>13</v>
      </c>
      <c r="G160" s="310">
        <v>0</v>
      </c>
      <c r="H160" s="310">
        <v>0</v>
      </c>
      <c r="I160" s="310">
        <v>0</v>
      </c>
      <c r="J160" s="310">
        <v>2</v>
      </c>
      <c r="K160" s="313" t="s">
        <v>1919</v>
      </c>
      <c r="L160" s="313" t="s">
        <v>1921</v>
      </c>
    </row>
    <row r="161" spans="1:12">
      <c r="A161" s="348"/>
      <c r="B161" s="345"/>
      <c r="C161" s="313">
        <v>6</v>
      </c>
      <c r="D161" s="310">
        <v>9</v>
      </c>
      <c r="E161" s="310">
        <v>9</v>
      </c>
      <c r="F161" s="310">
        <v>20</v>
      </c>
      <c r="G161" s="310">
        <v>1</v>
      </c>
      <c r="H161" s="310">
        <v>0</v>
      </c>
      <c r="I161" s="310">
        <v>0</v>
      </c>
      <c r="J161" s="310">
        <v>0</v>
      </c>
      <c r="K161" s="313" t="s">
        <v>1919</v>
      </c>
      <c r="L161" s="313" t="s">
        <v>1921</v>
      </c>
    </row>
    <row r="162" spans="1:12">
      <c r="A162" s="348"/>
      <c r="B162" s="345"/>
      <c r="C162" s="313">
        <v>7</v>
      </c>
      <c r="D162" s="310">
        <v>5</v>
      </c>
      <c r="E162" s="310">
        <v>5</v>
      </c>
      <c r="F162" s="310">
        <v>12</v>
      </c>
      <c r="G162" s="310">
        <v>2</v>
      </c>
      <c r="H162" s="310">
        <v>0</v>
      </c>
      <c r="I162" s="310">
        <v>0</v>
      </c>
      <c r="J162" s="310">
        <v>0</v>
      </c>
      <c r="K162" s="313" t="s">
        <v>1919</v>
      </c>
      <c r="L162" s="313" t="s">
        <v>1921</v>
      </c>
    </row>
    <row r="163" spans="1:12">
      <c r="A163" s="348"/>
      <c r="B163" s="345"/>
      <c r="C163" s="313">
        <v>8</v>
      </c>
      <c r="D163" s="310">
        <v>7</v>
      </c>
      <c r="E163" s="310">
        <v>7</v>
      </c>
      <c r="F163" s="310">
        <v>16</v>
      </c>
      <c r="G163" s="310">
        <v>1</v>
      </c>
      <c r="H163" s="310">
        <v>0</v>
      </c>
      <c r="I163" s="310">
        <v>0</v>
      </c>
      <c r="J163" s="310">
        <v>6</v>
      </c>
      <c r="K163" s="313" t="s">
        <v>1919</v>
      </c>
      <c r="L163" s="313" t="s">
        <v>1921</v>
      </c>
    </row>
    <row r="164" spans="1:12">
      <c r="A164" s="348"/>
      <c r="B164" s="345"/>
      <c r="C164" s="313">
        <v>9</v>
      </c>
      <c r="D164" s="310">
        <v>5</v>
      </c>
      <c r="E164" s="310">
        <v>5</v>
      </c>
      <c r="F164" s="310">
        <v>14</v>
      </c>
      <c r="G164" s="310">
        <v>1</v>
      </c>
      <c r="H164" s="310">
        <v>0</v>
      </c>
      <c r="I164" s="310">
        <v>0</v>
      </c>
      <c r="J164" s="310">
        <v>7</v>
      </c>
      <c r="K164" s="313" t="s">
        <v>1919</v>
      </c>
      <c r="L164" s="313" t="s">
        <v>1921</v>
      </c>
    </row>
    <row r="165" spans="1:12">
      <c r="A165" s="348"/>
      <c r="B165" s="345"/>
      <c r="C165" s="313">
        <v>10</v>
      </c>
      <c r="D165" s="310">
        <v>13</v>
      </c>
      <c r="E165" s="310">
        <v>13</v>
      </c>
      <c r="F165" s="310">
        <v>50</v>
      </c>
      <c r="G165" s="310">
        <v>0</v>
      </c>
      <c r="H165" s="310">
        <v>0</v>
      </c>
      <c r="I165" s="310">
        <v>0</v>
      </c>
      <c r="J165" s="310">
        <v>5</v>
      </c>
      <c r="K165" s="313" t="s">
        <v>1919</v>
      </c>
      <c r="L165" s="313" t="s">
        <v>1921</v>
      </c>
    </row>
    <row r="166" s="283" customFormat="1" spans="1:12">
      <c r="A166" s="325"/>
      <c r="B166" s="308" t="s">
        <v>1895</v>
      </c>
      <c r="C166" s="314"/>
      <c r="D166" s="308">
        <f t="shared" ref="D166:J166" si="12">SUM(D156:D165)</f>
        <v>76</v>
      </c>
      <c r="E166" s="308">
        <f t="shared" si="12"/>
        <v>76</v>
      </c>
      <c r="F166" s="308">
        <f t="shared" si="12"/>
        <v>256</v>
      </c>
      <c r="G166" s="308">
        <f t="shared" si="12"/>
        <v>10</v>
      </c>
      <c r="H166" s="308">
        <f t="shared" si="12"/>
        <v>1</v>
      </c>
      <c r="I166" s="308">
        <f t="shared" si="12"/>
        <v>0</v>
      </c>
      <c r="J166" s="308">
        <f t="shared" si="12"/>
        <v>33</v>
      </c>
      <c r="K166" s="325"/>
      <c r="L166" s="325"/>
    </row>
    <row r="167" ht="9" customHeight="1" spans="1:12">
      <c r="A167" s="348"/>
      <c r="B167" s="345"/>
      <c r="C167" s="313"/>
      <c r="D167" s="310"/>
      <c r="E167" s="349"/>
      <c r="F167" s="349"/>
      <c r="G167" s="349"/>
      <c r="H167" s="349"/>
      <c r="I167" s="349"/>
      <c r="J167" s="349"/>
      <c r="K167" s="348"/>
      <c r="L167" s="348"/>
    </row>
    <row r="168" spans="1:12">
      <c r="A168" s="348"/>
      <c r="B168" s="345">
        <v>13</v>
      </c>
      <c r="C168" s="313"/>
      <c r="D168" s="310"/>
      <c r="E168" s="349"/>
      <c r="F168" s="349"/>
      <c r="G168" s="349"/>
      <c r="H168" s="349"/>
      <c r="I168" s="349"/>
      <c r="J168" s="349"/>
      <c r="K168" s="348"/>
      <c r="L168" s="348"/>
    </row>
    <row r="169" spans="1:12">
      <c r="A169" s="348"/>
      <c r="B169" s="345"/>
      <c r="C169" s="313">
        <v>1</v>
      </c>
      <c r="D169" s="310">
        <v>7</v>
      </c>
      <c r="E169" s="310">
        <v>7</v>
      </c>
      <c r="F169" s="310">
        <v>25</v>
      </c>
      <c r="G169" s="310">
        <v>1</v>
      </c>
      <c r="H169" s="310">
        <v>1</v>
      </c>
      <c r="I169" s="310">
        <v>0</v>
      </c>
      <c r="J169" s="310">
        <v>6</v>
      </c>
      <c r="K169" s="313" t="s">
        <v>1919</v>
      </c>
      <c r="L169" s="313" t="s">
        <v>1921</v>
      </c>
    </row>
    <row r="170" spans="1:12">
      <c r="A170" s="348"/>
      <c r="B170" s="345"/>
      <c r="C170" s="313">
        <v>2</v>
      </c>
      <c r="D170" s="310">
        <v>2</v>
      </c>
      <c r="E170" s="310">
        <v>2</v>
      </c>
      <c r="F170" s="310">
        <v>4</v>
      </c>
      <c r="G170" s="310">
        <v>1</v>
      </c>
      <c r="H170" s="310">
        <v>0</v>
      </c>
      <c r="I170" s="310">
        <v>0</v>
      </c>
      <c r="J170" s="310">
        <v>1</v>
      </c>
      <c r="K170" s="313" t="s">
        <v>1919</v>
      </c>
      <c r="L170" s="313" t="s">
        <v>1921</v>
      </c>
    </row>
    <row r="171" spans="1:12">
      <c r="A171" s="348"/>
      <c r="B171" s="345"/>
      <c r="C171" s="313">
        <v>3</v>
      </c>
      <c r="D171" s="310">
        <v>6</v>
      </c>
      <c r="E171" s="310">
        <v>6</v>
      </c>
      <c r="F171" s="310">
        <v>15</v>
      </c>
      <c r="G171" s="310">
        <v>3</v>
      </c>
      <c r="H171" s="310">
        <v>0</v>
      </c>
      <c r="I171" s="310">
        <v>0</v>
      </c>
      <c r="J171" s="310">
        <v>2</v>
      </c>
      <c r="K171" s="313" t="s">
        <v>1919</v>
      </c>
      <c r="L171" s="313" t="s">
        <v>1921</v>
      </c>
    </row>
    <row r="172" spans="1:12">
      <c r="A172" s="348"/>
      <c r="B172" s="345"/>
      <c r="C172" s="313">
        <v>4</v>
      </c>
      <c r="D172" s="310">
        <v>17</v>
      </c>
      <c r="E172" s="310">
        <v>17</v>
      </c>
      <c r="F172" s="310">
        <v>87</v>
      </c>
      <c r="G172" s="310">
        <v>0</v>
      </c>
      <c r="H172" s="310">
        <v>0</v>
      </c>
      <c r="I172" s="310">
        <v>0</v>
      </c>
      <c r="J172" s="310">
        <v>4</v>
      </c>
      <c r="K172" s="313" t="s">
        <v>1919</v>
      </c>
      <c r="L172" s="313" t="s">
        <v>1921</v>
      </c>
    </row>
    <row r="173" spans="1:12">
      <c r="A173" s="348"/>
      <c r="B173" s="345"/>
      <c r="C173" s="313">
        <v>5</v>
      </c>
      <c r="D173" s="310">
        <v>5</v>
      </c>
      <c r="E173" s="310">
        <v>5</v>
      </c>
      <c r="F173" s="310">
        <v>13</v>
      </c>
      <c r="G173" s="310">
        <v>0</v>
      </c>
      <c r="H173" s="310">
        <v>0</v>
      </c>
      <c r="I173" s="310">
        <v>0</v>
      </c>
      <c r="J173" s="310">
        <v>2</v>
      </c>
      <c r="K173" s="313" t="s">
        <v>1919</v>
      </c>
      <c r="L173" s="313" t="s">
        <v>1921</v>
      </c>
    </row>
    <row r="174" spans="1:12">
      <c r="A174" s="348"/>
      <c r="B174" s="345"/>
      <c r="C174" s="313">
        <v>6</v>
      </c>
      <c r="D174" s="310">
        <v>9</v>
      </c>
      <c r="E174" s="310">
        <v>9</v>
      </c>
      <c r="F174" s="310">
        <v>20</v>
      </c>
      <c r="G174" s="310">
        <v>1</v>
      </c>
      <c r="H174" s="310">
        <v>0</v>
      </c>
      <c r="I174" s="310">
        <v>0</v>
      </c>
      <c r="J174" s="310">
        <v>0</v>
      </c>
      <c r="K174" s="313" t="s">
        <v>1919</v>
      </c>
      <c r="L174" s="313" t="s">
        <v>1921</v>
      </c>
    </row>
    <row r="175" spans="1:12">
      <c r="A175" s="348"/>
      <c r="B175" s="345"/>
      <c r="C175" s="313">
        <v>7</v>
      </c>
      <c r="D175" s="310">
        <v>5</v>
      </c>
      <c r="E175" s="310">
        <v>5</v>
      </c>
      <c r="F175" s="310">
        <v>12</v>
      </c>
      <c r="G175" s="310">
        <v>2</v>
      </c>
      <c r="H175" s="310">
        <v>0</v>
      </c>
      <c r="I175" s="310">
        <v>0</v>
      </c>
      <c r="J175" s="310">
        <v>0</v>
      </c>
      <c r="K175" s="313" t="s">
        <v>1919</v>
      </c>
      <c r="L175" s="313" t="s">
        <v>1921</v>
      </c>
    </row>
    <row r="176" spans="1:12">
      <c r="A176" s="348"/>
      <c r="B176" s="345"/>
      <c r="C176" s="313">
        <v>8</v>
      </c>
      <c r="D176" s="310">
        <v>7</v>
      </c>
      <c r="E176" s="310">
        <v>7</v>
      </c>
      <c r="F176" s="310">
        <v>16</v>
      </c>
      <c r="G176" s="310">
        <v>1</v>
      </c>
      <c r="H176" s="310">
        <v>0</v>
      </c>
      <c r="I176" s="310">
        <v>0</v>
      </c>
      <c r="J176" s="310">
        <v>6</v>
      </c>
      <c r="K176" s="313" t="s">
        <v>1919</v>
      </c>
      <c r="L176" s="313" t="s">
        <v>1921</v>
      </c>
    </row>
    <row r="177" spans="1:12">
      <c r="A177" s="348"/>
      <c r="B177" s="345"/>
      <c r="C177" s="313">
        <v>9</v>
      </c>
      <c r="D177" s="310">
        <v>5</v>
      </c>
      <c r="E177" s="310">
        <v>5</v>
      </c>
      <c r="F177" s="310">
        <v>14</v>
      </c>
      <c r="G177" s="310">
        <v>1</v>
      </c>
      <c r="H177" s="310">
        <v>0</v>
      </c>
      <c r="I177" s="310">
        <v>0</v>
      </c>
      <c r="J177" s="310">
        <v>7</v>
      </c>
      <c r="K177" s="313" t="s">
        <v>1919</v>
      </c>
      <c r="L177" s="313" t="s">
        <v>1921</v>
      </c>
    </row>
    <row r="178" spans="1:12">
      <c r="A178" s="348"/>
      <c r="B178" s="345"/>
      <c r="C178" s="313">
        <v>10</v>
      </c>
      <c r="D178" s="310">
        <v>13</v>
      </c>
      <c r="E178" s="310">
        <v>13</v>
      </c>
      <c r="F178" s="310">
        <v>50</v>
      </c>
      <c r="G178" s="310">
        <v>0</v>
      </c>
      <c r="H178" s="310">
        <v>0</v>
      </c>
      <c r="I178" s="310">
        <v>0</v>
      </c>
      <c r="J178" s="310">
        <v>5</v>
      </c>
      <c r="K178" s="313" t="s">
        <v>1919</v>
      </c>
      <c r="L178" s="313" t="s">
        <v>1921</v>
      </c>
    </row>
    <row r="179" s="283" customFormat="1" spans="1:12">
      <c r="A179" s="325"/>
      <c r="B179" s="308" t="s">
        <v>1895</v>
      </c>
      <c r="C179" s="314"/>
      <c r="D179" s="308">
        <f t="shared" ref="D179:J179" si="13">SUM(D169:D178)</f>
        <v>76</v>
      </c>
      <c r="E179" s="308">
        <f t="shared" si="13"/>
        <v>76</v>
      </c>
      <c r="F179" s="308">
        <f t="shared" si="13"/>
        <v>256</v>
      </c>
      <c r="G179" s="308">
        <f t="shared" si="13"/>
        <v>10</v>
      </c>
      <c r="H179" s="308">
        <f t="shared" si="13"/>
        <v>1</v>
      </c>
      <c r="I179" s="308">
        <f t="shared" si="13"/>
        <v>0</v>
      </c>
      <c r="J179" s="308">
        <f t="shared" si="13"/>
        <v>33</v>
      </c>
      <c r="K179" s="325"/>
      <c r="L179" s="325"/>
    </row>
    <row r="180" spans="1:12">
      <c r="A180" s="348"/>
      <c r="B180" s="345"/>
      <c r="C180" s="313"/>
      <c r="D180" s="310"/>
      <c r="E180" s="349"/>
      <c r="F180" s="349"/>
      <c r="G180" s="349"/>
      <c r="H180" s="349"/>
      <c r="I180" s="349"/>
      <c r="J180" s="349"/>
      <c r="K180" s="348"/>
      <c r="L180" s="348"/>
    </row>
    <row r="181" spans="1:12">
      <c r="A181" s="348"/>
      <c r="B181" s="345">
        <v>14</v>
      </c>
      <c r="C181" s="313"/>
      <c r="D181" s="310"/>
      <c r="E181" s="349"/>
      <c r="F181" s="349"/>
      <c r="G181" s="349"/>
      <c r="H181" s="349"/>
      <c r="I181" s="349"/>
      <c r="J181" s="349"/>
      <c r="K181" s="348"/>
      <c r="L181" s="348"/>
    </row>
    <row r="182" spans="1:12">
      <c r="A182" s="348"/>
      <c r="B182" s="345"/>
      <c r="C182" s="313">
        <v>1</v>
      </c>
      <c r="D182" s="310">
        <v>8</v>
      </c>
      <c r="E182" s="310">
        <v>9</v>
      </c>
      <c r="F182" s="310">
        <v>25</v>
      </c>
      <c r="G182" s="310">
        <v>0</v>
      </c>
      <c r="H182" s="310">
        <v>1</v>
      </c>
      <c r="I182" s="310">
        <v>0</v>
      </c>
      <c r="J182" s="310">
        <v>4</v>
      </c>
      <c r="K182" s="313" t="s">
        <v>1919</v>
      </c>
      <c r="L182" s="313" t="s">
        <v>1923</v>
      </c>
    </row>
    <row r="183" spans="1:12">
      <c r="A183" s="348"/>
      <c r="B183" s="345"/>
      <c r="C183" s="313">
        <v>2</v>
      </c>
      <c r="D183" s="310">
        <v>6</v>
      </c>
      <c r="E183" s="310">
        <v>7</v>
      </c>
      <c r="F183" s="310">
        <v>18</v>
      </c>
      <c r="G183" s="310">
        <v>1</v>
      </c>
      <c r="H183" s="310">
        <v>0</v>
      </c>
      <c r="I183" s="310">
        <v>0</v>
      </c>
      <c r="J183" s="310">
        <v>1</v>
      </c>
      <c r="K183" s="313" t="s">
        <v>1919</v>
      </c>
      <c r="L183" s="313" t="s">
        <v>1923</v>
      </c>
    </row>
    <row r="184" spans="1:12">
      <c r="A184" s="348"/>
      <c r="B184" s="345"/>
      <c r="C184" s="313">
        <v>3</v>
      </c>
      <c r="D184" s="310">
        <v>2</v>
      </c>
      <c r="E184" s="310">
        <v>2</v>
      </c>
      <c r="F184" s="310">
        <v>4</v>
      </c>
      <c r="G184" s="310">
        <v>2</v>
      </c>
      <c r="H184" s="310">
        <v>0</v>
      </c>
      <c r="I184" s="310">
        <v>0</v>
      </c>
      <c r="J184" s="310">
        <v>2</v>
      </c>
      <c r="K184" s="313" t="s">
        <v>1919</v>
      </c>
      <c r="L184" s="313" t="s">
        <v>1923</v>
      </c>
    </row>
    <row r="185" spans="1:12">
      <c r="A185" s="348"/>
      <c r="B185" s="345"/>
      <c r="C185" s="313">
        <v>4</v>
      </c>
      <c r="D185" s="310">
        <v>17</v>
      </c>
      <c r="E185" s="310">
        <v>17</v>
      </c>
      <c r="F185" s="310">
        <v>17</v>
      </c>
      <c r="G185" s="310">
        <v>1</v>
      </c>
      <c r="H185" s="310">
        <v>0</v>
      </c>
      <c r="I185" s="310">
        <v>0</v>
      </c>
      <c r="J185" s="310">
        <v>0</v>
      </c>
      <c r="K185" s="313" t="s">
        <v>1919</v>
      </c>
      <c r="L185" s="313" t="s">
        <v>1921</v>
      </c>
    </row>
    <row r="186" spans="1:12">
      <c r="A186" s="348"/>
      <c r="B186" s="345"/>
      <c r="C186" s="313">
        <v>5</v>
      </c>
      <c r="D186" s="310">
        <v>6</v>
      </c>
      <c r="E186" s="310">
        <v>6</v>
      </c>
      <c r="F186" s="310">
        <v>15</v>
      </c>
      <c r="G186" s="310">
        <v>1</v>
      </c>
      <c r="H186" s="310">
        <v>0</v>
      </c>
      <c r="I186" s="310">
        <v>0</v>
      </c>
      <c r="J186" s="310">
        <v>2</v>
      </c>
      <c r="K186" s="313" t="s">
        <v>1919</v>
      </c>
      <c r="L186" s="313" t="s">
        <v>1923</v>
      </c>
    </row>
    <row r="187" spans="1:12">
      <c r="A187" s="348"/>
      <c r="B187" s="345"/>
      <c r="C187" s="313">
        <v>6</v>
      </c>
      <c r="D187" s="310">
        <v>8</v>
      </c>
      <c r="E187" s="310">
        <v>8</v>
      </c>
      <c r="F187" s="310">
        <v>20</v>
      </c>
      <c r="G187" s="310">
        <v>0</v>
      </c>
      <c r="H187" s="310">
        <v>0</v>
      </c>
      <c r="I187" s="310">
        <v>0</v>
      </c>
      <c r="J187" s="310">
        <v>1</v>
      </c>
      <c r="K187" s="313" t="s">
        <v>1919</v>
      </c>
      <c r="L187" s="313" t="s">
        <v>1921</v>
      </c>
    </row>
    <row r="188" spans="1:12">
      <c r="A188" s="348"/>
      <c r="B188" s="308" t="s">
        <v>1895</v>
      </c>
      <c r="C188" s="313"/>
      <c r="D188" s="308">
        <f t="shared" ref="D188:J188" si="14">SUM(D182:D187)</f>
        <v>47</v>
      </c>
      <c r="E188" s="308">
        <f t="shared" si="14"/>
        <v>49</v>
      </c>
      <c r="F188" s="308">
        <f t="shared" si="14"/>
        <v>99</v>
      </c>
      <c r="G188" s="308">
        <f t="shared" si="14"/>
        <v>5</v>
      </c>
      <c r="H188" s="308">
        <f t="shared" si="14"/>
        <v>1</v>
      </c>
      <c r="I188" s="308">
        <f t="shared" si="14"/>
        <v>0</v>
      </c>
      <c r="J188" s="308">
        <f t="shared" si="14"/>
        <v>10</v>
      </c>
      <c r="K188" s="314"/>
      <c r="L188" s="314"/>
    </row>
    <row r="189" spans="1:12">
      <c r="A189" s="313"/>
      <c r="B189" s="345"/>
      <c r="C189" s="313"/>
      <c r="D189" s="310"/>
      <c r="E189" s="310"/>
      <c r="F189" s="310"/>
      <c r="G189" s="310"/>
      <c r="H189" s="310"/>
      <c r="I189" s="310"/>
      <c r="J189" s="310"/>
      <c r="K189" s="313"/>
      <c r="L189" s="313"/>
    </row>
    <row r="190" spans="1:12">
      <c r="A190" s="365"/>
      <c r="B190" s="366"/>
      <c r="C190" s="365"/>
      <c r="D190" s="367"/>
      <c r="E190" s="367"/>
      <c r="F190" s="367"/>
      <c r="G190" s="367"/>
      <c r="H190" s="367"/>
      <c r="I190" s="367"/>
      <c r="J190" s="367"/>
      <c r="K190" s="365"/>
      <c r="L190" s="365"/>
    </row>
    <row r="191" spans="1:12">
      <c r="A191" s="365"/>
      <c r="B191" s="366"/>
      <c r="C191" s="365"/>
      <c r="D191" s="367"/>
      <c r="E191" s="367"/>
      <c r="F191" s="367"/>
      <c r="G191" s="367"/>
      <c r="H191" s="367"/>
      <c r="I191" s="367"/>
      <c r="J191" s="367"/>
      <c r="K191" s="365"/>
      <c r="L191" s="365"/>
    </row>
    <row r="192" spans="1:12">
      <c r="A192" s="313"/>
      <c r="B192" s="345"/>
      <c r="C192" s="313"/>
      <c r="D192" s="310"/>
      <c r="E192" s="310"/>
      <c r="F192" s="310"/>
      <c r="G192" s="310"/>
      <c r="H192" s="310"/>
      <c r="I192" s="310"/>
      <c r="J192" s="310"/>
      <c r="K192" s="313"/>
      <c r="L192" s="313"/>
    </row>
    <row r="193" spans="1:12">
      <c r="A193" s="313"/>
      <c r="B193" s="345">
        <v>15</v>
      </c>
      <c r="C193" s="313"/>
      <c r="D193" s="310"/>
      <c r="E193" s="310"/>
      <c r="F193" s="310"/>
      <c r="G193" s="310"/>
      <c r="H193" s="310"/>
      <c r="I193" s="310"/>
      <c r="J193" s="310"/>
      <c r="K193" s="313"/>
      <c r="L193" s="313"/>
    </row>
    <row r="194" spans="1:12">
      <c r="A194" s="348"/>
      <c r="B194" s="345"/>
      <c r="C194" s="313">
        <v>1</v>
      </c>
      <c r="D194" s="310">
        <v>1</v>
      </c>
      <c r="E194" s="310">
        <v>1</v>
      </c>
      <c r="F194" s="311">
        <v>6</v>
      </c>
      <c r="G194" s="311">
        <v>0</v>
      </c>
      <c r="H194" s="311">
        <v>0</v>
      </c>
      <c r="I194" s="311">
        <v>0</v>
      </c>
      <c r="J194" s="311">
        <v>0</v>
      </c>
      <c r="K194" s="311" t="s">
        <v>1915</v>
      </c>
      <c r="L194" s="311" t="s">
        <v>1908</v>
      </c>
    </row>
    <row r="195" spans="1:12">
      <c r="A195" s="348"/>
      <c r="B195" s="345"/>
      <c r="C195" s="313">
        <v>2</v>
      </c>
      <c r="D195" s="310">
        <v>2</v>
      </c>
      <c r="E195" s="310">
        <v>1</v>
      </c>
      <c r="F195" s="311">
        <v>4</v>
      </c>
      <c r="G195" s="311">
        <v>0</v>
      </c>
      <c r="H195" s="311">
        <v>0</v>
      </c>
      <c r="I195" s="311">
        <v>0</v>
      </c>
      <c r="J195" s="311">
        <v>0</v>
      </c>
      <c r="K195" s="311" t="s">
        <v>1915</v>
      </c>
      <c r="L195" s="311" t="s">
        <v>1908</v>
      </c>
    </row>
    <row r="196" spans="1:12">
      <c r="A196" s="348"/>
      <c r="B196" s="345"/>
      <c r="C196" s="313">
        <v>3</v>
      </c>
      <c r="D196" s="310">
        <v>5</v>
      </c>
      <c r="E196" s="310">
        <v>5</v>
      </c>
      <c r="F196" s="311">
        <v>22</v>
      </c>
      <c r="G196" s="311">
        <v>1</v>
      </c>
      <c r="H196" s="311">
        <v>0</v>
      </c>
      <c r="I196" s="311">
        <v>0</v>
      </c>
      <c r="J196" s="311">
        <v>0</v>
      </c>
      <c r="K196" s="311" t="s">
        <v>1911</v>
      </c>
      <c r="L196" s="311" t="s">
        <v>1916</v>
      </c>
    </row>
    <row r="197" spans="1:12">
      <c r="A197" s="348"/>
      <c r="B197" s="345"/>
      <c r="C197" s="313">
        <v>4</v>
      </c>
      <c r="D197" s="310">
        <v>3</v>
      </c>
      <c r="E197" s="310">
        <v>3</v>
      </c>
      <c r="F197" s="311">
        <v>7</v>
      </c>
      <c r="G197" s="311">
        <v>0</v>
      </c>
      <c r="H197" s="311">
        <v>0</v>
      </c>
      <c r="I197" s="311">
        <v>0</v>
      </c>
      <c r="J197" s="311">
        <v>0</v>
      </c>
      <c r="K197" s="311" t="s">
        <v>1911</v>
      </c>
      <c r="L197" s="311" t="s">
        <v>1908</v>
      </c>
    </row>
    <row r="198" spans="1:12">
      <c r="A198" s="348"/>
      <c r="B198" s="345"/>
      <c r="C198" s="313">
        <v>5</v>
      </c>
      <c r="D198" s="310">
        <v>7</v>
      </c>
      <c r="E198" s="310">
        <v>7</v>
      </c>
      <c r="F198" s="311">
        <v>8</v>
      </c>
      <c r="G198" s="311">
        <v>1</v>
      </c>
      <c r="H198" s="311">
        <v>1</v>
      </c>
      <c r="I198" s="311">
        <v>0</v>
      </c>
      <c r="J198" s="311">
        <v>1</v>
      </c>
      <c r="K198" s="311" t="s">
        <v>1915</v>
      </c>
      <c r="L198" s="311" t="s">
        <v>1908</v>
      </c>
    </row>
    <row r="199" spans="1:12">
      <c r="A199" s="348"/>
      <c r="B199" s="345"/>
      <c r="C199" s="313">
        <v>6</v>
      </c>
      <c r="D199" s="310">
        <v>15</v>
      </c>
      <c r="E199" s="310">
        <v>18</v>
      </c>
      <c r="F199" s="311">
        <v>64</v>
      </c>
      <c r="G199" s="311">
        <v>8</v>
      </c>
      <c r="H199" s="311">
        <v>0</v>
      </c>
      <c r="I199" s="311">
        <v>0</v>
      </c>
      <c r="J199" s="311">
        <v>5</v>
      </c>
      <c r="K199" s="311" t="s">
        <v>1917</v>
      </c>
      <c r="L199" s="311" t="s">
        <v>1918</v>
      </c>
    </row>
    <row r="200" spans="1:12">
      <c r="A200" s="348"/>
      <c r="B200" s="345"/>
      <c r="C200" s="313">
        <v>7</v>
      </c>
      <c r="D200" s="310">
        <v>4</v>
      </c>
      <c r="E200" s="310">
        <v>4</v>
      </c>
      <c r="F200" s="311">
        <v>11</v>
      </c>
      <c r="G200" s="311">
        <v>0</v>
      </c>
      <c r="H200" s="311">
        <v>0</v>
      </c>
      <c r="I200" s="311">
        <v>0</v>
      </c>
      <c r="J200" s="311">
        <v>2</v>
      </c>
      <c r="K200" s="311" t="s">
        <v>1915</v>
      </c>
      <c r="L200" s="311" t="s">
        <v>1908</v>
      </c>
    </row>
    <row r="201" spans="1:12">
      <c r="A201" s="348"/>
      <c r="B201" s="345"/>
      <c r="C201" s="313">
        <v>8</v>
      </c>
      <c r="D201" s="310">
        <v>31</v>
      </c>
      <c r="E201" s="310">
        <v>33</v>
      </c>
      <c r="F201" s="311">
        <v>119</v>
      </c>
      <c r="G201" s="311">
        <v>6</v>
      </c>
      <c r="H201" s="311">
        <v>3</v>
      </c>
      <c r="I201" s="311">
        <v>0</v>
      </c>
      <c r="J201" s="311">
        <v>3</v>
      </c>
      <c r="K201" s="311" t="s">
        <v>1919</v>
      </c>
      <c r="L201" s="311" t="s">
        <v>1908</v>
      </c>
    </row>
    <row r="202" spans="1:12">
      <c r="A202" s="348"/>
      <c r="B202" s="345"/>
      <c r="C202" s="313">
        <v>9</v>
      </c>
      <c r="D202" s="310">
        <v>18</v>
      </c>
      <c r="E202" s="310">
        <v>15</v>
      </c>
      <c r="F202" s="311">
        <v>59</v>
      </c>
      <c r="G202" s="311">
        <v>2</v>
      </c>
      <c r="H202" s="311">
        <v>0</v>
      </c>
      <c r="I202" s="311">
        <v>0</v>
      </c>
      <c r="J202" s="311">
        <v>2</v>
      </c>
      <c r="K202" s="311" t="s">
        <v>1919</v>
      </c>
      <c r="L202" s="311" t="s">
        <v>1913</v>
      </c>
    </row>
    <row r="203" spans="1:12">
      <c r="A203" s="348"/>
      <c r="B203" s="345"/>
      <c r="C203" s="313">
        <v>10</v>
      </c>
      <c r="D203" s="310">
        <v>45</v>
      </c>
      <c r="E203" s="310">
        <v>45</v>
      </c>
      <c r="F203" s="311">
        <v>154</v>
      </c>
      <c r="G203" s="311">
        <v>6</v>
      </c>
      <c r="H203" s="311">
        <v>0</v>
      </c>
      <c r="I203" s="311">
        <v>0</v>
      </c>
      <c r="J203" s="311">
        <v>5</v>
      </c>
      <c r="K203" s="311" t="s">
        <v>1911</v>
      </c>
      <c r="L203" s="311" t="s">
        <v>1908</v>
      </c>
    </row>
    <row r="204" spans="1:12">
      <c r="A204" s="348"/>
      <c r="B204" s="345"/>
      <c r="C204" s="313">
        <v>11</v>
      </c>
      <c r="D204" s="310">
        <v>70</v>
      </c>
      <c r="E204" s="310">
        <v>70</v>
      </c>
      <c r="F204" s="311">
        <v>120</v>
      </c>
      <c r="G204" s="311">
        <v>0</v>
      </c>
      <c r="H204" s="311">
        <v>0</v>
      </c>
      <c r="I204" s="311">
        <v>0</v>
      </c>
      <c r="J204" s="311">
        <v>4</v>
      </c>
      <c r="K204" s="311" t="s">
        <v>1915</v>
      </c>
      <c r="L204" s="311" t="s">
        <v>1908</v>
      </c>
    </row>
    <row r="205" spans="1:12">
      <c r="A205" s="348"/>
      <c r="B205" s="345"/>
      <c r="C205" s="313">
        <v>12</v>
      </c>
      <c r="D205" s="310">
        <v>5</v>
      </c>
      <c r="E205" s="310">
        <v>5</v>
      </c>
      <c r="F205" s="311">
        <v>22</v>
      </c>
      <c r="G205" s="311">
        <v>1</v>
      </c>
      <c r="H205" s="311">
        <v>0</v>
      </c>
      <c r="I205" s="311">
        <v>0</v>
      </c>
      <c r="J205" s="311">
        <v>1</v>
      </c>
      <c r="K205" s="311" t="s">
        <v>1919</v>
      </c>
      <c r="L205" s="311" t="s">
        <v>1908</v>
      </c>
    </row>
    <row r="206" spans="1:12">
      <c r="A206" s="348"/>
      <c r="B206" s="345"/>
      <c r="C206" s="313">
        <v>13</v>
      </c>
      <c r="D206" s="310">
        <v>3</v>
      </c>
      <c r="E206" s="310">
        <v>3</v>
      </c>
      <c r="F206" s="311">
        <v>11</v>
      </c>
      <c r="G206" s="311">
        <v>1</v>
      </c>
      <c r="H206" s="311">
        <v>0</v>
      </c>
      <c r="I206" s="311">
        <v>0</v>
      </c>
      <c r="J206" s="311">
        <v>1</v>
      </c>
      <c r="K206" s="311" t="s">
        <v>1911</v>
      </c>
      <c r="L206" s="311" t="s">
        <v>1908</v>
      </c>
    </row>
    <row r="207" spans="1:12">
      <c r="A207" s="348"/>
      <c r="B207" s="345"/>
      <c r="C207" s="313">
        <v>14</v>
      </c>
      <c r="D207" s="310">
        <v>19</v>
      </c>
      <c r="E207" s="310">
        <v>23</v>
      </c>
      <c r="F207" s="311">
        <v>71</v>
      </c>
      <c r="G207" s="311">
        <v>7</v>
      </c>
      <c r="H207" s="311">
        <v>1</v>
      </c>
      <c r="I207" s="311">
        <v>0</v>
      </c>
      <c r="J207" s="311">
        <v>3</v>
      </c>
      <c r="K207" s="311" t="s">
        <v>1919</v>
      </c>
      <c r="L207" s="311" t="s">
        <v>1908</v>
      </c>
    </row>
    <row r="208" s="283" customFormat="1" spans="1:12">
      <c r="A208" s="325"/>
      <c r="B208" s="308" t="s">
        <v>1895</v>
      </c>
      <c r="C208" s="314"/>
      <c r="D208" s="308">
        <f t="shared" ref="D208:J208" si="15">SUM(D194:D207)</f>
        <v>228</v>
      </c>
      <c r="E208" s="308">
        <f t="shared" si="15"/>
        <v>233</v>
      </c>
      <c r="F208" s="308">
        <f t="shared" si="15"/>
        <v>678</v>
      </c>
      <c r="G208" s="308">
        <f t="shared" si="15"/>
        <v>33</v>
      </c>
      <c r="H208" s="308">
        <f t="shared" si="15"/>
        <v>5</v>
      </c>
      <c r="I208" s="308">
        <f t="shared" si="15"/>
        <v>0</v>
      </c>
      <c r="J208" s="308">
        <f t="shared" si="15"/>
        <v>27</v>
      </c>
      <c r="K208" s="325"/>
      <c r="L208" s="325"/>
    </row>
    <row r="209" spans="1:12">
      <c r="A209" s="348"/>
      <c r="B209" s="345"/>
      <c r="C209" s="313"/>
      <c r="D209" s="310"/>
      <c r="E209" s="349"/>
      <c r="F209" s="349"/>
      <c r="G209" s="349"/>
      <c r="H209" s="349"/>
      <c r="I209" s="349"/>
      <c r="J209" s="349"/>
      <c r="K209" s="348"/>
      <c r="L209" s="348"/>
    </row>
    <row r="210" spans="1:12">
      <c r="A210" s="348"/>
      <c r="B210" s="345">
        <v>16</v>
      </c>
      <c r="C210" s="313"/>
      <c r="D210" s="310"/>
      <c r="E210" s="349"/>
      <c r="F210" s="349"/>
      <c r="G210" s="349"/>
      <c r="H210" s="349"/>
      <c r="I210" s="349"/>
      <c r="J210" s="349"/>
      <c r="K210" s="348"/>
      <c r="L210" s="348"/>
    </row>
    <row r="211" spans="1:12">
      <c r="A211" s="348"/>
      <c r="B211" s="345"/>
      <c r="C211" s="313">
        <v>1</v>
      </c>
      <c r="D211" s="310">
        <v>3</v>
      </c>
      <c r="E211" s="310">
        <v>3</v>
      </c>
      <c r="F211" s="311">
        <v>7</v>
      </c>
      <c r="G211" s="311">
        <v>0</v>
      </c>
      <c r="H211" s="311">
        <v>0</v>
      </c>
      <c r="I211" s="311">
        <v>0</v>
      </c>
      <c r="J211" s="311">
        <v>0</v>
      </c>
      <c r="K211" s="311" t="s">
        <v>1911</v>
      </c>
      <c r="L211" s="311" t="s">
        <v>1908</v>
      </c>
    </row>
    <row r="212" spans="1:12">
      <c r="A212" s="348"/>
      <c r="B212" s="345"/>
      <c r="C212" s="313">
        <v>2</v>
      </c>
      <c r="D212" s="310">
        <v>11</v>
      </c>
      <c r="E212" s="310">
        <v>11</v>
      </c>
      <c r="F212" s="311">
        <v>29</v>
      </c>
      <c r="G212" s="311">
        <v>1</v>
      </c>
      <c r="H212" s="311">
        <v>0</v>
      </c>
      <c r="I212" s="311">
        <v>0</v>
      </c>
      <c r="J212" s="311">
        <v>1</v>
      </c>
      <c r="K212" s="311" t="s">
        <v>1915</v>
      </c>
      <c r="L212" s="311" t="s">
        <v>1908</v>
      </c>
    </row>
    <row r="213" spans="1:12">
      <c r="A213" s="348"/>
      <c r="B213" s="345"/>
      <c r="C213" s="313">
        <v>3</v>
      </c>
      <c r="D213" s="310">
        <v>15</v>
      </c>
      <c r="E213" s="310">
        <v>18</v>
      </c>
      <c r="F213" s="311">
        <v>64</v>
      </c>
      <c r="G213" s="311">
        <v>8</v>
      </c>
      <c r="H213" s="311">
        <v>0</v>
      </c>
      <c r="I213" s="311">
        <v>0</v>
      </c>
      <c r="J213" s="311">
        <v>5</v>
      </c>
      <c r="K213" s="311" t="s">
        <v>1917</v>
      </c>
      <c r="L213" s="311" t="s">
        <v>1918</v>
      </c>
    </row>
    <row r="214" spans="1:12">
      <c r="A214" s="348"/>
      <c r="B214" s="345"/>
      <c r="C214" s="313">
        <v>4</v>
      </c>
      <c r="D214" s="310">
        <v>4</v>
      </c>
      <c r="E214" s="310">
        <v>4</v>
      </c>
      <c r="F214" s="311">
        <v>11</v>
      </c>
      <c r="G214" s="311">
        <v>0</v>
      </c>
      <c r="H214" s="311">
        <v>0</v>
      </c>
      <c r="I214" s="311">
        <v>0</v>
      </c>
      <c r="J214" s="311">
        <v>2</v>
      </c>
      <c r="K214" s="311" t="s">
        <v>1915</v>
      </c>
      <c r="L214" s="311" t="s">
        <v>1908</v>
      </c>
    </row>
    <row r="215" spans="1:12">
      <c r="A215" s="348"/>
      <c r="B215" s="345"/>
      <c r="C215" s="313">
        <v>5</v>
      </c>
      <c r="D215" s="310">
        <v>31</v>
      </c>
      <c r="E215" s="310">
        <v>33</v>
      </c>
      <c r="F215" s="311">
        <v>119</v>
      </c>
      <c r="G215" s="311">
        <v>6</v>
      </c>
      <c r="H215" s="311">
        <v>3</v>
      </c>
      <c r="I215" s="311">
        <v>0</v>
      </c>
      <c r="J215" s="311">
        <v>3</v>
      </c>
      <c r="K215" s="311" t="s">
        <v>1919</v>
      </c>
      <c r="L215" s="311" t="s">
        <v>1908</v>
      </c>
    </row>
    <row r="216" spans="1:12">
      <c r="A216" s="348"/>
      <c r="B216" s="345"/>
      <c r="C216" s="313">
        <v>6</v>
      </c>
      <c r="D216" s="310">
        <v>18</v>
      </c>
      <c r="E216" s="310">
        <v>15</v>
      </c>
      <c r="F216" s="311">
        <v>59</v>
      </c>
      <c r="G216" s="311">
        <v>2</v>
      </c>
      <c r="H216" s="311">
        <v>0</v>
      </c>
      <c r="I216" s="311">
        <v>0</v>
      </c>
      <c r="J216" s="311">
        <v>2</v>
      </c>
      <c r="K216" s="311" t="s">
        <v>1919</v>
      </c>
      <c r="L216" s="311" t="s">
        <v>1913</v>
      </c>
    </row>
    <row r="217" spans="1:12">
      <c r="A217" s="348"/>
      <c r="B217" s="345"/>
      <c r="C217" s="313">
        <v>7</v>
      </c>
      <c r="D217" s="310">
        <v>45</v>
      </c>
      <c r="E217" s="310">
        <v>45</v>
      </c>
      <c r="F217" s="311">
        <v>154</v>
      </c>
      <c r="G217" s="311">
        <v>6</v>
      </c>
      <c r="H217" s="311">
        <v>0</v>
      </c>
      <c r="I217" s="311">
        <v>0</v>
      </c>
      <c r="J217" s="311">
        <v>5</v>
      </c>
      <c r="K217" s="311" t="s">
        <v>1911</v>
      </c>
      <c r="L217" s="311" t="s">
        <v>1908</v>
      </c>
    </row>
    <row r="218" spans="1:12">
      <c r="A218" s="348"/>
      <c r="B218" s="345"/>
      <c r="C218" s="313">
        <v>8</v>
      </c>
      <c r="D218" s="310">
        <v>70</v>
      </c>
      <c r="E218" s="310">
        <v>70</v>
      </c>
      <c r="F218" s="311">
        <v>120</v>
      </c>
      <c r="G218" s="311">
        <v>0</v>
      </c>
      <c r="H218" s="311">
        <v>0</v>
      </c>
      <c r="I218" s="311">
        <v>0</v>
      </c>
      <c r="J218" s="311">
        <v>4</v>
      </c>
      <c r="K218" s="311" t="s">
        <v>1915</v>
      </c>
      <c r="L218" s="311" t="s">
        <v>1908</v>
      </c>
    </row>
    <row r="219" spans="1:12">
      <c r="A219" s="348"/>
      <c r="B219" s="345"/>
      <c r="C219" s="313">
        <v>9</v>
      </c>
      <c r="D219" s="310">
        <v>5</v>
      </c>
      <c r="E219" s="310">
        <v>5</v>
      </c>
      <c r="F219" s="311">
        <v>22</v>
      </c>
      <c r="G219" s="311">
        <v>1</v>
      </c>
      <c r="H219" s="311">
        <v>0</v>
      </c>
      <c r="I219" s="311">
        <v>0</v>
      </c>
      <c r="J219" s="311">
        <v>1</v>
      </c>
      <c r="K219" s="311" t="s">
        <v>1919</v>
      </c>
      <c r="L219" s="311" t="s">
        <v>1908</v>
      </c>
    </row>
    <row r="220" spans="1:12">
      <c r="A220" s="348"/>
      <c r="B220" s="345"/>
      <c r="C220" s="313">
        <v>10</v>
      </c>
      <c r="D220" s="310">
        <v>3</v>
      </c>
      <c r="E220" s="310">
        <v>3</v>
      </c>
      <c r="F220" s="311">
        <v>11</v>
      </c>
      <c r="G220" s="311">
        <v>1</v>
      </c>
      <c r="H220" s="311">
        <v>0</v>
      </c>
      <c r="I220" s="311">
        <v>0</v>
      </c>
      <c r="J220" s="311">
        <v>1</v>
      </c>
      <c r="K220" s="311" t="s">
        <v>1911</v>
      </c>
      <c r="L220" s="311" t="s">
        <v>1908</v>
      </c>
    </row>
    <row r="221" spans="1:12">
      <c r="A221" s="348"/>
      <c r="B221" s="345"/>
      <c r="C221" s="313">
        <v>11</v>
      </c>
      <c r="D221" s="310">
        <v>19</v>
      </c>
      <c r="E221" s="310">
        <v>23</v>
      </c>
      <c r="F221" s="311">
        <v>71</v>
      </c>
      <c r="G221" s="311">
        <v>7</v>
      </c>
      <c r="H221" s="311">
        <v>1</v>
      </c>
      <c r="I221" s="311">
        <v>0</v>
      </c>
      <c r="J221" s="311">
        <v>3</v>
      </c>
      <c r="K221" s="311" t="s">
        <v>1919</v>
      </c>
      <c r="L221" s="311" t="s">
        <v>1908</v>
      </c>
    </row>
    <row r="222" s="283" customFormat="1" spans="1:12">
      <c r="A222" s="325"/>
      <c r="B222" s="308" t="s">
        <v>1895</v>
      </c>
      <c r="C222" s="314"/>
      <c r="D222" s="308">
        <f t="shared" ref="D222:J222" si="16">SUM(D211:D221)</f>
        <v>224</v>
      </c>
      <c r="E222" s="308">
        <f t="shared" si="16"/>
        <v>230</v>
      </c>
      <c r="F222" s="308">
        <f t="shared" si="16"/>
        <v>667</v>
      </c>
      <c r="G222" s="308">
        <f t="shared" si="16"/>
        <v>32</v>
      </c>
      <c r="H222" s="308">
        <f t="shared" si="16"/>
        <v>4</v>
      </c>
      <c r="I222" s="308">
        <f t="shared" si="16"/>
        <v>0</v>
      </c>
      <c r="J222" s="308">
        <f t="shared" si="16"/>
        <v>27</v>
      </c>
      <c r="K222" s="325"/>
      <c r="L222" s="325"/>
    </row>
    <row r="223" spans="1:12">
      <c r="A223" s="348"/>
      <c r="B223" s="345"/>
      <c r="C223" s="313"/>
      <c r="D223" s="310"/>
      <c r="E223" s="349"/>
      <c r="F223" s="349"/>
      <c r="G223" s="349"/>
      <c r="H223" s="349"/>
      <c r="I223" s="349"/>
      <c r="J223" s="349"/>
      <c r="K223" s="348"/>
      <c r="L223" s="348"/>
    </row>
    <row r="224" spans="1:12">
      <c r="A224" s="348"/>
      <c r="B224" s="345">
        <v>17</v>
      </c>
      <c r="C224" s="313"/>
      <c r="D224" s="310"/>
      <c r="E224" s="349"/>
      <c r="F224" s="349"/>
      <c r="G224" s="349"/>
      <c r="H224" s="349"/>
      <c r="I224" s="349"/>
      <c r="J224" s="349"/>
      <c r="K224" s="348"/>
      <c r="L224" s="348"/>
    </row>
    <row r="225" spans="1:12">
      <c r="A225" s="348"/>
      <c r="B225" s="345"/>
      <c r="C225" s="313">
        <v>1</v>
      </c>
      <c r="D225" s="310">
        <v>31</v>
      </c>
      <c r="E225" s="310">
        <v>33</v>
      </c>
      <c r="F225" s="311">
        <v>119</v>
      </c>
      <c r="G225" s="311">
        <v>6</v>
      </c>
      <c r="H225" s="311">
        <v>3</v>
      </c>
      <c r="I225" s="311">
        <v>0</v>
      </c>
      <c r="J225" s="311">
        <v>3</v>
      </c>
      <c r="K225" s="311" t="s">
        <v>1919</v>
      </c>
      <c r="L225" s="311" t="s">
        <v>1908</v>
      </c>
    </row>
    <row r="226" spans="1:12">
      <c r="A226" s="348"/>
      <c r="B226" s="345"/>
      <c r="C226" s="313">
        <v>2</v>
      </c>
      <c r="D226" s="310">
        <v>18</v>
      </c>
      <c r="E226" s="310">
        <v>15</v>
      </c>
      <c r="F226" s="311">
        <v>59</v>
      </c>
      <c r="G226" s="311">
        <v>2</v>
      </c>
      <c r="H226" s="311">
        <v>0</v>
      </c>
      <c r="I226" s="311">
        <v>0</v>
      </c>
      <c r="J226" s="311">
        <v>2</v>
      </c>
      <c r="K226" s="311" t="s">
        <v>1919</v>
      </c>
      <c r="L226" s="311" t="s">
        <v>1913</v>
      </c>
    </row>
    <row r="227" spans="1:12">
      <c r="A227" s="348"/>
      <c r="B227" s="345"/>
      <c r="C227" s="313">
        <v>3</v>
      </c>
      <c r="D227" s="310">
        <v>45</v>
      </c>
      <c r="E227" s="310">
        <v>45</v>
      </c>
      <c r="F227" s="311">
        <v>154</v>
      </c>
      <c r="G227" s="311">
        <v>6</v>
      </c>
      <c r="H227" s="311">
        <v>0</v>
      </c>
      <c r="I227" s="311">
        <v>0</v>
      </c>
      <c r="J227" s="311">
        <v>5</v>
      </c>
      <c r="K227" s="311" t="s">
        <v>1911</v>
      </c>
      <c r="L227" s="311" t="s">
        <v>1908</v>
      </c>
    </row>
    <row r="228" spans="1:12">
      <c r="A228" s="348"/>
      <c r="B228" s="345"/>
      <c r="C228" s="313">
        <v>4</v>
      </c>
      <c r="D228" s="310">
        <v>70</v>
      </c>
      <c r="E228" s="310">
        <v>70</v>
      </c>
      <c r="F228" s="311">
        <v>120</v>
      </c>
      <c r="G228" s="311">
        <v>0</v>
      </c>
      <c r="H228" s="311">
        <v>0</v>
      </c>
      <c r="I228" s="311">
        <v>0</v>
      </c>
      <c r="J228" s="311">
        <v>4</v>
      </c>
      <c r="K228" s="311" t="s">
        <v>1915</v>
      </c>
      <c r="L228" s="311" t="s">
        <v>1908</v>
      </c>
    </row>
    <row r="229" spans="1:12">
      <c r="A229" s="348"/>
      <c r="B229" s="345"/>
      <c r="C229" s="313">
        <v>5</v>
      </c>
      <c r="D229" s="310">
        <v>18</v>
      </c>
      <c r="E229" s="310">
        <v>15</v>
      </c>
      <c r="F229" s="311">
        <v>59</v>
      </c>
      <c r="G229" s="311">
        <v>2</v>
      </c>
      <c r="H229" s="311">
        <v>0</v>
      </c>
      <c r="I229" s="311">
        <v>0</v>
      </c>
      <c r="J229" s="311">
        <v>2</v>
      </c>
      <c r="K229" s="311" t="s">
        <v>1919</v>
      </c>
      <c r="L229" s="311" t="s">
        <v>1913</v>
      </c>
    </row>
    <row r="230" spans="1:12">
      <c r="A230" s="348"/>
      <c r="B230" s="345"/>
      <c r="C230" s="313">
        <v>6</v>
      </c>
      <c r="D230" s="310">
        <v>45</v>
      </c>
      <c r="E230" s="310">
        <v>45</v>
      </c>
      <c r="F230" s="311">
        <v>154</v>
      </c>
      <c r="G230" s="311">
        <v>6</v>
      </c>
      <c r="H230" s="311">
        <v>0</v>
      </c>
      <c r="I230" s="311">
        <v>0</v>
      </c>
      <c r="J230" s="311">
        <v>5</v>
      </c>
      <c r="K230" s="311" t="s">
        <v>1911</v>
      </c>
      <c r="L230" s="311" t="s">
        <v>1908</v>
      </c>
    </row>
    <row r="231" s="283" customFormat="1" spans="1:12">
      <c r="A231" s="325"/>
      <c r="B231" s="308" t="s">
        <v>1895</v>
      </c>
      <c r="C231" s="314"/>
      <c r="D231" s="308">
        <f t="shared" ref="D231:J231" si="17">SUM(D225:D230)</f>
        <v>227</v>
      </c>
      <c r="E231" s="308">
        <f t="shared" si="17"/>
        <v>223</v>
      </c>
      <c r="F231" s="308">
        <f t="shared" si="17"/>
        <v>665</v>
      </c>
      <c r="G231" s="308">
        <f t="shared" si="17"/>
        <v>22</v>
      </c>
      <c r="H231" s="308">
        <f t="shared" si="17"/>
        <v>3</v>
      </c>
      <c r="I231" s="308">
        <f t="shared" si="17"/>
        <v>0</v>
      </c>
      <c r="J231" s="308">
        <f t="shared" si="17"/>
        <v>21</v>
      </c>
      <c r="K231" s="325"/>
      <c r="L231" s="325"/>
    </row>
    <row r="232" spans="1:12">
      <c r="A232" s="348"/>
      <c r="B232" s="345"/>
      <c r="C232" s="313"/>
      <c r="D232" s="310"/>
      <c r="E232" s="349"/>
      <c r="F232" s="349"/>
      <c r="G232" s="349"/>
      <c r="H232" s="349"/>
      <c r="I232" s="349"/>
      <c r="J232" s="349"/>
      <c r="K232" s="348"/>
      <c r="L232" s="348"/>
    </row>
    <row r="233" spans="1:12">
      <c r="A233" s="348"/>
      <c r="B233" s="345">
        <v>18</v>
      </c>
      <c r="C233" s="313"/>
      <c r="D233" s="310"/>
      <c r="E233" s="349"/>
      <c r="F233" s="349"/>
      <c r="G233" s="349"/>
      <c r="H233" s="349"/>
      <c r="I233" s="349"/>
      <c r="J233" s="349"/>
      <c r="K233" s="348"/>
      <c r="L233" s="348"/>
    </row>
    <row r="234" spans="1:12">
      <c r="A234" s="348"/>
      <c r="B234" s="345"/>
      <c r="C234" s="313">
        <v>1</v>
      </c>
      <c r="D234" s="310">
        <v>7</v>
      </c>
      <c r="E234" s="310">
        <v>7</v>
      </c>
      <c r="F234" s="311">
        <v>8</v>
      </c>
      <c r="G234" s="311">
        <v>1</v>
      </c>
      <c r="H234" s="311">
        <v>1</v>
      </c>
      <c r="I234" s="311">
        <v>0</v>
      </c>
      <c r="J234" s="311">
        <v>1</v>
      </c>
      <c r="K234" s="311" t="s">
        <v>1915</v>
      </c>
      <c r="L234" s="311" t="s">
        <v>1908</v>
      </c>
    </row>
    <row r="235" spans="1:12">
      <c r="A235" s="348"/>
      <c r="B235" s="345"/>
      <c r="C235" s="313">
        <v>2</v>
      </c>
      <c r="D235" s="310">
        <v>15</v>
      </c>
      <c r="E235" s="310">
        <v>18</v>
      </c>
      <c r="F235" s="311">
        <v>64</v>
      </c>
      <c r="G235" s="311">
        <v>8</v>
      </c>
      <c r="H235" s="311">
        <v>0</v>
      </c>
      <c r="I235" s="311">
        <v>0</v>
      </c>
      <c r="J235" s="311">
        <v>5</v>
      </c>
      <c r="K235" s="311" t="s">
        <v>1917</v>
      </c>
      <c r="L235" s="311" t="s">
        <v>1918</v>
      </c>
    </row>
    <row r="236" spans="1:12">
      <c r="A236" s="348"/>
      <c r="B236" s="345"/>
      <c r="C236" s="313">
        <v>3</v>
      </c>
      <c r="D236" s="310">
        <v>4</v>
      </c>
      <c r="E236" s="310">
        <v>4</v>
      </c>
      <c r="F236" s="311">
        <v>11</v>
      </c>
      <c r="G236" s="311">
        <v>0</v>
      </c>
      <c r="H236" s="311">
        <v>0</v>
      </c>
      <c r="I236" s="311">
        <v>0</v>
      </c>
      <c r="J236" s="311">
        <v>2</v>
      </c>
      <c r="K236" s="311" t="s">
        <v>1915</v>
      </c>
      <c r="L236" s="311" t="s">
        <v>1908</v>
      </c>
    </row>
    <row r="237" spans="1:12">
      <c r="A237" s="348"/>
      <c r="B237" s="345"/>
      <c r="C237" s="313">
        <v>4</v>
      </c>
      <c r="D237" s="310">
        <v>31</v>
      </c>
      <c r="E237" s="310">
        <v>33</v>
      </c>
      <c r="F237" s="311">
        <v>119</v>
      </c>
      <c r="G237" s="311">
        <v>6</v>
      </c>
      <c r="H237" s="311">
        <v>3</v>
      </c>
      <c r="I237" s="311">
        <v>0</v>
      </c>
      <c r="J237" s="311">
        <v>3</v>
      </c>
      <c r="K237" s="311" t="s">
        <v>1919</v>
      </c>
      <c r="L237" s="311" t="s">
        <v>1908</v>
      </c>
    </row>
    <row r="238" spans="1:12">
      <c r="A238" s="348"/>
      <c r="B238" s="345"/>
      <c r="C238" s="313">
        <v>5</v>
      </c>
      <c r="D238" s="310">
        <v>18</v>
      </c>
      <c r="E238" s="310">
        <v>15</v>
      </c>
      <c r="F238" s="311">
        <v>59</v>
      </c>
      <c r="G238" s="311">
        <v>2</v>
      </c>
      <c r="H238" s="311">
        <v>0</v>
      </c>
      <c r="I238" s="311">
        <v>0</v>
      </c>
      <c r="J238" s="311">
        <v>2</v>
      </c>
      <c r="K238" s="311" t="s">
        <v>1919</v>
      </c>
      <c r="L238" s="311" t="s">
        <v>1913</v>
      </c>
    </row>
    <row r="239" spans="1:12">
      <c r="A239" s="348"/>
      <c r="B239" s="345"/>
      <c r="C239" s="313">
        <v>6</v>
      </c>
      <c r="D239" s="310">
        <v>45</v>
      </c>
      <c r="E239" s="310">
        <v>45</v>
      </c>
      <c r="F239" s="311">
        <v>154</v>
      </c>
      <c r="G239" s="311">
        <v>6</v>
      </c>
      <c r="H239" s="311">
        <v>0</v>
      </c>
      <c r="I239" s="311">
        <v>0</v>
      </c>
      <c r="J239" s="311">
        <v>5</v>
      </c>
      <c r="K239" s="311" t="s">
        <v>1911</v>
      </c>
      <c r="L239" s="311" t="s">
        <v>1908</v>
      </c>
    </row>
    <row r="240" s="283" customFormat="1" spans="1:12">
      <c r="A240" s="325"/>
      <c r="B240" s="308" t="s">
        <v>1895</v>
      </c>
      <c r="C240" s="314"/>
      <c r="D240" s="308">
        <f t="shared" ref="D240:J240" si="18">SUM(D234:D239)</f>
        <v>120</v>
      </c>
      <c r="E240" s="308">
        <f t="shared" si="18"/>
        <v>122</v>
      </c>
      <c r="F240" s="308">
        <f t="shared" si="18"/>
        <v>415</v>
      </c>
      <c r="G240" s="308">
        <f t="shared" si="18"/>
        <v>23</v>
      </c>
      <c r="H240" s="308">
        <f t="shared" si="18"/>
        <v>4</v>
      </c>
      <c r="I240" s="308">
        <f t="shared" si="18"/>
        <v>0</v>
      </c>
      <c r="J240" s="308">
        <f t="shared" si="18"/>
        <v>18</v>
      </c>
      <c r="K240" s="342"/>
      <c r="L240" s="342"/>
    </row>
    <row r="241" spans="1:12">
      <c r="A241" s="348"/>
      <c r="B241" s="345"/>
      <c r="C241" s="313"/>
      <c r="D241" s="310"/>
      <c r="E241" s="349"/>
      <c r="F241" s="349"/>
      <c r="G241" s="349"/>
      <c r="H241" s="349"/>
      <c r="I241" s="349"/>
      <c r="J241" s="349"/>
      <c r="K241" s="348"/>
      <c r="L241" s="348"/>
    </row>
    <row r="242" spans="1:12">
      <c r="A242" s="348"/>
      <c r="B242" s="345">
        <v>19</v>
      </c>
      <c r="C242" s="313"/>
      <c r="D242" s="310"/>
      <c r="E242" s="349"/>
      <c r="F242" s="349"/>
      <c r="G242" s="349"/>
      <c r="H242" s="349"/>
      <c r="I242" s="349"/>
      <c r="J242" s="349"/>
      <c r="K242" s="348"/>
      <c r="L242" s="348"/>
    </row>
    <row r="243" spans="1:12">
      <c r="A243" s="348"/>
      <c r="B243" s="345"/>
      <c r="C243" s="313">
        <v>2</v>
      </c>
      <c r="D243" s="310">
        <v>5</v>
      </c>
      <c r="E243" s="310">
        <v>5</v>
      </c>
      <c r="F243" s="311">
        <v>22</v>
      </c>
      <c r="G243" s="311">
        <v>1</v>
      </c>
      <c r="H243" s="311">
        <v>0</v>
      </c>
      <c r="I243" s="311">
        <v>0</v>
      </c>
      <c r="J243" s="311">
        <v>0</v>
      </c>
      <c r="K243" s="311" t="s">
        <v>1911</v>
      </c>
      <c r="L243" s="311" t="s">
        <v>1916</v>
      </c>
    </row>
    <row r="244" spans="1:12">
      <c r="A244" s="348"/>
      <c r="B244" s="345"/>
      <c r="C244" s="313">
        <v>3</v>
      </c>
      <c r="D244" s="310">
        <v>3</v>
      </c>
      <c r="E244" s="310">
        <v>3</v>
      </c>
      <c r="F244" s="311">
        <v>7</v>
      </c>
      <c r="G244" s="311">
        <v>0</v>
      </c>
      <c r="H244" s="311">
        <v>0</v>
      </c>
      <c r="I244" s="311">
        <v>0</v>
      </c>
      <c r="J244" s="311">
        <v>0</v>
      </c>
      <c r="K244" s="311" t="s">
        <v>1911</v>
      </c>
      <c r="L244" s="311" t="s">
        <v>1908</v>
      </c>
    </row>
    <row r="245" spans="1:12">
      <c r="A245" s="348"/>
      <c r="B245" s="345"/>
      <c r="C245" s="313">
        <v>5</v>
      </c>
      <c r="D245" s="310">
        <v>11</v>
      </c>
      <c r="E245" s="310">
        <v>11</v>
      </c>
      <c r="F245" s="311">
        <v>29</v>
      </c>
      <c r="G245" s="311">
        <v>1</v>
      </c>
      <c r="H245" s="311">
        <v>0</v>
      </c>
      <c r="I245" s="311">
        <v>0</v>
      </c>
      <c r="J245" s="311">
        <v>1</v>
      </c>
      <c r="K245" s="311" t="s">
        <v>1915</v>
      </c>
      <c r="L245" s="311" t="s">
        <v>1908</v>
      </c>
    </row>
    <row r="246" spans="1:12">
      <c r="A246" s="348"/>
      <c r="B246" s="345"/>
      <c r="C246" s="313">
        <v>6</v>
      </c>
      <c r="D246" s="310">
        <v>15</v>
      </c>
      <c r="E246" s="310">
        <v>18</v>
      </c>
      <c r="F246" s="311">
        <v>64</v>
      </c>
      <c r="G246" s="311">
        <v>8</v>
      </c>
      <c r="H246" s="311">
        <v>0</v>
      </c>
      <c r="I246" s="311">
        <v>0</v>
      </c>
      <c r="J246" s="311">
        <v>5</v>
      </c>
      <c r="K246" s="311" t="s">
        <v>1917</v>
      </c>
      <c r="L246" s="311" t="s">
        <v>1918</v>
      </c>
    </row>
    <row r="247" spans="1:12">
      <c r="A247" s="348"/>
      <c r="B247" s="345"/>
      <c r="C247" s="313">
        <v>8</v>
      </c>
      <c r="D247" s="310">
        <v>4</v>
      </c>
      <c r="E247" s="310">
        <v>4</v>
      </c>
      <c r="F247" s="311">
        <v>11</v>
      </c>
      <c r="G247" s="311">
        <v>0</v>
      </c>
      <c r="H247" s="311">
        <v>0</v>
      </c>
      <c r="I247" s="311">
        <v>0</v>
      </c>
      <c r="J247" s="311">
        <v>2</v>
      </c>
      <c r="K247" s="311" t="s">
        <v>1915</v>
      </c>
      <c r="L247" s="311" t="s">
        <v>1908</v>
      </c>
    </row>
    <row r="248" spans="1:12">
      <c r="A248" s="348"/>
      <c r="B248" s="345"/>
      <c r="C248" s="313">
        <v>10</v>
      </c>
      <c r="D248" s="310">
        <v>31</v>
      </c>
      <c r="E248" s="310">
        <v>33</v>
      </c>
      <c r="F248" s="311">
        <v>119</v>
      </c>
      <c r="G248" s="311">
        <v>6</v>
      </c>
      <c r="H248" s="311">
        <v>3</v>
      </c>
      <c r="I248" s="311">
        <v>0</v>
      </c>
      <c r="J248" s="311">
        <v>3</v>
      </c>
      <c r="K248" s="311" t="s">
        <v>1919</v>
      </c>
      <c r="L248" s="311" t="s">
        <v>1908</v>
      </c>
    </row>
    <row r="249" s="283" customFormat="1" spans="1:12">
      <c r="A249" s="325"/>
      <c r="B249" s="308" t="s">
        <v>1895</v>
      </c>
      <c r="C249" s="314"/>
      <c r="D249" s="308">
        <f t="shared" ref="D249:J249" si="19">SUM(D243:D248)</f>
        <v>69</v>
      </c>
      <c r="E249" s="308">
        <f t="shared" si="19"/>
        <v>74</v>
      </c>
      <c r="F249" s="308">
        <f t="shared" si="19"/>
        <v>252</v>
      </c>
      <c r="G249" s="308">
        <f t="shared" si="19"/>
        <v>16</v>
      </c>
      <c r="H249" s="308">
        <f t="shared" si="19"/>
        <v>3</v>
      </c>
      <c r="I249" s="308">
        <f t="shared" si="19"/>
        <v>0</v>
      </c>
      <c r="J249" s="308">
        <f t="shared" si="19"/>
        <v>11</v>
      </c>
      <c r="K249" s="325"/>
      <c r="L249" s="325"/>
    </row>
    <row r="250" s="283" customFormat="1" spans="1:12">
      <c r="A250" s="325"/>
      <c r="B250" s="308"/>
      <c r="C250" s="314"/>
      <c r="D250" s="308"/>
      <c r="E250" s="326"/>
      <c r="F250" s="326"/>
      <c r="G250" s="326"/>
      <c r="H250" s="326"/>
      <c r="I250" s="326"/>
      <c r="J250" s="326"/>
      <c r="K250" s="325"/>
      <c r="L250" s="325"/>
    </row>
    <row r="251" s="283" customFormat="1" spans="1:12">
      <c r="A251" s="314"/>
      <c r="B251" s="308"/>
      <c r="C251" s="314"/>
      <c r="D251" s="308"/>
      <c r="E251" s="308"/>
      <c r="F251" s="308"/>
      <c r="G251" s="308"/>
      <c r="H251" s="308"/>
      <c r="I251" s="308"/>
      <c r="J251" s="308"/>
      <c r="K251" s="314"/>
      <c r="L251" s="314"/>
    </row>
    <row r="252" s="283" customFormat="1" spans="1:12">
      <c r="A252" s="368"/>
      <c r="B252" s="369"/>
      <c r="C252" s="368"/>
      <c r="D252" s="369"/>
      <c r="E252" s="369"/>
      <c r="F252" s="369"/>
      <c r="G252" s="369"/>
      <c r="H252" s="369"/>
      <c r="I252" s="369"/>
      <c r="J252" s="369"/>
      <c r="K252" s="368"/>
      <c r="L252" s="368"/>
    </row>
    <row r="253" s="283" customFormat="1" spans="1:12">
      <c r="A253" s="368"/>
      <c r="B253" s="369"/>
      <c r="C253" s="368"/>
      <c r="D253" s="369"/>
      <c r="E253" s="369"/>
      <c r="F253" s="369"/>
      <c r="G253" s="369"/>
      <c r="H253" s="369"/>
      <c r="I253" s="369"/>
      <c r="J253" s="369"/>
      <c r="K253" s="368"/>
      <c r="L253" s="368"/>
    </row>
    <row r="254" s="283" customFormat="1" spans="1:12">
      <c r="A254" s="368"/>
      <c r="B254" s="369"/>
      <c r="C254" s="368"/>
      <c r="D254" s="369"/>
      <c r="E254" s="369"/>
      <c r="F254" s="369"/>
      <c r="G254" s="369"/>
      <c r="H254" s="369"/>
      <c r="I254" s="369"/>
      <c r="J254" s="369"/>
      <c r="K254" s="368"/>
      <c r="L254" s="368"/>
    </row>
    <row r="255" spans="1:12">
      <c r="A255" s="313"/>
      <c r="B255" s="345"/>
      <c r="C255" s="313"/>
      <c r="D255" s="310"/>
      <c r="E255" s="310"/>
      <c r="F255" s="310"/>
      <c r="G255" s="310"/>
      <c r="H255" s="310"/>
      <c r="I255" s="310"/>
      <c r="J255" s="310"/>
      <c r="K255" s="313"/>
      <c r="L255" s="313"/>
    </row>
    <row r="256" spans="1:12">
      <c r="A256" s="313"/>
      <c r="B256" s="345">
        <v>20</v>
      </c>
      <c r="C256" s="313"/>
      <c r="D256" s="310"/>
      <c r="E256" s="310"/>
      <c r="F256" s="310"/>
      <c r="G256" s="310"/>
      <c r="H256" s="310"/>
      <c r="I256" s="310"/>
      <c r="J256" s="310"/>
      <c r="K256" s="313"/>
      <c r="L256" s="313"/>
    </row>
    <row r="257" spans="1:12">
      <c r="A257" s="348"/>
      <c r="B257" s="345"/>
      <c r="C257" s="313">
        <v>2</v>
      </c>
      <c r="D257" s="310">
        <v>1</v>
      </c>
      <c r="E257" s="310">
        <v>1</v>
      </c>
      <c r="F257" s="311">
        <v>6</v>
      </c>
      <c r="G257" s="311">
        <v>0</v>
      </c>
      <c r="H257" s="311">
        <v>0</v>
      </c>
      <c r="I257" s="311">
        <v>0</v>
      </c>
      <c r="J257" s="311">
        <v>0</v>
      </c>
      <c r="K257" s="311" t="s">
        <v>1915</v>
      </c>
      <c r="L257" s="311" t="s">
        <v>1908</v>
      </c>
    </row>
    <row r="258" spans="1:12">
      <c r="A258" s="348"/>
      <c r="B258" s="345"/>
      <c r="C258" s="313">
        <v>3</v>
      </c>
      <c r="D258" s="310">
        <v>2</v>
      </c>
      <c r="E258" s="310">
        <v>1</v>
      </c>
      <c r="F258" s="311">
        <v>4</v>
      </c>
      <c r="G258" s="311">
        <v>0</v>
      </c>
      <c r="H258" s="311">
        <v>0</v>
      </c>
      <c r="I258" s="311">
        <v>0</v>
      </c>
      <c r="J258" s="311">
        <v>0</v>
      </c>
      <c r="K258" s="311" t="s">
        <v>1915</v>
      </c>
      <c r="L258" s="311" t="s">
        <v>1908</v>
      </c>
    </row>
    <row r="259" spans="1:12">
      <c r="A259" s="348"/>
      <c r="B259" s="345"/>
      <c r="C259" s="313">
        <v>4</v>
      </c>
      <c r="D259" s="310">
        <v>5</v>
      </c>
      <c r="E259" s="310">
        <v>5</v>
      </c>
      <c r="F259" s="311">
        <v>22</v>
      </c>
      <c r="G259" s="311">
        <v>1</v>
      </c>
      <c r="H259" s="311">
        <v>0</v>
      </c>
      <c r="I259" s="311">
        <v>0</v>
      </c>
      <c r="J259" s="311">
        <v>0</v>
      </c>
      <c r="K259" s="311" t="s">
        <v>1911</v>
      </c>
      <c r="L259" s="311" t="s">
        <v>1916</v>
      </c>
    </row>
    <row r="260" spans="1:12">
      <c r="A260" s="348"/>
      <c r="B260" s="345"/>
      <c r="C260" s="313">
        <v>5</v>
      </c>
      <c r="D260" s="310">
        <v>3</v>
      </c>
      <c r="E260" s="310">
        <v>3</v>
      </c>
      <c r="F260" s="311">
        <v>7</v>
      </c>
      <c r="G260" s="311">
        <v>0</v>
      </c>
      <c r="H260" s="311">
        <v>0</v>
      </c>
      <c r="I260" s="311">
        <v>0</v>
      </c>
      <c r="J260" s="311">
        <v>0</v>
      </c>
      <c r="K260" s="311" t="s">
        <v>1911</v>
      </c>
      <c r="L260" s="311" t="s">
        <v>1908</v>
      </c>
    </row>
    <row r="261" spans="1:12">
      <c r="A261" s="348"/>
      <c r="B261" s="345"/>
      <c r="C261" s="313">
        <v>6</v>
      </c>
      <c r="D261" s="310">
        <v>11</v>
      </c>
      <c r="E261" s="310">
        <v>11</v>
      </c>
      <c r="F261" s="311">
        <v>29</v>
      </c>
      <c r="G261" s="311">
        <v>1</v>
      </c>
      <c r="H261" s="311">
        <v>0</v>
      </c>
      <c r="I261" s="311">
        <v>0</v>
      </c>
      <c r="J261" s="311">
        <v>1</v>
      </c>
      <c r="K261" s="311" t="s">
        <v>1915</v>
      </c>
      <c r="L261" s="311" t="s">
        <v>1908</v>
      </c>
    </row>
    <row r="262" spans="1:12">
      <c r="A262" s="348"/>
      <c r="B262" s="345"/>
      <c r="C262" s="313">
        <v>7</v>
      </c>
      <c r="D262" s="310">
        <v>15</v>
      </c>
      <c r="E262" s="310">
        <v>18</v>
      </c>
      <c r="F262" s="311">
        <v>64</v>
      </c>
      <c r="G262" s="311">
        <v>8</v>
      </c>
      <c r="H262" s="311">
        <v>0</v>
      </c>
      <c r="I262" s="311">
        <v>0</v>
      </c>
      <c r="J262" s="311">
        <v>5</v>
      </c>
      <c r="K262" s="311" t="s">
        <v>1917</v>
      </c>
      <c r="L262" s="311" t="s">
        <v>1918</v>
      </c>
    </row>
    <row r="263" spans="1:12">
      <c r="A263" s="348"/>
      <c r="B263" s="345"/>
      <c r="C263" s="313">
        <v>8</v>
      </c>
      <c r="D263" s="310">
        <v>4</v>
      </c>
      <c r="E263" s="310">
        <v>4</v>
      </c>
      <c r="F263" s="311">
        <v>11</v>
      </c>
      <c r="G263" s="311">
        <v>0</v>
      </c>
      <c r="H263" s="311">
        <v>0</v>
      </c>
      <c r="I263" s="311">
        <v>0</v>
      </c>
      <c r="J263" s="311">
        <v>2</v>
      </c>
      <c r="K263" s="311" t="s">
        <v>1915</v>
      </c>
      <c r="L263" s="311" t="s">
        <v>1908</v>
      </c>
    </row>
    <row r="264" spans="1:12">
      <c r="A264" s="348"/>
      <c r="B264" s="345"/>
      <c r="C264" s="313">
        <v>9</v>
      </c>
      <c r="D264" s="310">
        <v>31</v>
      </c>
      <c r="E264" s="310">
        <v>33</v>
      </c>
      <c r="F264" s="311">
        <v>119</v>
      </c>
      <c r="G264" s="311">
        <v>6</v>
      </c>
      <c r="H264" s="311">
        <v>3</v>
      </c>
      <c r="I264" s="311">
        <v>0</v>
      </c>
      <c r="J264" s="311">
        <v>3</v>
      </c>
      <c r="K264" s="311" t="s">
        <v>1919</v>
      </c>
      <c r="L264" s="311" t="s">
        <v>1908</v>
      </c>
    </row>
    <row r="265" s="283" customFormat="1" spans="1:12">
      <c r="A265" s="325"/>
      <c r="B265" s="308" t="s">
        <v>1895</v>
      </c>
      <c r="C265" s="314"/>
      <c r="D265" s="308">
        <f t="shared" ref="D265:J265" si="20">SUM(D257:D264)</f>
        <v>72</v>
      </c>
      <c r="E265" s="308">
        <f t="shared" si="20"/>
        <v>76</v>
      </c>
      <c r="F265" s="308">
        <f t="shared" si="20"/>
        <v>262</v>
      </c>
      <c r="G265" s="308">
        <f t="shared" si="20"/>
        <v>16</v>
      </c>
      <c r="H265" s="308">
        <f t="shared" si="20"/>
        <v>3</v>
      </c>
      <c r="I265" s="308">
        <f t="shared" si="20"/>
        <v>0</v>
      </c>
      <c r="J265" s="308">
        <f t="shared" si="20"/>
        <v>11</v>
      </c>
      <c r="K265" s="376"/>
      <c r="L265" s="376"/>
    </row>
    <row r="266" spans="1:12">
      <c r="A266" s="348"/>
      <c r="B266" s="345"/>
      <c r="C266" s="313"/>
      <c r="D266" s="310"/>
      <c r="E266" s="349"/>
      <c r="F266" s="350"/>
      <c r="G266" s="350"/>
      <c r="H266" s="350"/>
      <c r="I266" s="350"/>
      <c r="J266" s="350"/>
      <c r="K266" s="350"/>
      <c r="L266" s="350"/>
    </row>
    <row r="267" spans="1:12">
      <c r="A267" s="348"/>
      <c r="B267" s="345">
        <v>21</v>
      </c>
      <c r="C267" s="313"/>
      <c r="D267" s="310"/>
      <c r="E267" s="349"/>
      <c r="F267" s="350"/>
      <c r="G267" s="350"/>
      <c r="H267" s="350"/>
      <c r="I267" s="350"/>
      <c r="J267" s="350"/>
      <c r="K267" s="350"/>
      <c r="L267" s="350"/>
    </row>
    <row r="268" spans="1:12">
      <c r="A268" s="348"/>
      <c r="B268" s="345"/>
      <c r="C268" s="313">
        <v>2</v>
      </c>
      <c r="D268" s="310">
        <v>2</v>
      </c>
      <c r="E268" s="310">
        <v>2</v>
      </c>
      <c r="F268" s="310">
        <v>4</v>
      </c>
      <c r="G268" s="310">
        <v>1</v>
      </c>
      <c r="H268" s="310">
        <v>0</v>
      </c>
      <c r="I268" s="310">
        <v>0</v>
      </c>
      <c r="J268" s="310">
        <v>1</v>
      </c>
      <c r="K268" s="313" t="s">
        <v>1919</v>
      </c>
      <c r="L268" s="313" t="s">
        <v>1921</v>
      </c>
    </row>
    <row r="269" spans="1:12">
      <c r="A269" s="348"/>
      <c r="B269" s="345"/>
      <c r="C269" s="313">
        <v>3</v>
      </c>
      <c r="D269" s="310">
        <v>6</v>
      </c>
      <c r="E269" s="310">
        <v>6</v>
      </c>
      <c r="F269" s="310">
        <v>15</v>
      </c>
      <c r="G269" s="310">
        <v>3</v>
      </c>
      <c r="H269" s="310">
        <v>0</v>
      </c>
      <c r="I269" s="310">
        <v>0</v>
      </c>
      <c r="J269" s="310">
        <v>2</v>
      </c>
      <c r="K269" s="313" t="s">
        <v>1919</v>
      </c>
      <c r="L269" s="313" t="s">
        <v>1921</v>
      </c>
    </row>
    <row r="270" spans="1:12">
      <c r="A270" s="348"/>
      <c r="B270" s="345"/>
      <c r="C270" s="313">
        <v>4</v>
      </c>
      <c r="D270" s="310">
        <v>17</v>
      </c>
      <c r="E270" s="310">
        <v>17</v>
      </c>
      <c r="F270" s="310">
        <v>87</v>
      </c>
      <c r="G270" s="310">
        <v>0</v>
      </c>
      <c r="H270" s="310">
        <v>0</v>
      </c>
      <c r="I270" s="310">
        <v>0</v>
      </c>
      <c r="J270" s="310">
        <v>4</v>
      </c>
      <c r="K270" s="313" t="s">
        <v>1919</v>
      </c>
      <c r="L270" s="313" t="s">
        <v>1921</v>
      </c>
    </row>
    <row r="271" spans="1:12">
      <c r="A271" s="348"/>
      <c r="B271" s="345"/>
      <c r="C271" s="313">
        <v>5</v>
      </c>
      <c r="D271" s="310">
        <v>5</v>
      </c>
      <c r="E271" s="310">
        <v>5</v>
      </c>
      <c r="F271" s="310">
        <v>13</v>
      </c>
      <c r="G271" s="310">
        <v>0</v>
      </c>
      <c r="H271" s="310">
        <v>0</v>
      </c>
      <c r="I271" s="310">
        <v>0</v>
      </c>
      <c r="J271" s="310">
        <v>2</v>
      </c>
      <c r="K271" s="313" t="s">
        <v>1919</v>
      </c>
      <c r="L271" s="313" t="s">
        <v>1921</v>
      </c>
    </row>
    <row r="272" s="283" customFormat="1" spans="1:12">
      <c r="A272" s="325"/>
      <c r="B272" s="308" t="s">
        <v>1895</v>
      </c>
      <c r="C272" s="314"/>
      <c r="D272" s="308">
        <f t="shared" ref="D272:J272" si="21">SUM(D268:D271)</f>
        <v>30</v>
      </c>
      <c r="E272" s="308">
        <f t="shared" si="21"/>
        <v>30</v>
      </c>
      <c r="F272" s="308">
        <f t="shared" si="21"/>
        <v>119</v>
      </c>
      <c r="G272" s="308">
        <f t="shared" si="21"/>
        <v>4</v>
      </c>
      <c r="H272" s="308">
        <f t="shared" si="21"/>
        <v>0</v>
      </c>
      <c r="I272" s="308">
        <f t="shared" si="21"/>
        <v>0</v>
      </c>
      <c r="J272" s="308">
        <f t="shared" si="21"/>
        <v>9</v>
      </c>
      <c r="K272" s="376"/>
      <c r="L272" s="376"/>
    </row>
    <row r="273" spans="1:12">
      <c r="A273" s="348"/>
      <c r="B273" s="345"/>
      <c r="C273" s="313"/>
      <c r="D273" s="310"/>
      <c r="E273" s="349"/>
      <c r="F273" s="350"/>
      <c r="G273" s="350"/>
      <c r="H273" s="350"/>
      <c r="I273" s="350"/>
      <c r="J273" s="350"/>
      <c r="K273" s="350"/>
      <c r="L273" s="350"/>
    </row>
    <row r="274" spans="1:12">
      <c r="A274" s="348"/>
      <c r="B274" s="345">
        <v>22</v>
      </c>
      <c r="C274" s="313"/>
      <c r="D274" s="310"/>
      <c r="E274" s="349"/>
      <c r="F274" s="350"/>
      <c r="G274" s="350"/>
      <c r="H274" s="350"/>
      <c r="I274" s="350"/>
      <c r="J274" s="350"/>
      <c r="K274" s="350"/>
      <c r="L274" s="350"/>
    </row>
    <row r="275" spans="1:12">
      <c r="A275" s="348"/>
      <c r="B275" s="345"/>
      <c r="C275" s="313">
        <v>1</v>
      </c>
      <c r="D275" s="310">
        <v>10</v>
      </c>
      <c r="E275" s="310">
        <v>10</v>
      </c>
      <c r="F275" s="311">
        <v>50</v>
      </c>
      <c r="G275" s="311">
        <v>6</v>
      </c>
      <c r="H275" s="311">
        <v>1</v>
      </c>
      <c r="I275" s="311">
        <v>0</v>
      </c>
      <c r="J275" s="311">
        <v>4</v>
      </c>
      <c r="K275" s="311" t="s">
        <v>1907</v>
      </c>
      <c r="L275" s="311" t="s">
        <v>1908</v>
      </c>
    </row>
    <row r="276" spans="1:12">
      <c r="A276" s="348"/>
      <c r="B276" s="345"/>
      <c r="C276" s="313">
        <v>2</v>
      </c>
      <c r="D276" s="310">
        <v>10</v>
      </c>
      <c r="E276" s="310">
        <v>10</v>
      </c>
      <c r="F276" s="311">
        <v>60</v>
      </c>
      <c r="G276" s="311">
        <v>6</v>
      </c>
      <c r="H276" s="311">
        <v>0</v>
      </c>
      <c r="I276" s="311">
        <v>0</v>
      </c>
      <c r="J276" s="311">
        <v>2</v>
      </c>
      <c r="K276" s="311" t="s">
        <v>1907</v>
      </c>
      <c r="L276" s="311" t="s">
        <v>1908</v>
      </c>
    </row>
    <row r="277" spans="1:12">
      <c r="A277" s="348"/>
      <c r="B277" s="345"/>
      <c r="C277" s="313">
        <v>3</v>
      </c>
      <c r="D277" s="310">
        <v>17</v>
      </c>
      <c r="E277" s="310">
        <v>17</v>
      </c>
      <c r="F277" s="311">
        <v>65</v>
      </c>
      <c r="G277" s="311">
        <v>7</v>
      </c>
      <c r="H277" s="311">
        <v>0</v>
      </c>
      <c r="I277" s="311">
        <v>0</v>
      </c>
      <c r="J277" s="311">
        <v>3</v>
      </c>
      <c r="K277" s="311" t="s">
        <v>1909</v>
      </c>
      <c r="L277" s="311" t="s">
        <v>1908</v>
      </c>
    </row>
    <row r="278" spans="1:12">
      <c r="A278" s="348"/>
      <c r="B278" s="345"/>
      <c r="C278" s="313">
        <v>4</v>
      </c>
      <c r="D278" s="310">
        <v>17</v>
      </c>
      <c r="E278" s="310">
        <v>17</v>
      </c>
      <c r="F278" s="311">
        <v>65</v>
      </c>
      <c r="G278" s="311">
        <v>10</v>
      </c>
      <c r="H278" s="311">
        <v>2</v>
      </c>
      <c r="I278" s="311">
        <v>0</v>
      </c>
      <c r="J278" s="311">
        <v>5</v>
      </c>
      <c r="K278" s="311" t="s">
        <v>1910</v>
      </c>
      <c r="L278" s="311" t="s">
        <v>1908</v>
      </c>
    </row>
    <row r="279" spans="1:12">
      <c r="A279" s="348"/>
      <c r="B279" s="345"/>
      <c r="C279" s="313">
        <v>5</v>
      </c>
      <c r="D279" s="310">
        <v>30</v>
      </c>
      <c r="E279" s="310">
        <v>30</v>
      </c>
      <c r="F279" s="311">
        <v>70</v>
      </c>
      <c r="G279" s="311">
        <v>10</v>
      </c>
      <c r="H279" s="311">
        <v>1</v>
      </c>
      <c r="I279" s="311">
        <v>1</v>
      </c>
      <c r="J279" s="311">
        <v>7</v>
      </c>
      <c r="K279" s="311" t="s">
        <v>1910</v>
      </c>
      <c r="L279" s="311" t="s">
        <v>1908</v>
      </c>
    </row>
    <row r="280" s="283" customFormat="1" spans="1:12">
      <c r="A280" s="325"/>
      <c r="B280" s="308" t="s">
        <v>1895</v>
      </c>
      <c r="C280" s="314"/>
      <c r="D280" s="308">
        <f t="shared" ref="D280:J280" si="22">SUM(D275:D279)</f>
        <v>84</v>
      </c>
      <c r="E280" s="308">
        <f t="shared" si="22"/>
        <v>84</v>
      </c>
      <c r="F280" s="308">
        <f t="shared" si="22"/>
        <v>310</v>
      </c>
      <c r="G280" s="308">
        <f t="shared" si="22"/>
        <v>39</v>
      </c>
      <c r="H280" s="308">
        <f t="shared" si="22"/>
        <v>4</v>
      </c>
      <c r="I280" s="308">
        <f t="shared" si="22"/>
        <v>1</v>
      </c>
      <c r="J280" s="308">
        <f t="shared" si="22"/>
        <v>21</v>
      </c>
      <c r="K280" s="376"/>
      <c r="L280" s="376"/>
    </row>
    <row r="281" spans="1:12">
      <c r="A281" s="348"/>
      <c r="B281" s="345"/>
      <c r="C281" s="313"/>
      <c r="D281" s="310"/>
      <c r="E281" s="349"/>
      <c r="F281" s="350"/>
      <c r="G281" s="350"/>
      <c r="H281" s="350"/>
      <c r="I281" s="350"/>
      <c r="J281" s="350"/>
      <c r="K281" s="350"/>
      <c r="L281" s="350"/>
    </row>
    <row r="282" spans="1:12">
      <c r="A282" s="348"/>
      <c r="B282" s="345">
        <v>24</v>
      </c>
      <c r="C282" s="313"/>
      <c r="D282" s="310"/>
      <c r="E282" s="349"/>
      <c r="F282" s="350"/>
      <c r="G282" s="350"/>
      <c r="H282" s="350"/>
      <c r="I282" s="350"/>
      <c r="J282" s="350"/>
      <c r="K282" s="350"/>
      <c r="L282" s="350"/>
    </row>
    <row r="283" spans="1:12">
      <c r="A283" s="348"/>
      <c r="B283" s="345"/>
      <c r="C283" s="313">
        <v>1</v>
      </c>
      <c r="D283" s="310">
        <v>11</v>
      </c>
      <c r="E283" s="310">
        <v>11</v>
      </c>
      <c r="F283" s="311">
        <v>29</v>
      </c>
      <c r="G283" s="311">
        <v>1</v>
      </c>
      <c r="H283" s="311">
        <v>0</v>
      </c>
      <c r="I283" s="311">
        <v>0</v>
      </c>
      <c r="J283" s="311">
        <v>1</v>
      </c>
      <c r="K283" s="311" t="s">
        <v>1915</v>
      </c>
      <c r="L283" s="311" t="s">
        <v>1908</v>
      </c>
    </row>
    <row r="284" spans="1:12">
      <c r="A284" s="348"/>
      <c r="B284" s="345"/>
      <c r="C284" s="313">
        <v>2</v>
      </c>
      <c r="D284" s="310">
        <v>15</v>
      </c>
      <c r="E284" s="310">
        <v>18</v>
      </c>
      <c r="F284" s="311">
        <v>64</v>
      </c>
      <c r="G284" s="311">
        <v>8</v>
      </c>
      <c r="H284" s="311">
        <v>0</v>
      </c>
      <c r="I284" s="311">
        <v>0</v>
      </c>
      <c r="J284" s="311">
        <v>5</v>
      </c>
      <c r="K284" s="311" t="s">
        <v>1917</v>
      </c>
      <c r="L284" s="311" t="s">
        <v>1918</v>
      </c>
    </row>
    <row r="285" spans="1:12">
      <c r="A285" s="348"/>
      <c r="B285" s="345"/>
      <c r="C285" s="313">
        <v>3</v>
      </c>
      <c r="D285" s="310">
        <v>4</v>
      </c>
      <c r="E285" s="310">
        <v>4</v>
      </c>
      <c r="F285" s="311">
        <v>11</v>
      </c>
      <c r="G285" s="311">
        <v>0</v>
      </c>
      <c r="H285" s="311">
        <v>0</v>
      </c>
      <c r="I285" s="311">
        <v>0</v>
      </c>
      <c r="J285" s="311">
        <v>2</v>
      </c>
      <c r="K285" s="311" t="s">
        <v>1915</v>
      </c>
      <c r="L285" s="311" t="s">
        <v>1908</v>
      </c>
    </row>
    <row r="286" spans="1:12">
      <c r="A286" s="348"/>
      <c r="B286" s="345"/>
      <c r="C286" s="313">
        <v>4</v>
      </c>
      <c r="D286" s="310">
        <v>31</v>
      </c>
      <c r="E286" s="310">
        <v>33</v>
      </c>
      <c r="F286" s="311">
        <v>119</v>
      </c>
      <c r="G286" s="311">
        <v>6</v>
      </c>
      <c r="H286" s="311">
        <v>3</v>
      </c>
      <c r="I286" s="311">
        <v>0</v>
      </c>
      <c r="J286" s="311">
        <v>3</v>
      </c>
      <c r="K286" s="311" t="s">
        <v>1919</v>
      </c>
      <c r="L286" s="311" t="s">
        <v>1908</v>
      </c>
    </row>
    <row r="287" spans="1:12">
      <c r="A287" s="348"/>
      <c r="B287" s="345"/>
      <c r="C287" s="313">
        <v>5</v>
      </c>
      <c r="D287" s="310">
        <v>18</v>
      </c>
      <c r="E287" s="310">
        <v>15</v>
      </c>
      <c r="F287" s="311">
        <v>59</v>
      </c>
      <c r="G287" s="311">
        <v>2</v>
      </c>
      <c r="H287" s="311">
        <v>0</v>
      </c>
      <c r="I287" s="311">
        <v>0</v>
      </c>
      <c r="J287" s="311">
        <v>2</v>
      </c>
      <c r="K287" s="311" t="s">
        <v>1919</v>
      </c>
      <c r="L287" s="311" t="s">
        <v>1913</v>
      </c>
    </row>
    <row r="288" spans="1:12">
      <c r="A288" s="348"/>
      <c r="B288" s="345"/>
      <c r="C288" s="313">
        <v>6</v>
      </c>
      <c r="D288" s="310">
        <v>45</v>
      </c>
      <c r="E288" s="310">
        <v>45</v>
      </c>
      <c r="F288" s="311">
        <v>154</v>
      </c>
      <c r="G288" s="311">
        <v>6</v>
      </c>
      <c r="H288" s="311">
        <v>0</v>
      </c>
      <c r="I288" s="311">
        <v>0</v>
      </c>
      <c r="J288" s="311">
        <v>5</v>
      </c>
      <c r="K288" s="311" t="s">
        <v>1911</v>
      </c>
      <c r="L288" s="311" t="s">
        <v>1908</v>
      </c>
    </row>
    <row r="289" spans="1:12">
      <c r="A289" s="348"/>
      <c r="B289" s="345"/>
      <c r="C289" s="313">
        <v>7</v>
      </c>
      <c r="D289" s="310">
        <v>70</v>
      </c>
      <c r="E289" s="310">
        <v>70</v>
      </c>
      <c r="F289" s="311">
        <v>120</v>
      </c>
      <c r="G289" s="311">
        <v>0</v>
      </c>
      <c r="H289" s="311">
        <v>0</v>
      </c>
      <c r="I289" s="311">
        <v>0</v>
      </c>
      <c r="J289" s="311">
        <v>4</v>
      </c>
      <c r="K289" s="311" t="s">
        <v>1915</v>
      </c>
      <c r="L289" s="311" t="s">
        <v>1908</v>
      </c>
    </row>
    <row r="290" spans="1:12">
      <c r="A290" s="348"/>
      <c r="B290" s="345"/>
      <c r="C290" s="313">
        <v>8</v>
      </c>
      <c r="D290" s="310">
        <v>10</v>
      </c>
      <c r="E290" s="310">
        <v>10</v>
      </c>
      <c r="F290" s="311">
        <v>60</v>
      </c>
      <c r="G290" s="311">
        <v>6</v>
      </c>
      <c r="H290" s="311">
        <v>0</v>
      </c>
      <c r="I290" s="311">
        <v>0</v>
      </c>
      <c r="J290" s="311">
        <v>2</v>
      </c>
      <c r="K290" s="311" t="s">
        <v>1907</v>
      </c>
      <c r="L290" s="311" t="s">
        <v>1908</v>
      </c>
    </row>
    <row r="291" spans="1:12">
      <c r="A291" s="348"/>
      <c r="B291" s="345"/>
      <c r="C291" s="313">
        <v>9</v>
      </c>
      <c r="D291" s="310">
        <v>17</v>
      </c>
      <c r="E291" s="310">
        <v>17</v>
      </c>
      <c r="F291" s="311">
        <v>65</v>
      </c>
      <c r="G291" s="311">
        <v>7</v>
      </c>
      <c r="H291" s="311">
        <v>0</v>
      </c>
      <c r="I291" s="311">
        <v>0</v>
      </c>
      <c r="J291" s="311">
        <v>3</v>
      </c>
      <c r="K291" s="311" t="s">
        <v>1909</v>
      </c>
      <c r="L291" s="311" t="s">
        <v>1908</v>
      </c>
    </row>
    <row r="292" s="283" customFormat="1" spans="1:12">
      <c r="A292" s="325"/>
      <c r="B292" s="308" t="s">
        <v>1895</v>
      </c>
      <c r="C292" s="314"/>
      <c r="D292" s="308">
        <f t="shared" ref="D292:J292" si="23">SUM(D283:D291)</f>
        <v>221</v>
      </c>
      <c r="E292" s="308">
        <f t="shared" si="23"/>
        <v>223</v>
      </c>
      <c r="F292" s="308">
        <f t="shared" si="23"/>
        <v>681</v>
      </c>
      <c r="G292" s="308">
        <f t="shared" si="23"/>
        <v>36</v>
      </c>
      <c r="H292" s="308">
        <f t="shared" si="23"/>
        <v>3</v>
      </c>
      <c r="I292" s="308">
        <f t="shared" si="23"/>
        <v>0</v>
      </c>
      <c r="J292" s="308">
        <f t="shared" si="23"/>
        <v>27</v>
      </c>
      <c r="K292" s="376"/>
      <c r="L292" s="376"/>
    </row>
    <row r="293" ht="15.75" spans="1:12">
      <c r="A293" s="348"/>
      <c r="B293" s="347"/>
      <c r="C293" s="348"/>
      <c r="D293" s="349"/>
      <c r="E293" s="349"/>
      <c r="F293" s="350"/>
      <c r="G293" s="350"/>
      <c r="H293" s="350"/>
      <c r="I293" s="350"/>
      <c r="J293" s="350"/>
      <c r="K293" s="350"/>
      <c r="L293" s="350"/>
    </row>
    <row r="294" s="283" customFormat="1" ht="15.75" spans="1:12">
      <c r="A294" s="370"/>
      <c r="B294" s="371" t="s">
        <v>1895</v>
      </c>
      <c r="C294" s="372"/>
      <c r="D294" s="373">
        <f t="shared" ref="D294:J294" si="24">D26+D35+D53+D61+D73+D85+D94+D105+D116+D136+D144+D153+D166+D179+D188+D208+D222+D231+D240+D249+D265+D272+D280+D292</f>
        <v>2739</v>
      </c>
      <c r="E294" s="373">
        <f t="shared" si="24"/>
        <v>2836</v>
      </c>
      <c r="F294" s="373">
        <f t="shared" si="24"/>
        <v>8871</v>
      </c>
      <c r="G294" s="373">
        <f t="shared" si="24"/>
        <v>525</v>
      </c>
      <c r="H294" s="373">
        <f t="shared" si="24"/>
        <v>64</v>
      </c>
      <c r="I294" s="373">
        <f t="shared" si="24"/>
        <v>7</v>
      </c>
      <c r="J294" s="373">
        <f t="shared" si="24"/>
        <v>648</v>
      </c>
      <c r="K294" s="377"/>
      <c r="L294" s="378"/>
    </row>
    <row r="297" spans="2:5">
      <c r="B297" s="374" t="s">
        <v>1924</v>
      </c>
      <c r="C297" s="283"/>
      <c r="E297" s="286" t="s">
        <v>1925</v>
      </c>
    </row>
    <row r="298" spans="2:5">
      <c r="B298" s="374" t="s">
        <v>1926</v>
      </c>
      <c r="C298" s="283"/>
      <c r="D298" s="375"/>
      <c r="E298" s="286" t="s">
        <v>1925</v>
      </c>
    </row>
    <row r="299" spans="2:5">
      <c r="B299" s="374" t="s">
        <v>1927</v>
      </c>
      <c r="C299" s="283"/>
      <c r="E299" s="286" t="s">
        <v>1925</v>
      </c>
    </row>
    <row r="301" spans="9:9">
      <c r="I301" s="375" t="s">
        <v>1928</v>
      </c>
    </row>
    <row r="305" spans="9:9">
      <c r="I305" s="375" t="s">
        <v>1929</v>
      </c>
    </row>
  </sheetData>
  <mergeCells count="21">
    <mergeCell ref="C2:K2"/>
    <mergeCell ref="C3:K3"/>
    <mergeCell ref="C4:K4"/>
    <mergeCell ref="C5:K5"/>
    <mergeCell ref="A8:L8"/>
    <mergeCell ref="E9:F9"/>
    <mergeCell ref="G9:I9"/>
    <mergeCell ref="E10:F10"/>
    <mergeCell ref="G10:I10"/>
    <mergeCell ref="E11:F11"/>
    <mergeCell ref="G11:I11"/>
    <mergeCell ref="E12:F12"/>
    <mergeCell ref="G12:I12"/>
    <mergeCell ref="E13:F13"/>
    <mergeCell ref="G13:I13"/>
    <mergeCell ref="K15:L15"/>
    <mergeCell ref="K16:L16"/>
    <mergeCell ref="A15:A17"/>
    <mergeCell ref="B15:B17"/>
    <mergeCell ref="C15:C17"/>
    <mergeCell ref="D15:J16"/>
  </mergeCells>
  <pageMargins left="0.75" right="0.75" top="1" bottom="1" header="0.5" footer="0.5"/>
  <pageSetup paperSize="1" scale="7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1"/>
  <sheetViews>
    <sheetView workbookViewId="0">
      <selection activeCell="N11" sqref="N11"/>
    </sheetView>
  </sheetViews>
  <sheetFormatPr defaultColWidth="9" defaultRowHeight="16.5"/>
  <cols>
    <col min="1" max="1" width="1.71428571428571" style="188" customWidth="1"/>
    <col min="2" max="2" width="6.28571428571429" style="189" customWidth="1"/>
    <col min="3" max="3" width="18" style="188" customWidth="1"/>
    <col min="4" max="15" width="9.57142857142857" style="188" customWidth="1"/>
    <col min="16" max="16" width="10" style="188" customWidth="1"/>
    <col min="17" max="16384" width="9" style="188"/>
  </cols>
  <sheetData>
    <row r="1" spans="8:8">
      <c r="H1" s="190" t="s">
        <v>1930</v>
      </c>
    </row>
    <row r="2" spans="3:8">
      <c r="C2" s="191"/>
      <c r="H2" s="190" t="s">
        <v>1931</v>
      </c>
    </row>
    <row r="4" spans="2:16">
      <c r="B4" s="192" t="s">
        <v>1932</v>
      </c>
      <c r="C4" s="193" t="s">
        <v>1933</v>
      </c>
      <c r="D4" s="194"/>
      <c r="E4" s="194"/>
      <c r="F4" s="194"/>
      <c r="G4" s="194"/>
      <c r="H4" s="194"/>
      <c r="I4" s="194" t="s">
        <v>1934</v>
      </c>
      <c r="J4" s="194"/>
      <c r="K4" s="194"/>
      <c r="L4" s="194"/>
      <c r="M4" s="194"/>
      <c r="N4" s="194"/>
      <c r="O4" s="194"/>
      <c r="P4" s="255" t="s">
        <v>1895</v>
      </c>
    </row>
    <row r="5" spans="2:16">
      <c r="B5" s="195"/>
      <c r="C5" s="196"/>
      <c r="D5" s="197" t="s">
        <v>1935</v>
      </c>
      <c r="E5" s="198" t="s">
        <v>1936</v>
      </c>
      <c r="F5" s="198" t="s">
        <v>1937</v>
      </c>
      <c r="G5" s="198" t="s">
        <v>1938</v>
      </c>
      <c r="H5" s="198" t="s">
        <v>1939</v>
      </c>
      <c r="I5" s="198" t="s">
        <v>1940</v>
      </c>
      <c r="J5" s="198" t="s">
        <v>1941</v>
      </c>
      <c r="K5" s="198" t="s">
        <v>1942</v>
      </c>
      <c r="L5" s="198" t="s">
        <v>1943</v>
      </c>
      <c r="M5" s="198" t="s">
        <v>1944</v>
      </c>
      <c r="N5" s="198" t="s">
        <v>1945</v>
      </c>
      <c r="O5" s="256" t="s">
        <v>1946</v>
      </c>
      <c r="P5" s="257"/>
    </row>
    <row r="6" ht="18" customHeight="1" spans="2:16">
      <c r="B6" s="199">
        <v>1</v>
      </c>
      <c r="C6" s="200" t="s">
        <v>1947</v>
      </c>
      <c r="D6" s="201">
        <v>31</v>
      </c>
      <c r="E6" s="202">
        <v>7</v>
      </c>
      <c r="F6" s="202">
        <v>0</v>
      </c>
      <c r="G6" s="203">
        <v>3</v>
      </c>
      <c r="H6" s="203">
        <v>1</v>
      </c>
      <c r="I6" s="203">
        <v>6</v>
      </c>
      <c r="J6" s="207">
        <v>0</v>
      </c>
      <c r="K6" s="207">
        <v>0</v>
      </c>
      <c r="L6" s="202">
        <v>1</v>
      </c>
      <c r="M6" s="202">
        <v>6</v>
      </c>
      <c r="N6" s="202">
        <v>8</v>
      </c>
      <c r="O6" s="258"/>
      <c r="P6" s="259">
        <f t="shared" ref="P6:P12" si="0">SUM(D6:O6)</f>
        <v>63</v>
      </c>
    </row>
    <row r="7" ht="18" customHeight="1" spans="2:16">
      <c r="B7" s="204">
        <v>2</v>
      </c>
      <c r="C7" s="205" t="s">
        <v>1948</v>
      </c>
      <c r="D7" s="206">
        <v>0</v>
      </c>
      <c r="E7" s="207">
        <v>0</v>
      </c>
      <c r="F7" s="207">
        <v>0</v>
      </c>
      <c r="G7" s="208">
        <v>0</v>
      </c>
      <c r="H7" s="208">
        <v>2</v>
      </c>
      <c r="I7" s="208">
        <v>5</v>
      </c>
      <c r="J7" s="207">
        <v>0</v>
      </c>
      <c r="K7" s="207">
        <v>0</v>
      </c>
      <c r="L7" s="207">
        <v>0</v>
      </c>
      <c r="M7" s="207">
        <v>0</v>
      </c>
      <c r="N7" s="207">
        <v>0</v>
      </c>
      <c r="O7" s="260"/>
      <c r="P7" s="261">
        <f t="shared" si="0"/>
        <v>7</v>
      </c>
    </row>
    <row r="8" ht="18" customHeight="1" spans="2:16">
      <c r="B8" s="204">
        <v>3</v>
      </c>
      <c r="C8" s="205" t="s">
        <v>1949</v>
      </c>
      <c r="D8" s="206">
        <v>34</v>
      </c>
      <c r="E8" s="207">
        <v>6</v>
      </c>
      <c r="F8" s="208">
        <v>4</v>
      </c>
      <c r="G8" s="208">
        <v>2</v>
      </c>
      <c r="H8" s="208">
        <v>7</v>
      </c>
      <c r="I8" s="208">
        <v>15</v>
      </c>
      <c r="J8" s="207">
        <v>7</v>
      </c>
      <c r="K8" s="207">
        <v>1</v>
      </c>
      <c r="L8" s="207">
        <v>1</v>
      </c>
      <c r="M8" s="207">
        <v>25</v>
      </c>
      <c r="N8" s="207">
        <v>8</v>
      </c>
      <c r="O8" s="260"/>
      <c r="P8" s="261">
        <f t="shared" si="0"/>
        <v>110</v>
      </c>
    </row>
    <row r="9" ht="18" customHeight="1" spans="2:16">
      <c r="B9" s="204">
        <v>4</v>
      </c>
      <c r="C9" s="205" t="s">
        <v>1950</v>
      </c>
      <c r="D9" s="206">
        <v>15</v>
      </c>
      <c r="E9" s="207">
        <v>1</v>
      </c>
      <c r="F9" s="207">
        <v>0</v>
      </c>
      <c r="G9" s="208">
        <v>3</v>
      </c>
      <c r="H9" s="208">
        <v>0</v>
      </c>
      <c r="I9" s="208">
        <v>1</v>
      </c>
      <c r="J9" s="207">
        <v>0</v>
      </c>
      <c r="K9" s="207">
        <v>0</v>
      </c>
      <c r="L9" s="207">
        <v>1</v>
      </c>
      <c r="M9" s="207">
        <v>6</v>
      </c>
      <c r="N9" s="207">
        <v>1</v>
      </c>
      <c r="O9" s="260"/>
      <c r="P9" s="261">
        <f t="shared" si="0"/>
        <v>28</v>
      </c>
    </row>
    <row r="10" ht="18" customHeight="1" spans="2:16">
      <c r="B10" s="204">
        <v>5</v>
      </c>
      <c r="C10" s="209" t="s">
        <v>1951</v>
      </c>
      <c r="D10" s="206">
        <v>7</v>
      </c>
      <c r="E10" s="207">
        <v>7</v>
      </c>
      <c r="F10" s="207">
        <v>5</v>
      </c>
      <c r="G10" s="208">
        <v>1</v>
      </c>
      <c r="H10" s="208">
        <v>1</v>
      </c>
      <c r="I10" s="208">
        <v>7</v>
      </c>
      <c r="J10" s="207">
        <v>3</v>
      </c>
      <c r="K10" s="207">
        <v>4</v>
      </c>
      <c r="L10" s="207">
        <v>2</v>
      </c>
      <c r="M10" s="207">
        <v>11</v>
      </c>
      <c r="N10" s="207">
        <v>2</v>
      </c>
      <c r="O10" s="260"/>
      <c r="P10" s="261">
        <f t="shared" si="0"/>
        <v>50</v>
      </c>
    </row>
    <row r="11" ht="18" customHeight="1" spans="2:16">
      <c r="B11" s="204">
        <v>6</v>
      </c>
      <c r="C11" s="205" t="s">
        <v>1952</v>
      </c>
      <c r="D11" s="210">
        <v>2</v>
      </c>
      <c r="E11" s="211">
        <v>6</v>
      </c>
      <c r="F11" s="211">
        <v>0</v>
      </c>
      <c r="G11" s="212">
        <v>3</v>
      </c>
      <c r="H11" s="212">
        <v>4</v>
      </c>
      <c r="I11" s="212">
        <v>6</v>
      </c>
      <c r="J11" s="211">
        <v>2</v>
      </c>
      <c r="K11" s="211">
        <v>5</v>
      </c>
      <c r="L11" s="211">
        <v>2</v>
      </c>
      <c r="M11" s="211">
        <v>9</v>
      </c>
      <c r="N11" s="211"/>
      <c r="O11" s="262"/>
      <c r="P11" s="263">
        <f t="shared" si="0"/>
        <v>39</v>
      </c>
    </row>
    <row r="12" ht="18" customHeight="1" spans="2:16">
      <c r="B12" s="213">
        <v>7</v>
      </c>
      <c r="C12" s="214" t="s">
        <v>1953</v>
      </c>
      <c r="D12" s="215">
        <v>27</v>
      </c>
      <c r="E12" s="216">
        <v>9</v>
      </c>
      <c r="F12" s="216">
        <v>1</v>
      </c>
      <c r="G12" s="217">
        <v>0</v>
      </c>
      <c r="H12" s="217">
        <v>1</v>
      </c>
      <c r="I12" s="217">
        <v>2</v>
      </c>
      <c r="J12" s="216">
        <v>0</v>
      </c>
      <c r="K12" s="216">
        <v>1</v>
      </c>
      <c r="L12" s="216">
        <v>2</v>
      </c>
      <c r="M12" s="216">
        <v>3</v>
      </c>
      <c r="N12" s="216"/>
      <c r="O12" s="264"/>
      <c r="P12" s="265">
        <f t="shared" si="0"/>
        <v>46</v>
      </c>
    </row>
    <row r="13" ht="18" spans="2:16">
      <c r="B13" s="218"/>
      <c r="C13" s="219" t="s">
        <v>1954</v>
      </c>
      <c r="D13" s="220">
        <f t="shared" ref="D13:M13" si="1">SUM(D6:D12)</f>
        <v>116</v>
      </c>
      <c r="E13" s="221">
        <f t="shared" si="1"/>
        <v>36</v>
      </c>
      <c r="F13" s="221">
        <f t="shared" si="1"/>
        <v>10</v>
      </c>
      <c r="G13" s="222">
        <f t="shared" si="1"/>
        <v>12</v>
      </c>
      <c r="H13" s="222">
        <f t="shared" si="1"/>
        <v>16</v>
      </c>
      <c r="I13" s="222">
        <f t="shared" si="1"/>
        <v>42</v>
      </c>
      <c r="J13" s="221">
        <f t="shared" si="1"/>
        <v>12</v>
      </c>
      <c r="K13" s="221">
        <f t="shared" si="1"/>
        <v>11</v>
      </c>
      <c r="L13" s="221">
        <f t="shared" si="1"/>
        <v>9</v>
      </c>
      <c r="M13" s="221">
        <f t="shared" si="1"/>
        <v>60</v>
      </c>
      <c r="N13" s="221"/>
      <c r="O13" s="266"/>
      <c r="P13" s="267"/>
    </row>
    <row r="14" ht="17.25" spans="2:16">
      <c r="B14" s="199"/>
      <c r="C14" s="223" t="s">
        <v>1955</v>
      </c>
      <c r="D14" s="224"/>
      <c r="E14" s="225"/>
      <c r="F14" s="225"/>
      <c r="G14" s="226"/>
      <c r="H14" s="226"/>
      <c r="I14" s="226"/>
      <c r="J14" s="225"/>
      <c r="K14" s="225"/>
      <c r="L14" s="225"/>
      <c r="M14" s="225"/>
      <c r="N14" s="225"/>
      <c r="O14" s="268"/>
      <c r="P14" s="269">
        <f>SUM(D13:O13)</f>
        <v>324</v>
      </c>
    </row>
    <row r="15" ht="17.25" spans="2:16">
      <c r="B15" s="227"/>
      <c r="C15" s="228" t="s">
        <v>181</v>
      </c>
      <c r="D15" s="229"/>
      <c r="E15" s="230"/>
      <c r="F15" s="230"/>
      <c r="G15" s="231"/>
      <c r="H15" s="231"/>
      <c r="I15" s="231"/>
      <c r="J15" s="230"/>
      <c r="K15" s="230"/>
      <c r="L15" s="230"/>
      <c r="M15" s="230"/>
      <c r="N15" s="230"/>
      <c r="O15" s="270"/>
      <c r="P15" s="271"/>
    </row>
    <row r="18" spans="2:16">
      <c r="B18" s="232" t="s">
        <v>1932</v>
      </c>
      <c r="C18" s="233" t="s">
        <v>1956</v>
      </c>
      <c r="D18" s="234" t="s">
        <v>1935</v>
      </c>
      <c r="E18" s="234" t="s">
        <v>1936</v>
      </c>
      <c r="F18" s="234" t="s">
        <v>1937</v>
      </c>
      <c r="G18" s="234" t="s">
        <v>1938</v>
      </c>
      <c r="H18" s="234" t="s">
        <v>1939</v>
      </c>
      <c r="I18" s="234" t="s">
        <v>1940</v>
      </c>
      <c r="J18" s="234" t="s">
        <v>1941</v>
      </c>
      <c r="K18" s="234" t="s">
        <v>1942</v>
      </c>
      <c r="L18" s="234" t="s">
        <v>1943</v>
      </c>
      <c r="M18" s="234" t="s">
        <v>1944</v>
      </c>
      <c r="N18" s="234" t="s">
        <v>1945</v>
      </c>
      <c r="O18" s="272" t="s">
        <v>1946</v>
      </c>
      <c r="P18" s="255" t="s">
        <v>1895</v>
      </c>
    </row>
    <row r="19" spans="2:16">
      <c r="B19" s="235"/>
      <c r="C19" s="236" t="s">
        <v>1957</v>
      </c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73"/>
      <c r="P19" s="257"/>
    </row>
    <row r="20" ht="17.25" spans="2:16">
      <c r="B20" s="238">
        <v>1</v>
      </c>
      <c r="C20" s="239" t="s">
        <v>1958</v>
      </c>
      <c r="D20" s="240">
        <v>18641</v>
      </c>
      <c r="E20" s="241">
        <v>1803</v>
      </c>
      <c r="F20" s="33">
        <v>94</v>
      </c>
      <c r="G20" s="33">
        <v>14</v>
      </c>
      <c r="H20" s="241">
        <v>1748</v>
      </c>
      <c r="I20" s="274">
        <v>4772</v>
      </c>
      <c r="J20" s="33">
        <v>38</v>
      </c>
      <c r="K20" s="33">
        <v>18</v>
      </c>
      <c r="L20" s="33">
        <v>65</v>
      </c>
      <c r="M20" s="33">
        <v>132</v>
      </c>
      <c r="N20" s="33"/>
      <c r="O20" s="118"/>
      <c r="P20" s="275">
        <f>SUM(D20:O20)</f>
        <v>27325</v>
      </c>
    </row>
    <row r="21" spans="2:16">
      <c r="B21" s="242">
        <v>2</v>
      </c>
      <c r="C21" s="243" t="s">
        <v>1959</v>
      </c>
      <c r="D21" s="244">
        <v>1</v>
      </c>
      <c r="E21" s="6"/>
      <c r="F21" s="6"/>
      <c r="G21" s="6">
        <v>1</v>
      </c>
      <c r="H21" s="6">
        <v>1</v>
      </c>
      <c r="I21" s="6" t="s">
        <v>1925</v>
      </c>
      <c r="J21" s="6" t="s">
        <v>1925</v>
      </c>
      <c r="K21" s="6" t="s">
        <v>1925</v>
      </c>
      <c r="L21" s="6" t="s">
        <v>1925</v>
      </c>
      <c r="M21" s="6">
        <v>3</v>
      </c>
      <c r="N21" s="6"/>
      <c r="O21" s="117"/>
      <c r="P21" s="276">
        <f>SUM(D21:O21)</f>
        <v>6</v>
      </c>
    </row>
    <row r="22" spans="2:16">
      <c r="B22" s="242">
        <v>3</v>
      </c>
      <c r="C22" s="243" t="s">
        <v>1960</v>
      </c>
      <c r="D22" s="244">
        <v>1</v>
      </c>
      <c r="E22" s="6">
        <v>1</v>
      </c>
      <c r="F22" s="6"/>
      <c r="G22" s="6">
        <v>1</v>
      </c>
      <c r="H22" s="6" t="s">
        <v>1925</v>
      </c>
      <c r="I22" s="6" t="s">
        <v>1925</v>
      </c>
      <c r="J22" s="6" t="s">
        <v>1925</v>
      </c>
      <c r="K22" s="6" t="s">
        <v>1925</v>
      </c>
      <c r="L22" s="6" t="s">
        <v>1925</v>
      </c>
      <c r="M22" s="6">
        <v>1</v>
      </c>
      <c r="N22" s="6"/>
      <c r="O22" s="117"/>
      <c r="P22" s="276">
        <f>SUM(D22:O22)</f>
        <v>4</v>
      </c>
    </row>
    <row r="23" s="108" customFormat="1" spans="2:16">
      <c r="B23" s="245">
        <v>4</v>
      </c>
      <c r="C23" s="246" t="s">
        <v>1961</v>
      </c>
      <c r="D23" s="247">
        <v>100000000</v>
      </c>
      <c r="E23" s="87"/>
      <c r="F23" s="87"/>
      <c r="G23" s="248">
        <v>88000000</v>
      </c>
      <c r="H23" s="249">
        <v>868000000</v>
      </c>
      <c r="I23" s="277">
        <v>861500000</v>
      </c>
      <c r="J23" s="249">
        <v>521000000</v>
      </c>
      <c r="K23" s="278">
        <v>1066000000</v>
      </c>
      <c r="L23" s="248">
        <v>373000000</v>
      </c>
      <c r="M23" s="278">
        <v>1056000000</v>
      </c>
      <c r="N23" s="87"/>
      <c r="O23" s="279"/>
      <c r="P23" s="280">
        <f>SUM(D23:O23)</f>
        <v>4933500000</v>
      </c>
    </row>
    <row r="24" ht="17.25" spans="2:16">
      <c r="B24" s="250"/>
      <c r="C24" s="251"/>
      <c r="D24" s="252"/>
      <c r="E24" s="253"/>
      <c r="F24" s="254"/>
      <c r="G24" s="254"/>
      <c r="H24" s="254"/>
      <c r="I24" s="254"/>
      <c r="J24" s="254"/>
      <c r="K24" s="254"/>
      <c r="L24" s="254"/>
      <c r="M24" s="254"/>
      <c r="N24" s="254"/>
      <c r="O24" s="281"/>
      <c r="P24" s="251"/>
    </row>
    <row r="26" spans="12:12">
      <c r="L26" s="188" t="s">
        <v>1962</v>
      </c>
    </row>
    <row r="27" spans="12:12">
      <c r="L27" s="188" t="s">
        <v>1963</v>
      </c>
    </row>
    <row r="31" spans="12:12">
      <c r="L31" s="282" t="s">
        <v>1964</v>
      </c>
    </row>
  </sheetData>
  <mergeCells count="17">
    <mergeCell ref="B4:B5"/>
    <mergeCell ref="B18:B19"/>
    <mergeCell ref="C4:C5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4:P5"/>
    <mergeCell ref="P18:P19"/>
  </mergeCells>
  <pageMargins left="0.75" right="0.75" top="1" bottom="1" header="0.5" footer="0.5"/>
  <pageSetup paperSize="1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08"/>
  <sheetViews>
    <sheetView topLeftCell="A365" workbookViewId="0">
      <selection activeCell="S2328" sqref="S2328"/>
    </sheetView>
  </sheetViews>
  <sheetFormatPr defaultColWidth="9.14285714285714" defaultRowHeight="15" outlineLevelCol="7"/>
  <cols>
    <col min="1" max="1" width="3.57142857142857" customWidth="1"/>
    <col min="2" max="2" width="5.42857142857143" customWidth="1"/>
    <col min="3" max="3" width="15.7142857142857" customWidth="1"/>
    <col min="4" max="4" width="18.8571428571429" customWidth="1"/>
    <col min="5" max="6" width="14.1428571428571" customWidth="1"/>
    <col min="7" max="7" width="20.7142857142857" customWidth="1"/>
    <col min="8" max="8" width="64.8571428571429" customWidth="1"/>
  </cols>
  <sheetData>
    <row r="1" spans="2:8">
      <c r="B1" s="1"/>
      <c r="C1" s="1"/>
      <c r="D1" s="1"/>
      <c r="E1" s="1"/>
      <c r="F1" s="1"/>
      <c r="G1" s="1"/>
      <c r="H1" s="1"/>
    </row>
    <row r="2" spans="2:8">
      <c r="B2" s="1"/>
      <c r="C2" s="1"/>
      <c r="D2" s="1"/>
      <c r="E2" s="1"/>
      <c r="F2" s="2" t="s">
        <v>1965</v>
      </c>
      <c r="G2" s="1"/>
      <c r="H2" s="1"/>
    </row>
    <row r="3" spans="2:8">
      <c r="B3" s="1"/>
      <c r="C3" s="1"/>
      <c r="D3" s="1"/>
      <c r="E3" s="1"/>
      <c r="F3" s="3" t="s">
        <v>1</v>
      </c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4" t="s">
        <v>1966</v>
      </c>
      <c r="C5" s="1"/>
      <c r="D5" s="1"/>
      <c r="E5" s="1"/>
      <c r="F5" s="1"/>
      <c r="G5" s="1"/>
      <c r="H5" s="1"/>
    </row>
    <row r="6" ht="15.75" spans="2:8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20</v>
      </c>
      <c r="H6" s="5" t="s">
        <v>21</v>
      </c>
    </row>
    <row r="7" ht="15.75" spans="2:8">
      <c r="B7" s="6"/>
      <c r="C7" s="7"/>
      <c r="D7" s="6"/>
      <c r="E7" s="6"/>
      <c r="F7" s="6"/>
      <c r="G7" s="8"/>
      <c r="H7" s="6"/>
    </row>
    <row r="8" ht="16.5" spans="2:8">
      <c r="B8" s="6"/>
      <c r="C8" s="7"/>
      <c r="D8" s="6"/>
      <c r="E8" s="6"/>
      <c r="F8" s="9" t="s">
        <v>22</v>
      </c>
      <c r="G8" s="8"/>
      <c r="H8" s="6"/>
    </row>
    <row r="9" spans="2:8">
      <c r="B9" s="6"/>
      <c r="C9" s="6"/>
      <c r="D9" s="6"/>
      <c r="E9" s="6"/>
      <c r="F9" s="6"/>
      <c r="G9" s="8"/>
      <c r="H9" s="6"/>
    </row>
    <row r="10" spans="2:8">
      <c r="B10" s="6">
        <v>1</v>
      </c>
      <c r="C10" s="7">
        <v>44562</v>
      </c>
      <c r="D10" s="12" t="s">
        <v>41</v>
      </c>
      <c r="E10" s="12" t="s">
        <v>42</v>
      </c>
      <c r="F10" s="12" t="s">
        <v>43</v>
      </c>
      <c r="G10" s="14" t="s">
        <v>26</v>
      </c>
      <c r="H10" s="11" t="s">
        <v>35</v>
      </c>
    </row>
    <row r="11" spans="2:8">
      <c r="B11" s="6">
        <v>2</v>
      </c>
      <c r="C11" s="12"/>
      <c r="D11" s="12" t="s">
        <v>45</v>
      </c>
      <c r="E11" s="12"/>
      <c r="F11" s="12"/>
      <c r="G11" s="14" t="s">
        <v>29</v>
      </c>
      <c r="H11" s="11" t="s">
        <v>47</v>
      </c>
    </row>
    <row r="12" spans="2:8">
      <c r="B12" s="6">
        <v>3</v>
      </c>
      <c r="C12" s="16"/>
      <c r="D12" s="12" t="s">
        <v>48</v>
      </c>
      <c r="E12" s="12"/>
      <c r="F12" s="12"/>
      <c r="G12" s="8" t="s">
        <v>31</v>
      </c>
      <c r="H12" s="11" t="s">
        <v>49</v>
      </c>
    </row>
    <row r="13" spans="2:8">
      <c r="B13" s="6">
        <v>4</v>
      </c>
      <c r="C13" s="16"/>
      <c r="D13" s="12" t="s">
        <v>50</v>
      </c>
      <c r="E13" s="12"/>
      <c r="F13" s="12"/>
      <c r="G13" s="8"/>
      <c r="H13" s="8"/>
    </row>
    <row r="14" spans="2:8">
      <c r="B14" s="6">
        <v>5</v>
      </c>
      <c r="C14" s="12"/>
      <c r="D14" s="12" t="s">
        <v>51</v>
      </c>
      <c r="E14" s="12"/>
      <c r="F14" s="12"/>
      <c r="G14" s="8"/>
      <c r="H14" s="8"/>
    </row>
    <row r="15" spans="2:8">
      <c r="B15" s="6">
        <v>6</v>
      </c>
      <c r="C15" s="12"/>
      <c r="D15" s="12" t="s">
        <v>52</v>
      </c>
      <c r="E15" s="12"/>
      <c r="F15" s="12"/>
      <c r="G15" s="14"/>
      <c r="H15" s="8"/>
    </row>
    <row r="16" spans="2:8">
      <c r="B16" s="6">
        <v>7</v>
      </c>
      <c r="C16" s="12"/>
      <c r="D16" s="12" t="s">
        <v>53</v>
      </c>
      <c r="E16" s="12"/>
      <c r="F16" s="12"/>
      <c r="G16" s="14"/>
      <c r="H16" s="8"/>
    </row>
    <row r="17" spans="2:8">
      <c r="B17" s="6">
        <v>8</v>
      </c>
      <c r="C17" s="16"/>
      <c r="D17" s="12" t="s">
        <v>54</v>
      </c>
      <c r="E17" s="12"/>
      <c r="F17" s="12"/>
      <c r="G17" s="8"/>
      <c r="H17" s="8"/>
    </row>
    <row r="18" spans="2:8">
      <c r="B18" s="6">
        <v>9</v>
      </c>
      <c r="C18" s="16"/>
      <c r="D18" s="12" t="s">
        <v>55</v>
      </c>
      <c r="E18" s="12"/>
      <c r="F18" s="12"/>
      <c r="G18" s="6"/>
      <c r="H18" s="8"/>
    </row>
    <row r="19" spans="2:8">
      <c r="B19" s="6">
        <v>10</v>
      </c>
      <c r="C19" s="12"/>
      <c r="D19" s="12" t="s">
        <v>56</v>
      </c>
      <c r="E19" s="12"/>
      <c r="F19" s="12"/>
      <c r="G19" s="8"/>
      <c r="H19" s="6"/>
    </row>
    <row r="20" spans="2:8">
      <c r="B20" s="6">
        <v>11</v>
      </c>
      <c r="C20" s="12"/>
      <c r="D20" s="12" t="s">
        <v>57</v>
      </c>
      <c r="E20" s="12"/>
      <c r="F20" s="12"/>
      <c r="G20" s="14"/>
      <c r="H20" s="8"/>
    </row>
    <row r="21" spans="2:8">
      <c r="B21" s="6">
        <v>12</v>
      </c>
      <c r="C21" s="16"/>
      <c r="D21" s="12" t="s">
        <v>58</v>
      </c>
      <c r="E21" s="12"/>
      <c r="F21" s="12"/>
      <c r="G21" s="14"/>
      <c r="H21" s="8"/>
    </row>
    <row r="22" spans="2:8">
      <c r="B22" s="6">
        <v>13</v>
      </c>
      <c r="C22" s="16"/>
      <c r="D22" s="12" t="s">
        <v>59</v>
      </c>
      <c r="E22" s="12"/>
      <c r="F22" s="12"/>
      <c r="G22" s="8"/>
      <c r="H22" s="8"/>
    </row>
    <row r="23" spans="2:8">
      <c r="B23" s="6">
        <v>14</v>
      </c>
      <c r="C23" s="12"/>
      <c r="D23" s="12" t="s">
        <v>60</v>
      </c>
      <c r="E23" s="12"/>
      <c r="F23" s="12"/>
      <c r="G23" s="8"/>
      <c r="H23" s="8"/>
    </row>
    <row r="24" spans="2:8">
      <c r="B24" s="6">
        <v>15</v>
      </c>
      <c r="C24" s="12"/>
      <c r="D24" s="12" t="s">
        <v>61</v>
      </c>
      <c r="E24" s="12"/>
      <c r="F24" s="12"/>
      <c r="G24" s="23"/>
      <c r="H24" s="23"/>
    </row>
    <row r="25" spans="2:8">
      <c r="B25" s="6">
        <v>16</v>
      </c>
      <c r="C25" s="12"/>
      <c r="D25" s="12" t="s">
        <v>62</v>
      </c>
      <c r="E25" s="12"/>
      <c r="F25" s="12"/>
      <c r="G25" s="23"/>
      <c r="H25" s="23"/>
    </row>
    <row r="26" spans="2:8">
      <c r="B26" s="6">
        <v>17</v>
      </c>
      <c r="C26" s="16"/>
      <c r="D26" s="12" t="s">
        <v>63</v>
      </c>
      <c r="E26" s="12"/>
      <c r="F26" s="12"/>
      <c r="G26" s="23"/>
      <c r="H26" s="23"/>
    </row>
    <row r="27" spans="2:8">
      <c r="B27" s="6">
        <v>18</v>
      </c>
      <c r="C27" s="16"/>
      <c r="D27" s="12" t="s">
        <v>64</v>
      </c>
      <c r="E27" s="12"/>
      <c r="F27" s="12"/>
      <c r="G27" s="23"/>
      <c r="H27" s="23"/>
    </row>
    <row r="28" spans="2:8">
      <c r="B28" s="6">
        <v>19</v>
      </c>
      <c r="C28" s="12"/>
      <c r="D28" s="12" t="s">
        <v>65</v>
      </c>
      <c r="E28" s="12"/>
      <c r="F28" s="12"/>
      <c r="G28" s="8"/>
      <c r="H28" s="6"/>
    </row>
    <row r="29" spans="2:8">
      <c r="B29" s="168">
        <v>20</v>
      </c>
      <c r="C29" s="110"/>
      <c r="D29" s="13" t="s">
        <v>66</v>
      </c>
      <c r="E29" s="13"/>
      <c r="F29" s="13"/>
      <c r="G29" s="120"/>
      <c r="H29" s="168"/>
    </row>
    <row r="30" spans="2:8">
      <c r="B30" s="17"/>
      <c r="C30" s="17"/>
      <c r="D30" s="17"/>
      <c r="E30" s="17"/>
      <c r="F30" s="17"/>
      <c r="G30" s="17"/>
      <c r="H30" s="17"/>
    </row>
    <row r="34" ht="15.75" spans="2:8">
      <c r="B34" s="5" t="s">
        <v>3</v>
      </c>
      <c r="C34" s="5" t="s">
        <v>4</v>
      </c>
      <c r="D34" s="5" t="s">
        <v>5</v>
      </c>
      <c r="E34" s="5" t="s">
        <v>6</v>
      </c>
      <c r="F34" s="5" t="s">
        <v>7</v>
      </c>
      <c r="G34" s="5" t="s">
        <v>20</v>
      </c>
      <c r="H34" s="5" t="s">
        <v>21</v>
      </c>
    </row>
    <row r="35" ht="15.75" spans="2:8">
      <c r="B35" s="30"/>
      <c r="C35" s="30"/>
      <c r="D35" s="30"/>
      <c r="E35" s="30"/>
      <c r="F35" s="30"/>
      <c r="G35" s="30"/>
      <c r="H35" s="30"/>
    </row>
    <row r="36" spans="2:8">
      <c r="B36" s="33">
        <v>21</v>
      </c>
      <c r="C36" s="77"/>
      <c r="D36" s="21" t="s">
        <v>67</v>
      </c>
      <c r="E36" s="21"/>
      <c r="F36" s="21"/>
      <c r="G36" s="14" t="s">
        <v>26</v>
      </c>
      <c r="H36" s="11" t="s">
        <v>35</v>
      </c>
    </row>
    <row r="37" spans="2:8">
      <c r="B37" s="6">
        <v>22</v>
      </c>
      <c r="C37" s="12"/>
      <c r="D37" s="12" t="s">
        <v>68</v>
      </c>
      <c r="E37" s="12"/>
      <c r="F37" s="12"/>
      <c r="G37" s="14" t="s">
        <v>29</v>
      </c>
      <c r="H37" s="11" t="s">
        <v>47</v>
      </c>
    </row>
    <row r="38" spans="2:8">
      <c r="B38" s="6">
        <v>23</v>
      </c>
      <c r="C38" s="16"/>
      <c r="D38" s="12" t="s">
        <v>69</v>
      </c>
      <c r="E38" s="12"/>
      <c r="F38" s="12"/>
      <c r="G38" s="8" t="s">
        <v>31</v>
      </c>
      <c r="H38" s="11" t="s">
        <v>49</v>
      </c>
    </row>
    <row r="39" spans="2:8">
      <c r="B39" s="168">
        <v>24</v>
      </c>
      <c r="C39" s="13"/>
      <c r="D39" s="13" t="s">
        <v>70</v>
      </c>
      <c r="E39" s="13"/>
      <c r="F39" s="13"/>
      <c r="G39" s="169"/>
      <c r="H39" s="169"/>
    </row>
    <row r="40" spans="2:8">
      <c r="B40" s="19"/>
      <c r="C40" s="32"/>
      <c r="D40" s="32"/>
      <c r="E40" s="32"/>
      <c r="F40" s="32"/>
      <c r="G40" s="17"/>
      <c r="H40" s="17"/>
    </row>
    <row r="41" spans="2:8">
      <c r="B41" s="19">
        <v>25</v>
      </c>
      <c r="C41" s="7">
        <v>44562</v>
      </c>
      <c r="D41" s="19" t="s">
        <v>98</v>
      </c>
      <c r="E41" s="19" t="s">
        <v>99</v>
      </c>
      <c r="F41" s="170" t="s">
        <v>100</v>
      </c>
      <c r="G41" s="14" t="s">
        <v>26</v>
      </c>
      <c r="H41" s="37" t="s">
        <v>101</v>
      </c>
    </row>
    <row r="42" spans="2:8">
      <c r="B42" s="19"/>
      <c r="C42" s="10"/>
      <c r="D42" s="21"/>
      <c r="E42" s="21"/>
      <c r="F42" s="171"/>
      <c r="G42" s="14" t="s">
        <v>29</v>
      </c>
      <c r="H42" s="37" t="s">
        <v>102</v>
      </c>
    </row>
    <row r="43" spans="2:8">
      <c r="B43" s="19"/>
      <c r="C43" s="12"/>
      <c r="D43" s="12"/>
      <c r="E43" s="12"/>
      <c r="F43" s="80"/>
      <c r="G43" s="8" t="s">
        <v>31</v>
      </c>
      <c r="H43" s="37" t="s">
        <v>103</v>
      </c>
    </row>
    <row r="44" spans="2:8">
      <c r="B44" s="19"/>
      <c r="C44" s="12"/>
      <c r="D44" s="12"/>
      <c r="E44" s="12"/>
      <c r="F44" s="80"/>
      <c r="G44" s="17"/>
      <c r="H44" s="37" t="s">
        <v>104</v>
      </c>
    </row>
    <row r="45" spans="2:8">
      <c r="B45" s="19"/>
      <c r="C45" s="16"/>
      <c r="D45" s="12"/>
      <c r="E45" s="12"/>
      <c r="F45" s="80"/>
      <c r="G45" s="37"/>
      <c r="H45" s="37" t="s">
        <v>105</v>
      </c>
    </row>
    <row r="46" spans="2:8">
      <c r="B46" s="19"/>
      <c r="C46" s="7"/>
      <c r="D46" s="12"/>
      <c r="E46" s="12"/>
      <c r="F46" s="80"/>
      <c r="G46" s="37"/>
      <c r="H46" s="37" t="s">
        <v>106</v>
      </c>
    </row>
    <row r="47" spans="2:8">
      <c r="B47" s="19"/>
      <c r="C47" s="16"/>
      <c r="D47" s="12"/>
      <c r="E47" s="12"/>
      <c r="F47" s="80"/>
      <c r="G47" s="37"/>
      <c r="H47" s="37"/>
    </row>
    <row r="48" spans="2:8">
      <c r="B48" s="19">
        <v>26</v>
      </c>
      <c r="C48" s="7">
        <v>44562</v>
      </c>
      <c r="D48" s="19" t="s">
        <v>107</v>
      </c>
      <c r="E48" s="13" t="s">
        <v>108</v>
      </c>
      <c r="F48" s="170" t="s">
        <v>100</v>
      </c>
      <c r="G48" s="14" t="s">
        <v>26</v>
      </c>
      <c r="H48" s="37" t="s">
        <v>109</v>
      </c>
    </row>
    <row r="49" spans="2:8">
      <c r="B49" s="19"/>
      <c r="C49" s="17"/>
      <c r="D49" s="17"/>
      <c r="E49" s="17"/>
      <c r="F49" s="17"/>
      <c r="G49" s="14" t="s">
        <v>29</v>
      </c>
      <c r="H49" s="37" t="s">
        <v>110</v>
      </c>
    </row>
    <row r="50" spans="2:8">
      <c r="B50" s="19"/>
      <c r="C50" s="17"/>
      <c r="D50" s="17"/>
      <c r="E50" s="17"/>
      <c r="F50" s="17"/>
      <c r="G50" s="8" t="s">
        <v>31</v>
      </c>
      <c r="H50" s="37"/>
    </row>
    <row r="51" spans="2:8">
      <c r="B51" s="19"/>
      <c r="C51" s="17"/>
      <c r="D51" s="17"/>
      <c r="E51" s="17"/>
      <c r="F51" s="17"/>
      <c r="G51" s="17"/>
      <c r="H51" s="17"/>
    </row>
    <row r="52" spans="2:8">
      <c r="B52" s="19">
        <v>27</v>
      </c>
      <c r="C52" s="7">
        <v>44567</v>
      </c>
      <c r="D52" s="19" t="s">
        <v>129</v>
      </c>
      <c r="E52" s="12" t="s">
        <v>130</v>
      </c>
      <c r="F52" s="12" t="s">
        <v>131</v>
      </c>
      <c r="G52" s="14" t="s">
        <v>26</v>
      </c>
      <c r="H52" s="11" t="s">
        <v>132</v>
      </c>
    </row>
    <row r="53" spans="2:8">
      <c r="B53" s="19"/>
      <c r="C53" s="16"/>
      <c r="D53" s="12" t="s">
        <v>133</v>
      </c>
      <c r="E53" s="12"/>
      <c r="F53" s="12"/>
      <c r="G53" s="14" t="s">
        <v>29</v>
      </c>
      <c r="H53" s="15" t="s">
        <v>134</v>
      </c>
    </row>
    <row r="54" spans="2:8">
      <c r="B54" s="19"/>
      <c r="C54" s="7"/>
      <c r="D54" s="12"/>
      <c r="E54" s="12"/>
      <c r="F54" s="12"/>
      <c r="G54" s="8" t="s">
        <v>31</v>
      </c>
      <c r="H54" s="37" t="s">
        <v>135</v>
      </c>
    </row>
    <row r="55" spans="2:8">
      <c r="B55" s="19"/>
      <c r="C55" s="17"/>
      <c r="D55" s="17"/>
      <c r="E55" s="17"/>
      <c r="F55" s="17"/>
      <c r="G55" s="17"/>
      <c r="H55" s="17"/>
    </row>
    <row r="56" spans="2:8">
      <c r="B56" s="19">
        <v>28</v>
      </c>
      <c r="C56" s="10">
        <v>44578</v>
      </c>
      <c r="D56" s="12" t="s">
        <v>279</v>
      </c>
      <c r="E56" s="12" t="s">
        <v>280</v>
      </c>
      <c r="F56" s="12" t="s">
        <v>187</v>
      </c>
      <c r="G56" s="14" t="s">
        <v>26</v>
      </c>
      <c r="H56" s="11" t="s">
        <v>281</v>
      </c>
    </row>
    <row r="57" spans="2:8">
      <c r="B57" s="19"/>
      <c r="C57" s="16"/>
      <c r="D57" s="12" t="s">
        <v>282</v>
      </c>
      <c r="E57" s="12"/>
      <c r="F57" s="12"/>
      <c r="G57" s="14" t="s">
        <v>29</v>
      </c>
      <c r="H57" s="15" t="s">
        <v>283</v>
      </c>
    </row>
    <row r="58" spans="2:8">
      <c r="B58" s="19"/>
      <c r="C58" s="7"/>
      <c r="D58" s="12"/>
      <c r="E58" s="12"/>
      <c r="F58" s="12"/>
      <c r="G58" s="8" t="s">
        <v>31</v>
      </c>
      <c r="H58" s="37" t="s">
        <v>284</v>
      </c>
    </row>
    <row r="59" spans="2:8">
      <c r="B59" s="19"/>
      <c r="C59" s="17"/>
      <c r="D59" s="17"/>
      <c r="E59" s="17"/>
      <c r="F59" s="17"/>
      <c r="G59" s="14"/>
      <c r="H59" s="40" t="s">
        <v>285</v>
      </c>
    </row>
    <row r="60" spans="2:8">
      <c r="B60" s="19"/>
      <c r="C60" s="17"/>
      <c r="D60" s="17"/>
      <c r="E60" s="17"/>
      <c r="F60" s="17"/>
      <c r="G60" s="17"/>
      <c r="H60" s="17"/>
    </row>
    <row r="61" spans="2:8">
      <c r="B61" s="19"/>
      <c r="C61" s="17"/>
      <c r="D61" s="17"/>
      <c r="E61" s="17"/>
      <c r="F61" s="17"/>
      <c r="G61" s="17"/>
      <c r="H61" s="17"/>
    </row>
    <row r="62" spans="2:8">
      <c r="B62" s="19"/>
      <c r="C62" s="17"/>
      <c r="D62" s="17"/>
      <c r="E62" s="17"/>
      <c r="F62" s="17"/>
      <c r="G62" s="17"/>
      <c r="H62" s="17"/>
    </row>
    <row r="66" ht="15.75" spans="2:8">
      <c r="B66" s="28" t="s">
        <v>3</v>
      </c>
      <c r="C66" s="5" t="s">
        <v>4</v>
      </c>
      <c r="D66" s="5" t="s">
        <v>5</v>
      </c>
      <c r="E66" s="5" t="s">
        <v>6</v>
      </c>
      <c r="F66" s="5" t="s">
        <v>7</v>
      </c>
      <c r="G66" s="5" t="s">
        <v>20</v>
      </c>
      <c r="H66" s="5" t="s">
        <v>21</v>
      </c>
    </row>
    <row r="67" ht="15.75" spans="2:8">
      <c r="B67" s="29"/>
      <c r="C67" s="30"/>
      <c r="D67" s="30"/>
      <c r="E67" s="30"/>
      <c r="F67" s="30"/>
      <c r="G67" s="30"/>
      <c r="H67" s="30"/>
    </row>
    <row r="68" spans="2:8">
      <c r="B68" s="6"/>
      <c r="C68" s="7"/>
      <c r="D68" s="32"/>
      <c r="E68" s="32"/>
      <c r="F68" s="32"/>
      <c r="G68" s="14"/>
      <c r="H68" s="172" t="s">
        <v>286</v>
      </c>
    </row>
    <row r="69" spans="2:8">
      <c r="B69" s="6"/>
      <c r="C69" s="42"/>
      <c r="D69" s="32"/>
      <c r="E69" s="32"/>
      <c r="F69" s="32"/>
      <c r="G69" s="14"/>
      <c r="H69" s="20" t="s">
        <v>287</v>
      </c>
    </row>
    <row r="70" spans="2:8">
      <c r="B70" s="33"/>
      <c r="C70" s="34"/>
      <c r="D70" s="34"/>
      <c r="E70" s="34"/>
      <c r="F70" s="34"/>
      <c r="G70" s="57"/>
      <c r="H70" s="11" t="s">
        <v>288</v>
      </c>
    </row>
    <row r="71" spans="2:8">
      <c r="B71" s="6"/>
      <c r="C71" s="23"/>
      <c r="D71" s="23"/>
      <c r="E71" s="23"/>
      <c r="F71" s="23"/>
      <c r="G71" s="14"/>
      <c r="H71" s="11" t="s">
        <v>289</v>
      </c>
    </row>
    <row r="72" spans="2:8">
      <c r="B72" s="6"/>
      <c r="C72" s="23"/>
      <c r="D72" s="23"/>
      <c r="E72" s="23"/>
      <c r="F72" s="23"/>
      <c r="G72" s="8"/>
      <c r="H72" s="11" t="s">
        <v>290</v>
      </c>
    </row>
    <row r="73" spans="2:8">
      <c r="B73" s="37"/>
      <c r="C73" s="17"/>
      <c r="D73" s="17"/>
      <c r="E73" s="17"/>
      <c r="F73" s="17"/>
      <c r="G73" s="35"/>
      <c r="H73" s="11" t="s">
        <v>291</v>
      </c>
    </row>
    <row r="74" spans="2:8">
      <c r="B74" s="37"/>
      <c r="C74" s="17"/>
      <c r="D74" s="17"/>
      <c r="E74" s="17"/>
      <c r="F74" s="17"/>
      <c r="G74" s="36"/>
      <c r="H74" s="11" t="s">
        <v>292</v>
      </c>
    </row>
    <row r="75" spans="2:8">
      <c r="B75" s="58"/>
      <c r="C75" s="38"/>
      <c r="D75" s="38"/>
      <c r="E75" s="38"/>
      <c r="F75" s="38"/>
      <c r="G75" s="39"/>
      <c r="H75" s="11" t="s">
        <v>293</v>
      </c>
    </row>
    <row r="76" spans="2:8">
      <c r="B76" s="37"/>
      <c r="C76" s="17"/>
      <c r="D76" s="17"/>
      <c r="E76" s="17"/>
      <c r="F76" s="17"/>
      <c r="G76" s="17"/>
      <c r="H76" s="11" t="s">
        <v>294</v>
      </c>
    </row>
    <row r="77" spans="2:8">
      <c r="B77" s="37"/>
      <c r="C77" s="17"/>
      <c r="D77" s="17"/>
      <c r="E77" s="17"/>
      <c r="F77" s="17"/>
      <c r="G77" s="17"/>
      <c r="H77" s="15" t="s">
        <v>295</v>
      </c>
    </row>
    <row r="78" spans="2:8">
      <c r="B78" s="37"/>
      <c r="C78" s="17"/>
      <c r="D78" s="17"/>
      <c r="E78" s="17"/>
      <c r="F78" s="17"/>
      <c r="G78" s="17"/>
      <c r="H78" s="37"/>
    </row>
    <row r="79" spans="2:8">
      <c r="B79" s="19">
        <v>29</v>
      </c>
      <c r="C79" s="10">
        <v>44578</v>
      </c>
      <c r="D79" s="19" t="s">
        <v>296</v>
      </c>
      <c r="E79" s="12" t="s">
        <v>297</v>
      </c>
      <c r="F79" s="12" t="s">
        <v>187</v>
      </c>
      <c r="G79" s="14" t="s">
        <v>26</v>
      </c>
      <c r="H79" s="172" t="s">
        <v>285</v>
      </c>
    </row>
    <row r="80" spans="2:8">
      <c r="B80" s="37"/>
      <c r="C80" s="17"/>
      <c r="D80" s="17"/>
      <c r="E80" s="17"/>
      <c r="F80" s="17"/>
      <c r="G80" s="14" t="s">
        <v>29</v>
      </c>
      <c r="H80" s="11" t="s">
        <v>287</v>
      </c>
    </row>
    <row r="81" spans="2:8">
      <c r="B81" s="37"/>
      <c r="C81" s="17"/>
      <c r="D81" s="17"/>
      <c r="E81" s="17"/>
      <c r="F81" s="17"/>
      <c r="G81" s="8" t="s">
        <v>31</v>
      </c>
      <c r="H81" s="11" t="s">
        <v>298</v>
      </c>
    </row>
    <row r="82" spans="2:8">
      <c r="B82" s="37"/>
      <c r="C82" s="17"/>
      <c r="D82" s="17"/>
      <c r="E82" s="17"/>
      <c r="F82" s="17"/>
      <c r="G82" s="17"/>
      <c r="H82" s="11" t="s">
        <v>299</v>
      </c>
    </row>
    <row r="83" spans="2:8">
      <c r="B83" s="37"/>
      <c r="C83" s="17"/>
      <c r="D83" s="17"/>
      <c r="E83" s="17"/>
      <c r="F83" s="17"/>
      <c r="G83" s="17"/>
      <c r="H83" s="11" t="s">
        <v>300</v>
      </c>
    </row>
    <row r="84" spans="2:8">
      <c r="B84" s="37"/>
      <c r="C84" s="17"/>
      <c r="D84" s="17"/>
      <c r="E84" s="17"/>
      <c r="F84" s="17"/>
      <c r="G84" s="17"/>
      <c r="H84" s="37" t="s">
        <v>301</v>
      </c>
    </row>
    <row r="85" spans="2:8">
      <c r="B85" s="37"/>
      <c r="C85" s="17"/>
      <c r="D85" s="17"/>
      <c r="E85" s="17"/>
      <c r="F85" s="17"/>
      <c r="G85" s="17"/>
      <c r="H85" s="17"/>
    </row>
    <row r="86" spans="2:8">
      <c r="B86" s="19">
        <v>30</v>
      </c>
      <c r="C86" s="10">
        <v>44580</v>
      </c>
      <c r="D86" s="12" t="s">
        <v>409</v>
      </c>
      <c r="E86" s="12" t="s">
        <v>319</v>
      </c>
      <c r="F86" s="12" t="s">
        <v>113</v>
      </c>
      <c r="G86" s="14" t="s">
        <v>26</v>
      </c>
      <c r="H86" s="11" t="s">
        <v>410</v>
      </c>
    </row>
    <row r="87" spans="2:8">
      <c r="B87" s="37"/>
      <c r="C87" s="16"/>
      <c r="D87" s="12" t="s">
        <v>411</v>
      </c>
      <c r="E87" s="12"/>
      <c r="F87" s="13"/>
      <c r="G87" s="14" t="s">
        <v>29</v>
      </c>
      <c r="H87" s="15" t="s">
        <v>412</v>
      </c>
    </row>
    <row r="88" spans="2:8">
      <c r="B88" s="37"/>
      <c r="C88" s="17"/>
      <c r="D88" s="17"/>
      <c r="E88" s="17"/>
      <c r="F88" s="17"/>
      <c r="G88" s="8" t="s">
        <v>31</v>
      </c>
      <c r="H88" s="37" t="s">
        <v>413</v>
      </c>
    </row>
    <row r="89" spans="2:8">
      <c r="B89" s="37"/>
      <c r="C89" s="17"/>
      <c r="D89" s="17"/>
      <c r="E89" s="17"/>
      <c r="F89" s="17"/>
      <c r="G89" s="14"/>
      <c r="H89" s="37" t="s">
        <v>414</v>
      </c>
    </row>
    <row r="90" spans="2:8">
      <c r="B90" s="37"/>
      <c r="C90" s="17"/>
      <c r="D90" s="17"/>
      <c r="E90" s="17"/>
      <c r="F90" s="17"/>
      <c r="G90" s="14"/>
      <c r="H90" s="37" t="s">
        <v>415</v>
      </c>
    </row>
    <row r="91" spans="2:8">
      <c r="B91" s="37"/>
      <c r="C91" s="17"/>
      <c r="D91" s="17"/>
      <c r="E91" s="17"/>
      <c r="F91" s="17"/>
      <c r="G91" s="17"/>
      <c r="H91" s="17"/>
    </row>
    <row r="92" spans="2:8">
      <c r="B92" s="37"/>
      <c r="C92" s="17"/>
      <c r="D92" s="17"/>
      <c r="E92" s="17"/>
      <c r="F92" s="17"/>
      <c r="G92" s="17"/>
      <c r="H92" s="17"/>
    </row>
    <row r="93" spans="2:8">
      <c r="B93" s="37"/>
      <c r="C93" s="17"/>
      <c r="D93" s="17"/>
      <c r="E93" s="17"/>
      <c r="F93" s="17"/>
      <c r="G93" s="17"/>
      <c r="H93" s="17"/>
    </row>
    <row r="98" ht="15.75" spans="2:8">
      <c r="B98" s="28" t="s">
        <v>3</v>
      </c>
      <c r="C98" s="5" t="s">
        <v>4</v>
      </c>
      <c r="D98" s="5" t="s">
        <v>5</v>
      </c>
      <c r="E98" s="5" t="s">
        <v>6</v>
      </c>
      <c r="F98" s="5" t="s">
        <v>7</v>
      </c>
      <c r="G98" s="5" t="s">
        <v>20</v>
      </c>
      <c r="H98" s="5" t="s">
        <v>21</v>
      </c>
    </row>
    <row r="99" ht="15.75" spans="2:8">
      <c r="B99" s="29"/>
      <c r="C99" s="30"/>
      <c r="D99" s="30"/>
      <c r="E99" s="30"/>
      <c r="F99" s="30"/>
      <c r="G99" s="30"/>
      <c r="H99" s="30"/>
    </row>
    <row r="100" spans="2:8">
      <c r="B100" s="6">
        <v>31</v>
      </c>
      <c r="C100" s="42">
        <v>44586</v>
      </c>
      <c r="D100" s="32" t="s">
        <v>503</v>
      </c>
      <c r="E100" s="32" t="s">
        <v>117</v>
      </c>
      <c r="F100" s="32" t="s">
        <v>118</v>
      </c>
      <c r="G100" s="14" t="s">
        <v>26</v>
      </c>
      <c r="H100" s="44" t="s">
        <v>504</v>
      </c>
    </row>
    <row r="101" spans="2:8">
      <c r="B101" s="6"/>
      <c r="C101" s="42"/>
      <c r="D101" s="32" t="s">
        <v>505</v>
      </c>
      <c r="E101" s="32"/>
      <c r="F101" s="32"/>
      <c r="G101" s="14" t="s">
        <v>29</v>
      </c>
      <c r="H101" s="44" t="s">
        <v>506</v>
      </c>
    </row>
    <row r="102" spans="2:8">
      <c r="B102" s="33"/>
      <c r="C102" s="34"/>
      <c r="D102" s="34"/>
      <c r="E102" s="34"/>
      <c r="F102" s="34"/>
      <c r="G102" s="8" t="s">
        <v>31</v>
      </c>
      <c r="H102" s="44" t="s">
        <v>507</v>
      </c>
    </row>
    <row r="103" spans="2:8">
      <c r="B103" s="6"/>
      <c r="C103" s="23"/>
      <c r="D103" s="23"/>
      <c r="E103" s="23"/>
      <c r="F103" s="23"/>
      <c r="G103" s="83"/>
      <c r="H103" s="44" t="s">
        <v>508</v>
      </c>
    </row>
    <row r="104" spans="2:8">
      <c r="B104" s="6"/>
      <c r="C104" s="23"/>
      <c r="D104" s="23"/>
      <c r="E104" s="23"/>
      <c r="F104" s="23"/>
      <c r="G104" s="8"/>
      <c r="H104" s="11"/>
    </row>
    <row r="105" spans="2:8">
      <c r="B105" s="37"/>
      <c r="C105" s="17"/>
      <c r="D105" s="17"/>
      <c r="E105" s="17"/>
      <c r="F105" s="17"/>
      <c r="G105" s="35"/>
      <c r="H105" s="15"/>
    </row>
    <row r="106" spans="2:8">
      <c r="B106" s="37"/>
      <c r="C106" s="17"/>
      <c r="D106" s="17"/>
      <c r="E106" s="17"/>
      <c r="F106" s="17"/>
      <c r="G106" s="36"/>
      <c r="H106" s="37"/>
    </row>
    <row r="107" spans="2:8">
      <c r="B107" s="58"/>
      <c r="C107" s="38"/>
      <c r="D107" s="38"/>
      <c r="E107" s="38"/>
      <c r="F107" s="38"/>
      <c r="G107" s="39"/>
      <c r="H107" s="40"/>
    </row>
    <row r="108" spans="2:8">
      <c r="B108" s="37"/>
      <c r="C108" s="17"/>
      <c r="D108" s="17"/>
      <c r="E108" s="17"/>
      <c r="F108" s="17"/>
      <c r="G108" s="17"/>
      <c r="H108" s="17"/>
    </row>
    <row r="109" spans="2:8">
      <c r="B109" s="37"/>
      <c r="C109" s="17"/>
      <c r="D109" s="17"/>
      <c r="E109" s="17"/>
      <c r="F109" s="17"/>
      <c r="G109" s="17"/>
      <c r="H109" s="17"/>
    </row>
    <row r="110" spans="2:8">
      <c r="B110" s="37"/>
      <c r="C110" s="17"/>
      <c r="D110" s="17"/>
      <c r="E110" s="17"/>
      <c r="F110" s="17"/>
      <c r="G110" s="17"/>
      <c r="H110" s="17"/>
    </row>
    <row r="111" spans="2:8">
      <c r="B111" s="37"/>
      <c r="C111" s="17"/>
      <c r="D111" s="17"/>
      <c r="E111" s="17"/>
      <c r="F111" s="17"/>
      <c r="G111" s="17"/>
      <c r="H111" s="17"/>
    </row>
    <row r="112" spans="2:8">
      <c r="B112" s="37"/>
      <c r="C112" s="17"/>
      <c r="D112" s="17"/>
      <c r="E112" s="17"/>
      <c r="F112" s="17"/>
      <c r="G112" s="17"/>
      <c r="H112" s="17"/>
    </row>
    <row r="113" spans="2:8">
      <c r="B113" s="37"/>
      <c r="C113" s="17"/>
      <c r="D113" s="17"/>
      <c r="E113" s="17"/>
      <c r="F113" s="17"/>
      <c r="G113" s="17"/>
      <c r="H113" s="17"/>
    </row>
    <row r="114" spans="2:8">
      <c r="B114" s="37"/>
      <c r="C114" s="17"/>
      <c r="D114" s="17"/>
      <c r="E114" s="17"/>
      <c r="F114" s="17"/>
      <c r="G114" s="17"/>
      <c r="H114" s="17"/>
    </row>
    <row r="115" spans="2:8">
      <c r="B115" s="37"/>
      <c r="C115" s="17"/>
      <c r="D115" s="17"/>
      <c r="E115" s="17"/>
      <c r="F115" s="17"/>
      <c r="G115" s="17"/>
      <c r="H115" s="17"/>
    </row>
    <row r="116" spans="2:8">
      <c r="B116" s="37"/>
      <c r="C116" s="17"/>
      <c r="D116" s="17"/>
      <c r="E116" s="17"/>
      <c r="F116" s="17"/>
      <c r="G116" s="17"/>
      <c r="H116" s="17"/>
    </row>
    <row r="117" spans="2:8">
      <c r="B117" s="37"/>
      <c r="C117" s="17"/>
      <c r="D117" s="17"/>
      <c r="E117" s="17"/>
      <c r="F117" s="17"/>
      <c r="G117" s="17"/>
      <c r="H117" s="17"/>
    </row>
    <row r="118" spans="2:8">
      <c r="B118" s="37"/>
      <c r="C118" s="17"/>
      <c r="D118" s="17"/>
      <c r="E118" s="17"/>
      <c r="F118" s="17"/>
      <c r="G118" s="17"/>
      <c r="H118" s="17"/>
    </row>
    <row r="119" spans="2:8">
      <c r="B119" s="37"/>
      <c r="C119" s="17"/>
      <c r="D119" s="17"/>
      <c r="E119" s="17"/>
      <c r="F119" s="17"/>
      <c r="G119" s="17"/>
      <c r="H119" s="17"/>
    </row>
    <row r="120" spans="2:8">
      <c r="B120" s="37"/>
      <c r="C120" s="17"/>
      <c r="D120" s="17"/>
      <c r="E120" s="17"/>
      <c r="F120" s="17"/>
      <c r="G120" s="17"/>
      <c r="H120" s="17"/>
    </row>
    <row r="121" spans="2:8">
      <c r="B121" s="37"/>
      <c r="C121" s="17"/>
      <c r="D121" s="17"/>
      <c r="E121" s="17"/>
      <c r="F121" s="17"/>
      <c r="G121" s="17"/>
      <c r="H121" s="17"/>
    </row>
    <row r="122" spans="2:8">
      <c r="B122" s="37"/>
      <c r="C122" s="17"/>
      <c r="D122" s="17"/>
      <c r="E122" s="17"/>
      <c r="F122" s="17"/>
      <c r="G122" s="17"/>
      <c r="H122" s="17"/>
    </row>
    <row r="123" spans="2:8">
      <c r="B123" s="37"/>
      <c r="C123" s="17"/>
      <c r="D123" s="17"/>
      <c r="E123" s="17"/>
      <c r="F123" s="17"/>
      <c r="G123" s="17"/>
      <c r="H123" s="17"/>
    </row>
    <row r="124" spans="2:8">
      <c r="B124" s="37"/>
      <c r="C124" s="17"/>
      <c r="D124" s="17"/>
      <c r="E124" s="17"/>
      <c r="F124" s="17"/>
      <c r="G124" s="17"/>
      <c r="H124" s="17"/>
    </row>
    <row r="125" spans="2:8">
      <c r="B125" s="37"/>
      <c r="C125" s="17"/>
      <c r="D125" s="17"/>
      <c r="E125" s="17"/>
      <c r="F125" s="17"/>
      <c r="G125" s="17"/>
      <c r="H125" s="17"/>
    </row>
    <row r="130" ht="15.75" spans="2:8">
      <c r="B130" s="28" t="s">
        <v>3</v>
      </c>
      <c r="C130" s="5" t="s">
        <v>4</v>
      </c>
      <c r="D130" s="5" t="s">
        <v>5</v>
      </c>
      <c r="E130" s="5" t="s">
        <v>6</v>
      </c>
      <c r="F130" s="5" t="s">
        <v>7</v>
      </c>
      <c r="G130" s="5" t="s">
        <v>20</v>
      </c>
      <c r="H130" s="5" t="s">
        <v>21</v>
      </c>
    </row>
    <row r="131" ht="15.75" spans="2:8">
      <c r="B131" s="29"/>
      <c r="C131" s="30"/>
      <c r="D131" s="30"/>
      <c r="E131" s="30"/>
      <c r="F131" s="30"/>
      <c r="G131" s="30"/>
      <c r="H131" s="30"/>
    </row>
    <row r="132" ht="15.75" spans="2:8">
      <c r="B132" s="6"/>
      <c r="C132" s="42"/>
      <c r="D132" s="173" t="s">
        <v>514</v>
      </c>
      <c r="E132" s="32"/>
      <c r="F132" s="32"/>
      <c r="G132" s="14"/>
      <c r="H132" s="44"/>
    </row>
    <row r="133" spans="2:8">
      <c r="B133" s="6"/>
      <c r="C133" s="42"/>
      <c r="D133" s="32"/>
      <c r="E133" s="32"/>
      <c r="F133" s="32"/>
      <c r="G133" s="14"/>
      <c r="H133" s="44"/>
    </row>
    <row r="134" spans="2:8">
      <c r="B134" s="33">
        <v>1</v>
      </c>
      <c r="C134" s="42">
        <v>44610</v>
      </c>
      <c r="D134" s="11" t="s">
        <v>645</v>
      </c>
      <c r="E134" s="12" t="s">
        <v>646</v>
      </c>
      <c r="F134" s="80"/>
      <c r="G134" s="17"/>
      <c r="H134" s="101" t="s">
        <v>647</v>
      </c>
    </row>
    <row r="135" spans="2:8">
      <c r="B135" s="6"/>
      <c r="C135" s="12"/>
      <c r="D135" s="11" t="s">
        <v>648</v>
      </c>
      <c r="E135" s="12" t="s">
        <v>649</v>
      </c>
      <c r="F135" s="80"/>
      <c r="G135" s="17"/>
      <c r="H135" s="101" t="s">
        <v>650</v>
      </c>
    </row>
    <row r="136" spans="2:8">
      <c r="B136" s="6">
        <v>2</v>
      </c>
      <c r="C136" s="16"/>
      <c r="D136" s="11" t="s">
        <v>651</v>
      </c>
      <c r="E136" s="12" t="s">
        <v>652</v>
      </c>
      <c r="F136" s="80"/>
      <c r="G136" s="17"/>
      <c r="H136" s="174"/>
    </row>
    <row r="137" spans="2:8">
      <c r="B137" s="68">
        <v>3</v>
      </c>
      <c r="C137" s="7"/>
      <c r="D137" s="11" t="s">
        <v>653</v>
      </c>
      <c r="E137" s="12" t="s">
        <v>654</v>
      </c>
      <c r="F137" s="80"/>
      <c r="G137" s="17"/>
      <c r="H137" s="50"/>
    </row>
    <row r="138" spans="2:8">
      <c r="B138" s="68"/>
      <c r="C138" s="10"/>
      <c r="D138" s="11" t="s">
        <v>655</v>
      </c>
      <c r="E138" s="12"/>
      <c r="F138" s="80"/>
      <c r="G138" s="17"/>
      <c r="H138" s="101"/>
    </row>
    <row r="139" spans="2:8">
      <c r="B139" s="121">
        <v>4</v>
      </c>
      <c r="C139" s="7"/>
      <c r="D139" s="18" t="s">
        <v>656</v>
      </c>
      <c r="E139" s="12" t="s">
        <v>654</v>
      </c>
      <c r="F139" s="170" t="s">
        <v>176</v>
      </c>
      <c r="G139" s="17"/>
      <c r="H139" s="101" t="s">
        <v>657</v>
      </c>
    </row>
    <row r="140" spans="2:8">
      <c r="B140" s="68"/>
      <c r="C140" s="37"/>
      <c r="D140" s="18"/>
      <c r="E140" s="19" t="s">
        <v>658</v>
      </c>
      <c r="F140" s="175"/>
      <c r="G140" s="17"/>
      <c r="H140" s="176"/>
    </row>
    <row r="141" spans="2:8">
      <c r="B141" s="68">
        <v>5</v>
      </c>
      <c r="C141" s="37"/>
      <c r="D141" s="37" t="s">
        <v>659</v>
      </c>
      <c r="E141" s="12" t="s">
        <v>660</v>
      </c>
      <c r="F141" s="175"/>
      <c r="G141" s="17"/>
      <c r="H141" s="101" t="s">
        <v>657</v>
      </c>
    </row>
    <row r="142" spans="2:8">
      <c r="B142" s="68"/>
      <c r="C142" s="10"/>
      <c r="D142" s="11" t="s">
        <v>661</v>
      </c>
      <c r="E142" s="19" t="s">
        <v>280</v>
      </c>
      <c r="F142" s="31" t="s">
        <v>662</v>
      </c>
      <c r="G142" s="17"/>
      <c r="H142" s="17"/>
    </row>
    <row r="143" spans="2:8">
      <c r="B143" s="68"/>
      <c r="C143" s="17"/>
      <c r="D143" s="17"/>
      <c r="E143" s="17"/>
      <c r="F143" s="17"/>
      <c r="G143" s="17"/>
      <c r="H143" s="17"/>
    </row>
    <row r="144" spans="2:8">
      <c r="B144" s="68">
        <v>6</v>
      </c>
      <c r="C144" s="42">
        <v>44610</v>
      </c>
      <c r="D144" s="11" t="s">
        <v>663</v>
      </c>
      <c r="E144" s="12" t="s">
        <v>297</v>
      </c>
      <c r="F144" s="12" t="s">
        <v>662</v>
      </c>
      <c r="G144" s="17"/>
      <c r="H144" s="44" t="s">
        <v>664</v>
      </c>
    </row>
    <row r="145" spans="2:8">
      <c r="B145" s="68"/>
      <c r="C145" s="16"/>
      <c r="D145" s="11" t="s">
        <v>665</v>
      </c>
      <c r="E145" s="12"/>
      <c r="F145" s="12"/>
      <c r="G145" s="17"/>
      <c r="H145" s="11" t="s">
        <v>666</v>
      </c>
    </row>
    <row r="146" spans="2:8">
      <c r="B146" s="68"/>
      <c r="C146" s="42"/>
      <c r="D146" s="11"/>
      <c r="E146" s="12"/>
      <c r="F146" s="12"/>
      <c r="G146" s="17"/>
      <c r="H146" s="11"/>
    </row>
    <row r="147" spans="2:8">
      <c r="B147" s="68">
        <v>7</v>
      </c>
      <c r="C147" s="42"/>
      <c r="D147" s="11" t="s">
        <v>667</v>
      </c>
      <c r="E147" s="12" t="s">
        <v>668</v>
      </c>
      <c r="F147" s="12" t="s">
        <v>662</v>
      </c>
      <c r="G147" s="17"/>
      <c r="H147" s="37" t="s">
        <v>669</v>
      </c>
    </row>
    <row r="148" spans="2:8">
      <c r="B148" s="68"/>
      <c r="C148" s="10"/>
      <c r="D148" s="11" t="s">
        <v>670</v>
      </c>
      <c r="E148" s="12"/>
      <c r="F148" s="12"/>
      <c r="G148" s="17"/>
      <c r="H148" s="11" t="s">
        <v>671</v>
      </c>
    </row>
    <row r="149" spans="2:8">
      <c r="B149" s="68"/>
      <c r="C149" s="17"/>
      <c r="D149" s="17"/>
      <c r="E149" s="17"/>
      <c r="F149" s="17"/>
      <c r="G149" s="17"/>
      <c r="H149" s="17"/>
    </row>
    <row r="150" spans="2:8">
      <c r="B150" s="68"/>
      <c r="C150" s="17"/>
      <c r="D150" s="17"/>
      <c r="E150" s="17"/>
      <c r="F150" s="17"/>
      <c r="G150" s="17"/>
      <c r="H150" s="17"/>
    </row>
    <row r="151" spans="2:8">
      <c r="B151" s="68"/>
      <c r="C151" s="17"/>
      <c r="D151" s="17"/>
      <c r="E151" s="17"/>
      <c r="F151" s="17"/>
      <c r="G151" s="17"/>
      <c r="H151" s="17"/>
    </row>
    <row r="152" spans="2:8">
      <c r="B152" s="68"/>
      <c r="C152" s="17"/>
      <c r="D152" s="17"/>
      <c r="E152" s="17"/>
      <c r="F152" s="17"/>
      <c r="G152" s="17"/>
      <c r="H152" s="17"/>
    </row>
    <row r="153" spans="2:8">
      <c r="B153" s="68"/>
      <c r="C153" s="17"/>
      <c r="D153" s="17"/>
      <c r="E153" s="17"/>
      <c r="F153" s="17"/>
      <c r="G153" s="17"/>
      <c r="H153" s="17"/>
    </row>
    <row r="154" spans="2:8">
      <c r="B154" s="68"/>
      <c r="C154" s="17"/>
      <c r="D154" s="17"/>
      <c r="E154" s="17"/>
      <c r="F154" s="17"/>
      <c r="G154" s="17"/>
      <c r="H154" s="17"/>
    </row>
    <row r="155" spans="2:8">
      <c r="B155" s="68"/>
      <c r="C155" s="17"/>
      <c r="D155" s="17"/>
      <c r="E155" s="17"/>
      <c r="F155" s="17"/>
      <c r="G155" s="17"/>
      <c r="H155" s="17"/>
    </row>
    <row r="156" spans="2:8">
      <c r="B156" s="68"/>
      <c r="C156" s="17"/>
      <c r="D156" s="17"/>
      <c r="E156" s="17"/>
      <c r="F156" s="17"/>
      <c r="G156" s="17"/>
      <c r="H156" s="17"/>
    </row>
    <row r="157" spans="2:8">
      <c r="B157" s="68"/>
      <c r="C157" s="17"/>
      <c r="D157" s="17"/>
      <c r="E157" s="17"/>
      <c r="F157" s="17"/>
      <c r="G157" s="17"/>
      <c r="H157" s="17"/>
    </row>
    <row r="162" ht="15.75" spans="2:8">
      <c r="B162" s="28" t="s">
        <v>3</v>
      </c>
      <c r="C162" s="5" t="s">
        <v>4</v>
      </c>
      <c r="D162" s="5" t="s">
        <v>5</v>
      </c>
      <c r="E162" s="5" t="s">
        <v>6</v>
      </c>
      <c r="F162" s="5" t="s">
        <v>7</v>
      </c>
      <c r="G162" s="5" t="s">
        <v>20</v>
      </c>
      <c r="H162" s="5" t="s">
        <v>21</v>
      </c>
    </row>
    <row r="163" ht="15.75" spans="2:8">
      <c r="B163" s="29"/>
      <c r="C163" s="30"/>
      <c r="D163" s="30"/>
      <c r="E163" s="30"/>
      <c r="F163" s="30"/>
      <c r="G163" s="30"/>
      <c r="H163" s="30"/>
    </row>
    <row r="164" ht="16.5" spans="2:8">
      <c r="B164" s="6"/>
      <c r="C164" s="42"/>
      <c r="D164" s="177" t="s">
        <v>1967</v>
      </c>
      <c r="E164" s="32"/>
      <c r="F164" s="32"/>
      <c r="G164" s="14"/>
      <c r="H164" s="44"/>
    </row>
    <row r="165" spans="2:8">
      <c r="B165" s="6"/>
      <c r="C165" s="42"/>
      <c r="D165" s="32"/>
      <c r="E165" s="32"/>
      <c r="F165" s="32"/>
      <c r="G165" s="14"/>
      <c r="H165" s="44"/>
    </row>
    <row r="166" spans="2:8">
      <c r="B166" s="33"/>
      <c r="C166" s="17"/>
      <c r="D166" s="17"/>
      <c r="E166" s="17"/>
      <c r="F166" s="17"/>
      <c r="G166" s="17"/>
      <c r="H166" s="17"/>
    </row>
    <row r="167" spans="2:8">
      <c r="B167" s="6"/>
      <c r="C167" s="17"/>
      <c r="D167" s="17"/>
      <c r="E167" s="17"/>
      <c r="F167" s="17"/>
      <c r="G167" s="17"/>
      <c r="H167" s="17"/>
    </row>
    <row r="168" spans="2:8">
      <c r="B168" s="6">
        <v>1</v>
      </c>
      <c r="C168" s="17"/>
      <c r="D168" s="17"/>
      <c r="E168" s="17"/>
      <c r="F168" s="17"/>
      <c r="G168" s="17"/>
      <c r="H168" s="17"/>
    </row>
    <row r="169" ht="16.5" spans="2:8">
      <c r="B169" s="68"/>
      <c r="C169" s="42"/>
      <c r="D169" s="178" t="s">
        <v>1968</v>
      </c>
      <c r="E169" s="32"/>
      <c r="F169" s="32"/>
      <c r="G169" s="17"/>
      <c r="H169" s="37"/>
    </row>
    <row r="170" spans="2:8">
      <c r="B170" s="68"/>
      <c r="C170" s="21"/>
      <c r="D170" s="20"/>
      <c r="E170" s="21"/>
      <c r="F170" s="171"/>
      <c r="G170" s="30"/>
      <c r="H170" s="179"/>
    </row>
    <row r="171" spans="2:8">
      <c r="B171" s="121"/>
      <c r="C171" s="42">
        <v>44654</v>
      </c>
      <c r="D171" s="11"/>
      <c r="E171" s="12" t="s">
        <v>280</v>
      </c>
      <c r="F171" s="12"/>
      <c r="G171" s="14" t="s">
        <v>26</v>
      </c>
      <c r="H171" s="11" t="s">
        <v>806</v>
      </c>
    </row>
    <row r="172" spans="2:8">
      <c r="B172" s="68"/>
      <c r="C172" s="42"/>
      <c r="D172" s="12"/>
      <c r="E172" s="12" t="s">
        <v>668</v>
      </c>
      <c r="F172" s="12"/>
      <c r="G172" s="49" t="s">
        <v>29</v>
      </c>
      <c r="H172" s="11"/>
    </row>
    <row r="173" spans="2:8">
      <c r="B173" s="68"/>
      <c r="C173" s="42"/>
      <c r="D173" s="12"/>
      <c r="E173" s="12" t="s">
        <v>297</v>
      </c>
      <c r="F173" s="12"/>
      <c r="G173" s="8" t="s">
        <v>31</v>
      </c>
      <c r="H173" s="11"/>
    </row>
    <row r="174" spans="2:8">
      <c r="B174" s="68"/>
      <c r="C174" s="10"/>
      <c r="D174" s="11"/>
      <c r="E174" s="19"/>
      <c r="F174" s="31"/>
      <c r="G174" s="17"/>
      <c r="H174" s="17"/>
    </row>
    <row r="175" spans="2:8">
      <c r="B175" s="68"/>
      <c r="C175" s="17"/>
      <c r="D175" s="17"/>
      <c r="E175" s="17"/>
      <c r="F175" s="17"/>
      <c r="G175" s="17"/>
      <c r="H175" s="17"/>
    </row>
    <row r="176" spans="2:8">
      <c r="B176" s="68"/>
      <c r="C176" s="42"/>
      <c r="D176" s="11"/>
      <c r="E176" s="12"/>
      <c r="F176" s="12"/>
      <c r="G176" s="17"/>
      <c r="H176" s="44"/>
    </row>
    <row r="177" spans="2:8">
      <c r="B177" s="68"/>
      <c r="C177" s="16"/>
      <c r="D177" s="11"/>
      <c r="E177" s="12"/>
      <c r="F177" s="12"/>
      <c r="G177" s="17"/>
      <c r="H177" s="11"/>
    </row>
    <row r="178" spans="2:8">
      <c r="B178" s="68"/>
      <c r="C178" s="42"/>
      <c r="D178" s="11"/>
      <c r="E178" s="12"/>
      <c r="F178" s="12"/>
      <c r="G178" s="17"/>
      <c r="H178" s="11"/>
    </row>
    <row r="179" spans="2:8">
      <c r="B179" s="68"/>
      <c r="C179" s="42"/>
      <c r="D179" s="11"/>
      <c r="E179" s="12"/>
      <c r="F179" s="12"/>
      <c r="G179" s="17"/>
      <c r="H179" s="37"/>
    </row>
    <row r="180" spans="2:8">
      <c r="B180" s="68"/>
      <c r="C180" s="10"/>
      <c r="D180" s="11"/>
      <c r="E180" s="12"/>
      <c r="F180" s="12"/>
      <c r="G180" s="17"/>
      <c r="H180" s="11"/>
    </row>
    <row r="181" spans="2:8">
      <c r="B181" s="68"/>
      <c r="C181" s="17"/>
      <c r="D181" s="17"/>
      <c r="E181" s="17"/>
      <c r="F181" s="17"/>
      <c r="G181" s="17"/>
      <c r="H181" s="17"/>
    </row>
    <row r="182" spans="2:8">
      <c r="B182" s="68"/>
      <c r="C182" s="17"/>
      <c r="D182" s="17"/>
      <c r="E182" s="17"/>
      <c r="F182" s="17"/>
      <c r="G182" s="17"/>
      <c r="H182" s="17"/>
    </row>
    <row r="183" spans="2:8">
      <c r="B183" s="68"/>
      <c r="C183" s="17"/>
      <c r="D183" s="17"/>
      <c r="E183" s="17"/>
      <c r="F183" s="17"/>
      <c r="G183" s="17"/>
      <c r="H183" s="17"/>
    </row>
    <row r="184" spans="2:8">
      <c r="B184" s="68"/>
      <c r="C184" s="17"/>
      <c r="D184" s="17"/>
      <c r="E184" s="17"/>
      <c r="F184" s="17"/>
      <c r="G184" s="17"/>
      <c r="H184" s="17"/>
    </row>
    <row r="185" spans="2:8">
      <c r="B185" s="68"/>
      <c r="C185" s="17"/>
      <c r="D185" s="17"/>
      <c r="E185" s="17"/>
      <c r="F185" s="17"/>
      <c r="G185" s="17"/>
      <c r="H185" s="17"/>
    </row>
    <row r="186" spans="2:8">
      <c r="B186" s="68"/>
      <c r="C186" s="17"/>
      <c r="D186" s="17"/>
      <c r="E186" s="17"/>
      <c r="F186" s="17"/>
      <c r="G186" s="17"/>
      <c r="H186" s="17"/>
    </row>
    <row r="187" spans="2:8">
      <c r="B187" s="68"/>
      <c r="C187" s="17"/>
      <c r="D187" s="17"/>
      <c r="E187" s="17"/>
      <c r="F187" s="17"/>
      <c r="G187" s="17"/>
      <c r="H187" s="17"/>
    </row>
    <row r="188" spans="2:8">
      <c r="B188" s="68"/>
      <c r="C188" s="17"/>
      <c r="D188" s="17"/>
      <c r="E188" s="17"/>
      <c r="F188" s="17"/>
      <c r="G188" s="17"/>
      <c r="H188" s="17"/>
    </row>
    <row r="193" ht="15.75" spans="2:8">
      <c r="B193" s="28" t="s">
        <v>3</v>
      </c>
      <c r="C193" s="5" t="s">
        <v>4</v>
      </c>
      <c r="D193" s="5" t="s">
        <v>5</v>
      </c>
      <c r="E193" s="5" t="s">
        <v>6</v>
      </c>
      <c r="F193" s="5" t="s">
        <v>7</v>
      </c>
      <c r="G193" s="5" t="s">
        <v>20</v>
      </c>
      <c r="H193" s="5" t="s">
        <v>21</v>
      </c>
    </row>
    <row r="194" ht="15.75" spans="2:8">
      <c r="B194" s="29"/>
      <c r="C194" s="30"/>
      <c r="D194" s="30"/>
      <c r="E194" s="30"/>
      <c r="F194" s="30"/>
      <c r="G194" s="30"/>
      <c r="H194" s="30"/>
    </row>
    <row r="195" ht="18" spans="2:8">
      <c r="B195" s="6"/>
      <c r="C195" s="42"/>
      <c r="D195" s="180" t="s">
        <v>875</v>
      </c>
      <c r="E195" s="32"/>
      <c r="F195" s="32"/>
      <c r="G195" s="14"/>
      <c r="H195" s="44"/>
    </row>
    <row r="196" spans="2:8">
      <c r="B196" s="6"/>
      <c r="C196" s="42"/>
      <c r="D196" s="32"/>
      <c r="E196" s="32"/>
      <c r="F196" s="32"/>
      <c r="G196" s="14"/>
      <c r="H196" s="44"/>
    </row>
    <row r="197" spans="2:8">
      <c r="B197" s="33">
        <v>1</v>
      </c>
      <c r="C197" s="48">
        <v>44701</v>
      </c>
      <c r="D197" s="68" t="s">
        <v>975</v>
      </c>
      <c r="E197" s="12" t="s">
        <v>976</v>
      </c>
      <c r="F197" s="12" t="s">
        <v>113</v>
      </c>
      <c r="G197" s="49" t="s">
        <v>26</v>
      </c>
      <c r="H197" s="44" t="s">
        <v>977</v>
      </c>
    </row>
    <row r="198" spans="2:8">
      <c r="B198" s="6"/>
      <c r="C198" s="16"/>
      <c r="D198" s="12" t="s">
        <v>978</v>
      </c>
      <c r="E198" s="12"/>
      <c r="F198" s="12"/>
      <c r="G198" s="49" t="s">
        <v>29</v>
      </c>
      <c r="H198" s="44" t="s">
        <v>979</v>
      </c>
    </row>
    <row r="199" spans="2:8">
      <c r="B199" s="6"/>
      <c r="C199" s="17"/>
      <c r="D199" s="17"/>
      <c r="E199" s="17"/>
      <c r="F199" s="17"/>
      <c r="G199" s="49"/>
      <c r="H199" s="11" t="s">
        <v>980</v>
      </c>
    </row>
    <row r="200" ht="16.5" spans="2:8">
      <c r="B200" s="68"/>
      <c r="C200" s="42"/>
      <c r="D200" s="178"/>
      <c r="E200" s="32"/>
      <c r="F200" s="32"/>
      <c r="G200" s="14"/>
      <c r="H200" s="11"/>
    </row>
    <row r="201" spans="2:8">
      <c r="B201" s="68">
        <v>2</v>
      </c>
      <c r="C201" s="42">
        <v>44692</v>
      </c>
      <c r="D201" s="131" t="s">
        <v>928</v>
      </c>
      <c r="E201" s="19" t="s">
        <v>929</v>
      </c>
      <c r="F201" s="19" t="s">
        <v>779</v>
      </c>
      <c r="G201" s="49" t="s">
        <v>26</v>
      </c>
      <c r="H201" s="11" t="s">
        <v>930</v>
      </c>
    </row>
    <row r="202" spans="2:8">
      <c r="B202" s="121"/>
      <c r="C202" s="48"/>
      <c r="D202" s="21" t="s">
        <v>931</v>
      </c>
      <c r="E202" s="21"/>
      <c r="F202" s="21"/>
      <c r="G202" s="49" t="s">
        <v>29</v>
      </c>
      <c r="H202" s="11" t="s">
        <v>933</v>
      </c>
    </row>
    <row r="203" spans="2:8">
      <c r="B203" s="68"/>
      <c r="C203" s="16"/>
      <c r="D203" s="21" t="s">
        <v>934</v>
      </c>
      <c r="E203" s="21"/>
      <c r="F203" s="12"/>
      <c r="G203" s="49" t="s">
        <v>935</v>
      </c>
      <c r="H203" s="11" t="s">
        <v>936</v>
      </c>
    </row>
    <row r="204" spans="2:8">
      <c r="B204" s="68"/>
      <c r="C204" s="16"/>
      <c r="D204" s="12" t="s">
        <v>937</v>
      </c>
      <c r="E204" s="12"/>
      <c r="F204" s="12"/>
      <c r="G204" s="84" t="s">
        <v>938</v>
      </c>
      <c r="H204" s="11" t="s">
        <v>939</v>
      </c>
    </row>
    <row r="205" spans="2:8">
      <c r="B205" s="68"/>
      <c r="C205" s="42"/>
      <c r="D205" s="12" t="s">
        <v>940</v>
      </c>
      <c r="E205" s="21"/>
      <c r="F205" s="12"/>
      <c r="G205" s="14" t="s">
        <v>941</v>
      </c>
      <c r="H205" s="11" t="s">
        <v>942</v>
      </c>
    </row>
    <row r="206" spans="2:8">
      <c r="B206" s="68"/>
      <c r="C206" s="42"/>
      <c r="D206" s="95" t="s">
        <v>943</v>
      </c>
      <c r="E206" s="21"/>
      <c r="F206" s="12"/>
      <c r="G206" s="14" t="s">
        <v>944</v>
      </c>
      <c r="H206" s="11" t="s">
        <v>945</v>
      </c>
    </row>
    <row r="207" spans="2:8">
      <c r="B207" s="68"/>
      <c r="C207" s="12"/>
      <c r="D207" s="11" t="s">
        <v>946</v>
      </c>
      <c r="E207" s="12"/>
      <c r="F207" s="12"/>
      <c r="G207" s="49" t="s">
        <v>947</v>
      </c>
      <c r="H207" s="11" t="s">
        <v>948</v>
      </c>
    </row>
    <row r="208" spans="2:8">
      <c r="B208" s="68"/>
      <c r="C208" s="42"/>
      <c r="D208" s="95" t="s">
        <v>949</v>
      </c>
      <c r="E208" s="12"/>
      <c r="F208" s="12"/>
      <c r="G208" s="14" t="s">
        <v>950</v>
      </c>
      <c r="H208" s="11" t="s">
        <v>951</v>
      </c>
    </row>
    <row r="209" spans="2:8">
      <c r="B209" s="68"/>
      <c r="C209" s="16"/>
      <c r="D209" s="11" t="s">
        <v>952</v>
      </c>
      <c r="E209" s="12"/>
      <c r="F209" s="12"/>
      <c r="G209" s="14"/>
      <c r="H209" s="11" t="s">
        <v>953</v>
      </c>
    </row>
    <row r="210" spans="2:8">
      <c r="B210" s="68"/>
      <c r="C210" s="23"/>
      <c r="D210" s="23"/>
      <c r="E210" s="23"/>
      <c r="F210" s="23"/>
      <c r="G210" s="8"/>
      <c r="H210" s="15" t="s">
        <v>954</v>
      </c>
    </row>
    <row r="211" spans="2:8">
      <c r="B211" s="68"/>
      <c r="C211" s="23"/>
      <c r="D211" s="23"/>
      <c r="E211" s="23"/>
      <c r="F211" s="23"/>
      <c r="G211" s="23"/>
      <c r="H211" s="23"/>
    </row>
    <row r="212" spans="2:8">
      <c r="B212" s="68">
        <v>2</v>
      </c>
      <c r="C212" s="48">
        <v>44702</v>
      </c>
      <c r="D212" s="12" t="s">
        <v>1001</v>
      </c>
      <c r="E212" s="12" t="s">
        <v>1002</v>
      </c>
      <c r="F212" s="12" t="s">
        <v>779</v>
      </c>
      <c r="G212" s="49" t="s">
        <v>26</v>
      </c>
      <c r="H212" s="15" t="s">
        <v>1003</v>
      </c>
    </row>
    <row r="213" spans="2:8">
      <c r="B213" s="68"/>
      <c r="C213" s="16"/>
      <c r="D213" s="56" t="s">
        <v>1004</v>
      </c>
      <c r="E213" s="12" t="s">
        <v>1005</v>
      </c>
      <c r="F213" s="37"/>
      <c r="G213" s="49" t="s">
        <v>1006</v>
      </c>
      <c r="H213" s="37" t="s">
        <v>1007</v>
      </c>
    </row>
    <row r="214" spans="2:8">
      <c r="B214" s="68"/>
      <c r="C214" s="48"/>
      <c r="D214" s="12"/>
      <c r="E214" s="19"/>
      <c r="F214" s="19"/>
      <c r="G214" s="49" t="s">
        <v>1008</v>
      </c>
      <c r="H214" s="37" t="s">
        <v>1009</v>
      </c>
    </row>
    <row r="215" spans="2:8">
      <c r="B215" s="68"/>
      <c r="C215" s="17"/>
      <c r="D215" s="17"/>
      <c r="E215" s="17"/>
      <c r="F215" s="17"/>
      <c r="G215" s="37" t="s">
        <v>1010</v>
      </c>
      <c r="H215" s="37" t="s">
        <v>1011</v>
      </c>
    </row>
    <row r="216" spans="2:8">
      <c r="B216" s="68"/>
      <c r="C216" s="17"/>
      <c r="D216" s="17"/>
      <c r="E216" s="17"/>
      <c r="F216" s="17"/>
      <c r="G216" s="49" t="s">
        <v>1012</v>
      </c>
      <c r="H216" s="37"/>
    </row>
    <row r="217" spans="2:8">
      <c r="B217" s="68"/>
      <c r="C217" s="17"/>
      <c r="D217" s="17"/>
      <c r="E217" s="17"/>
      <c r="F217" s="17"/>
      <c r="G217" s="49" t="s">
        <v>1013</v>
      </c>
      <c r="H217" s="37"/>
    </row>
    <row r="218" spans="2:8">
      <c r="B218" s="68"/>
      <c r="C218" s="17"/>
      <c r="D218" s="17"/>
      <c r="E218" s="17"/>
      <c r="F218" s="17"/>
      <c r="G218" s="49" t="s">
        <v>1014</v>
      </c>
      <c r="H218" s="44"/>
    </row>
    <row r="219" spans="2:8">
      <c r="B219" s="68"/>
      <c r="C219" s="17"/>
      <c r="D219" s="17"/>
      <c r="E219" s="17"/>
      <c r="F219" s="17"/>
      <c r="G219" s="14" t="s">
        <v>1015</v>
      </c>
      <c r="H219" s="44"/>
    </row>
    <row r="220" spans="2:8">
      <c r="B220" s="17"/>
      <c r="C220" s="17"/>
      <c r="D220" s="17"/>
      <c r="E220" s="17"/>
      <c r="F220" s="17"/>
      <c r="G220" s="17"/>
      <c r="H220" s="17"/>
    </row>
    <row r="224" ht="15.75" spans="2:8">
      <c r="B224" s="28" t="s">
        <v>3</v>
      </c>
      <c r="C224" s="5" t="s">
        <v>4</v>
      </c>
      <c r="D224" s="5" t="s">
        <v>5</v>
      </c>
      <c r="E224" s="5" t="s">
        <v>6</v>
      </c>
      <c r="F224" s="5" t="s">
        <v>7</v>
      </c>
      <c r="G224" s="5" t="s">
        <v>20</v>
      </c>
      <c r="H224" s="5" t="s">
        <v>21</v>
      </c>
    </row>
    <row r="225" ht="15.75" spans="2:8">
      <c r="B225" s="29"/>
      <c r="C225" s="30"/>
      <c r="D225" s="30"/>
      <c r="E225" s="30"/>
      <c r="F225" s="30"/>
      <c r="G225" s="30"/>
      <c r="H225" s="30"/>
    </row>
    <row r="226" ht="18" spans="2:8">
      <c r="B226" s="6"/>
      <c r="C226" s="42"/>
      <c r="D226" s="180" t="s">
        <v>1037</v>
      </c>
      <c r="E226" s="32"/>
      <c r="F226" s="32"/>
      <c r="G226" s="14"/>
      <c r="H226" s="44"/>
    </row>
    <row r="227" spans="2:8">
      <c r="B227" s="6"/>
      <c r="C227" s="42"/>
      <c r="D227" s="32"/>
      <c r="E227" s="32"/>
      <c r="F227" s="32"/>
      <c r="G227" s="14"/>
      <c r="H227" s="44"/>
    </row>
    <row r="228" spans="2:8">
      <c r="B228" s="33">
        <v>1</v>
      </c>
      <c r="C228" s="48">
        <v>44724</v>
      </c>
      <c r="D228" s="56" t="s">
        <v>1112</v>
      </c>
      <c r="E228" s="12" t="s">
        <v>1113</v>
      </c>
      <c r="F228" s="12" t="s">
        <v>113</v>
      </c>
      <c r="G228" s="49"/>
      <c r="H228" s="37" t="s">
        <v>1114</v>
      </c>
    </row>
    <row r="229" spans="2:8">
      <c r="B229" s="6"/>
      <c r="C229" s="16"/>
      <c r="D229" s="56"/>
      <c r="E229" s="12"/>
      <c r="F229" s="12"/>
      <c r="G229" s="49"/>
      <c r="H229" s="44" t="s">
        <v>1115</v>
      </c>
    </row>
    <row r="230" spans="2:8">
      <c r="B230" s="6"/>
      <c r="C230" s="7"/>
      <c r="D230" s="12"/>
      <c r="E230" s="12"/>
      <c r="F230" s="12"/>
      <c r="G230" s="49"/>
      <c r="H230" s="50" t="s">
        <v>1116</v>
      </c>
    </row>
    <row r="231" ht="16.5" spans="2:8">
      <c r="B231" s="68"/>
      <c r="C231" s="42"/>
      <c r="D231" s="178"/>
      <c r="E231" s="32"/>
      <c r="F231" s="32"/>
      <c r="G231" s="14"/>
      <c r="H231" s="11"/>
    </row>
    <row r="232" spans="2:8">
      <c r="B232" s="68">
        <v>2</v>
      </c>
      <c r="C232" s="48">
        <v>44730</v>
      </c>
      <c r="D232" s="11" t="s">
        <v>1200</v>
      </c>
      <c r="E232" s="12" t="s">
        <v>929</v>
      </c>
      <c r="F232" s="12" t="s">
        <v>779</v>
      </c>
      <c r="G232" s="30"/>
      <c r="H232" s="37" t="s">
        <v>1201</v>
      </c>
    </row>
    <row r="233" spans="2:8">
      <c r="B233" s="121"/>
      <c r="C233" s="48"/>
      <c r="D233" s="11" t="s">
        <v>1202</v>
      </c>
      <c r="E233" s="12"/>
      <c r="F233" s="12"/>
      <c r="G233" s="14"/>
      <c r="H233" s="37" t="s">
        <v>1203</v>
      </c>
    </row>
    <row r="234" spans="2:8">
      <c r="B234" s="68"/>
      <c r="C234" s="16"/>
      <c r="D234" s="11" t="s">
        <v>1204</v>
      </c>
      <c r="E234" s="12"/>
      <c r="F234" s="12"/>
      <c r="G234" s="49"/>
      <c r="H234" s="44" t="s">
        <v>1205</v>
      </c>
    </row>
    <row r="235" spans="2:8">
      <c r="B235" s="68"/>
      <c r="C235" s="7"/>
      <c r="D235" s="11" t="s">
        <v>1206</v>
      </c>
      <c r="E235" s="12"/>
      <c r="F235" s="12"/>
      <c r="G235" s="8"/>
      <c r="H235" s="50" t="s">
        <v>1207</v>
      </c>
    </row>
    <row r="236" spans="2:8">
      <c r="B236" s="68"/>
      <c r="C236" s="42"/>
      <c r="D236" s="11" t="s">
        <v>1208</v>
      </c>
      <c r="E236" s="12"/>
      <c r="F236" s="12"/>
      <c r="G236" s="17"/>
      <c r="H236" s="37" t="s">
        <v>1209</v>
      </c>
    </row>
    <row r="237" spans="2:8">
      <c r="B237" s="68"/>
      <c r="C237" s="7"/>
      <c r="D237" s="18"/>
      <c r="E237" s="13"/>
      <c r="F237" s="19"/>
      <c r="G237" s="17"/>
      <c r="H237" s="37" t="s">
        <v>1210</v>
      </c>
    </row>
    <row r="238" spans="2:8">
      <c r="B238" s="68"/>
      <c r="C238" s="48"/>
      <c r="D238" s="167" t="s">
        <v>1211</v>
      </c>
      <c r="E238" s="19"/>
      <c r="F238" s="31"/>
      <c r="G238" s="17"/>
      <c r="H238" s="37" t="s">
        <v>1018</v>
      </c>
    </row>
    <row r="239" spans="2:8">
      <c r="B239" s="68"/>
      <c r="C239" s="37"/>
      <c r="D239" s="167" t="s">
        <v>1212</v>
      </c>
      <c r="E239" s="37"/>
      <c r="F239" s="31"/>
      <c r="G239" s="17"/>
      <c r="H239" s="11" t="s">
        <v>1213</v>
      </c>
    </row>
    <row r="240" spans="2:8">
      <c r="B240" s="68"/>
      <c r="C240" s="10"/>
      <c r="D240" s="11"/>
      <c r="E240" s="19"/>
      <c r="F240" s="31"/>
      <c r="G240" s="17"/>
      <c r="H240" s="11" t="s">
        <v>1214</v>
      </c>
    </row>
    <row r="241" spans="2:8">
      <c r="B241" s="68"/>
      <c r="C241" s="42"/>
      <c r="D241" s="11"/>
      <c r="E241" s="12"/>
      <c r="F241" s="12"/>
      <c r="G241" s="17"/>
      <c r="H241" s="11" t="s">
        <v>1215</v>
      </c>
    </row>
    <row r="242" spans="2:8">
      <c r="B242" s="68"/>
      <c r="C242" s="10"/>
      <c r="D242" s="11"/>
      <c r="E242" s="12"/>
      <c r="F242" s="12"/>
      <c r="G242" s="17"/>
      <c r="H242" s="11" t="s">
        <v>1216</v>
      </c>
    </row>
    <row r="243" spans="2:8">
      <c r="B243" s="68"/>
      <c r="C243" s="17"/>
      <c r="D243" s="17"/>
      <c r="E243" s="17"/>
      <c r="F243" s="17"/>
      <c r="G243" s="17"/>
      <c r="H243" s="11" t="s">
        <v>1217</v>
      </c>
    </row>
    <row r="244" spans="2:8">
      <c r="B244" s="68"/>
      <c r="C244" s="17"/>
      <c r="D244" s="17"/>
      <c r="E244" s="17"/>
      <c r="F244" s="17"/>
      <c r="G244" s="17"/>
      <c r="H244" s="11" t="s">
        <v>1218</v>
      </c>
    </row>
    <row r="245" spans="2:8">
      <c r="B245" s="68"/>
      <c r="C245" s="17"/>
      <c r="D245" s="17"/>
      <c r="E245" s="17"/>
      <c r="F245" s="17"/>
      <c r="G245" s="17"/>
      <c r="H245" s="17"/>
    </row>
    <row r="246" spans="2:8">
      <c r="B246" s="68">
        <v>3</v>
      </c>
      <c r="C246" s="48">
        <v>44730</v>
      </c>
      <c r="D246" s="56" t="s">
        <v>1219</v>
      </c>
      <c r="E246" s="12" t="s">
        <v>668</v>
      </c>
      <c r="F246" s="12" t="s">
        <v>662</v>
      </c>
      <c r="G246" s="17"/>
      <c r="H246" s="44" t="s">
        <v>1220</v>
      </c>
    </row>
    <row r="247" spans="2:8">
      <c r="B247" s="68"/>
      <c r="C247" s="16"/>
      <c r="D247" s="12"/>
      <c r="E247" s="12"/>
      <c r="F247" s="12"/>
      <c r="G247" s="17"/>
      <c r="H247" s="44" t="s">
        <v>1221</v>
      </c>
    </row>
    <row r="248" spans="2:8">
      <c r="B248" s="68"/>
      <c r="C248" s="48"/>
      <c r="D248" s="56"/>
      <c r="E248" s="12"/>
      <c r="F248" s="12"/>
      <c r="G248" s="17"/>
      <c r="H248" s="11"/>
    </row>
    <row r="249" spans="2:8">
      <c r="B249" s="68">
        <v>4</v>
      </c>
      <c r="C249" s="48">
        <v>44730</v>
      </c>
      <c r="D249" s="11" t="s">
        <v>1222</v>
      </c>
      <c r="E249" s="12" t="s">
        <v>280</v>
      </c>
      <c r="F249" s="12" t="s">
        <v>662</v>
      </c>
      <c r="G249" s="17"/>
      <c r="H249" s="11" t="s">
        <v>1223</v>
      </c>
    </row>
    <row r="250" spans="2:8">
      <c r="B250" s="121"/>
      <c r="C250" s="129"/>
      <c r="D250" s="15" t="s">
        <v>1224</v>
      </c>
      <c r="E250" s="13" t="s">
        <v>280</v>
      </c>
      <c r="F250" s="13" t="s">
        <v>662</v>
      </c>
      <c r="G250" s="38"/>
      <c r="H250" s="15" t="s">
        <v>1225</v>
      </c>
    </row>
    <row r="251" spans="2:8">
      <c r="B251" s="17"/>
      <c r="C251" s="42"/>
      <c r="D251" s="32"/>
      <c r="E251" s="32"/>
      <c r="F251" s="32"/>
      <c r="G251" s="17"/>
      <c r="H251" s="44" t="s">
        <v>1226</v>
      </c>
    </row>
    <row r="255" ht="15.75" spans="2:8">
      <c r="B255" s="28" t="s">
        <v>3</v>
      </c>
      <c r="C255" s="5" t="s">
        <v>4</v>
      </c>
      <c r="D255" s="5" t="s">
        <v>5</v>
      </c>
      <c r="E255" s="5" t="s">
        <v>6</v>
      </c>
      <c r="F255" s="5" t="s">
        <v>7</v>
      </c>
      <c r="G255" s="5" t="s">
        <v>20</v>
      </c>
      <c r="H255" s="5" t="s">
        <v>21</v>
      </c>
    </row>
    <row r="256" ht="15.75" spans="2:8">
      <c r="B256" s="29"/>
      <c r="C256" s="30"/>
      <c r="D256" s="30"/>
      <c r="E256" s="30"/>
      <c r="F256" s="30"/>
      <c r="G256" s="30"/>
      <c r="H256" s="30"/>
    </row>
    <row r="257" spans="2:8">
      <c r="B257" s="6">
        <v>5</v>
      </c>
      <c r="C257" s="48">
        <v>44730</v>
      </c>
      <c r="D257" s="11" t="s">
        <v>1227</v>
      </c>
      <c r="E257" s="12" t="s">
        <v>297</v>
      </c>
      <c r="F257" s="80" t="s">
        <v>662</v>
      </c>
      <c r="G257" s="17"/>
      <c r="H257" s="81" t="s">
        <v>1228</v>
      </c>
    </row>
    <row r="258" spans="2:8">
      <c r="B258" s="6"/>
      <c r="C258" s="48"/>
      <c r="D258" s="11" t="s">
        <v>1229</v>
      </c>
      <c r="E258" s="12"/>
      <c r="F258" s="80"/>
      <c r="G258" s="17"/>
      <c r="H258" s="81" t="s">
        <v>1230</v>
      </c>
    </row>
    <row r="259" spans="2:8">
      <c r="B259" s="33"/>
      <c r="C259" s="48"/>
      <c r="D259" s="56"/>
      <c r="E259" s="12"/>
      <c r="F259" s="80"/>
      <c r="G259" s="17"/>
      <c r="H259" s="81" t="s">
        <v>1231</v>
      </c>
    </row>
    <row r="260" spans="2:8">
      <c r="B260" s="6"/>
      <c r="C260" s="16"/>
      <c r="D260" s="56"/>
      <c r="E260" s="12"/>
      <c r="F260" s="80"/>
      <c r="G260" s="14"/>
      <c r="H260" s="174"/>
    </row>
    <row r="261" spans="2:8">
      <c r="B261" s="6">
        <v>6</v>
      </c>
      <c r="C261" s="48">
        <v>44736</v>
      </c>
      <c r="D261" s="56" t="s">
        <v>1237</v>
      </c>
      <c r="E261" s="12" t="s">
        <v>929</v>
      </c>
      <c r="F261" s="12" t="s">
        <v>779</v>
      </c>
      <c r="G261" s="49"/>
      <c r="H261" s="11" t="s">
        <v>1238</v>
      </c>
    </row>
    <row r="262" ht="16.5" spans="2:8">
      <c r="B262" s="68"/>
      <c r="C262" s="42"/>
      <c r="D262" s="178"/>
      <c r="E262" s="32"/>
      <c r="F262" s="32"/>
      <c r="G262" s="14"/>
      <c r="H262" s="11" t="s">
        <v>1239</v>
      </c>
    </row>
    <row r="263" spans="2:8">
      <c r="B263" s="68"/>
      <c r="C263" s="48"/>
      <c r="D263" s="11"/>
      <c r="E263" s="12"/>
      <c r="F263" s="12"/>
      <c r="G263" s="30"/>
      <c r="H263" s="11" t="s">
        <v>1240</v>
      </c>
    </row>
    <row r="264" spans="2:8">
      <c r="B264" s="121"/>
      <c r="C264" s="48"/>
      <c r="D264" s="11"/>
      <c r="E264" s="12"/>
      <c r="F264" s="12"/>
      <c r="G264" s="14"/>
      <c r="H264" s="15" t="s">
        <v>1241</v>
      </c>
    </row>
    <row r="265" spans="2:8">
      <c r="B265" s="68"/>
      <c r="C265" s="16"/>
      <c r="D265" s="11"/>
      <c r="E265" s="12"/>
      <c r="F265" s="12"/>
      <c r="G265" s="49"/>
      <c r="H265" s="15" t="s">
        <v>1242</v>
      </c>
    </row>
    <row r="266" spans="2:8">
      <c r="B266" s="68"/>
      <c r="C266" s="7"/>
      <c r="D266" s="11"/>
      <c r="E266" s="12"/>
      <c r="F266" s="12"/>
      <c r="G266" s="8"/>
      <c r="H266" s="15" t="s">
        <v>1243</v>
      </c>
    </row>
    <row r="267" spans="2:8">
      <c r="B267" s="68"/>
      <c r="C267" s="42"/>
      <c r="D267" s="11"/>
      <c r="E267" s="12"/>
      <c r="F267" s="12"/>
      <c r="G267" s="17"/>
      <c r="H267" s="15" t="s">
        <v>1244</v>
      </c>
    </row>
    <row r="268" spans="2:8">
      <c r="B268" s="68"/>
      <c r="C268" s="7"/>
      <c r="D268" s="18"/>
      <c r="E268" s="13"/>
      <c r="F268" s="19"/>
      <c r="G268" s="17"/>
      <c r="H268" s="37"/>
    </row>
    <row r="269" spans="2:8">
      <c r="B269" s="68"/>
      <c r="C269" s="48"/>
      <c r="D269" s="167"/>
      <c r="E269" s="19"/>
      <c r="F269" s="31"/>
      <c r="G269" s="17"/>
      <c r="H269" s="37"/>
    </row>
    <row r="270" spans="2:8">
      <c r="B270" s="68"/>
      <c r="C270" s="37"/>
      <c r="D270" s="167"/>
      <c r="E270" s="37"/>
      <c r="F270" s="31"/>
      <c r="G270" s="17"/>
      <c r="H270" s="11"/>
    </row>
    <row r="271" spans="2:8">
      <c r="B271" s="68"/>
      <c r="C271" s="10"/>
      <c r="D271" s="11"/>
      <c r="E271" s="19"/>
      <c r="F271" s="31"/>
      <c r="G271" s="17"/>
      <c r="H271" s="11"/>
    </row>
    <row r="272" ht="15.75" spans="2:8">
      <c r="B272" s="68"/>
      <c r="C272" s="42"/>
      <c r="D272" s="181" t="s">
        <v>1969</v>
      </c>
      <c r="E272" s="182"/>
      <c r="F272" s="12"/>
      <c r="G272" s="17"/>
      <c r="H272" s="11"/>
    </row>
    <row r="273" spans="2:8">
      <c r="B273" s="68"/>
      <c r="C273" s="10"/>
      <c r="D273" s="11"/>
      <c r="E273" s="12"/>
      <c r="F273" s="12"/>
      <c r="G273" s="17"/>
      <c r="H273" s="11"/>
    </row>
    <row r="274" spans="2:8">
      <c r="B274" s="68"/>
      <c r="C274" s="17"/>
      <c r="D274" s="17"/>
      <c r="E274" s="17"/>
      <c r="F274" s="17"/>
      <c r="G274" s="17"/>
      <c r="H274" s="11"/>
    </row>
    <row r="275" spans="2:8">
      <c r="B275" s="68"/>
      <c r="C275" s="17"/>
      <c r="D275" s="17"/>
      <c r="E275" s="17"/>
      <c r="F275" s="17"/>
      <c r="G275" s="17"/>
      <c r="H275" s="11"/>
    </row>
    <row r="276" spans="2:8">
      <c r="B276" s="68"/>
      <c r="C276" s="17"/>
      <c r="D276" s="17"/>
      <c r="E276" s="17"/>
      <c r="F276" s="17"/>
      <c r="G276" s="17"/>
      <c r="H276" s="17"/>
    </row>
    <row r="277" spans="2:8">
      <c r="B277" s="68"/>
      <c r="C277" s="17"/>
      <c r="D277" s="17"/>
      <c r="E277" s="17"/>
      <c r="F277" s="17"/>
      <c r="G277" s="17"/>
      <c r="H277" s="17"/>
    </row>
    <row r="278" spans="2:8">
      <c r="B278" s="68"/>
      <c r="C278" s="17"/>
      <c r="D278" s="17"/>
      <c r="E278" s="17"/>
      <c r="F278" s="17"/>
      <c r="G278" s="17"/>
      <c r="H278" s="17"/>
    </row>
    <row r="279" spans="2:8">
      <c r="B279" s="68"/>
      <c r="C279" s="17"/>
      <c r="D279" s="17"/>
      <c r="E279" s="17"/>
      <c r="F279" s="17"/>
      <c r="G279" s="17"/>
      <c r="H279" s="17"/>
    </row>
    <row r="280" spans="2:8">
      <c r="B280" s="68"/>
      <c r="C280" s="17"/>
      <c r="D280" s="17"/>
      <c r="E280" s="17"/>
      <c r="F280" s="17"/>
      <c r="G280" s="17"/>
      <c r="H280" s="17"/>
    </row>
    <row r="281" spans="2:8">
      <c r="B281" s="68"/>
      <c r="C281" s="17"/>
      <c r="D281" s="17"/>
      <c r="E281" s="17"/>
      <c r="F281" s="17"/>
      <c r="G281" s="17"/>
      <c r="H281" s="17"/>
    </row>
    <row r="286" ht="15.75" spans="2:8">
      <c r="B286" s="28" t="s">
        <v>3</v>
      </c>
      <c r="C286" s="5" t="s">
        <v>4</v>
      </c>
      <c r="D286" s="5" t="s">
        <v>5</v>
      </c>
      <c r="E286" s="5" t="s">
        <v>6</v>
      </c>
      <c r="F286" s="5" t="s">
        <v>7</v>
      </c>
      <c r="G286" s="5" t="s">
        <v>20</v>
      </c>
      <c r="H286" s="5" t="s">
        <v>21</v>
      </c>
    </row>
    <row r="287" ht="15.75" spans="2:8">
      <c r="B287" s="29"/>
      <c r="C287" s="30"/>
      <c r="D287" s="30"/>
      <c r="E287" s="30"/>
      <c r="F287" s="30"/>
      <c r="G287" s="30"/>
      <c r="H287" s="30"/>
    </row>
    <row r="288" ht="15.75" spans="2:8">
      <c r="B288" s="6"/>
      <c r="C288" s="42"/>
      <c r="D288" s="183">
        <v>44805</v>
      </c>
      <c r="E288" s="32"/>
      <c r="F288" s="32"/>
      <c r="G288" s="14"/>
      <c r="H288" s="44"/>
    </row>
    <row r="289" spans="2:8">
      <c r="B289" s="6"/>
      <c r="C289" s="42"/>
      <c r="D289" s="32"/>
      <c r="E289" s="32"/>
      <c r="F289" s="32"/>
      <c r="G289" s="14"/>
      <c r="H289" s="44"/>
    </row>
    <row r="290" spans="2:8">
      <c r="B290" s="33">
        <v>1</v>
      </c>
      <c r="C290" s="48">
        <v>44814</v>
      </c>
      <c r="D290" s="12" t="s">
        <v>1406</v>
      </c>
      <c r="E290" s="12" t="s">
        <v>263</v>
      </c>
      <c r="F290" s="12"/>
      <c r="G290" s="49" t="s">
        <v>26</v>
      </c>
      <c r="H290" s="11" t="s">
        <v>1407</v>
      </c>
    </row>
    <row r="291" spans="2:8">
      <c r="B291" s="6"/>
      <c r="C291" s="42"/>
      <c r="D291" s="13" t="s">
        <v>1408</v>
      </c>
      <c r="E291" s="13"/>
      <c r="F291" s="12"/>
      <c r="G291" s="49" t="s">
        <v>29</v>
      </c>
      <c r="H291" s="11" t="s">
        <v>1409</v>
      </c>
    </row>
    <row r="292" spans="2:8">
      <c r="B292" s="6"/>
      <c r="C292" s="7"/>
      <c r="D292" s="12"/>
      <c r="E292" s="12"/>
      <c r="F292" s="12"/>
      <c r="G292" s="49"/>
      <c r="H292" s="11" t="s">
        <v>1410</v>
      </c>
    </row>
    <row r="293" ht="16.5" spans="2:8">
      <c r="B293" s="68"/>
      <c r="C293" s="42"/>
      <c r="D293" s="178"/>
      <c r="E293" s="32"/>
      <c r="F293" s="32"/>
      <c r="G293" s="49"/>
      <c r="H293" s="11" t="s">
        <v>1411</v>
      </c>
    </row>
    <row r="294" spans="2:8">
      <c r="B294" s="68"/>
      <c r="C294" s="48"/>
      <c r="D294" s="11"/>
      <c r="E294" s="12"/>
      <c r="F294" s="12"/>
      <c r="G294" s="30"/>
      <c r="H294" s="37"/>
    </row>
    <row r="295" spans="2:8">
      <c r="B295" s="121"/>
      <c r="C295" s="134"/>
      <c r="D295" s="15"/>
      <c r="E295" s="13"/>
      <c r="F295" s="13"/>
      <c r="G295" s="111"/>
      <c r="H295" s="58"/>
    </row>
    <row r="296" spans="2:8">
      <c r="B296" s="68"/>
      <c r="C296" s="42"/>
      <c r="D296" s="44"/>
      <c r="E296" s="32"/>
      <c r="F296" s="32"/>
      <c r="G296" s="14"/>
      <c r="H296" s="44"/>
    </row>
    <row r="297" spans="2:8">
      <c r="B297" s="68"/>
      <c r="C297" s="7"/>
      <c r="D297" s="44"/>
      <c r="E297" s="32"/>
      <c r="F297" s="32"/>
      <c r="G297" s="8"/>
      <c r="H297" s="44"/>
    </row>
    <row r="298" spans="2:8">
      <c r="B298" s="68"/>
      <c r="C298" s="42"/>
      <c r="D298" s="44"/>
      <c r="E298" s="32"/>
      <c r="F298" s="32"/>
      <c r="G298" s="17"/>
      <c r="H298" s="37"/>
    </row>
    <row r="299" spans="2:8">
      <c r="B299" s="68"/>
      <c r="C299" s="42"/>
      <c r="D299" s="44"/>
      <c r="E299" s="32"/>
      <c r="F299" s="32"/>
      <c r="G299" s="17"/>
      <c r="H299" s="44"/>
    </row>
    <row r="300" spans="2:8">
      <c r="B300" s="68"/>
      <c r="C300" s="7"/>
      <c r="D300" s="44"/>
      <c r="E300" s="32"/>
      <c r="F300" s="32"/>
      <c r="G300" s="17"/>
      <c r="H300" s="44"/>
    </row>
    <row r="301" spans="2:8">
      <c r="B301" s="74"/>
      <c r="C301" s="30"/>
      <c r="D301" s="30"/>
      <c r="E301" s="30"/>
      <c r="F301" s="30"/>
      <c r="G301" s="30"/>
      <c r="H301" s="20"/>
    </row>
    <row r="302" spans="2:8">
      <c r="B302" s="68"/>
      <c r="C302" s="17"/>
      <c r="D302" s="17"/>
      <c r="E302" s="17"/>
      <c r="F302" s="17"/>
      <c r="G302" s="17"/>
      <c r="H302" s="11"/>
    </row>
    <row r="303" spans="2:8">
      <c r="B303" s="68"/>
      <c r="C303" s="17"/>
      <c r="D303" s="17"/>
      <c r="E303" s="17"/>
      <c r="F303" s="17"/>
      <c r="G303" s="17"/>
      <c r="H303" s="17"/>
    </row>
    <row r="304" spans="2:8">
      <c r="B304" s="68"/>
      <c r="C304" s="17"/>
      <c r="D304" s="17"/>
      <c r="E304" s="17"/>
      <c r="F304" s="17"/>
      <c r="G304" s="17"/>
      <c r="H304" s="17"/>
    </row>
    <row r="305" spans="2:8">
      <c r="B305" s="68"/>
      <c r="C305" s="17"/>
      <c r="D305" s="17"/>
      <c r="E305" s="17"/>
      <c r="F305" s="17"/>
      <c r="G305" s="17"/>
      <c r="H305" s="17"/>
    </row>
    <row r="306" spans="2:8">
      <c r="B306" s="68"/>
      <c r="C306" s="17"/>
      <c r="D306" s="17"/>
      <c r="E306" s="17"/>
      <c r="F306" s="17"/>
      <c r="G306" s="17"/>
      <c r="H306" s="17"/>
    </row>
    <row r="307" spans="2:8">
      <c r="B307" s="68"/>
      <c r="C307" s="17"/>
      <c r="D307" s="17"/>
      <c r="E307" s="17"/>
      <c r="F307" s="17"/>
      <c r="G307" s="17"/>
      <c r="H307" s="17"/>
    </row>
    <row r="308" spans="2:8">
      <c r="B308" s="68"/>
      <c r="C308" s="17"/>
      <c r="D308" s="17"/>
      <c r="E308" s="17"/>
      <c r="F308" s="17"/>
      <c r="G308" s="17"/>
      <c r="H308" s="17"/>
    </row>
    <row r="317" ht="15.75" spans="2:8">
      <c r="B317" s="28" t="s">
        <v>3</v>
      </c>
      <c r="C317" s="5" t="s">
        <v>4</v>
      </c>
      <c r="D317" s="5" t="s">
        <v>5</v>
      </c>
      <c r="E317" s="5" t="s">
        <v>6</v>
      </c>
      <c r="F317" s="5" t="s">
        <v>7</v>
      </c>
      <c r="G317" s="5" t="s">
        <v>20</v>
      </c>
      <c r="H317" s="5" t="s">
        <v>21</v>
      </c>
    </row>
    <row r="318" ht="15.75" spans="2:8">
      <c r="B318" s="29"/>
      <c r="C318" s="30"/>
      <c r="D318" s="30"/>
      <c r="E318" s="30"/>
      <c r="F318" s="30"/>
      <c r="G318" s="30"/>
      <c r="H318" s="30"/>
    </row>
    <row r="319" ht="15.75" spans="2:8">
      <c r="B319" s="68"/>
      <c r="C319" s="10"/>
      <c r="D319" s="157" t="s">
        <v>1970</v>
      </c>
      <c r="E319" s="19"/>
      <c r="F319" s="31"/>
      <c r="G319" s="17"/>
      <c r="H319" s="11"/>
    </row>
    <row r="320" spans="2:8">
      <c r="B320" s="68"/>
      <c r="C320" s="42"/>
      <c r="D320" s="11"/>
      <c r="E320" s="12"/>
      <c r="F320" s="12"/>
      <c r="G320" s="17"/>
      <c r="H320" s="11"/>
    </row>
    <row r="321" spans="2:8">
      <c r="B321" s="68">
        <v>1</v>
      </c>
      <c r="C321" s="42">
        <v>44847</v>
      </c>
      <c r="D321" s="82" t="s">
        <v>1589</v>
      </c>
      <c r="E321" s="68" t="s">
        <v>280</v>
      </c>
      <c r="F321" s="68" t="s">
        <v>187</v>
      </c>
      <c r="G321" s="49" t="s">
        <v>1590</v>
      </c>
      <c r="H321" s="37" t="s">
        <v>1591</v>
      </c>
    </row>
    <row r="322" spans="2:8">
      <c r="B322" s="68"/>
      <c r="C322" s="68"/>
      <c r="D322" s="68"/>
      <c r="E322" s="68"/>
      <c r="F322" s="68"/>
      <c r="G322" s="49" t="s">
        <v>29</v>
      </c>
      <c r="H322" s="18" t="s">
        <v>1592</v>
      </c>
    </row>
    <row r="323" spans="2:8">
      <c r="B323" s="68"/>
      <c r="C323" s="68"/>
      <c r="D323" s="68"/>
      <c r="E323" s="68"/>
      <c r="F323" s="68"/>
      <c r="G323" s="49"/>
      <c r="H323" s="18" t="s">
        <v>1593</v>
      </c>
    </row>
    <row r="324" spans="2:8">
      <c r="B324" s="68"/>
      <c r="C324" s="68"/>
      <c r="D324" s="68"/>
      <c r="E324" s="68"/>
      <c r="F324" s="68"/>
      <c r="G324" s="14"/>
      <c r="H324" s="18" t="s">
        <v>1594</v>
      </c>
    </row>
    <row r="325" spans="2:8">
      <c r="B325" s="68"/>
      <c r="C325" s="68"/>
      <c r="D325" s="68"/>
      <c r="E325" s="68"/>
      <c r="F325" s="68"/>
      <c r="G325" s="18"/>
      <c r="H325" s="18" t="s">
        <v>1595</v>
      </c>
    </row>
    <row r="326" spans="2:8">
      <c r="B326" s="68"/>
      <c r="C326" s="48"/>
      <c r="D326" s="82"/>
      <c r="E326" s="47"/>
      <c r="F326" s="82"/>
      <c r="G326" s="49"/>
      <c r="H326" s="29" t="s">
        <v>1596</v>
      </c>
    </row>
    <row r="327" spans="2:8">
      <c r="B327" s="68"/>
      <c r="C327" s="37"/>
      <c r="D327" s="68"/>
      <c r="E327" s="37"/>
      <c r="F327" s="31"/>
      <c r="G327" s="49"/>
      <c r="H327" s="37" t="s">
        <v>1597</v>
      </c>
    </row>
    <row r="328" spans="2:8">
      <c r="B328" s="68"/>
      <c r="C328" s="10"/>
      <c r="D328" s="11"/>
      <c r="E328" s="19"/>
      <c r="F328" s="31"/>
      <c r="G328" s="49"/>
      <c r="H328" s="37" t="s">
        <v>1598</v>
      </c>
    </row>
    <row r="329" spans="2:8">
      <c r="B329" s="68"/>
      <c r="C329" s="10"/>
      <c r="D329" s="44"/>
      <c r="E329" s="19"/>
      <c r="F329" s="31"/>
      <c r="G329" s="49"/>
      <c r="H329" s="184" t="s">
        <v>1599</v>
      </c>
    </row>
    <row r="330" spans="2:8">
      <c r="B330" s="17"/>
      <c r="C330" s="10"/>
      <c r="D330" s="44"/>
      <c r="E330" s="19"/>
      <c r="F330" s="31"/>
      <c r="G330" s="49"/>
      <c r="H330" s="184" t="s">
        <v>1600</v>
      </c>
    </row>
    <row r="331" spans="2:8">
      <c r="B331" s="17"/>
      <c r="C331" s="32"/>
      <c r="D331" s="32"/>
      <c r="E331" s="32"/>
      <c r="F331" s="31"/>
      <c r="G331" s="14"/>
      <c r="H331" s="37"/>
    </row>
    <row r="332" spans="2:8">
      <c r="B332" s="68">
        <v>2</v>
      </c>
      <c r="C332" s="42">
        <v>44847</v>
      </c>
      <c r="D332" s="82" t="s">
        <v>1601</v>
      </c>
      <c r="E332" s="21" t="s">
        <v>263</v>
      </c>
      <c r="F332" s="12" t="s">
        <v>176</v>
      </c>
      <c r="G332" s="49" t="s">
        <v>1602</v>
      </c>
      <c r="H332" s="18" t="s">
        <v>1603</v>
      </c>
    </row>
    <row r="333" spans="2:8">
      <c r="B333" s="17"/>
      <c r="C333" s="17"/>
      <c r="D333" s="17"/>
      <c r="E333" s="17"/>
      <c r="F333" s="17"/>
      <c r="G333" s="49" t="s">
        <v>29</v>
      </c>
      <c r="H333" s="18" t="s">
        <v>1604</v>
      </c>
    </row>
    <row r="334" spans="2:8">
      <c r="B334" s="17"/>
      <c r="C334" s="17"/>
      <c r="D334" s="17"/>
      <c r="E334" s="17"/>
      <c r="F334" s="17"/>
      <c r="G334" s="49"/>
      <c r="H334" s="29" t="s">
        <v>1605</v>
      </c>
    </row>
    <row r="335" spans="2:8">
      <c r="B335" s="17"/>
      <c r="C335" s="17"/>
      <c r="D335" s="17"/>
      <c r="E335" s="17"/>
      <c r="F335" s="17"/>
      <c r="G335" s="49"/>
      <c r="H335" s="37" t="s">
        <v>1606</v>
      </c>
    </row>
    <row r="336" spans="2:8">
      <c r="B336" s="17"/>
      <c r="C336" s="17"/>
      <c r="D336" s="17"/>
      <c r="E336" s="17"/>
      <c r="F336" s="17"/>
      <c r="G336" s="14"/>
      <c r="H336" s="37" t="s">
        <v>1607</v>
      </c>
    </row>
    <row r="337" spans="2:8">
      <c r="B337" s="17"/>
      <c r="C337" s="17"/>
      <c r="D337" s="17"/>
      <c r="E337" s="17"/>
      <c r="F337" s="17"/>
      <c r="G337" s="49"/>
      <c r="H337" s="185" t="s">
        <v>1608</v>
      </c>
    </row>
    <row r="338" spans="2:8">
      <c r="B338" s="17"/>
      <c r="C338" s="17"/>
      <c r="D338" s="17"/>
      <c r="E338" s="17"/>
      <c r="F338" s="17"/>
      <c r="G338" s="17"/>
      <c r="H338" s="17"/>
    </row>
    <row r="339" spans="2:8">
      <c r="B339" s="68">
        <v>3</v>
      </c>
      <c r="C339" s="42">
        <v>44852</v>
      </c>
      <c r="D339" s="81" t="s">
        <v>1649</v>
      </c>
      <c r="E339" s="12"/>
      <c r="F339" s="17"/>
      <c r="G339" s="186" t="s">
        <v>1650</v>
      </c>
      <c r="H339" s="50" t="s">
        <v>1651</v>
      </c>
    </row>
    <row r="340" spans="2:8">
      <c r="B340" s="17"/>
      <c r="C340" s="42"/>
      <c r="D340" s="81" t="s">
        <v>1652</v>
      </c>
      <c r="E340" s="12"/>
      <c r="F340" s="17"/>
      <c r="G340" s="186" t="s">
        <v>1653</v>
      </c>
      <c r="H340" s="11" t="s">
        <v>1654</v>
      </c>
    </row>
    <row r="341" spans="2:8">
      <c r="B341" s="17"/>
      <c r="C341" s="7"/>
      <c r="D341" s="167"/>
      <c r="E341" s="13"/>
      <c r="F341" s="17"/>
      <c r="G341" s="49"/>
      <c r="H341" s="11"/>
    </row>
    <row r="342" spans="2:8">
      <c r="B342" s="68">
        <v>4</v>
      </c>
      <c r="C342" s="48"/>
      <c r="D342" s="167" t="s">
        <v>1655</v>
      </c>
      <c r="E342" s="19"/>
      <c r="F342" s="17"/>
      <c r="G342" s="14"/>
      <c r="H342" s="15" t="s">
        <v>1656</v>
      </c>
    </row>
    <row r="343" spans="2:8">
      <c r="B343" s="17"/>
      <c r="C343" s="37"/>
      <c r="D343" s="167" t="s">
        <v>1657</v>
      </c>
      <c r="E343" s="37"/>
      <c r="F343" s="17"/>
      <c r="G343" s="17"/>
      <c r="H343" s="17"/>
    </row>
    <row r="344" spans="2:8">
      <c r="B344" s="38"/>
      <c r="C344" s="187"/>
      <c r="D344" s="15" t="s">
        <v>1658</v>
      </c>
      <c r="E344" s="45"/>
      <c r="F344" s="38"/>
      <c r="G344" s="38"/>
      <c r="H344" s="38"/>
    </row>
    <row r="345" spans="2:8">
      <c r="B345" s="17"/>
      <c r="C345" s="17"/>
      <c r="D345" s="17"/>
      <c r="E345" s="17"/>
      <c r="F345" s="17"/>
      <c r="G345" s="17"/>
      <c r="H345" s="17"/>
    </row>
    <row r="349" ht="15.75" spans="2:8">
      <c r="B349" s="28" t="s">
        <v>3</v>
      </c>
      <c r="C349" s="5" t="s">
        <v>4</v>
      </c>
      <c r="D349" s="5" t="s">
        <v>5</v>
      </c>
      <c r="E349" s="5" t="s">
        <v>6</v>
      </c>
      <c r="F349" s="5" t="s">
        <v>7</v>
      </c>
      <c r="G349" s="5" t="s">
        <v>20</v>
      </c>
      <c r="H349" s="5" t="s">
        <v>21</v>
      </c>
    </row>
    <row r="350" ht="15.75" spans="2:8">
      <c r="B350" s="29"/>
      <c r="C350" s="30"/>
      <c r="D350" s="30"/>
      <c r="E350" s="30"/>
      <c r="F350" s="30"/>
      <c r="G350" s="30"/>
      <c r="H350" s="30"/>
    </row>
    <row r="351" spans="2:8">
      <c r="B351" s="68">
        <v>5</v>
      </c>
      <c r="C351" s="10"/>
      <c r="D351" s="81" t="s">
        <v>1659</v>
      </c>
      <c r="E351" s="19"/>
      <c r="F351" s="31"/>
      <c r="G351" s="186" t="s">
        <v>1650</v>
      </c>
      <c r="H351" s="37" t="s">
        <v>1660</v>
      </c>
    </row>
    <row r="352" spans="2:8">
      <c r="B352" s="68"/>
      <c r="C352" s="42"/>
      <c r="D352" s="69" t="s">
        <v>1661</v>
      </c>
      <c r="E352" s="12"/>
      <c r="F352" s="12"/>
      <c r="G352" s="186" t="s">
        <v>1653</v>
      </c>
      <c r="H352" s="44"/>
    </row>
    <row r="353" spans="2:7">
      <c r="B353" s="68"/>
      <c r="C353" s="42"/>
      <c r="D353" s="11"/>
      <c r="E353" s="68"/>
      <c r="F353" s="68"/>
      <c r="G353" s="49"/>
    </row>
    <row r="354" spans="2:8">
      <c r="B354" s="68">
        <v>6</v>
      </c>
      <c r="C354" s="68"/>
      <c r="D354" s="15" t="s">
        <v>1663</v>
      </c>
      <c r="E354" s="68"/>
      <c r="F354" s="68"/>
      <c r="G354" s="49"/>
      <c r="H354" s="37" t="s">
        <v>1662</v>
      </c>
    </row>
    <row r="355" spans="2:8">
      <c r="B355" s="68"/>
      <c r="C355" s="68"/>
      <c r="D355" s="44" t="s">
        <v>1664</v>
      </c>
      <c r="E355" s="68"/>
      <c r="F355" s="68"/>
      <c r="G355" s="49"/>
      <c r="H355" s="18"/>
    </row>
    <row r="356" spans="2:8">
      <c r="B356" s="68"/>
      <c r="C356" s="68"/>
      <c r="D356" s="68"/>
      <c r="E356" s="68"/>
      <c r="F356" s="68"/>
      <c r="G356" s="14"/>
      <c r="H356" s="18"/>
    </row>
    <row r="357" spans="2:8">
      <c r="B357" s="68"/>
      <c r="C357" s="68"/>
      <c r="D357" s="68"/>
      <c r="E357" s="68"/>
      <c r="F357" s="68"/>
      <c r="G357" s="18"/>
      <c r="H357" s="18"/>
    </row>
    <row r="358" spans="2:8">
      <c r="B358" s="68"/>
      <c r="C358" s="48"/>
      <c r="D358" s="82"/>
      <c r="E358" s="47"/>
      <c r="F358" s="82"/>
      <c r="G358" s="49"/>
      <c r="H358" s="29"/>
    </row>
    <row r="359" spans="2:8">
      <c r="B359" s="68"/>
      <c r="C359" s="37"/>
      <c r="D359" s="68"/>
      <c r="E359" s="37"/>
      <c r="F359" s="31"/>
      <c r="G359" s="49"/>
      <c r="H359" s="37"/>
    </row>
    <row r="360" spans="2:8">
      <c r="B360" s="68"/>
      <c r="C360" s="10"/>
      <c r="D360" s="11"/>
      <c r="E360" s="19"/>
      <c r="F360" s="31"/>
      <c r="G360" s="49"/>
      <c r="H360" s="37"/>
    </row>
    <row r="361" spans="2:8">
      <c r="B361" s="68"/>
      <c r="C361" s="10"/>
      <c r="D361" s="44"/>
      <c r="E361" s="19"/>
      <c r="F361" s="31"/>
      <c r="G361" s="49"/>
      <c r="H361" s="184"/>
    </row>
    <row r="362" spans="2:8">
      <c r="B362" s="17"/>
      <c r="C362" s="10"/>
      <c r="D362" s="44"/>
      <c r="E362" s="19"/>
      <c r="F362" s="31"/>
      <c r="G362" s="49"/>
      <c r="H362" s="184"/>
    </row>
    <row r="363" spans="2:8">
      <c r="B363" s="17"/>
      <c r="C363" s="32"/>
      <c r="D363" s="32"/>
      <c r="E363" s="32"/>
      <c r="F363" s="31"/>
      <c r="G363" s="14"/>
      <c r="H363" s="37"/>
    </row>
    <row r="364" spans="2:8">
      <c r="B364" s="68"/>
      <c r="C364" s="42"/>
      <c r="D364" s="82"/>
      <c r="E364" s="21"/>
      <c r="F364" s="12"/>
      <c r="G364" s="49"/>
      <c r="H364" s="18"/>
    </row>
    <row r="365" spans="2:8">
      <c r="B365" s="17"/>
      <c r="C365" s="17"/>
      <c r="D365" s="17"/>
      <c r="E365" s="17"/>
      <c r="F365" s="17"/>
      <c r="G365" s="49"/>
      <c r="H365" s="18"/>
    </row>
    <row r="366" spans="2:8">
      <c r="B366" s="17"/>
      <c r="C366" s="17"/>
      <c r="D366" s="17"/>
      <c r="E366" s="17"/>
      <c r="F366" s="17"/>
      <c r="G366" s="49"/>
      <c r="H366" s="29"/>
    </row>
    <row r="367" spans="2:8">
      <c r="B367" s="17"/>
      <c r="C367" s="17"/>
      <c r="D367" s="17"/>
      <c r="E367" s="17"/>
      <c r="F367" s="17"/>
      <c r="G367" s="49"/>
      <c r="H367" s="37"/>
    </row>
    <row r="368" spans="2:8">
      <c r="B368" s="17"/>
      <c r="C368" s="17"/>
      <c r="D368" s="17"/>
      <c r="E368" s="17"/>
      <c r="F368" s="17"/>
      <c r="G368" s="14"/>
      <c r="H368" s="37"/>
    </row>
    <row r="369" spans="2:8">
      <c r="B369" s="17"/>
      <c r="C369" s="17"/>
      <c r="D369" s="17"/>
      <c r="E369" s="17"/>
      <c r="F369" s="17"/>
      <c r="G369" s="49"/>
      <c r="H369" s="185"/>
    </row>
    <row r="370" spans="2:8">
      <c r="B370" s="17"/>
      <c r="C370" s="17"/>
      <c r="D370" s="17"/>
      <c r="E370" s="17"/>
      <c r="F370" s="17"/>
      <c r="G370" s="17"/>
      <c r="H370" s="17"/>
    </row>
    <row r="371" spans="2:8">
      <c r="B371" s="17"/>
      <c r="C371" s="17"/>
      <c r="D371" s="17"/>
      <c r="E371" s="17"/>
      <c r="F371" s="17"/>
      <c r="G371" s="17"/>
      <c r="H371" s="17"/>
    </row>
    <row r="372" spans="2:8">
      <c r="B372" s="17"/>
      <c r="C372" s="17"/>
      <c r="D372" s="17"/>
      <c r="E372" s="17"/>
      <c r="F372" s="17"/>
      <c r="G372" s="17"/>
      <c r="H372" s="17"/>
    </row>
    <row r="373" spans="2:8">
      <c r="B373" s="17"/>
      <c r="C373" s="17"/>
      <c r="D373" s="17"/>
      <c r="E373" s="17"/>
      <c r="F373" s="17"/>
      <c r="G373" s="17"/>
      <c r="H373" s="17"/>
    </row>
    <row r="374" spans="2:8">
      <c r="B374" s="17"/>
      <c r="C374" s="17"/>
      <c r="D374" s="17"/>
      <c r="E374" s="17"/>
      <c r="F374" s="17"/>
      <c r="G374" s="17"/>
      <c r="H374" s="17"/>
    </row>
    <row r="375" spans="2:8">
      <c r="B375" s="17"/>
      <c r="C375" s="17"/>
      <c r="D375" s="17"/>
      <c r="E375" s="17"/>
      <c r="F375" s="17"/>
      <c r="G375" s="17"/>
      <c r="H375" s="17"/>
    </row>
    <row r="376" spans="2:8">
      <c r="B376" s="17"/>
      <c r="C376" s="17"/>
      <c r="D376" s="17"/>
      <c r="E376" s="17"/>
      <c r="F376" s="17"/>
      <c r="G376" s="17"/>
      <c r="H376" s="17"/>
    </row>
    <row r="381" ht="15.75" spans="2:8">
      <c r="B381" s="78" t="s">
        <v>3</v>
      </c>
      <c r="C381" s="5" t="s">
        <v>4</v>
      </c>
      <c r="D381" s="5" t="s">
        <v>5</v>
      </c>
      <c r="E381" s="5" t="s">
        <v>6</v>
      </c>
      <c r="F381" s="5" t="s">
        <v>7</v>
      </c>
      <c r="G381" s="5" t="s">
        <v>20</v>
      </c>
      <c r="H381" s="5" t="s">
        <v>21</v>
      </c>
    </row>
    <row r="382" ht="15.75" spans="2:8">
      <c r="B382" s="74"/>
      <c r="C382" s="30"/>
      <c r="D382" s="30"/>
      <c r="E382" s="30"/>
      <c r="F382" s="30"/>
      <c r="G382" s="30"/>
      <c r="H382" s="30"/>
    </row>
    <row r="383" spans="2:8">
      <c r="B383" s="68"/>
      <c r="C383" s="42"/>
      <c r="D383" s="31"/>
      <c r="E383" s="12"/>
      <c r="F383" s="12"/>
      <c r="G383" s="49"/>
      <c r="H383" s="20"/>
    </row>
    <row r="384" spans="2:8">
      <c r="B384" s="68"/>
      <c r="C384" s="42"/>
      <c r="D384" s="68"/>
      <c r="E384" s="12"/>
      <c r="F384" s="12"/>
      <c r="G384" s="49"/>
      <c r="H384" s="11"/>
    </row>
    <row r="385" spans="2:8">
      <c r="B385" s="68"/>
      <c r="C385" s="48"/>
      <c r="D385" s="12"/>
      <c r="E385" s="12"/>
      <c r="F385" s="12"/>
      <c r="G385" s="49"/>
      <c r="H385" s="11"/>
    </row>
    <row r="386" spans="2:8">
      <c r="B386" s="68"/>
      <c r="C386" s="16"/>
      <c r="D386" s="12"/>
      <c r="E386" s="12"/>
      <c r="F386" s="12"/>
      <c r="G386" s="14"/>
      <c r="H386" s="15"/>
    </row>
    <row r="387" spans="2:8">
      <c r="B387" s="68"/>
      <c r="C387" s="37"/>
      <c r="D387" s="18"/>
      <c r="E387" s="19"/>
      <c r="F387" s="31"/>
      <c r="G387" s="49"/>
      <c r="H387" s="11"/>
    </row>
    <row r="388" spans="2:8">
      <c r="B388" s="68"/>
      <c r="C388" s="42"/>
      <c r="D388" s="31"/>
      <c r="E388" s="32"/>
      <c r="F388" s="31"/>
      <c r="G388" s="49"/>
      <c r="H388" s="37"/>
    </row>
    <row r="389" spans="2:8">
      <c r="B389" s="68"/>
      <c r="C389" s="42"/>
      <c r="D389" s="31"/>
      <c r="E389" s="21"/>
      <c r="F389" s="12"/>
      <c r="G389" s="49"/>
      <c r="H389" s="37"/>
    </row>
    <row r="390" spans="2:8">
      <c r="B390" s="68"/>
      <c r="C390" s="42"/>
      <c r="D390" s="31"/>
      <c r="E390" s="13"/>
      <c r="F390" s="13"/>
      <c r="G390" s="49"/>
      <c r="H390" s="37"/>
    </row>
    <row r="391" spans="2:8">
      <c r="B391" s="68"/>
      <c r="C391" s="48"/>
      <c r="D391" s="12"/>
      <c r="E391" s="19"/>
      <c r="F391" s="31"/>
      <c r="G391" s="14"/>
      <c r="H391" s="37"/>
    </row>
    <row r="392" spans="2:8">
      <c r="B392" s="68"/>
      <c r="C392" s="17"/>
      <c r="D392" s="17"/>
      <c r="E392" s="17"/>
      <c r="F392" s="17"/>
      <c r="G392" s="49"/>
      <c r="H392" s="37"/>
    </row>
    <row r="393" spans="2:8">
      <c r="B393" s="68"/>
      <c r="C393" s="42"/>
      <c r="D393" s="68"/>
      <c r="E393" s="68"/>
      <c r="F393" s="68"/>
      <c r="G393" s="49"/>
      <c r="H393" s="11"/>
    </row>
    <row r="394" spans="2:8">
      <c r="B394" s="68"/>
      <c r="C394" s="48"/>
      <c r="D394" s="56"/>
      <c r="E394" s="12"/>
      <c r="F394" s="12"/>
      <c r="G394" s="49"/>
      <c r="H394" s="11"/>
    </row>
    <row r="395" spans="2:8">
      <c r="B395" s="68"/>
      <c r="C395" s="42"/>
      <c r="D395" s="31"/>
      <c r="E395" s="21"/>
      <c r="F395" s="12"/>
      <c r="G395" s="49"/>
      <c r="H395" s="15"/>
    </row>
    <row r="396" spans="2:8">
      <c r="B396" s="68"/>
      <c r="C396" s="48"/>
      <c r="D396" s="12"/>
      <c r="E396" s="12"/>
      <c r="F396" s="12"/>
      <c r="G396" s="14"/>
      <c r="H396" s="37"/>
    </row>
    <row r="397" spans="2:8">
      <c r="B397" s="68"/>
      <c r="C397" s="17"/>
      <c r="D397" s="17"/>
      <c r="E397" s="17"/>
      <c r="F397" s="17"/>
      <c r="G397" s="79"/>
      <c r="H397" s="11"/>
    </row>
    <row r="398" spans="2:8">
      <c r="B398" s="68"/>
      <c r="C398" s="42"/>
      <c r="D398" s="31"/>
      <c r="E398" s="12"/>
      <c r="F398" s="80"/>
      <c r="G398" s="14"/>
      <c r="H398" s="81"/>
    </row>
    <row r="399" spans="2:8">
      <c r="B399" s="68"/>
      <c r="C399" s="7"/>
      <c r="D399" s="68"/>
      <c r="E399" s="13"/>
      <c r="F399" s="19"/>
      <c r="G399" s="49"/>
      <c r="H399" s="11"/>
    </row>
    <row r="400" spans="2:8">
      <c r="B400" s="68"/>
      <c r="C400" s="16"/>
      <c r="D400" s="12"/>
      <c r="E400" s="12"/>
      <c r="F400" s="12"/>
      <c r="G400" s="49"/>
      <c r="H400" s="15"/>
    </row>
    <row r="401" spans="2:8">
      <c r="B401" s="68"/>
      <c r="C401" s="17"/>
      <c r="D401" s="17"/>
      <c r="E401" s="17"/>
      <c r="F401" s="17"/>
      <c r="G401" s="14"/>
      <c r="H401" s="37"/>
    </row>
    <row r="402" spans="2:8">
      <c r="B402" s="68"/>
      <c r="C402" s="42"/>
      <c r="D402" s="31"/>
      <c r="E402" s="12"/>
      <c r="F402" s="12"/>
      <c r="G402" s="49"/>
      <c r="H402" s="50"/>
    </row>
    <row r="403" spans="2:8">
      <c r="B403" s="68"/>
      <c r="C403" s="42"/>
      <c r="D403" s="31"/>
      <c r="E403" s="47"/>
      <c r="F403" s="82"/>
      <c r="G403" s="49"/>
      <c r="H403" s="29"/>
    </row>
    <row r="404" spans="2:8">
      <c r="B404" s="68"/>
      <c r="C404" s="42"/>
      <c r="D404" s="68"/>
      <c r="E404" s="68"/>
      <c r="F404" s="68"/>
      <c r="G404" s="49"/>
      <c r="H404" s="37"/>
    </row>
    <row r="405" spans="2:8">
      <c r="B405" s="68"/>
      <c r="C405" s="17"/>
      <c r="D405" s="17"/>
      <c r="E405" s="17"/>
      <c r="F405" s="17"/>
      <c r="G405" s="49"/>
      <c r="H405" s="37"/>
    </row>
    <row r="406" spans="2:8">
      <c r="B406" s="68"/>
      <c r="C406" s="17"/>
      <c r="D406" s="17"/>
      <c r="E406" s="17"/>
      <c r="F406" s="17"/>
      <c r="G406" s="14"/>
      <c r="H406" s="37"/>
    </row>
    <row r="407" spans="2:8">
      <c r="B407" s="68"/>
      <c r="C407" s="17"/>
      <c r="D407" s="17"/>
      <c r="E407" s="17"/>
      <c r="F407" s="17"/>
      <c r="G407" s="14"/>
      <c r="H407" s="37"/>
    </row>
    <row r="408" spans="2:8">
      <c r="B408" s="68"/>
      <c r="C408" s="17"/>
      <c r="D408" s="17"/>
      <c r="E408" s="17"/>
      <c r="F408" s="17"/>
      <c r="G408" s="17"/>
      <c r="H408" s="17"/>
    </row>
  </sheetData>
  <pageMargins left="0.75" right="0.75" top="1" bottom="1" header="0.5" footer="0.5"/>
  <pageSetup paperSize="5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55"/>
  <sheetViews>
    <sheetView topLeftCell="A104" workbookViewId="0">
      <selection activeCell="S2328" sqref="S2328"/>
    </sheetView>
  </sheetViews>
  <sheetFormatPr defaultColWidth="9.14285714285714" defaultRowHeight="15" outlineLevelCol="7"/>
  <cols>
    <col min="1" max="1" width="3.57142857142857" customWidth="1"/>
    <col min="2" max="2" width="5.42857142857143" style="106" customWidth="1"/>
    <col min="3" max="3" width="15.7142857142857" customWidth="1"/>
    <col min="4" max="4" width="20.1428571428571" customWidth="1"/>
    <col min="5" max="6" width="12.7142857142857" customWidth="1"/>
    <col min="7" max="7" width="22.1428571428571" customWidth="1"/>
    <col min="8" max="8" width="61" customWidth="1"/>
  </cols>
  <sheetData>
    <row r="1" spans="2:8">
      <c r="B1" s="162"/>
      <c r="C1" s="1"/>
      <c r="D1" s="1"/>
      <c r="E1" s="1"/>
      <c r="F1" s="2" t="s">
        <v>1965</v>
      </c>
      <c r="G1" s="1"/>
      <c r="H1" s="1"/>
    </row>
    <row r="2" spans="2:8">
      <c r="B2" s="162"/>
      <c r="C2" s="1"/>
      <c r="D2" s="1"/>
      <c r="E2" s="1"/>
      <c r="F2" s="3" t="s">
        <v>1</v>
      </c>
      <c r="G2" s="1"/>
      <c r="H2" s="1"/>
    </row>
    <row r="3" spans="2:8">
      <c r="B3" s="162"/>
      <c r="C3" s="1"/>
      <c r="D3" s="1"/>
      <c r="E3" s="1"/>
      <c r="F3" s="1"/>
      <c r="G3" s="1"/>
      <c r="H3" s="1"/>
    </row>
    <row r="4" ht="16.5" spans="2:8">
      <c r="B4" s="163" t="s">
        <v>1971</v>
      </c>
      <c r="C4" s="1"/>
      <c r="D4" s="1"/>
      <c r="E4" s="1"/>
      <c r="F4" s="1"/>
      <c r="G4" s="1"/>
      <c r="H4" s="1"/>
    </row>
    <row r="5" ht="15.75" spans="2:8">
      <c r="B5" s="16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20</v>
      </c>
      <c r="H5" s="5" t="s">
        <v>21</v>
      </c>
    </row>
    <row r="6" ht="15.75" spans="2:8">
      <c r="B6" s="87"/>
      <c r="C6" s="7"/>
      <c r="D6" s="6"/>
      <c r="E6" s="6"/>
      <c r="F6" s="6"/>
      <c r="G6" s="8"/>
      <c r="H6" s="6"/>
    </row>
    <row r="7" ht="16.5" spans="2:8">
      <c r="B7" s="87"/>
      <c r="C7" s="7"/>
      <c r="D7" s="9" t="s">
        <v>1972</v>
      </c>
      <c r="E7" s="6"/>
      <c r="G7" s="8"/>
      <c r="H7" s="6"/>
    </row>
    <row r="8" spans="2:8">
      <c r="B8" s="87"/>
      <c r="C8" s="6"/>
      <c r="D8" s="6"/>
      <c r="E8" s="6"/>
      <c r="F8" s="6"/>
      <c r="G8" s="8"/>
      <c r="H8" s="6"/>
    </row>
    <row r="9" spans="2:8">
      <c r="B9" s="87"/>
      <c r="C9" s="7"/>
      <c r="D9" s="6"/>
      <c r="E9" s="6"/>
      <c r="F9" s="6"/>
      <c r="G9" s="14"/>
      <c r="H9" s="8"/>
    </row>
    <row r="10" ht="15.75" spans="2:8">
      <c r="B10" s="87"/>
      <c r="C10" s="6"/>
      <c r="D10" s="165" t="s">
        <v>1973</v>
      </c>
      <c r="E10" s="6"/>
      <c r="F10" s="6"/>
      <c r="G10" s="14"/>
      <c r="H10" s="8"/>
    </row>
    <row r="11" spans="2:8">
      <c r="B11" s="87"/>
      <c r="C11" s="7"/>
      <c r="D11" s="6"/>
      <c r="E11" s="6"/>
      <c r="F11" s="6"/>
      <c r="G11" s="8"/>
      <c r="H11" s="8"/>
    </row>
    <row r="12" spans="2:8">
      <c r="B12" s="87"/>
      <c r="C12" s="6"/>
      <c r="D12" s="6"/>
      <c r="E12" s="6"/>
      <c r="F12" s="6"/>
      <c r="G12" s="8"/>
      <c r="H12" s="8"/>
    </row>
    <row r="13" spans="2:8">
      <c r="B13" s="87"/>
      <c r="C13" s="7"/>
      <c r="D13" s="6"/>
      <c r="E13" s="6"/>
      <c r="F13" s="6"/>
      <c r="G13" s="8"/>
      <c r="H13" s="8"/>
    </row>
    <row r="14" spans="2:8">
      <c r="B14" s="87"/>
      <c r="C14" s="7"/>
      <c r="D14" s="6"/>
      <c r="E14" s="6"/>
      <c r="F14" s="6"/>
      <c r="G14" s="8"/>
      <c r="H14" s="6"/>
    </row>
    <row r="15" ht="15.75" spans="2:8">
      <c r="B15" s="87"/>
      <c r="C15" s="7"/>
      <c r="D15" s="165" t="s">
        <v>1974</v>
      </c>
      <c r="E15" s="6"/>
      <c r="F15" s="6"/>
      <c r="G15" s="14"/>
      <c r="H15" s="8"/>
    </row>
    <row r="16" spans="2:8">
      <c r="B16" s="87"/>
      <c r="C16" s="7"/>
      <c r="D16" s="6"/>
      <c r="E16" s="6"/>
      <c r="F16" s="6"/>
      <c r="G16" s="14"/>
      <c r="H16" s="8"/>
    </row>
    <row r="17" spans="2:8">
      <c r="B17" s="87"/>
      <c r="C17" s="17"/>
      <c r="D17" s="17"/>
      <c r="E17" s="17"/>
      <c r="F17" s="17"/>
      <c r="G17" s="8"/>
      <c r="H17" s="8"/>
    </row>
    <row r="18" spans="2:8">
      <c r="B18" s="87">
        <v>1</v>
      </c>
      <c r="C18" s="42">
        <v>44692</v>
      </c>
      <c r="D18" s="131" t="s">
        <v>928</v>
      </c>
      <c r="E18" s="19" t="s">
        <v>929</v>
      </c>
      <c r="F18" s="19" t="s">
        <v>779</v>
      </c>
      <c r="G18" s="49" t="s">
        <v>26</v>
      </c>
      <c r="H18" s="11" t="s">
        <v>930</v>
      </c>
    </row>
    <row r="19" spans="2:8">
      <c r="B19" s="166"/>
      <c r="C19" s="48"/>
      <c r="D19" s="21" t="s">
        <v>931</v>
      </c>
      <c r="E19" s="21"/>
      <c r="F19" s="21"/>
      <c r="G19" s="49" t="s">
        <v>29</v>
      </c>
      <c r="H19" s="11" t="s">
        <v>933</v>
      </c>
    </row>
    <row r="20" spans="2:8">
      <c r="B20" s="87"/>
      <c r="C20" s="16"/>
      <c r="D20" s="21" t="s">
        <v>934</v>
      </c>
      <c r="E20" s="21"/>
      <c r="F20" s="12"/>
      <c r="G20" s="49" t="s">
        <v>935</v>
      </c>
      <c r="H20" s="11" t="s">
        <v>936</v>
      </c>
    </row>
    <row r="21" spans="2:8">
      <c r="B21" s="87"/>
      <c r="C21" s="16"/>
      <c r="D21" s="12" t="s">
        <v>937</v>
      </c>
      <c r="E21" s="12"/>
      <c r="F21" s="12"/>
      <c r="G21" s="84" t="s">
        <v>938</v>
      </c>
      <c r="H21" s="11" t="s">
        <v>939</v>
      </c>
    </row>
    <row r="22" spans="2:8">
      <c r="B22" s="87"/>
      <c r="C22" s="42"/>
      <c r="D22" s="12" t="s">
        <v>940</v>
      </c>
      <c r="E22" s="21"/>
      <c r="F22" s="12"/>
      <c r="G22" s="14" t="s">
        <v>941</v>
      </c>
      <c r="H22" s="11" t="s">
        <v>942</v>
      </c>
    </row>
    <row r="23" spans="2:8">
      <c r="B23" s="87"/>
      <c r="C23" s="42"/>
      <c r="D23" s="95" t="s">
        <v>943</v>
      </c>
      <c r="E23" s="21"/>
      <c r="F23" s="12"/>
      <c r="G23" s="14" t="s">
        <v>944</v>
      </c>
      <c r="H23" s="11" t="s">
        <v>945</v>
      </c>
    </row>
    <row r="24" spans="2:8">
      <c r="B24" s="87"/>
      <c r="C24" s="12"/>
      <c r="D24" s="11" t="s">
        <v>946</v>
      </c>
      <c r="E24" s="12"/>
      <c r="F24" s="12"/>
      <c r="G24" s="49" t="s">
        <v>947</v>
      </c>
      <c r="H24" s="11" t="s">
        <v>948</v>
      </c>
    </row>
    <row r="25" spans="2:8">
      <c r="B25" s="87"/>
      <c r="C25" s="42"/>
      <c r="D25" s="95" t="s">
        <v>949</v>
      </c>
      <c r="E25" s="12"/>
      <c r="F25" s="12"/>
      <c r="G25" s="14" t="s">
        <v>950</v>
      </c>
      <c r="H25" s="11" t="s">
        <v>951</v>
      </c>
    </row>
    <row r="26" spans="2:8">
      <c r="B26" s="87"/>
      <c r="C26" s="16"/>
      <c r="D26" s="11" t="s">
        <v>952</v>
      </c>
      <c r="E26" s="12"/>
      <c r="F26" s="12"/>
      <c r="G26" s="14"/>
      <c r="H26" s="11" t="s">
        <v>953</v>
      </c>
    </row>
    <row r="27" spans="2:8">
      <c r="B27" s="87"/>
      <c r="C27" s="23"/>
      <c r="D27" s="23"/>
      <c r="E27" s="23"/>
      <c r="F27" s="23"/>
      <c r="G27" s="8"/>
      <c r="H27" s="15" t="s">
        <v>954</v>
      </c>
    </row>
    <row r="28" spans="2:8">
      <c r="B28" s="87"/>
      <c r="C28" s="23"/>
      <c r="D28" s="23"/>
      <c r="E28" s="23"/>
      <c r="F28" s="23"/>
      <c r="G28" s="23"/>
      <c r="H28" s="23"/>
    </row>
    <row r="29" spans="2:8">
      <c r="B29" s="68">
        <v>2</v>
      </c>
      <c r="C29" s="48">
        <v>44702</v>
      </c>
      <c r="D29" s="12" t="s">
        <v>1001</v>
      </c>
      <c r="E29" s="12" t="s">
        <v>1002</v>
      </c>
      <c r="F29" s="12" t="s">
        <v>779</v>
      </c>
      <c r="G29" s="49" t="s">
        <v>26</v>
      </c>
      <c r="H29" s="15" t="s">
        <v>1003</v>
      </c>
    </row>
    <row r="30" spans="2:8">
      <c r="B30" s="68"/>
      <c r="C30" s="16"/>
      <c r="D30" s="56" t="s">
        <v>1004</v>
      </c>
      <c r="E30" s="12" t="s">
        <v>1005</v>
      </c>
      <c r="F30" s="37"/>
      <c r="G30" s="49" t="s">
        <v>1006</v>
      </c>
      <c r="H30" s="37" t="s">
        <v>1007</v>
      </c>
    </row>
    <row r="31" spans="2:8">
      <c r="B31" s="68"/>
      <c r="C31" s="48"/>
      <c r="D31" s="12"/>
      <c r="E31" s="19"/>
      <c r="F31" s="19"/>
      <c r="G31" s="49" t="s">
        <v>1008</v>
      </c>
      <c r="H31" s="37" t="s">
        <v>1009</v>
      </c>
    </row>
    <row r="32" spans="2:8">
      <c r="B32" s="68"/>
      <c r="C32" s="17"/>
      <c r="D32" s="17"/>
      <c r="E32" s="17"/>
      <c r="F32" s="17"/>
      <c r="G32" s="37" t="s">
        <v>1010</v>
      </c>
      <c r="H32" s="37" t="s">
        <v>1011</v>
      </c>
    </row>
    <row r="33" spans="2:8">
      <c r="B33" s="68"/>
      <c r="C33" s="17"/>
      <c r="D33" s="17"/>
      <c r="E33" s="17"/>
      <c r="F33" s="17"/>
      <c r="G33" s="49" t="s">
        <v>1012</v>
      </c>
      <c r="H33" s="37"/>
    </row>
    <row r="34" spans="2:8">
      <c r="B34" s="68"/>
      <c r="C34" s="17"/>
      <c r="D34" s="17"/>
      <c r="E34" s="17"/>
      <c r="F34" s="17"/>
      <c r="G34" s="49" t="s">
        <v>1013</v>
      </c>
      <c r="H34" s="37"/>
    </row>
    <row r="35" spans="2:8">
      <c r="B35" s="68"/>
      <c r="C35" s="17"/>
      <c r="D35" s="17"/>
      <c r="E35" s="17"/>
      <c r="F35" s="17"/>
      <c r="G35" s="49" t="s">
        <v>1014</v>
      </c>
      <c r="H35" s="44"/>
    </row>
    <row r="36" spans="2:8">
      <c r="B36" s="121"/>
      <c r="C36" s="38"/>
      <c r="D36" s="38"/>
      <c r="E36" s="38"/>
      <c r="F36" s="38"/>
      <c r="G36" s="93" t="s">
        <v>1015</v>
      </c>
      <c r="H36" s="161"/>
    </row>
    <row r="37" spans="2:8">
      <c r="B37" s="68"/>
      <c r="C37" s="17"/>
      <c r="D37" s="17"/>
      <c r="E37" s="17"/>
      <c r="F37" s="17"/>
      <c r="G37" s="17"/>
      <c r="H37" s="17"/>
    </row>
    <row r="38" spans="2:8">
      <c r="B38" s="68"/>
      <c r="C38" s="17"/>
      <c r="D38" s="17"/>
      <c r="E38" s="17"/>
      <c r="F38" s="17"/>
      <c r="G38" s="17"/>
      <c r="H38" s="17"/>
    </row>
    <row r="42" ht="15.75" spans="2:8">
      <c r="B42" s="164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20</v>
      </c>
      <c r="H42" s="5" t="s">
        <v>21</v>
      </c>
    </row>
    <row r="43" customHeight="1" spans="2:8">
      <c r="B43" s="87"/>
      <c r="C43" s="7"/>
      <c r="D43" s="6"/>
      <c r="E43" s="6"/>
      <c r="F43" s="6"/>
      <c r="G43" s="8"/>
      <c r="H43" s="6"/>
    </row>
    <row r="44" ht="16.5" spans="2:8">
      <c r="B44" s="87"/>
      <c r="C44" s="7"/>
      <c r="D44" s="9" t="s">
        <v>1972</v>
      </c>
      <c r="E44" s="6"/>
      <c r="G44" s="8"/>
      <c r="H44" s="6"/>
    </row>
    <row r="45" spans="2:8">
      <c r="B45" s="87"/>
      <c r="C45" s="6"/>
      <c r="D45" s="6"/>
      <c r="E45" s="6"/>
      <c r="F45" s="6"/>
      <c r="G45" s="8"/>
      <c r="H45" s="6"/>
    </row>
    <row r="46" spans="2:8">
      <c r="B46" s="87"/>
      <c r="C46" s="7"/>
      <c r="D46" s="6"/>
      <c r="E46" s="6"/>
      <c r="F46" s="6"/>
      <c r="G46" s="14"/>
      <c r="H46" s="8"/>
    </row>
    <row r="47" ht="15.75" spans="2:8">
      <c r="B47" s="87"/>
      <c r="C47" s="6"/>
      <c r="D47" s="165" t="s">
        <v>1973</v>
      </c>
      <c r="E47" s="6"/>
      <c r="F47" s="6"/>
      <c r="G47" s="14"/>
      <c r="H47" s="8"/>
    </row>
    <row r="48" spans="2:8">
      <c r="B48" s="87"/>
      <c r="C48" s="7"/>
      <c r="D48" s="6"/>
      <c r="E48" s="6"/>
      <c r="F48" s="6"/>
      <c r="G48" s="8"/>
      <c r="H48" s="8"/>
    </row>
    <row r="49" spans="2:8">
      <c r="B49" s="87"/>
      <c r="C49" s="6"/>
      <c r="D49" s="6"/>
      <c r="E49" s="6"/>
      <c r="F49" s="6"/>
      <c r="G49" s="8"/>
      <c r="H49" s="8"/>
    </row>
    <row r="50" spans="2:8">
      <c r="B50" s="87"/>
      <c r="C50" s="6"/>
      <c r="D50" s="6"/>
      <c r="E50" s="6"/>
      <c r="F50" s="6"/>
      <c r="G50" s="14"/>
      <c r="H50" s="8"/>
    </row>
    <row r="51" spans="2:8">
      <c r="B51" s="87"/>
      <c r="C51" s="23"/>
      <c r="D51" s="23"/>
      <c r="E51" s="23"/>
      <c r="F51" s="23"/>
      <c r="G51" s="8"/>
      <c r="H51" s="8"/>
    </row>
    <row r="52" spans="2:8">
      <c r="B52" s="87"/>
      <c r="C52" s="23"/>
      <c r="D52" s="23"/>
      <c r="E52" s="23"/>
      <c r="F52" s="23"/>
      <c r="G52" s="6"/>
      <c r="H52" s="8"/>
    </row>
    <row r="53" spans="2:8">
      <c r="B53" s="87"/>
      <c r="C53" s="7"/>
      <c r="D53" s="6"/>
      <c r="E53" s="6"/>
      <c r="F53" s="6"/>
      <c r="G53" s="8"/>
      <c r="H53" s="6"/>
    </row>
    <row r="54" ht="15.75" spans="2:8">
      <c r="B54" s="87"/>
      <c r="C54" s="7"/>
      <c r="D54" s="165" t="s">
        <v>1974</v>
      </c>
      <c r="E54" s="6"/>
      <c r="F54" s="6"/>
      <c r="G54" s="14"/>
      <c r="H54" s="8"/>
    </row>
    <row r="55" spans="2:8">
      <c r="B55" s="87"/>
      <c r="C55" s="7"/>
      <c r="D55" s="6"/>
      <c r="E55" s="6"/>
      <c r="F55" s="6"/>
      <c r="G55" s="14"/>
      <c r="H55" s="8"/>
    </row>
    <row r="56" spans="2:8">
      <c r="B56" s="87"/>
      <c r="C56" s="17"/>
      <c r="D56" s="17"/>
      <c r="E56" s="17"/>
      <c r="F56" s="17"/>
      <c r="G56" s="8"/>
      <c r="H56" s="8"/>
    </row>
    <row r="57" spans="2:8">
      <c r="B57" s="87">
        <v>1</v>
      </c>
      <c r="C57" s="42">
        <v>44692</v>
      </c>
      <c r="D57" s="131" t="s">
        <v>928</v>
      </c>
      <c r="E57" s="19" t="s">
        <v>929</v>
      </c>
      <c r="F57" s="19" t="s">
        <v>779</v>
      </c>
      <c r="G57" s="49" t="s">
        <v>26</v>
      </c>
      <c r="H57" s="11" t="s">
        <v>930</v>
      </c>
    </row>
    <row r="58" spans="2:8">
      <c r="B58" s="166"/>
      <c r="C58" s="48"/>
      <c r="D58" s="21" t="s">
        <v>931</v>
      </c>
      <c r="E58" s="21"/>
      <c r="F58" s="21"/>
      <c r="G58" s="49" t="s">
        <v>29</v>
      </c>
      <c r="H58" s="11" t="s">
        <v>933</v>
      </c>
    </row>
    <row r="59" spans="2:8">
      <c r="B59" s="87"/>
      <c r="C59" s="16"/>
      <c r="D59" s="21" t="s">
        <v>934</v>
      </c>
      <c r="E59" s="21"/>
      <c r="F59" s="12"/>
      <c r="G59" s="49" t="s">
        <v>935</v>
      </c>
      <c r="H59" s="11" t="s">
        <v>936</v>
      </c>
    </row>
    <row r="60" spans="2:8">
      <c r="B60" s="87"/>
      <c r="C60" s="16"/>
      <c r="D60" s="12" t="s">
        <v>937</v>
      </c>
      <c r="E60" s="12"/>
      <c r="F60" s="12"/>
      <c r="G60" s="84" t="s">
        <v>938</v>
      </c>
      <c r="H60" s="11" t="s">
        <v>939</v>
      </c>
    </row>
    <row r="61" spans="2:8">
      <c r="B61" s="87"/>
      <c r="C61" s="42"/>
      <c r="D61" s="12" t="s">
        <v>940</v>
      </c>
      <c r="E61" s="21"/>
      <c r="F61" s="12"/>
      <c r="G61" s="14" t="s">
        <v>941</v>
      </c>
      <c r="H61" s="11" t="s">
        <v>942</v>
      </c>
    </row>
    <row r="62" spans="2:8">
      <c r="B62" s="87"/>
      <c r="C62" s="42"/>
      <c r="D62" s="95" t="s">
        <v>943</v>
      </c>
      <c r="E62" s="21"/>
      <c r="F62" s="12"/>
      <c r="G62" s="14" t="s">
        <v>944</v>
      </c>
      <c r="H62" s="11" t="s">
        <v>945</v>
      </c>
    </row>
    <row r="63" spans="2:8">
      <c r="B63" s="87"/>
      <c r="C63" s="12"/>
      <c r="D63" s="11" t="s">
        <v>946</v>
      </c>
      <c r="E63" s="12"/>
      <c r="F63" s="12"/>
      <c r="G63" s="49" t="s">
        <v>947</v>
      </c>
      <c r="H63" s="11" t="s">
        <v>948</v>
      </c>
    </row>
    <row r="64" spans="2:8">
      <c r="B64" s="87"/>
      <c r="C64" s="42"/>
      <c r="D64" s="95" t="s">
        <v>949</v>
      </c>
      <c r="E64" s="12"/>
      <c r="F64" s="12"/>
      <c r="G64" s="14" t="s">
        <v>950</v>
      </c>
      <c r="H64" s="11" t="s">
        <v>951</v>
      </c>
    </row>
    <row r="65" spans="2:8">
      <c r="B65" s="87"/>
      <c r="C65" s="16"/>
      <c r="D65" s="11" t="s">
        <v>952</v>
      </c>
      <c r="E65" s="12"/>
      <c r="F65" s="12"/>
      <c r="G65" s="14"/>
      <c r="H65" s="11" t="s">
        <v>953</v>
      </c>
    </row>
    <row r="66" spans="2:8">
      <c r="B66" s="87"/>
      <c r="C66" s="23"/>
      <c r="D66" s="23"/>
      <c r="E66" s="23"/>
      <c r="F66" s="23"/>
      <c r="G66" s="8"/>
      <c r="H66" s="15" t="s">
        <v>954</v>
      </c>
    </row>
    <row r="67" spans="2:8">
      <c r="B67" s="87"/>
      <c r="C67" s="23"/>
      <c r="D67" s="23"/>
      <c r="E67" s="23"/>
      <c r="F67" s="23"/>
      <c r="G67" s="23"/>
      <c r="H67" s="23"/>
    </row>
    <row r="68" spans="2:8">
      <c r="B68" s="68">
        <v>2</v>
      </c>
      <c r="C68" s="48">
        <v>44702</v>
      </c>
      <c r="D68" s="12" t="s">
        <v>1001</v>
      </c>
      <c r="E68" s="12" t="s">
        <v>1002</v>
      </c>
      <c r="F68" s="12" t="s">
        <v>779</v>
      </c>
      <c r="G68" s="49" t="s">
        <v>26</v>
      </c>
      <c r="H68" s="15" t="s">
        <v>1003</v>
      </c>
    </row>
    <row r="69" spans="2:8">
      <c r="B69" s="68"/>
      <c r="C69" s="16"/>
      <c r="D69" s="56" t="s">
        <v>1004</v>
      </c>
      <c r="E69" s="12" t="s">
        <v>1005</v>
      </c>
      <c r="F69" s="37"/>
      <c r="G69" s="49" t="s">
        <v>1006</v>
      </c>
      <c r="H69" s="37" t="s">
        <v>1007</v>
      </c>
    </row>
    <row r="70" spans="2:8">
      <c r="B70" s="68"/>
      <c r="C70" s="48"/>
      <c r="D70" s="12"/>
      <c r="E70" s="19"/>
      <c r="F70" s="19"/>
      <c r="G70" s="49" t="s">
        <v>1008</v>
      </c>
      <c r="H70" s="37" t="s">
        <v>1009</v>
      </c>
    </row>
    <row r="71" spans="2:8">
      <c r="B71" s="68"/>
      <c r="C71" s="17"/>
      <c r="D71" s="17"/>
      <c r="E71" s="17"/>
      <c r="F71" s="17"/>
      <c r="G71" s="37" t="s">
        <v>1010</v>
      </c>
      <c r="H71" s="37" t="s">
        <v>1011</v>
      </c>
    </row>
    <row r="72" spans="2:8">
      <c r="B72" s="68"/>
      <c r="C72" s="17"/>
      <c r="D72" s="17"/>
      <c r="E72" s="17"/>
      <c r="F72" s="17"/>
      <c r="G72" s="49" t="s">
        <v>1012</v>
      </c>
      <c r="H72" s="37"/>
    </row>
    <row r="73" spans="2:8">
      <c r="B73" s="68"/>
      <c r="C73" s="17"/>
      <c r="D73" s="17"/>
      <c r="E73" s="17"/>
      <c r="F73" s="17"/>
      <c r="G73" s="49" t="s">
        <v>1013</v>
      </c>
      <c r="H73" s="37"/>
    </row>
    <row r="74" spans="2:8">
      <c r="B74" s="68"/>
      <c r="C74" s="17"/>
      <c r="D74" s="17"/>
      <c r="E74" s="17"/>
      <c r="F74" s="17"/>
      <c r="G74" s="49" t="s">
        <v>1014</v>
      </c>
      <c r="H74" s="44"/>
    </row>
    <row r="75" spans="2:8">
      <c r="B75" s="121"/>
      <c r="C75" s="38"/>
      <c r="D75" s="38"/>
      <c r="E75" s="38"/>
      <c r="F75" s="38"/>
      <c r="G75" s="93" t="s">
        <v>1015</v>
      </c>
      <c r="H75" s="161"/>
    </row>
    <row r="76" spans="2:8">
      <c r="B76" s="68"/>
      <c r="C76" s="17"/>
      <c r="D76" s="17"/>
      <c r="E76" s="17"/>
      <c r="F76" s="17"/>
      <c r="G76" s="17"/>
      <c r="H76" s="17"/>
    </row>
    <row r="77" spans="2:8">
      <c r="B77" s="68"/>
      <c r="C77" s="17"/>
      <c r="D77" s="17"/>
      <c r="E77" s="17"/>
      <c r="F77" s="17"/>
      <c r="G77" s="17"/>
      <c r="H77" s="17"/>
    </row>
    <row r="81" ht="15.75" spans="2:8">
      <c r="B81" s="78" t="s">
        <v>3</v>
      </c>
      <c r="C81" s="5" t="s">
        <v>4</v>
      </c>
      <c r="D81" s="5" t="s">
        <v>5</v>
      </c>
      <c r="E81" s="5" t="s">
        <v>6</v>
      </c>
      <c r="F81" s="5" t="s">
        <v>7</v>
      </c>
      <c r="G81" s="5" t="s">
        <v>20</v>
      </c>
      <c r="H81" s="5" t="s">
        <v>21</v>
      </c>
    </row>
    <row r="82" ht="15.75" spans="2:8">
      <c r="B82" s="87"/>
      <c r="C82" s="7"/>
      <c r="D82" s="6"/>
      <c r="E82" s="6"/>
      <c r="F82" s="6"/>
      <c r="G82" s="8"/>
      <c r="H82" s="6"/>
    </row>
    <row r="83" spans="2:8">
      <c r="B83" s="87">
        <v>3</v>
      </c>
      <c r="C83" s="48">
        <v>44704</v>
      </c>
      <c r="D83" s="68" t="s">
        <v>1016</v>
      </c>
      <c r="E83" s="13" t="s">
        <v>1017</v>
      </c>
      <c r="F83" s="12" t="s">
        <v>779</v>
      </c>
      <c r="G83" s="49" t="s">
        <v>26</v>
      </c>
      <c r="H83" s="37" t="s">
        <v>1018</v>
      </c>
    </row>
    <row r="84" spans="2:8">
      <c r="B84" s="87"/>
      <c r="C84" s="6"/>
      <c r="D84" s="6"/>
      <c r="E84" s="6"/>
      <c r="F84" s="6"/>
      <c r="G84" s="104"/>
      <c r="H84" s="37" t="s">
        <v>1019</v>
      </c>
    </row>
    <row r="85" spans="2:8">
      <c r="B85" s="87"/>
      <c r="C85" s="7"/>
      <c r="D85" s="6"/>
      <c r="E85" s="6"/>
      <c r="F85" s="6"/>
      <c r="G85" s="104"/>
      <c r="H85" s="37" t="s">
        <v>1020</v>
      </c>
    </row>
    <row r="86" ht="15.75" spans="2:8">
      <c r="B86" s="87"/>
      <c r="C86" s="6"/>
      <c r="D86" s="165"/>
      <c r="E86" s="6"/>
      <c r="F86" s="6"/>
      <c r="G86" s="102"/>
      <c r="H86" s="37" t="s">
        <v>1021</v>
      </c>
    </row>
    <row r="87" spans="2:8">
      <c r="B87" s="87"/>
      <c r="C87" s="7"/>
      <c r="D87" s="6"/>
      <c r="E87" s="6"/>
      <c r="F87" s="6"/>
      <c r="G87" s="105"/>
      <c r="H87" s="37" t="s">
        <v>1022</v>
      </c>
    </row>
    <row r="88" spans="2:8">
      <c r="B88" s="87"/>
      <c r="C88" s="6"/>
      <c r="D88" s="6"/>
      <c r="E88" s="6"/>
      <c r="F88" s="6"/>
      <c r="G88" s="103"/>
      <c r="H88" s="37" t="s">
        <v>1023</v>
      </c>
    </row>
    <row r="89" spans="2:8">
      <c r="B89" s="87"/>
      <c r="C89" s="7"/>
      <c r="D89" s="6"/>
      <c r="E89" s="6"/>
      <c r="F89" s="6"/>
      <c r="G89" s="84"/>
      <c r="H89" s="37" t="s">
        <v>1024</v>
      </c>
    </row>
    <row r="90" spans="2:8">
      <c r="B90" s="87"/>
      <c r="C90" s="7"/>
      <c r="D90" s="6"/>
      <c r="E90" s="6"/>
      <c r="F90" s="6"/>
      <c r="G90" s="14"/>
      <c r="H90" s="37" t="s">
        <v>1025</v>
      </c>
    </row>
    <row r="91" spans="2:8">
      <c r="B91" s="87"/>
      <c r="C91" s="6"/>
      <c r="D91" s="6"/>
      <c r="E91" s="6"/>
      <c r="F91" s="6"/>
      <c r="G91" s="49"/>
      <c r="H91" s="37" t="s">
        <v>1026</v>
      </c>
    </row>
    <row r="92" spans="2:8">
      <c r="B92" s="87"/>
      <c r="C92" s="23"/>
      <c r="D92" s="23"/>
      <c r="E92" s="23"/>
      <c r="F92" s="23"/>
      <c r="G92" s="12"/>
      <c r="H92" s="37" t="s">
        <v>1027</v>
      </c>
    </row>
    <row r="93" spans="2:8">
      <c r="B93" s="87"/>
      <c r="C93" s="23"/>
      <c r="D93" s="23"/>
      <c r="E93" s="23"/>
      <c r="F93" s="23"/>
      <c r="G93" s="6"/>
      <c r="H93" s="8"/>
    </row>
    <row r="94" spans="2:8">
      <c r="B94" s="87">
        <v>4</v>
      </c>
      <c r="C94" s="48">
        <v>44704</v>
      </c>
      <c r="D94" s="68" t="s">
        <v>1028</v>
      </c>
      <c r="E94" s="12" t="s">
        <v>1029</v>
      </c>
      <c r="F94" s="12" t="s">
        <v>779</v>
      </c>
      <c r="G94" s="49" t="s">
        <v>26</v>
      </c>
      <c r="H94" s="44" t="s">
        <v>1030</v>
      </c>
    </row>
    <row r="95" spans="2:8">
      <c r="B95" s="87"/>
      <c r="C95" s="16"/>
      <c r="D95" s="12"/>
      <c r="E95" s="12"/>
      <c r="F95" s="12"/>
      <c r="G95" s="49"/>
      <c r="H95" s="44" t="s">
        <v>1031</v>
      </c>
    </row>
    <row r="96" spans="2:8">
      <c r="B96" s="87"/>
      <c r="C96" s="42"/>
      <c r="D96" s="56"/>
      <c r="E96" s="12"/>
      <c r="F96" s="12"/>
      <c r="G96" s="49"/>
      <c r="H96" s="11" t="s">
        <v>1032</v>
      </c>
    </row>
    <row r="97" spans="2:8">
      <c r="B97" s="87"/>
      <c r="C97" s="42"/>
      <c r="D97" s="12"/>
      <c r="E97" s="12"/>
      <c r="F97" s="12"/>
      <c r="G97" s="14"/>
      <c r="H97" s="11" t="s">
        <v>1033</v>
      </c>
    </row>
    <row r="98" spans="2:8">
      <c r="B98" s="87"/>
      <c r="C98" s="42"/>
      <c r="D98" s="12"/>
      <c r="E98" s="12"/>
      <c r="F98" s="12"/>
      <c r="G98" s="8"/>
      <c r="H98" s="11" t="s">
        <v>1034</v>
      </c>
    </row>
    <row r="99" spans="2:8">
      <c r="B99" s="166"/>
      <c r="C99" s="16"/>
      <c r="D99" s="12"/>
      <c r="E99" s="12"/>
      <c r="F99" s="12"/>
      <c r="G99" s="49"/>
      <c r="H99" s="66"/>
    </row>
    <row r="100" spans="2:8">
      <c r="B100" s="87">
        <v>5</v>
      </c>
      <c r="C100" s="48">
        <v>44704</v>
      </c>
      <c r="D100" s="12" t="s">
        <v>1035</v>
      </c>
      <c r="E100" s="12" t="s">
        <v>1004</v>
      </c>
      <c r="F100" s="12" t="s">
        <v>779</v>
      </c>
      <c r="G100" s="14"/>
      <c r="H100" s="44" t="s">
        <v>1036</v>
      </c>
    </row>
    <row r="101" spans="2:8">
      <c r="B101" s="87"/>
      <c r="C101" s="16"/>
      <c r="D101" s="12"/>
      <c r="E101" s="12"/>
      <c r="F101" s="12"/>
      <c r="G101" s="49"/>
      <c r="H101" s="11" t="s">
        <v>1033</v>
      </c>
    </row>
    <row r="102" spans="2:8">
      <c r="B102" s="87"/>
      <c r="C102" s="42"/>
      <c r="D102" s="12"/>
      <c r="E102" s="21"/>
      <c r="F102" s="12"/>
      <c r="G102" s="14"/>
      <c r="H102" s="11"/>
    </row>
    <row r="103" spans="2:8">
      <c r="B103" s="87"/>
      <c r="C103" s="42"/>
      <c r="D103" s="95"/>
      <c r="E103" s="21"/>
      <c r="F103" s="12"/>
      <c r="G103" s="14"/>
      <c r="H103" s="11"/>
    </row>
    <row r="104" spans="2:8">
      <c r="B104" s="87"/>
      <c r="C104" s="12"/>
      <c r="D104" s="11"/>
      <c r="E104" s="12"/>
      <c r="F104" s="12"/>
      <c r="G104" s="49"/>
      <c r="H104" s="11"/>
    </row>
    <row r="105" spans="2:8">
      <c r="B105" s="87"/>
      <c r="C105" s="42"/>
      <c r="D105" s="95"/>
      <c r="E105" s="12"/>
      <c r="F105" s="12"/>
      <c r="G105" s="14"/>
      <c r="H105" s="11"/>
    </row>
    <row r="106" spans="2:8">
      <c r="B106" s="68"/>
      <c r="C106" s="17"/>
      <c r="D106" s="17"/>
      <c r="E106" s="17"/>
      <c r="F106" s="17"/>
      <c r="G106" s="49"/>
      <c r="H106" s="44"/>
    </row>
    <row r="107" spans="2:8">
      <c r="B107" s="121"/>
      <c r="C107" s="38"/>
      <c r="D107" s="38"/>
      <c r="E107" s="38"/>
      <c r="F107" s="38"/>
      <c r="G107" s="93"/>
      <c r="H107" s="161"/>
    </row>
    <row r="108" spans="2:8">
      <c r="B108" s="68"/>
      <c r="C108" s="17"/>
      <c r="D108" s="17"/>
      <c r="E108" s="17"/>
      <c r="F108" s="17"/>
      <c r="G108" s="17"/>
      <c r="H108" s="17"/>
    </row>
    <row r="109" spans="2:8">
      <c r="B109" s="68"/>
      <c r="C109" s="17"/>
      <c r="D109" s="17"/>
      <c r="E109" s="17"/>
      <c r="F109" s="17"/>
      <c r="G109" s="17"/>
      <c r="H109" s="17"/>
    </row>
    <row r="120" ht="15.75" spans="2:8">
      <c r="B120" s="78" t="s">
        <v>3</v>
      </c>
      <c r="C120" s="5" t="s">
        <v>4</v>
      </c>
      <c r="D120" s="5" t="s">
        <v>5</v>
      </c>
      <c r="E120" s="5" t="s">
        <v>6</v>
      </c>
      <c r="F120" s="5" t="s">
        <v>7</v>
      </c>
      <c r="G120" s="5" t="s">
        <v>20</v>
      </c>
      <c r="H120" s="5" t="s">
        <v>21</v>
      </c>
    </row>
    <row r="121" ht="15.75" spans="2:8">
      <c r="B121" s="87"/>
      <c r="C121" s="7"/>
      <c r="D121" s="6"/>
      <c r="E121" s="6"/>
      <c r="F121" s="6"/>
      <c r="G121" s="8"/>
      <c r="H121" s="6"/>
    </row>
    <row r="122" ht="15.75" spans="2:8">
      <c r="B122" s="87"/>
      <c r="C122" s="48"/>
      <c r="D122" s="165" t="s">
        <v>1975</v>
      </c>
      <c r="E122" s="13"/>
      <c r="F122" s="12"/>
      <c r="G122" s="49"/>
      <c r="H122" s="37"/>
    </row>
    <row r="123" spans="2:8">
      <c r="B123" s="87"/>
      <c r="C123" s="6"/>
      <c r="D123" s="6"/>
      <c r="E123" s="6"/>
      <c r="F123" s="6"/>
      <c r="G123" s="104"/>
      <c r="H123" s="37"/>
    </row>
    <row r="124" spans="2:8">
      <c r="B124" s="87">
        <v>1</v>
      </c>
      <c r="C124" s="48">
        <v>44730</v>
      </c>
      <c r="D124" s="11" t="s">
        <v>1200</v>
      </c>
      <c r="E124" s="12" t="s">
        <v>929</v>
      </c>
      <c r="F124" s="12" t="s">
        <v>779</v>
      </c>
      <c r="G124" s="104"/>
      <c r="H124" s="37" t="s">
        <v>1201</v>
      </c>
    </row>
    <row r="125" spans="2:8">
      <c r="B125" s="87"/>
      <c r="C125" s="48"/>
      <c r="D125" s="11" t="s">
        <v>1202</v>
      </c>
      <c r="E125" s="12"/>
      <c r="F125" s="12"/>
      <c r="G125" s="102"/>
      <c r="H125" s="37" t="s">
        <v>1203</v>
      </c>
    </row>
    <row r="126" spans="2:8">
      <c r="B126" s="87"/>
      <c r="C126" s="16"/>
      <c r="D126" s="11" t="s">
        <v>1204</v>
      </c>
      <c r="E126" s="12"/>
      <c r="F126" s="12"/>
      <c r="G126" s="105"/>
      <c r="H126" s="44" t="s">
        <v>1205</v>
      </c>
    </row>
    <row r="127" spans="2:8">
      <c r="B127" s="87"/>
      <c r="C127" s="7"/>
      <c r="D127" s="11" t="s">
        <v>1206</v>
      </c>
      <c r="E127" s="12"/>
      <c r="F127" s="12"/>
      <c r="G127" s="103"/>
      <c r="H127" s="50" t="s">
        <v>1207</v>
      </c>
    </row>
    <row r="128" spans="2:8">
      <c r="B128" s="87"/>
      <c r="C128" s="42"/>
      <c r="D128" s="11" t="s">
        <v>1208</v>
      </c>
      <c r="E128" s="12"/>
      <c r="F128" s="12"/>
      <c r="G128" s="84"/>
      <c r="H128" s="37" t="s">
        <v>1209</v>
      </c>
    </row>
    <row r="129" spans="2:8">
      <c r="B129" s="87"/>
      <c r="C129" s="7"/>
      <c r="D129" s="18"/>
      <c r="E129" s="13"/>
      <c r="F129" s="19"/>
      <c r="G129" s="14"/>
      <c r="H129" s="37" t="s">
        <v>1210</v>
      </c>
    </row>
    <row r="130" spans="2:8">
      <c r="B130" s="87"/>
      <c r="C130" s="48"/>
      <c r="D130" s="167" t="s">
        <v>1211</v>
      </c>
      <c r="E130" s="19"/>
      <c r="F130" s="31"/>
      <c r="G130" s="49"/>
      <c r="H130" s="37" t="s">
        <v>1018</v>
      </c>
    </row>
    <row r="131" spans="2:8">
      <c r="B131" s="87"/>
      <c r="C131" s="37"/>
      <c r="D131" s="167" t="s">
        <v>1212</v>
      </c>
      <c r="E131" s="37"/>
      <c r="F131" s="31"/>
      <c r="G131" s="12"/>
      <c r="H131" s="11" t="s">
        <v>1213</v>
      </c>
    </row>
    <row r="132" spans="2:8">
      <c r="B132" s="87"/>
      <c r="C132" s="23"/>
      <c r="D132" s="23"/>
      <c r="E132" s="23"/>
      <c r="F132" s="23"/>
      <c r="G132" s="6"/>
      <c r="H132" s="11" t="s">
        <v>1214</v>
      </c>
    </row>
    <row r="133" spans="2:8">
      <c r="B133" s="87"/>
      <c r="C133" s="48"/>
      <c r="D133" s="68"/>
      <c r="E133" s="12"/>
      <c r="F133" s="12"/>
      <c r="G133" s="49"/>
      <c r="H133" s="11" t="s">
        <v>1215</v>
      </c>
    </row>
    <row r="134" spans="2:8">
      <c r="B134" s="87"/>
      <c r="C134" s="16"/>
      <c r="D134" s="12"/>
      <c r="E134" s="12"/>
      <c r="F134" s="12"/>
      <c r="G134" s="49"/>
      <c r="H134" s="11" t="s">
        <v>1216</v>
      </c>
    </row>
    <row r="135" spans="2:8">
      <c r="B135" s="87"/>
      <c r="C135" s="42"/>
      <c r="D135" s="56"/>
      <c r="E135" s="12"/>
      <c r="F135" s="12"/>
      <c r="G135" s="49"/>
      <c r="H135" s="11" t="s">
        <v>1217</v>
      </c>
    </row>
    <row r="136" spans="2:8">
      <c r="B136" s="87"/>
      <c r="C136" s="42"/>
      <c r="D136" s="12"/>
      <c r="E136" s="12"/>
      <c r="F136" s="12"/>
      <c r="G136" s="14"/>
      <c r="H136" s="11" t="s">
        <v>1218</v>
      </c>
    </row>
    <row r="137" spans="2:8">
      <c r="B137" s="87"/>
      <c r="C137" s="42"/>
      <c r="D137" s="12"/>
      <c r="E137" s="12"/>
      <c r="F137" s="12"/>
      <c r="G137" s="14"/>
      <c r="H137" s="11"/>
    </row>
    <row r="138" spans="2:8">
      <c r="B138" s="87">
        <v>2</v>
      </c>
      <c r="C138" s="48">
        <v>44730</v>
      </c>
      <c r="D138" s="56" t="s">
        <v>1219</v>
      </c>
      <c r="E138" s="12" t="s">
        <v>668</v>
      </c>
      <c r="F138" s="12" t="s">
        <v>662</v>
      </c>
      <c r="G138" s="14"/>
      <c r="H138" s="44" t="s">
        <v>1220</v>
      </c>
    </row>
    <row r="139" spans="2:8">
      <c r="B139" s="87"/>
      <c r="C139" s="16"/>
      <c r="D139" s="12"/>
      <c r="E139" s="12"/>
      <c r="F139" s="12"/>
      <c r="G139" s="14"/>
      <c r="H139" s="44" t="s">
        <v>1221</v>
      </c>
    </row>
    <row r="140" spans="2:8">
      <c r="B140" s="87"/>
      <c r="C140" s="48"/>
      <c r="D140" s="56"/>
      <c r="E140" s="12"/>
      <c r="F140" s="12"/>
      <c r="G140" s="14"/>
      <c r="H140" s="11"/>
    </row>
    <row r="141" spans="2:8">
      <c r="B141" s="87">
        <v>3</v>
      </c>
      <c r="C141" s="48">
        <v>44730</v>
      </c>
      <c r="D141" s="11" t="s">
        <v>1222</v>
      </c>
      <c r="E141" s="12" t="s">
        <v>280</v>
      </c>
      <c r="F141" s="12" t="s">
        <v>662</v>
      </c>
      <c r="G141" s="14"/>
      <c r="H141" s="11" t="s">
        <v>1223</v>
      </c>
    </row>
    <row r="142" spans="2:8">
      <c r="B142" s="87"/>
      <c r="C142" s="42"/>
      <c r="D142" s="11" t="s">
        <v>1224</v>
      </c>
      <c r="E142" s="12" t="s">
        <v>280</v>
      </c>
      <c r="F142" s="12" t="s">
        <v>662</v>
      </c>
      <c r="G142" s="8"/>
      <c r="H142" s="11" t="s">
        <v>1225</v>
      </c>
    </row>
    <row r="143" spans="2:8">
      <c r="B143" s="166"/>
      <c r="C143" s="48"/>
      <c r="D143" s="12"/>
      <c r="E143" s="12"/>
      <c r="F143" s="12"/>
      <c r="G143" s="49"/>
      <c r="H143" s="66" t="s">
        <v>1226</v>
      </c>
    </row>
    <row r="144" spans="2:8">
      <c r="B144" s="87"/>
      <c r="C144" s="48"/>
      <c r="D144" s="12"/>
      <c r="E144" s="12"/>
      <c r="F144" s="12"/>
      <c r="G144" s="14"/>
      <c r="H144" s="91"/>
    </row>
    <row r="145" spans="2:8">
      <c r="B145" s="87">
        <v>4</v>
      </c>
      <c r="C145" s="48">
        <v>44730</v>
      </c>
      <c r="D145" s="11" t="s">
        <v>1227</v>
      </c>
      <c r="E145" s="12" t="s">
        <v>297</v>
      </c>
      <c r="F145" s="12" t="s">
        <v>662</v>
      </c>
      <c r="G145" s="49"/>
      <c r="H145" s="11" t="s">
        <v>1228</v>
      </c>
    </row>
    <row r="146" spans="2:8">
      <c r="B146" s="87"/>
      <c r="C146" s="48"/>
      <c r="D146" s="11" t="s">
        <v>1229</v>
      </c>
      <c r="E146" s="12"/>
      <c r="F146" s="12"/>
      <c r="G146" s="14"/>
      <c r="H146" s="11" t="s">
        <v>1230</v>
      </c>
    </row>
    <row r="147" spans="2:8">
      <c r="B147" s="87"/>
      <c r="C147" s="42"/>
      <c r="D147" s="95"/>
      <c r="E147" s="21"/>
      <c r="F147" s="12"/>
      <c r="G147" s="14"/>
      <c r="H147" s="11" t="s">
        <v>1231</v>
      </c>
    </row>
    <row r="148" spans="2:8">
      <c r="B148" s="87"/>
      <c r="C148" s="12"/>
      <c r="D148" s="11"/>
      <c r="E148" s="12"/>
      <c r="F148" s="12"/>
      <c r="G148" s="49"/>
      <c r="H148" s="11"/>
    </row>
    <row r="149" spans="2:8">
      <c r="B149" s="87">
        <v>5</v>
      </c>
      <c r="C149" s="48">
        <v>44736</v>
      </c>
      <c r="D149" s="56" t="s">
        <v>1237</v>
      </c>
      <c r="E149" s="12" t="s">
        <v>929</v>
      </c>
      <c r="F149" s="12" t="s">
        <v>779</v>
      </c>
      <c r="G149" s="14"/>
      <c r="H149" s="11" t="s">
        <v>1238</v>
      </c>
    </row>
    <row r="150" spans="2:8">
      <c r="B150" s="68"/>
      <c r="C150" s="17"/>
      <c r="D150" s="17"/>
      <c r="E150" s="17"/>
      <c r="F150" s="17"/>
      <c r="G150" s="49"/>
      <c r="H150" s="11" t="s">
        <v>1239</v>
      </c>
    </row>
    <row r="151" spans="2:8">
      <c r="B151" s="121"/>
      <c r="C151" s="38"/>
      <c r="D151" s="38"/>
      <c r="E151" s="38"/>
      <c r="F151" s="38"/>
      <c r="G151" s="14"/>
      <c r="H151" s="81" t="s">
        <v>1240</v>
      </c>
    </row>
    <row r="152" spans="2:8">
      <c r="B152" s="121"/>
      <c r="C152" s="38"/>
      <c r="D152" s="38"/>
      <c r="E152" s="38"/>
      <c r="F152" s="38"/>
      <c r="G152" s="14"/>
      <c r="H152" s="66" t="s">
        <v>1241</v>
      </c>
    </row>
    <row r="153" spans="2:8">
      <c r="B153" s="121"/>
      <c r="C153" s="38"/>
      <c r="D153" s="38"/>
      <c r="E153" s="38"/>
      <c r="F153" s="38"/>
      <c r="G153" s="38"/>
      <c r="H153" s="15" t="s">
        <v>1242</v>
      </c>
    </row>
    <row r="154" spans="2:8">
      <c r="B154" s="68"/>
      <c r="C154" s="17"/>
      <c r="D154" s="17"/>
      <c r="E154" s="17"/>
      <c r="F154" s="17"/>
      <c r="G154" s="17"/>
      <c r="H154" s="44" t="s">
        <v>1243</v>
      </c>
    </row>
    <row r="155" spans="2:8">
      <c r="B155" s="68"/>
      <c r="C155" s="17"/>
      <c r="D155" s="17"/>
      <c r="E155" s="17"/>
      <c r="F155" s="17"/>
      <c r="G155" s="17"/>
      <c r="H155" s="44" t="s">
        <v>1244</v>
      </c>
    </row>
  </sheetData>
  <pageMargins left="0.75" right="0.75" top="1" bottom="1" header="0.5" footer="0.5"/>
  <pageSetup paperSize="5" scale="8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81"/>
  <sheetViews>
    <sheetView topLeftCell="A240" workbookViewId="0">
      <selection activeCell="S2328" sqref="S2328"/>
    </sheetView>
  </sheetViews>
  <sheetFormatPr defaultColWidth="9.14285714285714" defaultRowHeight="15"/>
  <cols>
    <col min="1" max="1" width="3.57142857142857" customWidth="1"/>
    <col min="2" max="2" width="5.42857142857143" customWidth="1"/>
    <col min="3" max="3" width="15.7142857142857" customWidth="1"/>
    <col min="4" max="4" width="22.4285714285714" customWidth="1"/>
    <col min="5" max="6" width="13.7142857142857" customWidth="1"/>
    <col min="7" max="7" width="19.8571428571429" customWidth="1"/>
    <col min="8" max="8" width="61.2857142857143" customWidth="1"/>
  </cols>
  <sheetData>
    <row r="1" spans="2:8">
      <c r="B1" s="1"/>
      <c r="C1" s="1"/>
      <c r="D1" s="1"/>
      <c r="E1" s="1"/>
      <c r="F1" s="1"/>
      <c r="G1" s="1"/>
      <c r="H1" s="1"/>
    </row>
    <row r="2" spans="2:8">
      <c r="B2" s="1"/>
      <c r="C2" s="1"/>
      <c r="D2" s="1"/>
      <c r="E2" s="1"/>
      <c r="F2" s="2" t="s">
        <v>1965</v>
      </c>
      <c r="G2" s="1"/>
      <c r="H2" s="1"/>
    </row>
    <row r="3" spans="2:8">
      <c r="B3" s="1"/>
      <c r="C3" s="1"/>
      <c r="D3" s="1"/>
      <c r="E3" s="1"/>
      <c r="F3" s="3" t="s">
        <v>1</v>
      </c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4" t="s">
        <v>1976</v>
      </c>
      <c r="C6" s="1"/>
      <c r="D6" s="1"/>
      <c r="E6" s="1"/>
      <c r="F6" s="1"/>
      <c r="G6" s="1"/>
      <c r="H6" s="1"/>
    </row>
    <row r="7" ht="15.75" spans="2:8"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20</v>
      </c>
      <c r="H7" s="5" t="s">
        <v>21</v>
      </c>
    </row>
    <row r="8" ht="15.75" spans="2:8">
      <c r="B8" s="6"/>
      <c r="C8" s="7"/>
      <c r="D8" s="6"/>
      <c r="E8" s="6"/>
      <c r="F8" s="6"/>
      <c r="G8" s="8"/>
      <c r="H8" s="6"/>
    </row>
    <row r="9" ht="16.5" spans="2:8">
      <c r="B9" s="6"/>
      <c r="C9" s="7"/>
      <c r="D9" s="6"/>
      <c r="E9" s="6"/>
      <c r="F9" s="9" t="s">
        <v>22</v>
      </c>
      <c r="G9" s="8"/>
      <c r="H9" s="6"/>
    </row>
    <row r="10" spans="2:8">
      <c r="B10" s="6"/>
      <c r="C10" s="6"/>
      <c r="D10" s="6"/>
      <c r="E10" s="6"/>
      <c r="F10" s="6"/>
      <c r="G10" s="8"/>
      <c r="H10" s="6"/>
    </row>
    <row r="11" spans="2:8">
      <c r="B11" s="6">
        <v>1</v>
      </c>
      <c r="C11" s="10">
        <v>44572</v>
      </c>
      <c r="D11" s="12" t="s">
        <v>211</v>
      </c>
      <c r="E11" s="19" t="s">
        <v>25</v>
      </c>
      <c r="F11" s="19" t="s">
        <v>25</v>
      </c>
      <c r="G11" s="14" t="s">
        <v>26</v>
      </c>
      <c r="H11" s="37" t="s">
        <v>212</v>
      </c>
    </row>
    <row r="12" spans="2:8">
      <c r="B12" s="6"/>
      <c r="C12" s="37"/>
      <c r="D12" s="19" t="s">
        <v>213</v>
      </c>
      <c r="E12" s="37"/>
      <c r="F12" s="31"/>
      <c r="G12" s="14" t="s">
        <v>29</v>
      </c>
      <c r="H12" s="37" t="s">
        <v>214</v>
      </c>
    </row>
    <row r="13" spans="2:8">
      <c r="B13" s="6"/>
      <c r="C13" s="7"/>
      <c r="D13" s="6"/>
      <c r="E13" s="6"/>
      <c r="F13" s="6"/>
      <c r="G13" s="8" t="s">
        <v>31</v>
      </c>
      <c r="H13" s="44" t="s">
        <v>215</v>
      </c>
    </row>
    <row r="14" spans="2:8">
      <c r="B14" s="6"/>
      <c r="C14" s="6"/>
      <c r="D14" s="6"/>
      <c r="E14" s="6"/>
      <c r="F14" s="6"/>
      <c r="G14" s="8"/>
      <c r="H14" s="8"/>
    </row>
    <row r="15" spans="2:8">
      <c r="B15" s="6">
        <v>2</v>
      </c>
      <c r="C15" s="10">
        <v>44572</v>
      </c>
      <c r="D15" s="12" t="s">
        <v>240</v>
      </c>
      <c r="E15" s="21" t="s">
        <v>33</v>
      </c>
      <c r="F15" s="12" t="s">
        <v>34</v>
      </c>
      <c r="G15" s="14" t="s">
        <v>26</v>
      </c>
      <c r="H15" s="11" t="s">
        <v>241</v>
      </c>
    </row>
    <row r="16" spans="2:8">
      <c r="B16" s="6"/>
      <c r="C16" s="16"/>
      <c r="D16" s="12" t="s">
        <v>242</v>
      </c>
      <c r="E16" s="12"/>
      <c r="F16" s="12"/>
      <c r="G16" s="14" t="s">
        <v>29</v>
      </c>
      <c r="H16" s="11" t="s">
        <v>243</v>
      </c>
    </row>
    <row r="17" spans="2:8">
      <c r="B17" s="6"/>
      <c r="C17" s="16"/>
      <c r="D17" s="12"/>
      <c r="E17" s="12"/>
      <c r="F17" s="12"/>
      <c r="G17" s="8" t="s">
        <v>31</v>
      </c>
      <c r="H17" s="11" t="s">
        <v>244</v>
      </c>
    </row>
    <row r="18" spans="2:8">
      <c r="B18" s="22"/>
      <c r="C18" s="12"/>
      <c r="D18" s="12"/>
      <c r="E18" s="12"/>
      <c r="F18" s="12"/>
      <c r="G18" s="84"/>
      <c r="H18" s="11"/>
    </row>
    <row r="19" spans="2:8">
      <c r="B19" s="6">
        <v>3</v>
      </c>
      <c r="C19" s="10">
        <v>44572</v>
      </c>
      <c r="D19" s="12" t="s">
        <v>245</v>
      </c>
      <c r="E19" s="21" t="s">
        <v>33</v>
      </c>
      <c r="F19" s="12" t="s">
        <v>34</v>
      </c>
      <c r="G19" s="14" t="s">
        <v>26</v>
      </c>
      <c r="H19" s="11" t="s">
        <v>241</v>
      </c>
    </row>
    <row r="20" spans="2:8">
      <c r="B20" s="22"/>
      <c r="C20" s="12"/>
      <c r="D20" s="12" t="s">
        <v>246</v>
      </c>
      <c r="E20" s="12"/>
      <c r="F20" s="12"/>
      <c r="G20" s="14" t="s">
        <v>29</v>
      </c>
      <c r="H20" s="11" t="s">
        <v>247</v>
      </c>
    </row>
    <row r="21" spans="2:8">
      <c r="B21" s="22"/>
      <c r="C21" s="16"/>
      <c r="D21" s="12"/>
      <c r="E21" s="12"/>
      <c r="F21" s="12"/>
      <c r="G21" s="8" t="s">
        <v>31</v>
      </c>
      <c r="H21" s="11" t="s">
        <v>248</v>
      </c>
    </row>
    <row r="22" spans="2:8">
      <c r="B22" s="22"/>
      <c r="C22" s="7"/>
      <c r="D22" s="12"/>
      <c r="E22" s="12"/>
      <c r="F22" s="12"/>
      <c r="G22" s="14"/>
      <c r="H22" s="8"/>
    </row>
    <row r="23" spans="2:8">
      <c r="B23" s="6">
        <v>4</v>
      </c>
      <c r="C23" s="10">
        <v>44575</v>
      </c>
      <c r="D23" s="12" t="s">
        <v>273</v>
      </c>
      <c r="E23" s="21" t="s">
        <v>274</v>
      </c>
      <c r="F23" s="12" t="s">
        <v>275</v>
      </c>
      <c r="G23" s="14" t="s">
        <v>26</v>
      </c>
      <c r="H23" s="11" t="s">
        <v>276</v>
      </c>
    </row>
    <row r="24" spans="2:8">
      <c r="B24" s="22"/>
      <c r="C24" s="12"/>
      <c r="D24" s="12"/>
      <c r="E24" s="12"/>
      <c r="F24" s="12"/>
      <c r="G24" s="14" t="s">
        <v>29</v>
      </c>
      <c r="H24" s="11" t="s">
        <v>277</v>
      </c>
    </row>
    <row r="25" spans="2:8">
      <c r="B25" s="22"/>
      <c r="C25" s="23"/>
      <c r="D25" s="23"/>
      <c r="E25" s="23"/>
      <c r="F25" s="23"/>
      <c r="G25" s="8" t="s">
        <v>31</v>
      </c>
      <c r="H25" s="11" t="s">
        <v>278</v>
      </c>
    </row>
    <row r="26" spans="2:8">
      <c r="B26" s="22"/>
      <c r="C26" s="23"/>
      <c r="D26" s="23"/>
      <c r="E26" s="23"/>
      <c r="F26" s="23"/>
      <c r="G26" s="23"/>
      <c r="H26" s="23"/>
    </row>
    <row r="27" spans="2:8">
      <c r="B27" s="22"/>
      <c r="C27" s="23"/>
      <c r="D27" s="23"/>
      <c r="E27" s="23"/>
      <c r="F27" s="23"/>
      <c r="G27" s="23"/>
      <c r="H27" s="23"/>
    </row>
    <row r="28" spans="2:8">
      <c r="B28" s="22"/>
      <c r="C28" s="23"/>
      <c r="D28" s="23"/>
      <c r="E28" s="23"/>
      <c r="F28" s="23"/>
      <c r="G28" s="23"/>
      <c r="H28" s="23"/>
    </row>
    <row r="29" spans="2:8">
      <c r="B29" s="22"/>
      <c r="C29" s="7"/>
      <c r="D29" s="6"/>
      <c r="E29" s="6"/>
      <c r="F29" s="6"/>
      <c r="G29" s="8"/>
      <c r="H29" s="6"/>
    </row>
    <row r="30" spans="2:8">
      <c r="B30" s="24"/>
      <c r="C30" s="25"/>
      <c r="D30" s="25"/>
      <c r="E30" s="25"/>
      <c r="F30" s="25"/>
      <c r="G30" s="26"/>
      <c r="H30" s="25"/>
    </row>
    <row r="31" spans="2:8">
      <c r="B31" s="24"/>
      <c r="C31" s="27"/>
      <c r="D31" s="27"/>
      <c r="E31" s="27"/>
      <c r="F31" s="27"/>
      <c r="G31" s="26"/>
      <c r="H31" s="25"/>
    </row>
    <row r="32" spans="2:8">
      <c r="B32" s="24"/>
      <c r="C32" s="27"/>
      <c r="D32" s="27"/>
      <c r="E32" s="27"/>
      <c r="F32" s="27"/>
      <c r="G32" s="25"/>
      <c r="H32" s="25"/>
    </row>
    <row r="33" spans="2:8">
      <c r="B33" s="24"/>
      <c r="C33" s="27"/>
      <c r="D33" s="27"/>
      <c r="E33" s="27"/>
      <c r="F33" s="27"/>
      <c r="G33" s="27"/>
      <c r="H33" s="27"/>
    </row>
    <row r="34" ht="15.75" spans="2:8">
      <c r="B34" s="28" t="s">
        <v>3</v>
      </c>
      <c r="C34" s="5" t="s">
        <v>4</v>
      </c>
      <c r="D34" s="5" t="s">
        <v>5</v>
      </c>
      <c r="E34" s="5" t="s">
        <v>6</v>
      </c>
      <c r="F34" s="5" t="s">
        <v>7</v>
      </c>
      <c r="G34" s="5" t="s">
        <v>20</v>
      </c>
      <c r="H34" s="5" t="s">
        <v>21</v>
      </c>
    </row>
    <row r="35" ht="15.75" spans="2:8">
      <c r="B35" s="29"/>
      <c r="C35" s="30"/>
      <c r="D35" s="30"/>
      <c r="E35" s="30"/>
      <c r="F35" s="30"/>
      <c r="G35" s="30"/>
      <c r="H35" s="30"/>
    </row>
    <row r="36" spans="2:8">
      <c r="B36" s="6">
        <v>5</v>
      </c>
      <c r="C36" s="10">
        <v>44580</v>
      </c>
      <c r="D36" s="11" t="s">
        <v>364</v>
      </c>
      <c r="E36" s="12" t="s">
        <v>319</v>
      </c>
      <c r="F36" s="12"/>
      <c r="G36" s="14" t="s">
        <v>26</v>
      </c>
      <c r="H36" s="37" t="s">
        <v>365</v>
      </c>
    </row>
    <row r="37" spans="2:8">
      <c r="B37" s="6"/>
      <c r="C37" s="7"/>
      <c r="D37" s="18" t="s">
        <v>366</v>
      </c>
      <c r="E37" s="13" t="s">
        <v>367</v>
      </c>
      <c r="F37" s="19" t="s">
        <v>100</v>
      </c>
      <c r="G37" s="14" t="s">
        <v>29</v>
      </c>
      <c r="H37" s="37" t="s">
        <v>368</v>
      </c>
    </row>
    <row r="38" spans="2:8">
      <c r="B38" s="33"/>
      <c r="C38" s="37"/>
      <c r="D38" s="18" t="s">
        <v>369</v>
      </c>
      <c r="E38" s="19" t="s">
        <v>370</v>
      </c>
      <c r="F38" s="31" t="s">
        <v>371</v>
      </c>
      <c r="G38" s="8" t="s">
        <v>31</v>
      </c>
      <c r="H38" s="37" t="s">
        <v>372</v>
      </c>
    </row>
    <row r="39" spans="2:8">
      <c r="B39" s="6"/>
      <c r="C39" s="37"/>
      <c r="D39" s="37"/>
      <c r="E39" s="37"/>
      <c r="F39" s="31"/>
      <c r="G39" s="8"/>
      <c r="H39" s="37"/>
    </row>
    <row r="40" spans="2:8">
      <c r="B40" s="6">
        <v>6</v>
      </c>
      <c r="C40" s="10">
        <v>44580</v>
      </c>
      <c r="D40" s="11" t="s">
        <v>373</v>
      </c>
      <c r="E40" s="19" t="s">
        <v>370</v>
      </c>
      <c r="F40" s="31" t="s">
        <v>371</v>
      </c>
      <c r="G40" s="14" t="s">
        <v>26</v>
      </c>
      <c r="H40" s="37" t="s">
        <v>374</v>
      </c>
    </row>
    <row r="41" spans="2:8">
      <c r="B41" s="37"/>
      <c r="C41" s="32"/>
      <c r="D41" s="44" t="s">
        <v>375</v>
      </c>
      <c r="E41" s="32"/>
      <c r="F41" s="31"/>
      <c r="G41" s="14" t="s">
        <v>29</v>
      </c>
      <c r="H41" s="37" t="s">
        <v>376</v>
      </c>
    </row>
    <row r="42" spans="2:8">
      <c r="B42" s="37"/>
      <c r="C42" s="17"/>
      <c r="D42" s="17"/>
      <c r="E42" s="17"/>
      <c r="F42" s="17"/>
      <c r="G42" s="14" t="s">
        <v>377</v>
      </c>
      <c r="H42" s="20" t="s">
        <v>378</v>
      </c>
    </row>
    <row r="43" spans="2:10">
      <c r="B43" s="58"/>
      <c r="C43" s="38"/>
      <c r="D43" s="38"/>
      <c r="E43" s="38"/>
      <c r="F43" s="38"/>
      <c r="G43" s="39"/>
      <c r="H43" s="147"/>
      <c r="I43" s="154"/>
      <c r="J43" s="63"/>
    </row>
    <row r="44" spans="2:10">
      <c r="B44" s="19">
        <v>7</v>
      </c>
      <c r="C44" s="10">
        <v>44580</v>
      </c>
      <c r="D44" s="11" t="s">
        <v>379</v>
      </c>
      <c r="E44" s="19" t="s">
        <v>370</v>
      </c>
      <c r="F44" s="31" t="s">
        <v>371</v>
      </c>
      <c r="G44" s="14" t="s">
        <v>26</v>
      </c>
      <c r="H44" s="44" t="s">
        <v>380</v>
      </c>
      <c r="I44" s="155"/>
      <c r="J44" s="61"/>
    </row>
    <row r="45" spans="2:10">
      <c r="B45" s="37"/>
      <c r="C45" s="16"/>
      <c r="D45" s="32" t="s">
        <v>381</v>
      </c>
      <c r="E45" s="12"/>
      <c r="F45" s="12"/>
      <c r="G45" s="14" t="s">
        <v>29</v>
      </c>
      <c r="H45" s="148"/>
      <c r="I45" s="155"/>
      <c r="J45" s="61"/>
    </row>
    <row r="46" spans="2:10">
      <c r="B46" s="37"/>
      <c r="C46" s="7"/>
      <c r="D46" s="12"/>
      <c r="E46" s="12"/>
      <c r="F46" s="12"/>
      <c r="G46" s="14" t="s">
        <v>382</v>
      </c>
      <c r="H46" s="149"/>
      <c r="I46" s="155"/>
      <c r="J46" s="61"/>
    </row>
    <row r="47" spans="2:10">
      <c r="B47" s="37"/>
      <c r="C47" s="17"/>
      <c r="D47" s="17"/>
      <c r="E47" s="17"/>
      <c r="F47" s="17"/>
      <c r="G47" s="14" t="s">
        <v>383</v>
      </c>
      <c r="H47" s="149" t="s">
        <v>384</v>
      </c>
      <c r="I47" s="155"/>
      <c r="J47" s="61"/>
    </row>
    <row r="48" spans="2:10">
      <c r="B48" s="37"/>
      <c r="C48" s="17"/>
      <c r="D48" s="17"/>
      <c r="E48" s="17"/>
      <c r="F48" s="17"/>
      <c r="G48" s="14" t="s">
        <v>377</v>
      </c>
      <c r="H48" s="149" t="s">
        <v>385</v>
      </c>
      <c r="I48" s="155"/>
      <c r="J48" s="61"/>
    </row>
    <row r="49" spans="2:10">
      <c r="B49" s="37"/>
      <c r="C49" s="17"/>
      <c r="D49" s="17"/>
      <c r="E49" s="17"/>
      <c r="F49" s="17"/>
      <c r="G49" s="14" t="s">
        <v>386</v>
      </c>
      <c r="H49" s="149" t="s">
        <v>387</v>
      </c>
      <c r="I49" s="155"/>
      <c r="J49" s="61"/>
    </row>
    <row r="50" spans="2:10">
      <c r="B50" s="37"/>
      <c r="C50" s="17"/>
      <c r="D50" s="17"/>
      <c r="E50" s="17"/>
      <c r="F50" s="17"/>
      <c r="G50" s="14" t="s">
        <v>377</v>
      </c>
      <c r="H50" s="150" t="s">
        <v>388</v>
      </c>
      <c r="I50" s="155"/>
      <c r="J50" s="61"/>
    </row>
    <row r="51" spans="2:10">
      <c r="B51" s="37"/>
      <c r="C51" s="17"/>
      <c r="D51" s="17"/>
      <c r="E51" s="17"/>
      <c r="F51" s="17"/>
      <c r="G51" s="14" t="s">
        <v>389</v>
      </c>
      <c r="H51" s="151" t="s">
        <v>390</v>
      </c>
      <c r="I51" s="155"/>
      <c r="J51" s="113"/>
    </row>
    <row r="52" spans="2:10">
      <c r="B52" s="37"/>
      <c r="C52" s="17"/>
      <c r="D52" s="17"/>
      <c r="E52" s="17"/>
      <c r="F52" s="17"/>
      <c r="G52" s="14" t="s">
        <v>391</v>
      </c>
      <c r="H52" s="152" t="s">
        <v>392</v>
      </c>
      <c r="I52" s="155"/>
      <c r="J52" s="61"/>
    </row>
    <row r="53" spans="2:10">
      <c r="B53" s="37"/>
      <c r="C53" s="17"/>
      <c r="D53" s="17"/>
      <c r="E53" s="17"/>
      <c r="F53" s="17"/>
      <c r="G53" s="17"/>
      <c r="H53" s="153"/>
      <c r="I53" s="154"/>
      <c r="J53" s="63"/>
    </row>
    <row r="54" spans="2:8">
      <c r="B54" s="19">
        <v>8</v>
      </c>
      <c r="C54" s="10">
        <v>44580</v>
      </c>
      <c r="D54" s="19" t="s">
        <v>393</v>
      </c>
      <c r="E54" s="19" t="s">
        <v>370</v>
      </c>
      <c r="F54" s="31" t="s">
        <v>371</v>
      </c>
      <c r="G54" s="14" t="s">
        <v>394</v>
      </c>
      <c r="H54" s="11" t="s">
        <v>395</v>
      </c>
    </row>
    <row r="55" spans="2:8">
      <c r="B55" s="19"/>
      <c r="C55" s="16"/>
      <c r="D55" s="21"/>
      <c r="E55" s="21"/>
      <c r="F55" s="12"/>
      <c r="G55" s="14" t="s">
        <v>391</v>
      </c>
      <c r="H55" s="11" t="s">
        <v>396</v>
      </c>
    </row>
    <row r="56" spans="2:8">
      <c r="B56" s="19"/>
      <c r="C56" s="16"/>
      <c r="D56" s="21"/>
      <c r="E56" s="21"/>
      <c r="F56" s="12"/>
      <c r="G56" s="11"/>
      <c r="H56" s="11"/>
    </row>
    <row r="57" spans="2:8">
      <c r="B57" s="19">
        <v>9</v>
      </c>
      <c r="C57" s="10">
        <v>44580</v>
      </c>
      <c r="D57" s="12" t="s">
        <v>397</v>
      </c>
      <c r="E57" s="12" t="s">
        <v>367</v>
      </c>
      <c r="F57" s="12" t="s">
        <v>100</v>
      </c>
      <c r="G57" s="14" t="s">
        <v>382</v>
      </c>
      <c r="H57" s="11" t="s">
        <v>398</v>
      </c>
    </row>
    <row r="58" spans="2:8">
      <c r="B58" s="37"/>
      <c r="C58" s="10"/>
      <c r="D58" s="12" t="s">
        <v>399</v>
      </c>
      <c r="E58" s="21"/>
      <c r="F58" s="12"/>
      <c r="G58" s="14" t="s">
        <v>400</v>
      </c>
      <c r="H58" s="11" t="s">
        <v>401</v>
      </c>
    </row>
    <row r="59" spans="2:8">
      <c r="B59" s="37"/>
      <c r="C59" s="17"/>
      <c r="D59" s="17"/>
      <c r="E59" s="17"/>
      <c r="F59" s="17"/>
      <c r="G59" s="14" t="s">
        <v>391</v>
      </c>
      <c r="H59" s="11" t="s">
        <v>402</v>
      </c>
    </row>
    <row r="60" spans="2:8">
      <c r="B60" s="37"/>
      <c r="C60" s="17"/>
      <c r="D60" s="17"/>
      <c r="E60" s="17"/>
      <c r="F60" s="17"/>
      <c r="G60" s="8"/>
      <c r="H60" s="11" t="s">
        <v>403</v>
      </c>
    </row>
    <row r="61" spans="2:8">
      <c r="B61" s="37"/>
      <c r="C61" s="17"/>
      <c r="D61" s="17"/>
      <c r="E61" s="17"/>
      <c r="F61" s="17"/>
      <c r="G61" s="17"/>
      <c r="H61" s="17"/>
    </row>
    <row r="66" ht="15.75" spans="2:8">
      <c r="B66" s="28" t="s">
        <v>3</v>
      </c>
      <c r="C66" s="5" t="s">
        <v>4</v>
      </c>
      <c r="D66" s="5" t="s">
        <v>5</v>
      </c>
      <c r="E66" s="5" t="s">
        <v>6</v>
      </c>
      <c r="F66" s="5" t="s">
        <v>7</v>
      </c>
      <c r="G66" s="5" t="s">
        <v>20</v>
      </c>
      <c r="H66" s="5" t="s">
        <v>21</v>
      </c>
    </row>
    <row r="67" ht="15.75" spans="2:8">
      <c r="B67" s="29"/>
      <c r="C67" s="30"/>
      <c r="D67" s="30"/>
      <c r="E67" s="30"/>
      <c r="F67" s="30"/>
      <c r="G67" s="30"/>
      <c r="H67" s="30"/>
    </row>
    <row r="68" spans="2:8">
      <c r="B68" s="6">
        <v>10</v>
      </c>
      <c r="C68" s="10">
        <v>44580</v>
      </c>
      <c r="D68" s="12" t="s">
        <v>23</v>
      </c>
      <c r="E68" s="12" t="s">
        <v>367</v>
      </c>
      <c r="F68" s="12" t="s">
        <v>100</v>
      </c>
      <c r="G68" s="14" t="s">
        <v>404</v>
      </c>
      <c r="H68" s="11" t="s">
        <v>405</v>
      </c>
    </row>
    <row r="69" spans="2:8">
      <c r="B69" s="6"/>
      <c r="C69" s="12"/>
      <c r="D69" s="12" t="s">
        <v>399</v>
      </c>
      <c r="E69" s="12"/>
      <c r="F69" s="12"/>
      <c r="G69" s="14" t="s">
        <v>389</v>
      </c>
      <c r="H69" s="15" t="s">
        <v>406</v>
      </c>
    </row>
    <row r="70" spans="2:8">
      <c r="B70" s="33"/>
      <c r="C70" s="12"/>
      <c r="D70" s="11"/>
      <c r="E70" s="12"/>
      <c r="F70" s="12"/>
      <c r="G70" s="14"/>
      <c r="H70" s="37" t="s">
        <v>407</v>
      </c>
    </row>
    <row r="71" spans="2:8">
      <c r="B71" s="6">
        <v>11</v>
      </c>
      <c r="C71" s="10">
        <v>44580</v>
      </c>
      <c r="D71" s="12" t="s">
        <v>397</v>
      </c>
      <c r="E71" s="12" t="s">
        <v>367</v>
      </c>
      <c r="F71" s="12" t="s">
        <v>100</v>
      </c>
      <c r="G71" s="14" t="s">
        <v>389</v>
      </c>
      <c r="H71" s="20" t="s">
        <v>408</v>
      </c>
    </row>
    <row r="72" spans="2:8">
      <c r="B72" s="6"/>
      <c r="C72" s="23"/>
      <c r="D72" s="23"/>
      <c r="E72" s="23"/>
      <c r="F72" s="23"/>
      <c r="G72" s="14"/>
      <c r="H72" s="11"/>
    </row>
    <row r="73" spans="2:8">
      <c r="B73" s="19">
        <v>12</v>
      </c>
      <c r="C73" s="10">
        <v>44580</v>
      </c>
      <c r="D73" s="12" t="s">
        <v>449</v>
      </c>
      <c r="E73" s="12" t="s">
        <v>367</v>
      </c>
      <c r="F73" s="12" t="s">
        <v>100</v>
      </c>
      <c r="G73" s="14" t="s">
        <v>26</v>
      </c>
      <c r="H73" s="11" t="s">
        <v>450</v>
      </c>
    </row>
    <row r="74" spans="2:8">
      <c r="B74" s="19"/>
      <c r="C74" s="12"/>
      <c r="D74" s="12" t="s">
        <v>451</v>
      </c>
      <c r="E74" s="12"/>
      <c r="F74" s="12"/>
      <c r="G74" s="14" t="s">
        <v>29</v>
      </c>
      <c r="H74" s="15" t="s">
        <v>452</v>
      </c>
    </row>
    <row r="75" spans="2:8">
      <c r="B75" s="45"/>
      <c r="C75" s="12"/>
      <c r="D75" s="11"/>
      <c r="E75" s="12"/>
      <c r="F75" s="12"/>
      <c r="G75" s="8" t="s">
        <v>31</v>
      </c>
      <c r="H75" s="37" t="s">
        <v>453</v>
      </c>
    </row>
    <row r="76" spans="2:8">
      <c r="B76" s="19"/>
      <c r="C76" s="12"/>
      <c r="D76" s="11"/>
      <c r="E76" s="12"/>
      <c r="F76" s="12"/>
      <c r="G76" s="14"/>
      <c r="H76" s="20" t="s">
        <v>454</v>
      </c>
    </row>
    <row r="77" spans="2:8">
      <c r="B77" s="19"/>
      <c r="C77" s="16"/>
      <c r="D77" s="11"/>
      <c r="E77" s="12"/>
      <c r="F77" s="12"/>
      <c r="G77" s="14"/>
      <c r="H77" s="11" t="s">
        <v>455</v>
      </c>
    </row>
    <row r="78" spans="2:8">
      <c r="B78" s="19"/>
      <c r="C78" s="7"/>
      <c r="D78" s="11"/>
      <c r="E78" s="12"/>
      <c r="F78" s="12"/>
      <c r="G78" s="8"/>
      <c r="H78" s="11" t="s">
        <v>456</v>
      </c>
    </row>
    <row r="79" spans="2:8">
      <c r="B79" s="19"/>
      <c r="C79" s="16"/>
      <c r="D79" s="11"/>
      <c r="E79" s="12"/>
      <c r="F79" s="13"/>
      <c r="G79" s="15"/>
      <c r="H79" s="15"/>
    </row>
    <row r="80" spans="2:8">
      <c r="B80" s="19">
        <v>13</v>
      </c>
      <c r="C80" s="10">
        <v>44580</v>
      </c>
      <c r="D80" s="12" t="s">
        <v>457</v>
      </c>
      <c r="E80" s="12" t="s">
        <v>349</v>
      </c>
      <c r="F80" s="12" t="s">
        <v>176</v>
      </c>
      <c r="G80" s="14" t="s">
        <v>26</v>
      </c>
      <c r="H80" s="37" t="s">
        <v>458</v>
      </c>
    </row>
    <row r="81" spans="2:8">
      <c r="B81" s="19"/>
      <c r="C81" s="7"/>
      <c r="D81" s="19" t="s">
        <v>459</v>
      </c>
      <c r="E81" s="19"/>
      <c r="F81" s="19"/>
      <c r="G81" s="14" t="s">
        <v>29</v>
      </c>
      <c r="H81" s="37" t="s">
        <v>460</v>
      </c>
    </row>
    <row r="82" spans="2:8">
      <c r="B82" s="19"/>
      <c r="C82" s="10"/>
      <c r="D82" s="20"/>
      <c r="E82" s="21"/>
      <c r="F82" s="21"/>
      <c r="G82" s="8" t="s">
        <v>31</v>
      </c>
      <c r="H82" s="37" t="s">
        <v>461</v>
      </c>
    </row>
    <row r="83" spans="2:8">
      <c r="B83" s="19"/>
      <c r="C83" s="12"/>
      <c r="D83" s="11"/>
      <c r="E83" s="12"/>
      <c r="F83" s="12"/>
      <c r="G83" s="8"/>
      <c r="H83" s="37"/>
    </row>
    <row r="84" spans="2:8">
      <c r="B84" s="19">
        <v>14</v>
      </c>
      <c r="C84" s="10">
        <v>44580</v>
      </c>
      <c r="D84" s="12" t="s">
        <v>462</v>
      </c>
      <c r="E84" s="12" t="s">
        <v>463</v>
      </c>
      <c r="F84" s="12" t="s">
        <v>429</v>
      </c>
      <c r="G84" s="14" t="s">
        <v>26</v>
      </c>
      <c r="H84" s="37" t="s">
        <v>464</v>
      </c>
    </row>
    <row r="85" spans="2:8">
      <c r="B85" s="19"/>
      <c r="C85" s="16"/>
      <c r="D85" s="12" t="s">
        <v>465</v>
      </c>
      <c r="E85" s="12"/>
      <c r="F85" s="12"/>
      <c r="G85" s="14" t="s">
        <v>29</v>
      </c>
      <c r="H85" s="37" t="s">
        <v>466</v>
      </c>
    </row>
    <row r="86" spans="2:8">
      <c r="B86" s="19"/>
      <c r="C86" s="17"/>
      <c r="D86" s="17"/>
      <c r="E86" s="17"/>
      <c r="F86" s="17"/>
      <c r="G86" s="8" t="s">
        <v>31</v>
      </c>
      <c r="H86" s="37" t="s">
        <v>467</v>
      </c>
    </row>
    <row r="87" spans="2:8">
      <c r="B87" s="19"/>
      <c r="C87" s="17"/>
      <c r="D87" s="17"/>
      <c r="E87" s="17"/>
      <c r="F87" s="17"/>
      <c r="G87" s="17"/>
      <c r="H87" s="17"/>
    </row>
    <row r="88" spans="2:8">
      <c r="B88" s="19">
        <v>15</v>
      </c>
      <c r="C88" s="10">
        <v>44581</v>
      </c>
      <c r="D88" s="12" t="s">
        <v>474</v>
      </c>
      <c r="E88" s="32" t="s">
        <v>475</v>
      </c>
      <c r="F88" s="31" t="s">
        <v>371</v>
      </c>
      <c r="G88" s="14" t="s">
        <v>26</v>
      </c>
      <c r="H88" s="20" t="s">
        <v>476</v>
      </c>
    </row>
    <row r="89" spans="2:8">
      <c r="B89" s="19"/>
      <c r="C89" s="10"/>
      <c r="D89" s="156" t="s">
        <v>477</v>
      </c>
      <c r="E89" s="21"/>
      <c r="F89" s="12"/>
      <c r="G89" s="14" t="s">
        <v>29</v>
      </c>
      <c r="H89" s="11" t="s">
        <v>478</v>
      </c>
    </row>
    <row r="90" spans="2:8">
      <c r="B90" s="37"/>
      <c r="C90" s="17"/>
      <c r="D90" s="17"/>
      <c r="E90" s="17"/>
      <c r="F90" s="17"/>
      <c r="G90" s="8" t="s">
        <v>479</v>
      </c>
      <c r="H90" s="11" t="s">
        <v>480</v>
      </c>
    </row>
    <row r="91" spans="2:8">
      <c r="B91" s="37"/>
      <c r="C91" s="17"/>
      <c r="D91" s="17"/>
      <c r="E91" s="17"/>
      <c r="F91" s="17"/>
      <c r="G91" s="11" t="s">
        <v>481</v>
      </c>
      <c r="H91" s="11"/>
    </row>
    <row r="92" spans="2:8">
      <c r="B92" s="37"/>
      <c r="C92" s="17"/>
      <c r="D92" s="17"/>
      <c r="E92" s="17"/>
      <c r="F92" s="17"/>
      <c r="G92" s="17"/>
      <c r="H92" s="17"/>
    </row>
    <row r="93" spans="2:8">
      <c r="B93" s="37"/>
      <c r="C93" s="17"/>
      <c r="D93" s="17"/>
      <c r="E93" s="17"/>
      <c r="F93" s="17"/>
      <c r="G93" s="17"/>
      <c r="H93" s="17"/>
    </row>
    <row r="98" ht="15.75" spans="2:8">
      <c r="B98" s="28" t="s">
        <v>3</v>
      </c>
      <c r="C98" s="5" t="s">
        <v>4</v>
      </c>
      <c r="D98" s="5" t="s">
        <v>5</v>
      </c>
      <c r="E98" s="5" t="s">
        <v>6</v>
      </c>
      <c r="F98" s="5" t="s">
        <v>7</v>
      </c>
      <c r="G98" s="5" t="s">
        <v>20</v>
      </c>
      <c r="H98" s="5" t="s">
        <v>21</v>
      </c>
    </row>
    <row r="99" ht="15.75" spans="2:8">
      <c r="B99" s="29"/>
      <c r="C99" s="30"/>
      <c r="D99" s="30"/>
      <c r="E99" s="30"/>
      <c r="F99" s="30"/>
      <c r="G99" s="30"/>
      <c r="H99" s="30"/>
    </row>
    <row r="100" ht="15.75" spans="2:8">
      <c r="B100" s="6"/>
      <c r="C100" s="10"/>
      <c r="D100" s="157" t="s">
        <v>514</v>
      </c>
      <c r="E100" s="12"/>
      <c r="F100" s="12"/>
      <c r="G100" s="14"/>
      <c r="H100" s="11"/>
    </row>
    <row r="101" spans="2:8">
      <c r="B101" s="6"/>
      <c r="C101" s="12"/>
      <c r="D101" s="12"/>
      <c r="E101" s="12"/>
      <c r="F101" s="12"/>
      <c r="G101" s="14"/>
      <c r="H101" s="15"/>
    </row>
    <row r="102" spans="2:8">
      <c r="B102" s="33">
        <v>1</v>
      </c>
      <c r="C102" s="42">
        <v>44620</v>
      </c>
      <c r="D102" s="21" t="s">
        <v>735</v>
      </c>
      <c r="E102" s="21" t="s">
        <v>42</v>
      </c>
      <c r="F102" s="12" t="s">
        <v>43</v>
      </c>
      <c r="G102" s="14" t="s">
        <v>26</v>
      </c>
      <c r="H102" s="11" t="s">
        <v>736</v>
      </c>
    </row>
    <row r="103" spans="2:8">
      <c r="B103" s="6"/>
      <c r="C103" s="16"/>
      <c r="D103" s="12" t="s">
        <v>737</v>
      </c>
      <c r="E103" s="12"/>
      <c r="F103" s="12"/>
      <c r="G103" s="14" t="s">
        <v>29</v>
      </c>
      <c r="H103" s="11" t="s">
        <v>738</v>
      </c>
    </row>
    <row r="104" spans="2:8">
      <c r="B104" s="6"/>
      <c r="C104" s="23"/>
      <c r="D104" s="23"/>
      <c r="E104" s="23"/>
      <c r="F104" s="23"/>
      <c r="G104" s="8" t="s">
        <v>31</v>
      </c>
      <c r="H104" s="11" t="s">
        <v>739</v>
      </c>
    </row>
    <row r="105" spans="2:8">
      <c r="B105" s="19"/>
      <c r="C105" s="10"/>
      <c r="D105" s="12"/>
      <c r="E105" s="12"/>
      <c r="F105" s="12"/>
      <c r="G105" s="14"/>
      <c r="H105" s="11" t="s">
        <v>740</v>
      </c>
    </row>
    <row r="106" spans="2:8">
      <c r="B106" s="19"/>
      <c r="C106" s="12"/>
      <c r="D106" s="12"/>
      <c r="E106" s="12"/>
      <c r="F106" s="12"/>
      <c r="G106" s="8"/>
      <c r="H106" s="11" t="s">
        <v>272</v>
      </c>
    </row>
    <row r="107" spans="2:8">
      <c r="B107" s="45"/>
      <c r="C107" s="12"/>
      <c r="D107" s="11"/>
      <c r="E107" s="12"/>
      <c r="F107" s="12"/>
      <c r="G107" s="8"/>
      <c r="H107" s="37"/>
    </row>
    <row r="108" spans="2:8">
      <c r="B108" s="19"/>
      <c r="C108" s="12"/>
      <c r="D108" s="11"/>
      <c r="E108" s="12"/>
      <c r="F108" s="12"/>
      <c r="G108" s="14"/>
      <c r="H108" s="20"/>
    </row>
    <row r="109" spans="2:8">
      <c r="B109" s="19"/>
      <c r="C109" s="16"/>
      <c r="D109" s="11"/>
      <c r="E109" s="12"/>
      <c r="F109" s="12"/>
      <c r="G109" s="14"/>
      <c r="H109" s="11"/>
    </row>
    <row r="110" spans="2:8">
      <c r="B110" s="19"/>
      <c r="C110" s="7"/>
      <c r="D110" s="11"/>
      <c r="E110" s="12"/>
      <c r="F110" s="12"/>
      <c r="G110" s="8"/>
      <c r="H110" s="11"/>
    </row>
    <row r="111" spans="2:8">
      <c r="B111" s="19"/>
      <c r="C111" s="16"/>
      <c r="D111" s="11"/>
      <c r="E111" s="12"/>
      <c r="F111" s="13"/>
      <c r="G111" s="15"/>
      <c r="H111" s="15"/>
    </row>
    <row r="112" spans="2:8">
      <c r="B112" s="19"/>
      <c r="C112" s="10"/>
      <c r="D112" s="12"/>
      <c r="E112" s="12"/>
      <c r="F112" s="12"/>
      <c r="G112" s="14"/>
      <c r="H112" s="37"/>
    </row>
    <row r="113" ht="15.75" spans="2:8">
      <c r="B113" s="19"/>
      <c r="C113" s="7"/>
      <c r="D113" s="157" t="s">
        <v>1977</v>
      </c>
      <c r="E113" s="19"/>
      <c r="F113" s="19"/>
      <c r="G113" s="14"/>
      <c r="H113" s="37"/>
    </row>
    <row r="114" spans="2:8">
      <c r="B114" s="19"/>
      <c r="C114" s="10"/>
      <c r="D114" s="20"/>
      <c r="E114" s="21"/>
      <c r="F114" s="21"/>
      <c r="G114" s="8"/>
      <c r="H114" s="37"/>
    </row>
    <row r="115" spans="2:8">
      <c r="B115" s="19"/>
      <c r="C115" s="12"/>
      <c r="D115" s="11"/>
      <c r="E115" s="12"/>
      <c r="F115" s="12"/>
      <c r="G115" s="8"/>
      <c r="H115" s="37"/>
    </row>
    <row r="116" ht="15.75" spans="2:8">
      <c r="B116" s="19"/>
      <c r="C116" s="10"/>
      <c r="D116" s="157" t="s">
        <v>1973</v>
      </c>
      <c r="E116" s="12"/>
      <c r="F116" s="12"/>
      <c r="G116" s="14"/>
      <c r="H116" s="37"/>
    </row>
    <row r="117" spans="2:8">
      <c r="B117" s="19"/>
      <c r="C117" s="16"/>
      <c r="D117" s="12"/>
      <c r="E117" s="12"/>
      <c r="F117" s="12"/>
      <c r="G117" s="14"/>
      <c r="H117" s="37"/>
    </row>
    <row r="118" spans="2:8">
      <c r="B118" s="19"/>
      <c r="C118" s="17"/>
      <c r="D118" s="17"/>
      <c r="E118" s="17"/>
      <c r="F118" s="17"/>
      <c r="G118" s="8"/>
      <c r="H118" s="37"/>
    </row>
    <row r="119" spans="2:8">
      <c r="B119" s="19"/>
      <c r="C119" s="17"/>
      <c r="D119" s="17"/>
      <c r="E119" s="17"/>
      <c r="F119" s="17"/>
      <c r="G119" s="17"/>
      <c r="H119" s="17"/>
    </row>
    <row r="120" spans="2:8">
      <c r="B120" s="19"/>
      <c r="C120" s="10"/>
      <c r="D120" s="12"/>
      <c r="E120" s="32"/>
      <c r="F120" s="31"/>
      <c r="G120" s="14"/>
      <c r="H120" s="20"/>
    </row>
    <row r="121" spans="2:8">
      <c r="B121" s="19"/>
      <c r="C121" s="10"/>
      <c r="D121" s="156"/>
      <c r="E121" s="21"/>
      <c r="F121" s="12"/>
      <c r="G121" s="14"/>
      <c r="H121" s="11"/>
    </row>
    <row r="122" spans="2:8">
      <c r="B122" s="37"/>
      <c r="C122" s="17"/>
      <c r="D122" s="17"/>
      <c r="E122" s="17"/>
      <c r="F122" s="17"/>
      <c r="G122" s="8"/>
      <c r="H122" s="11"/>
    </row>
    <row r="123" spans="2:8">
      <c r="B123" s="37"/>
      <c r="C123" s="17"/>
      <c r="D123" s="17"/>
      <c r="E123" s="17"/>
      <c r="F123" s="17"/>
      <c r="G123" s="17"/>
      <c r="H123" s="17"/>
    </row>
    <row r="124" spans="2:8">
      <c r="B124" s="37"/>
      <c r="C124" s="17"/>
      <c r="D124" s="17"/>
      <c r="E124" s="17"/>
      <c r="F124" s="17"/>
      <c r="G124" s="17"/>
      <c r="H124" s="17"/>
    </row>
    <row r="129" ht="15.75" spans="2:8">
      <c r="B129" s="28" t="s">
        <v>3</v>
      </c>
      <c r="C129" s="5" t="s">
        <v>4</v>
      </c>
      <c r="D129" s="5" t="s">
        <v>5</v>
      </c>
      <c r="E129" s="5" t="s">
        <v>6</v>
      </c>
      <c r="F129" s="5" t="s">
        <v>7</v>
      </c>
      <c r="G129" s="5" t="s">
        <v>20</v>
      </c>
      <c r="H129" s="5" t="s">
        <v>21</v>
      </c>
    </row>
    <row r="130" ht="15.75" spans="2:8">
      <c r="B130" s="29"/>
      <c r="C130" s="30"/>
      <c r="D130" s="30"/>
      <c r="E130" s="30"/>
      <c r="F130" s="30"/>
      <c r="G130" s="30"/>
      <c r="H130" s="30"/>
    </row>
    <row r="131" ht="15.75" spans="2:8">
      <c r="B131" s="6"/>
      <c r="C131" s="10"/>
      <c r="D131" s="157" t="s">
        <v>1978</v>
      </c>
      <c r="E131" s="12"/>
      <c r="F131" s="12"/>
      <c r="G131" s="14"/>
      <c r="H131" s="11"/>
    </row>
    <row r="132" spans="2:8">
      <c r="B132" s="6"/>
      <c r="C132" s="12"/>
      <c r="D132" s="12"/>
      <c r="E132" s="12"/>
      <c r="F132" s="12"/>
      <c r="G132" s="14"/>
      <c r="H132" s="15"/>
    </row>
    <row r="133" spans="2:8">
      <c r="B133" s="33">
        <v>1</v>
      </c>
      <c r="C133" s="42">
        <v>44656</v>
      </c>
      <c r="D133" s="12" t="s">
        <v>819</v>
      </c>
      <c r="E133" s="21" t="s">
        <v>813</v>
      </c>
      <c r="F133" s="12" t="s">
        <v>371</v>
      </c>
      <c r="G133" s="14" t="s">
        <v>26</v>
      </c>
      <c r="H133" s="11" t="s">
        <v>820</v>
      </c>
    </row>
    <row r="134" spans="2:8">
      <c r="B134" s="6"/>
      <c r="C134" s="12"/>
      <c r="D134" s="12" t="s">
        <v>821</v>
      </c>
      <c r="E134" s="12"/>
      <c r="F134" s="12"/>
      <c r="G134" s="49" t="s">
        <v>29</v>
      </c>
      <c r="H134" s="11" t="s">
        <v>822</v>
      </c>
    </row>
    <row r="135" spans="2:8">
      <c r="B135" s="6"/>
      <c r="C135" s="23"/>
      <c r="D135" s="23"/>
      <c r="E135" s="23"/>
      <c r="F135" s="23"/>
      <c r="G135" s="14" t="s">
        <v>823</v>
      </c>
      <c r="H135" s="11" t="s">
        <v>824</v>
      </c>
    </row>
    <row r="136" spans="2:8">
      <c r="B136" s="19"/>
      <c r="C136" s="10"/>
      <c r="D136" s="12"/>
      <c r="E136" s="12"/>
      <c r="F136" s="12"/>
      <c r="G136" s="14" t="s">
        <v>825</v>
      </c>
      <c r="H136" s="11"/>
    </row>
    <row r="137" spans="2:8">
      <c r="B137" s="19"/>
      <c r="C137" s="12"/>
      <c r="D137" s="12"/>
      <c r="E137" s="12"/>
      <c r="F137" s="12"/>
      <c r="G137" s="14"/>
      <c r="H137" s="15"/>
    </row>
    <row r="138" spans="2:8">
      <c r="B138" s="45">
        <v>2</v>
      </c>
      <c r="C138" s="42">
        <v>44676</v>
      </c>
      <c r="D138" s="12" t="s">
        <v>831</v>
      </c>
      <c r="E138" s="12" t="s">
        <v>34</v>
      </c>
      <c r="F138" s="12" t="s">
        <v>34</v>
      </c>
      <c r="G138" s="14" t="s">
        <v>26</v>
      </c>
      <c r="H138" s="15" t="s">
        <v>832</v>
      </c>
    </row>
    <row r="139" spans="2:8">
      <c r="B139" s="19"/>
      <c r="C139" s="16"/>
      <c r="D139" s="56" t="s">
        <v>833</v>
      </c>
      <c r="E139" s="12"/>
      <c r="F139" s="37"/>
      <c r="G139" s="49" t="s">
        <v>29</v>
      </c>
      <c r="H139" s="37" t="s">
        <v>834</v>
      </c>
    </row>
    <row r="140" spans="2:8">
      <c r="B140" s="19"/>
      <c r="C140" s="7"/>
      <c r="D140" s="68" t="s">
        <v>835</v>
      </c>
      <c r="E140" s="19"/>
      <c r="F140" s="19"/>
      <c r="G140" s="8" t="s">
        <v>31</v>
      </c>
      <c r="H140" s="37"/>
    </row>
    <row r="141" spans="2:8">
      <c r="B141" s="19"/>
      <c r="C141" s="10"/>
      <c r="D141" s="20"/>
      <c r="E141" s="21"/>
      <c r="F141" s="21"/>
      <c r="G141" s="14"/>
      <c r="H141" s="37"/>
    </row>
    <row r="142" spans="2:8">
      <c r="B142" s="19">
        <v>3</v>
      </c>
      <c r="C142" s="42">
        <v>44676</v>
      </c>
      <c r="D142" s="11"/>
      <c r="E142" s="12" t="s">
        <v>744</v>
      </c>
      <c r="F142" s="12" t="s">
        <v>836</v>
      </c>
      <c r="G142" s="14" t="s">
        <v>26</v>
      </c>
      <c r="H142" s="37" t="s">
        <v>837</v>
      </c>
    </row>
    <row r="143" spans="2:8">
      <c r="B143" s="19"/>
      <c r="C143" s="12"/>
      <c r="D143" s="56" t="s">
        <v>838</v>
      </c>
      <c r="E143" s="12"/>
      <c r="F143" s="12"/>
      <c r="G143" s="49" t="s">
        <v>29</v>
      </c>
      <c r="H143" s="37" t="s">
        <v>839</v>
      </c>
    </row>
    <row r="144" spans="2:8">
      <c r="B144" s="19"/>
      <c r="C144" s="7"/>
      <c r="D144" s="19"/>
      <c r="E144" s="19"/>
      <c r="F144" s="19"/>
      <c r="G144" s="8" t="s">
        <v>31</v>
      </c>
      <c r="H144" s="44" t="s">
        <v>840</v>
      </c>
    </row>
    <row r="145" spans="2:8">
      <c r="B145" s="19"/>
      <c r="C145" s="10"/>
      <c r="D145" s="20"/>
      <c r="E145" s="21"/>
      <c r="F145" s="21"/>
      <c r="G145" s="8"/>
      <c r="H145" s="37"/>
    </row>
    <row r="146" spans="2:8">
      <c r="B146" s="19"/>
      <c r="C146" s="12"/>
      <c r="D146" s="11"/>
      <c r="E146" s="12"/>
      <c r="F146" s="12"/>
      <c r="G146" s="8"/>
      <c r="H146" s="37"/>
    </row>
    <row r="147" spans="2:8">
      <c r="B147" s="19"/>
      <c r="C147" s="10"/>
      <c r="D147" s="12"/>
      <c r="E147" s="12"/>
      <c r="F147" s="12"/>
      <c r="G147" s="14"/>
      <c r="H147" s="37"/>
    </row>
    <row r="148" spans="2:8">
      <c r="B148" s="19"/>
      <c r="C148" s="16"/>
      <c r="D148" s="12"/>
      <c r="E148" s="12"/>
      <c r="F148" s="12"/>
      <c r="G148" s="14"/>
      <c r="H148" s="37"/>
    </row>
    <row r="149" ht="15.75" spans="2:8">
      <c r="B149" s="19"/>
      <c r="C149" s="17"/>
      <c r="D149" s="157" t="s">
        <v>1979</v>
      </c>
      <c r="E149" s="90" t="s">
        <v>1980</v>
      </c>
      <c r="F149" s="17"/>
      <c r="G149" s="8"/>
      <c r="H149" s="37"/>
    </row>
    <row r="150" spans="2:8">
      <c r="B150" s="19"/>
      <c r="C150" s="17"/>
      <c r="D150" s="17"/>
      <c r="E150" s="17"/>
      <c r="F150" s="17"/>
      <c r="G150" s="17"/>
      <c r="H150" s="17"/>
    </row>
    <row r="151" spans="2:8">
      <c r="B151" s="19"/>
      <c r="C151" s="10"/>
      <c r="D151" s="12"/>
      <c r="E151" s="32"/>
      <c r="F151" s="31"/>
      <c r="G151" s="14"/>
      <c r="H151" s="20"/>
    </row>
    <row r="152" spans="2:8">
      <c r="B152" s="19"/>
      <c r="C152" s="10"/>
      <c r="D152" s="156"/>
      <c r="E152" s="21"/>
      <c r="F152" s="12"/>
      <c r="G152" s="14"/>
      <c r="H152" s="11"/>
    </row>
    <row r="153" spans="2:8">
      <c r="B153" s="37"/>
      <c r="C153" s="17"/>
      <c r="D153" s="17"/>
      <c r="E153" s="17"/>
      <c r="F153" s="17"/>
      <c r="G153" s="8"/>
      <c r="H153" s="11"/>
    </row>
    <row r="154" spans="2:8">
      <c r="B154" s="37"/>
      <c r="C154" s="17"/>
      <c r="D154" s="17"/>
      <c r="E154" s="17"/>
      <c r="F154" s="17"/>
      <c r="G154" s="17"/>
      <c r="H154" s="17"/>
    </row>
    <row r="155" spans="2:8">
      <c r="B155" s="37"/>
      <c r="C155" s="17"/>
      <c r="D155" s="17"/>
      <c r="E155" s="17"/>
      <c r="F155" s="17"/>
      <c r="G155" s="17"/>
      <c r="H155" s="17"/>
    </row>
    <row r="160" ht="15.75" spans="2:8">
      <c r="B160" s="28" t="s">
        <v>3</v>
      </c>
      <c r="C160" s="5" t="s">
        <v>4</v>
      </c>
      <c r="D160" s="5" t="s">
        <v>5</v>
      </c>
      <c r="E160" s="5" t="s">
        <v>6</v>
      </c>
      <c r="F160" s="5" t="s">
        <v>7</v>
      </c>
      <c r="G160" s="5" t="s">
        <v>20</v>
      </c>
      <c r="H160" s="5" t="s">
        <v>21</v>
      </c>
    </row>
    <row r="161" ht="15.75" spans="2:8">
      <c r="B161" s="29"/>
      <c r="C161" s="30"/>
      <c r="D161" s="30"/>
      <c r="E161" s="30"/>
      <c r="F161" s="30"/>
      <c r="G161" s="30"/>
      <c r="H161" s="30"/>
    </row>
    <row r="162" ht="15.75" spans="2:8">
      <c r="B162" s="6"/>
      <c r="C162" s="10"/>
      <c r="D162" s="157" t="s">
        <v>1975</v>
      </c>
      <c r="E162" s="12"/>
      <c r="F162" s="12"/>
      <c r="G162" s="14"/>
      <c r="H162" s="11"/>
    </row>
    <row r="163" spans="2:8">
      <c r="B163" s="6"/>
      <c r="C163" s="12"/>
      <c r="D163" s="12"/>
      <c r="E163" s="12"/>
      <c r="F163" s="12"/>
      <c r="G163" s="14"/>
      <c r="H163" s="15"/>
    </row>
    <row r="164" spans="2:8">
      <c r="B164" s="33">
        <v>1</v>
      </c>
      <c r="C164" s="48">
        <v>44728</v>
      </c>
      <c r="D164" s="56" t="s">
        <v>1153</v>
      </c>
      <c r="E164" s="12" t="s">
        <v>263</v>
      </c>
      <c r="F164" s="12" t="s">
        <v>176</v>
      </c>
      <c r="G164" s="49" t="s">
        <v>26</v>
      </c>
      <c r="H164" s="20" t="s">
        <v>1193</v>
      </c>
    </row>
    <row r="165" spans="2:8">
      <c r="B165" s="6"/>
      <c r="C165" s="16"/>
      <c r="D165" s="12" t="s">
        <v>1194</v>
      </c>
      <c r="E165" s="12"/>
      <c r="F165" s="12"/>
      <c r="G165" s="49" t="s">
        <v>29</v>
      </c>
      <c r="H165" s="11" t="s">
        <v>1195</v>
      </c>
    </row>
    <row r="166" spans="2:8">
      <c r="B166" s="6"/>
      <c r="C166" s="23"/>
      <c r="D166" s="23"/>
      <c r="E166" s="23"/>
      <c r="F166" s="23"/>
      <c r="G166" s="49" t="s">
        <v>1196</v>
      </c>
      <c r="H166" s="11" t="s">
        <v>272</v>
      </c>
    </row>
    <row r="167" spans="2:8">
      <c r="B167" s="19"/>
      <c r="C167" s="10"/>
      <c r="D167" s="12"/>
      <c r="E167" s="12"/>
      <c r="F167" s="12"/>
      <c r="G167" s="49" t="s">
        <v>1197</v>
      </c>
      <c r="H167" s="15"/>
    </row>
    <row r="168" spans="2:8">
      <c r="B168" s="19"/>
      <c r="C168" s="12"/>
      <c r="D168" s="12"/>
      <c r="E168" s="12"/>
      <c r="F168" s="12"/>
      <c r="G168" s="49" t="s">
        <v>1198</v>
      </c>
      <c r="H168" s="37"/>
    </row>
    <row r="169" spans="2:8">
      <c r="B169" s="45"/>
      <c r="C169" s="42"/>
      <c r="D169" s="12"/>
      <c r="E169" s="12"/>
      <c r="F169" s="12"/>
      <c r="G169" s="49" t="s">
        <v>1199</v>
      </c>
      <c r="H169" s="37"/>
    </row>
    <row r="170" spans="2:8">
      <c r="B170" s="19"/>
      <c r="C170" s="16"/>
      <c r="D170" s="56"/>
      <c r="E170" s="12"/>
      <c r="F170" s="37"/>
      <c r="G170" s="49"/>
      <c r="H170" s="37"/>
    </row>
    <row r="171" spans="2:8">
      <c r="B171" s="19"/>
      <c r="C171" s="7"/>
      <c r="D171" s="68"/>
      <c r="E171" s="19"/>
      <c r="F171" s="19"/>
      <c r="G171" s="8"/>
      <c r="H171" s="37"/>
    </row>
    <row r="172" spans="2:8">
      <c r="B172" s="19"/>
      <c r="C172" s="10"/>
      <c r="D172" s="20"/>
      <c r="E172" s="21"/>
      <c r="F172" s="21"/>
      <c r="G172" s="14"/>
      <c r="H172" s="37"/>
    </row>
    <row r="173" spans="2:8">
      <c r="B173" s="19"/>
      <c r="C173" s="42"/>
      <c r="D173" s="11"/>
      <c r="E173" s="12"/>
      <c r="F173" s="12"/>
      <c r="G173" s="14"/>
      <c r="H173" s="37"/>
    </row>
    <row r="174" ht="15.75" spans="2:8">
      <c r="B174" s="19"/>
      <c r="C174" s="12"/>
      <c r="D174" s="158" t="s">
        <v>1981</v>
      </c>
      <c r="E174" s="157" t="s">
        <v>1980</v>
      </c>
      <c r="F174" s="12"/>
      <c r="G174" s="49"/>
      <c r="H174" s="37"/>
    </row>
    <row r="175" spans="2:8">
      <c r="B175" s="19"/>
      <c r="C175" s="7"/>
      <c r="D175" s="19"/>
      <c r="E175" s="19"/>
      <c r="F175" s="19"/>
      <c r="G175" s="8"/>
      <c r="H175" s="44"/>
    </row>
    <row r="176" spans="2:8">
      <c r="B176" s="19"/>
      <c r="C176" s="10"/>
      <c r="D176" s="20"/>
      <c r="E176" s="21"/>
      <c r="F176" s="21"/>
      <c r="G176" s="8"/>
      <c r="H176" s="37"/>
    </row>
    <row r="177" spans="2:8">
      <c r="B177" s="19"/>
      <c r="C177" s="12"/>
      <c r="D177" s="11"/>
      <c r="E177" s="12"/>
      <c r="F177" s="12"/>
      <c r="G177" s="8"/>
      <c r="H177" s="37"/>
    </row>
    <row r="178" spans="2:8">
      <c r="B178" s="19"/>
      <c r="C178" s="10"/>
      <c r="D178" s="12"/>
      <c r="E178" s="12"/>
      <c r="F178" s="12"/>
      <c r="G178" s="14"/>
      <c r="H178" s="37"/>
    </row>
    <row r="179" spans="2:8">
      <c r="B179" s="19"/>
      <c r="C179" s="16"/>
      <c r="D179" s="12"/>
      <c r="E179" s="12"/>
      <c r="F179" s="12"/>
      <c r="G179" s="14"/>
      <c r="H179" s="37"/>
    </row>
    <row r="180" ht="15.75" spans="2:8">
      <c r="B180" s="19"/>
      <c r="C180" s="17"/>
      <c r="D180" s="157"/>
      <c r="E180" s="90"/>
      <c r="F180" s="17"/>
      <c r="G180" s="8"/>
      <c r="H180" s="37"/>
    </row>
    <row r="181" spans="2:8">
      <c r="B181" s="19"/>
      <c r="C181" s="17"/>
      <c r="D181" s="17"/>
      <c r="E181" s="17"/>
      <c r="F181" s="17"/>
      <c r="G181" s="17"/>
      <c r="H181" s="17"/>
    </row>
    <row r="182" spans="2:8">
      <c r="B182" s="19"/>
      <c r="C182" s="10"/>
      <c r="D182" s="12"/>
      <c r="E182" s="32"/>
      <c r="F182" s="31"/>
      <c r="G182" s="14"/>
      <c r="H182" s="20"/>
    </row>
    <row r="183" spans="2:8">
      <c r="B183" s="19"/>
      <c r="C183" s="10"/>
      <c r="D183" s="156"/>
      <c r="E183" s="21"/>
      <c r="F183" s="12"/>
      <c r="G183" s="14"/>
      <c r="H183" s="11"/>
    </row>
    <row r="184" spans="2:8">
      <c r="B184" s="37"/>
      <c r="C184" s="17"/>
      <c r="D184" s="17"/>
      <c r="E184" s="17"/>
      <c r="F184" s="17"/>
      <c r="G184" s="8"/>
      <c r="H184" s="11"/>
    </row>
    <row r="185" spans="2:8">
      <c r="B185" s="37"/>
      <c r="C185" s="17"/>
      <c r="D185" s="17"/>
      <c r="E185" s="17"/>
      <c r="F185" s="17"/>
      <c r="G185" s="11"/>
      <c r="H185" s="11"/>
    </row>
    <row r="191" ht="15.75" spans="2:8">
      <c r="B191" s="28" t="s">
        <v>3</v>
      </c>
      <c r="C191" s="5" t="s">
        <v>4</v>
      </c>
      <c r="D191" s="5" t="s">
        <v>5</v>
      </c>
      <c r="E191" s="5" t="s">
        <v>6</v>
      </c>
      <c r="F191" s="5" t="s">
        <v>7</v>
      </c>
      <c r="G191" s="5" t="s">
        <v>20</v>
      </c>
      <c r="H191" s="5" t="s">
        <v>21</v>
      </c>
    </row>
    <row r="192" ht="15.75" spans="2:8">
      <c r="B192" s="29"/>
      <c r="C192" s="30"/>
      <c r="D192" s="30"/>
      <c r="E192" s="30"/>
      <c r="F192" s="30"/>
      <c r="G192" s="30"/>
      <c r="H192" s="30"/>
    </row>
    <row r="193" ht="15.75" spans="2:8">
      <c r="B193" s="6"/>
      <c r="C193" s="10"/>
      <c r="D193" s="159">
        <v>44805</v>
      </c>
      <c r="E193" s="12"/>
      <c r="F193" s="12"/>
      <c r="G193" s="14"/>
      <c r="H193" s="11"/>
    </row>
    <row r="194" spans="2:8">
      <c r="B194" s="6"/>
      <c r="C194" s="12"/>
      <c r="D194" s="12"/>
      <c r="E194" s="12"/>
      <c r="F194" s="12"/>
      <c r="G194" s="14"/>
      <c r="H194" s="15"/>
    </row>
    <row r="195" spans="2:8">
      <c r="B195" s="33">
        <v>1</v>
      </c>
      <c r="C195" s="48">
        <v>44827</v>
      </c>
      <c r="D195" s="12" t="s">
        <v>1121</v>
      </c>
      <c r="E195" s="12" t="s">
        <v>263</v>
      </c>
      <c r="F195" s="12" t="s">
        <v>176</v>
      </c>
      <c r="G195" s="49" t="s">
        <v>26</v>
      </c>
      <c r="H195" s="11" t="s">
        <v>1457</v>
      </c>
    </row>
    <row r="196" spans="2:8">
      <c r="B196" s="6"/>
      <c r="C196" s="42"/>
      <c r="D196" s="12" t="s">
        <v>1458</v>
      </c>
      <c r="E196" s="12"/>
      <c r="F196" s="12"/>
      <c r="G196" s="49" t="s">
        <v>29</v>
      </c>
      <c r="H196" s="11" t="s">
        <v>1459</v>
      </c>
    </row>
    <row r="197" spans="2:8">
      <c r="B197" s="6"/>
      <c r="C197" s="23"/>
      <c r="D197" s="23"/>
      <c r="E197" s="23"/>
      <c r="F197" s="23"/>
      <c r="G197" s="49" t="s">
        <v>844</v>
      </c>
      <c r="H197" s="11" t="s">
        <v>1460</v>
      </c>
    </row>
    <row r="198" spans="2:8">
      <c r="B198" s="19"/>
      <c r="C198" s="10"/>
      <c r="D198" s="12"/>
      <c r="E198" s="12"/>
      <c r="F198" s="12"/>
      <c r="G198" s="14" t="s">
        <v>1461</v>
      </c>
      <c r="H198" s="15" t="s">
        <v>1462</v>
      </c>
    </row>
    <row r="199" spans="2:8">
      <c r="B199" s="19"/>
      <c r="C199" s="12"/>
      <c r="D199" s="12"/>
      <c r="E199" s="12"/>
      <c r="F199" s="12"/>
      <c r="G199" s="14" t="s">
        <v>1463</v>
      </c>
      <c r="H199" s="37" t="s">
        <v>1464</v>
      </c>
    </row>
    <row r="200" spans="2:8">
      <c r="B200" s="45"/>
      <c r="C200" s="42"/>
      <c r="D200" s="12"/>
      <c r="E200" s="12"/>
      <c r="F200" s="12"/>
      <c r="G200" s="14" t="s">
        <v>1465</v>
      </c>
      <c r="H200" s="20" t="s">
        <v>1466</v>
      </c>
    </row>
    <row r="201" spans="2:8">
      <c r="B201" s="19"/>
      <c r="C201" s="16"/>
      <c r="D201" s="56"/>
      <c r="E201" s="12"/>
      <c r="F201" s="37"/>
      <c r="G201" s="49"/>
      <c r="H201" s="37"/>
    </row>
    <row r="202" spans="2:8">
      <c r="B202" s="19"/>
      <c r="C202" s="7"/>
      <c r="D202" s="68"/>
      <c r="E202" s="19"/>
      <c r="F202" s="19"/>
      <c r="G202" s="8"/>
      <c r="H202" s="37"/>
    </row>
    <row r="203" spans="2:8">
      <c r="B203" s="19"/>
      <c r="C203" s="10"/>
      <c r="D203" s="20"/>
      <c r="E203" s="21"/>
      <c r="F203" s="21"/>
      <c r="G203" s="14"/>
      <c r="H203" s="37"/>
    </row>
    <row r="204" spans="2:8">
      <c r="B204" s="19"/>
      <c r="C204" s="42"/>
      <c r="D204" s="11"/>
      <c r="E204" s="12"/>
      <c r="F204" s="12"/>
      <c r="G204" s="14"/>
      <c r="H204" s="37"/>
    </row>
    <row r="205" spans="2:8">
      <c r="B205" s="19"/>
      <c r="C205" s="7"/>
      <c r="D205" s="19"/>
      <c r="E205" s="19"/>
      <c r="F205" s="19"/>
      <c r="G205" s="8"/>
      <c r="H205" s="44"/>
    </row>
    <row r="206" spans="2:8">
      <c r="B206" s="19"/>
      <c r="C206" s="10"/>
      <c r="D206" s="20"/>
      <c r="E206" s="21"/>
      <c r="F206" s="21"/>
      <c r="G206" s="8"/>
      <c r="H206" s="37"/>
    </row>
    <row r="207" spans="2:8">
      <c r="B207" s="19"/>
      <c r="C207" s="12"/>
      <c r="D207" s="11"/>
      <c r="E207" s="12"/>
      <c r="F207" s="12"/>
      <c r="G207" s="8"/>
      <c r="H207" s="37"/>
    </row>
    <row r="208" spans="2:8">
      <c r="B208" s="19"/>
      <c r="C208" s="10"/>
      <c r="D208" s="12"/>
      <c r="E208" s="12"/>
      <c r="F208" s="12"/>
      <c r="G208" s="14"/>
      <c r="H208" s="37"/>
    </row>
    <row r="209" spans="2:8">
      <c r="B209" s="19"/>
      <c r="C209" s="16"/>
      <c r="D209" s="12"/>
      <c r="E209" s="12"/>
      <c r="F209" s="12"/>
      <c r="G209" s="14"/>
      <c r="H209" s="37"/>
    </row>
    <row r="210" ht="15.75" spans="2:8">
      <c r="B210" s="19"/>
      <c r="C210" s="17"/>
      <c r="D210" s="157"/>
      <c r="E210" s="90"/>
      <c r="F210" s="17"/>
      <c r="G210" s="8"/>
      <c r="H210" s="37"/>
    </row>
    <row r="211" spans="2:8">
      <c r="B211" s="19"/>
      <c r="C211" s="17"/>
      <c r="D211" s="17"/>
      <c r="E211" s="17"/>
      <c r="F211" s="17"/>
      <c r="G211" s="17"/>
      <c r="H211" s="17"/>
    </row>
    <row r="212" spans="2:8">
      <c r="B212" s="19"/>
      <c r="C212" s="10"/>
      <c r="D212" s="12"/>
      <c r="E212" s="32"/>
      <c r="F212" s="31"/>
      <c r="G212" s="14"/>
      <c r="H212" s="20"/>
    </row>
    <row r="213" spans="2:8">
      <c r="B213" s="19"/>
      <c r="C213" s="10"/>
      <c r="D213" s="156"/>
      <c r="E213" s="21"/>
      <c r="F213" s="12"/>
      <c r="G213" s="14"/>
      <c r="H213" s="11"/>
    </row>
    <row r="214" spans="2:8">
      <c r="B214" s="37"/>
      <c r="C214" s="17"/>
      <c r="D214" s="17"/>
      <c r="E214" s="17"/>
      <c r="F214" s="17"/>
      <c r="G214" s="8"/>
      <c r="H214" s="11"/>
    </row>
    <row r="215" spans="2:8">
      <c r="B215" s="37"/>
      <c r="C215" s="17"/>
      <c r="D215" s="17"/>
      <c r="E215" s="17"/>
      <c r="F215" s="17"/>
      <c r="G215" s="11"/>
      <c r="H215" s="11"/>
    </row>
    <row r="221" ht="15.75" spans="2:8">
      <c r="B221" s="28" t="s">
        <v>3</v>
      </c>
      <c r="C221" s="5" t="s">
        <v>4</v>
      </c>
      <c r="D221" s="5" t="s">
        <v>5</v>
      </c>
      <c r="E221" s="5" t="s">
        <v>6</v>
      </c>
      <c r="F221" s="5" t="s">
        <v>7</v>
      </c>
      <c r="G221" s="5" t="s">
        <v>20</v>
      </c>
      <c r="H221" s="5" t="s">
        <v>21</v>
      </c>
    </row>
    <row r="222" ht="15.75" spans="2:8">
      <c r="B222" s="29"/>
      <c r="C222" s="30"/>
      <c r="D222" s="30"/>
      <c r="E222" s="30"/>
      <c r="F222" s="30"/>
      <c r="G222" s="30"/>
      <c r="H222" s="30"/>
    </row>
    <row r="223" ht="15.75" spans="2:8">
      <c r="B223" s="6"/>
      <c r="C223" s="10"/>
      <c r="D223" s="159" t="s">
        <v>1483</v>
      </c>
      <c r="E223" s="12"/>
      <c r="F223" s="12"/>
      <c r="G223" s="14"/>
      <c r="H223" s="11"/>
    </row>
    <row r="224" spans="2:8">
      <c r="B224" s="6"/>
      <c r="C224" s="12"/>
      <c r="D224" s="12"/>
      <c r="E224" s="12"/>
      <c r="F224" s="12"/>
      <c r="G224" s="14"/>
      <c r="H224" s="15"/>
    </row>
    <row r="225" spans="2:8">
      <c r="B225" s="33">
        <v>1</v>
      </c>
      <c r="C225" s="42">
        <v>44843</v>
      </c>
      <c r="D225" s="31" t="s">
        <v>485</v>
      </c>
      <c r="E225" s="21" t="s">
        <v>1534</v>
      </c>
      <c r="F225" s="12" t="s">
        <v>118</v>
      </c>
      <c r="G225" s="49" t="s">
        <v>26</v>
      </c>
      <c r="H225" s="37" t="s">
        <v>1535</v>
      </c>
    </row>
    <row r="226" spans="2:8">
      <c r="B226" s="6"/>
      <c r="C226" s="48"/>
      <c r="D226" s="12" t="s">
        <v>1536</v>
      </c>
      <c r="E226" s="21"/>
      <c r="F226" s="12"/>
      <c r="G226" s="49" t="s">
        <v>29</v>
      </c>
      <c r="H226" s="11" t="s">
        <v>1537</v>
      </c>
    </row>
    <row r="227" spans="2:8">
      <c r="B227" s="6"/>
      <c r="C227" s="16"/>
      <c r="D227" s="21"/>
      <c r="E227" s="21"/>
      <c r="F227" s="12"/>
      <c r="G227" s="49" t="s">
        <v>844</v>
      </c>
      <c r="H227" s="11"/>
    </row>
    <row r="228" spans="2:8">
      <c r="B228" s="19"/>
      <c r="C228" s="10"/>
      <c r="D228" s="12"/>
      <c r="E228" s="12"/>
      <c r="F228" s="12"/>
      <c r="G228" s="14" t="s">
        <v>1120</v>
      </c>
      <c r="H228" s="11"/>
    </row>
    <row r="229" spans="2:8">
      <c r="B229" s="19"/>
      <c r="C229" s="12"/>
      <c r="D229" s="12"/>
      <c r="E229" s="12"/>
      <c r="F229" s="12"/>
      <c r="G229" s="14"/>
      <c r="H229" s="37"/>
    </row>
    <row r="230" spans="2:8">
      <c r="B230" s="45">
        <v>2</v>
      </c>
      <c r="C230" s="42">
        <v>44843</v>
      </c>
      <c r="D230" s="31" t="s">
        <v>235</v>
      </c>
      <c r="E230" s="12" t="s">
        <v>1544</v>
      </c>
      <c r="F230" s="12" t="s">
        <v>131</v>
      </c>
      <c r="G230" s="49" t="s">
        <v>26</v>
      </c>
      <c r="H230" s="11" t="s">
        <v>1545</v>
      </c>
    </row>
    <row r="231" spans="2:8">
      <c r="B231" s="19"/>
      <c r="C231" s="48"/>
      <c r="D231" s="12" t="s">
        <v>1546</v>
      </c>
      <c r="E231" s="12"/>
      <c r="F231" s="12"/>
      <c r="G231" s="49" t="s">
        <v>29</v>
      </c>
      <c r="H231" s="11" t="s">
        <v>1547</v>
      </c>
    </row>
    <row r="232" spans="2:8">
      <c r="B232" s="19"/>
      <c r="C232" s="48"/>
      <c r="D232" s="12"/>
      <c r="E232" s="12"/>
      <c r="F232" s="12"/>
      <c r="G232" s="49" t="s">
        <v>844</v>
      </c>
      <c r="H232" s="15" t="s">
        <v>1548</v>
      </c>
    </row>
    <row r="233" spans="2:8">
      <c r="B233" s="19"/>
      <c r="C233" s="16"/>
      <c r="D233" s="56"/>
      <c r="E233" s="12"/>
      <c r="F233" s="37"/>
      <c r="G233" s="14" t="s">
        <v>1146</v>
      </c>
      <c r="H233" s="37"/>
    </row>
    <row r="234" spans="2:8">
      <c r="B234" s="19"/>
      <c r="C234" s="48"/>
      <c r="D234" s="12"/>
      <c r="E234" s="19"/>
      <c r="F234" s="19"/>
      <c r="G234" s="49"/>
      <c r="H234" s="37"/>
    </row>
    <row r="235" spans="2:8">
      <c r="B235" s="19">
        <v>3</v>
      </c>
      <c r="C235" s="42">
        <v>44843</v>
      </c>
      <c r="D235" s="31" t="s">
        <v>23</v>
      </c>
      <c r="E235" s="21" t="s">
        <v>1485</v>
      </c>
      <c r="F235" s="12" t="s">
        <v>131</v>
      </c>
      <c r="G235" s="49" t="s">
        <v>26</v>
      </c>
      <c r="H235" s="11" t="s">
        <v>1545</v>
      </c>
    </row>
    <row r="236" spans="2:8">
      <c r="B236" s="19"/>
      <c r="C236" s="42"/>
      <c r="D236" s="56" t="s">
        <v>1549</v>
      </c>
      <c r="E236" s="12"/>
      <c r="F236" s="12"/>
      <c r="G236" s="49" t="s">
        <v>29</v>
      </c>
      <c r="H236" s="11" t="s">
        <v>1550</v>
      </c>
    </row>
    <row r="237" spans="2:8">
      <c r="B237" s="19"/>
      <c r="C237" s="48"/>
      <c r="D237" s="12"/>
      <c r="E237" s="12"/>
      <c r="F237" s="12"/>
      <c r="G237" s="49" t="s">
        <v>844</v>
      </c>
      <c r="H237" s="37"/>
    </row>
    <row r="238" spans="2:8">
      <c r="B238" s="19"/>
      <c r="C238" s="16"/>
      <c r="D238" s="56"/>
      <c r="E238" s="12"/>
      <c r="F238" s="12"/>
      <c r="G238" s="14" t="s">
        <v>1120</v>
      </c>
      <c r="H238" s="44"/>
    </row>
    <row r="239" spans="2:8">
      <c r="B239" s="19"/>
      <c r="C239" s="7"/>
      <c r="D239" s="12"/>
      <c r="E239" s="12"/>
      <c r="F239" s="12"/>
      <c r="G239" s="49"/>
      <c r="H239" s="50"/>
    </row>
    <row r="240" spans="2:8">
      <c r="B240" s="19">
        <v>4</v>
      </c>
      <c r="C240" s="42">
        <v>44843</v>
      </c>
      <c r="D240" s="31" t="s">
        <v>235</v>
      </c>
      <c r="E240" s="12" t="s">
        <v>1551</v>
      </c>
      <c r="F240" s="12" t="s">
        <v>131</v>
      </c>
      <c r="G240" s="49" t="s">
        <v>26</v>
      </c>
      <c r="H240" s="11" t="s">
        <v>1545</v>
      </c>
    </row>
    <row r="241" spans="2:8">
      <c r="B241" s="19"/>
      <c r="C241" s="7"/>
      <c r="D241" s="68" t="s">
        <v>1552</v>
      </c>
      <c r="E241" s="13"/>
      <c r="F241" s="19"/>
      <c r="G241" s="49" t="s">
        <v>29</v>
      </c>
      <c r="H241" s="11" t="s">
        <v>1553</v>
      </c>
    </row>
    <row r="242" spans="2:8">
      <c r="B242" s="19"/>
      <c r="C242" s="10"/>
      <c r="D242" s="12"/>
      <c r="E242" s="32"/>
      <c r="F242" s="31"/>
      <c r="G242" s="49" t="s">
        <v>844</v>
      </c>
      <c r="H242" s="15" t="s">
        <v>1548</v>
      </c>
    </row>
    <row r="243" spans="2:8">
      <c r="B243" s="19"/>
      <c r="C243" s="10"/>
      <c r="D243" s="156"/>
      <c r="E243" s="21"/>
      <c r="F243" s="12"/>
      <c r="G243" s="14" t="s">
        <v>1141</v>
      </c>
      <c r="H243" s="37"/>
    </row>
    <row r="244" spans="2:8">
      <c r="B244" s="19"/>
      <c r="C244" s="10"/>
      <c r="D244" s="160"/>
      <c r="E244" s="75"/>
      <c r="F244" s="32"/>
      <c r="G244" s="14"/>
      <c r="H244" s="11"/>
    </row>
    <row r="245" spans="2:8">
      <c r="B245" s="19">
        <v>5</v>
      </c>
      <c r="C245" s="42">
        <v>44843</v>
      </c>
      <c r="D245" s="31" t="s">
        <v>1554</v>
      </c>
      <c r="E245" s="12" t="s">
        <v>550</v>
      </c>
      <c r="F245" s="12" t="s">
        <v>118</v>
      </c>
      <c r="G245" s="49" t="s">
        <v>26</v>
      </c>
      <c r="H245" s="37" t="s">
        <v>1555</v>
      </c>
    </row>
    <row r="246" spans="2:8">
      <c r="B246" s="19"/>
      <c r="C246" s="10"/>
      <c r="D246" s="160"/>
      <c r="E246" s="75"/>
      <c r="F246" s="32"/>
      <c r="G246" s="49" t="s">
        <v>29</v>
      </c>
      <c r="H246" s="44" t="s">
        <v>1556</v>
      </c>
    </row>
    <row r="247" spans="2:8">
      <c r="B247" s="58"/>
      <c r="C247" s="38"/>
      <c r="D247" s="38"/>
      <c r="E247" s="38"/>
      <c r="F247" s="38"/>
      <c r="G247" s="93" t="s">
        <v>844</v>
      </c>
      <c r="H247" s="161"/>
    </row>
    <row r="248" spans="2:8">
      <c r="B248" s="37"/>
      <c r="C248" s="17"/>
      <c r="D248" s="17"/>
      <c r="E248" s="17"/>
      <c r="F248" s="17"/>
      <c r="G248" s="14" t="s">
        <v>1146</v>
      </c>
      <c r="H248" s="37"/>
    </row>
    <row r="249" spans="2:8">
      <c r="B249" s="37"/>
      <c r="C249" s="17"/>
      <c r="D249" s="17"/>
      <c r="E249" s="17"/>
      <c r="F249" s="17"/>
      <c r="G249" s="14"/>
      <c r="H249" s="37"/>
    </row>
    <row r="250" spans="2:8">
      <c r="B250" s="17"/>
      <c r="C250" s="17"/>
      <c r="D250" s="17"/>
      <c r="E250" s="17"/>
      <c r="F250" s="17"/>
      <c r="G250" s="17"/>
      <c r="H250" s="17"/>
    </row>
    <row r="254" ht="15.75" spans="2:8">
      <c r="B254" s="28" t="s">
        <v>3</v>
      </c>
      <c r="C254" s="5" t="s">
        <v>4</v>
      </c>
      <c r="D254" s="5" t="s">
        <v>5</v>
      </c>
      <c r="E254" s="5" t="s">
        <v>6</v>
      </c>
      <c r="F254" s="5" t="s">
        <v>7</v>
      </c>
      <c r="G254" s="5" t="s">
        <v>20</v>
      </c>
      <c r="H254" s="5" t="s">
        <v>21</v>
      </c>
    </row>
    <row r="255" ht="15.75" spans="2:8">
      <c r="B255" s="29"/>
      <c r="C255" s="30"/>
      <c r="D255" s="30"/>
      <c r="E255" s="30"/>
      <c r="F255" s="30"/>
      <c r="G255" s="30"/>
      <c r="H255" s="30"/>
    </row>
    <row r="256" spans="2:8">
      <c r="B256" s="6">
        <v>6</v>
      </c>
      <c r="C256" s="42">
        <v>44843</v>
      </c>
      <c r="D256" s="82" t="s">
        <v>1557</v>
      </c>
      <c r="E256" s="68" t="s">
        <v>1177</v>
      </c>
      <c r="F256" s="68" t="s">
        <v>25</v>
      </c>
      <c r="G256" s="49" t="s">
        <v>26</v>
      </c>
      <c r="H256" s="37" t="s">
        <v>1558</v>
      </c>
    </row>
    <row r="257" spans="2:8">
      <c r="B257" s="6"/>
      <c r="C257" s="68"/>
      <c r="D257" s="68" t="s">
        <v>1559</v>
      </c>
      <c r="E257" s="68"/>
      <c r="F257" s="68"/>
      <c r="G257" s="49" t="s">
        <v>29</v>
      </c>
      <c r="H257" s="18" t="s">
        <v>1560</v>
      </c>
    </row>
    <row r="258" spans="2:8">
      <c r="B258" s="33"/>
      <c r="C258" s="42"/>
      <c r="D258" s="31"/>
      <c r="E258" s="21"/>
      <c r="F258" s="12"/>
      <c r="G258" s="49" t="s">
        <v>844</v>
      </c>
      <c r="H258" s="18" t="s">
        <v>998</v>
      </c>
    </row>
    <row r="259" spans="2:8">
      <c r="B259" s="6"/>
      <c r="C259" s="48"/>
      <c r="D259" s="12"/>
      <c r="E259" s="21"/>
      <c r="F259" s="12"/>
      <c r="G259" s="14" t="s">
        <v>1165</v>
      </c>
      <c r="H259" s="18"/>
    </row>
    <row r="260" spans="2:8">
      <c r="B260" s="6"/>
      <c r="C260" s="16"/>
      <c r="D260" s="21"/>
      <c r="E260" s="21"/>
      <c r="F260" s="12"/>
      <c r="G260" s="49"/>
      <c r="H260" s="11"/>
    </row>
    <row r="261" spans="2:8">
      <c r="B261" s="19"/>
      <c r="C261" s="10"/>
      <c r="D261" s="12"/>
      <c r="E261" s="12"/>
      <c r="F261" s="12"/>
      <c r="G261" s="14"/>
      <c r="H261" s="11"/>
    </row>
    <row r="262" spans="2:8">
      <c r="B262" s="19"/>
      <c r="C262" s="12"/>
      <c r="D262" s="12"/>
      <c r="E262" s="12"/>
      <c r="F262" s="12"/>
      <c r="G262" s="14"/>
      <c r="H262" s="37"/>
    </row>
    <row r="263" spans="2:8">
      <c r="B263" s="45"/>
      <c r="C263" s="42"/>
      <c r="D263" s="31"/>
      <c r="E263" s="12"/>
      <c r="F263" s="12"/>
      <c r="G263" s="49"/>
      <c r="H263" s="11"/>
    </row>
    <row r="264" spans="2:8">
      <c r="B264" s="19"/>
      <c r="C264" s="48"/>
      <c r="D264" s="12"/>
      <c r="E264" s="12"/>
      <c r="F264" s="12"/>
      <c r="G264" s="49"/>
      <c r="H264" s="11"/>
    </row>
    <row r="265" spans="2:8">
      <c r="B265" s="19"/>
      <c r="C265" s="48"/>
      <c r="D265" s="12"/>
      <c r="E265" s="12"/>
      <c r="F265" s="12"/>
      <c r="G265" s="49"/>
      <c r="H265" s="15"/>
    </row>
    <row r="266" spans="2:8">
      <c r="B266" s="19"/>
      <c r="C266" s="16"/>
      <c r="D266" s="56"/>
      <c r="E266" s="12"/>
      <c r="F266" s="37"/>
      <c r="G266" s="14"/>
      <c r="H266" s="37"/>
    </row>
    <row r="267" spans="2:8">
      <c r="B267" s="19"/>
      <c r="C267" s="48"/>
      <c r="D267" s="12"/>
      <c r="E267" s="19"/>
      <c r="F267" s="19"/>
      <c r="G267" s="49"/>
      <c r="H267" s="37"/>
    </row>
    <row r="268" spans="2:8">
      <c r="B268" s="19"/>
      <c r="C268" s="42"/>
      <c r="D268" s="31"/>
      <c r="E268" s="21"/>
      <c r="F268" s="12"/>
      <c r="G268" s="49"/>
      <c r="H268" s="11"/>
    </row>
    <row r="269" spans="2:8">
      <c r="B269" s="19"/>
      <c r="C269" s="42"/>
      <c r="D269" s="56"/>
      <c r="E269" s="12"/>
      <c r="F269" s="12"/>
      <c r="G269" s="49"/>
      <c r="H269" s="11"/>
    </row>
    <row r="270" spans="2:8">
      <c r="B270" s="19"/>
      <c r="C270" s="48"/>
      <c r="D270" s="12"/>
      <c r="E270" s="12"/>
      <c r="F270" s="12"/>
      <c r="G270" s="49"/>
      <c r="H270" s="37"/>
    </row>
    <row r="271" spans="2:8">
      <c r="B271" s="19"/>
      <c r="C271" s="16"/>
      <c r="D271" s="56"/>
      <c r="E271" s="12"/>
      <c r="F271" s="12"/>
      <c r="G271" s="14"/>
      <c r="H271" s="44"/>
    </row>
    <row r="272" spans="2:8">
      <c r="B272" s="19"/>
      <c r="C272" s="7"/>
      <c r="D272" s="12"/>
      <c r="E272" s="12"/>
      <c r="F272" s="12"/>
      <c r="G272" s="49"/>
      <c r="H272" s="50"/>
    </row>
    <row r="273" spans="2:8">
      <c r="B273" s="19"/>
      <c r="C273" s="42"/>
      <c r="D273" s="31"/>
      <c r="E273" s="12"/>
      <c r="F273" s="12"/>
      <c r="G273" s="49"/>
      <c r="H273" s="11"/>
    </row>
    <row r="274" spans="2:8">
      <c r="B274" s="19"/>
      <c r="C274" s="7"/>
      <c r="D274" s="68"/>
      <c r="E274" s="13"/>
      <c r="F274" s="19"/>
      <c r="G274" s="49"/>
      <c r="H274" s="11"/>
    </row>
    <row r="275" spans="2:8">
      <c r="B275" s="19"/>
      <c r="C275" s="10"/>
      <c r="D275" s="12"/>
      <c r="E275" s="32"/>
      <c r="F275" s="31"/>
      <c r="G275" s="49"/>
      <c r="H275" s="15"/>
    </row>
    <row r="276" spans="2:8">
      <c r="B276" s="19"/>
      <c r="C276" s="10"/>
      <c r="D276" s="156"/>
      <c r="E276" s="21"/>
      <c r="F276" s="12"/>
      <c r="G276" s="14"/>
      <c r="H276" s="37"/>
    </row>
    <row r="277" spans="2:8">
      <c r="B277" s="19"/>
      <c r="C277" s="10"/>
      <c r="D277" s="160"/>
      <c r="E277" s="75"/>
      <c r="F277" s="32"/>
      <c r="G277" s="14"/>
      <c r="H277" s="11"/>
    </row>
    <row r="278" spans="2:8">
      <c r="B278" s="19"/>
      <c r="C278" s="10"/>
      <c r="D278" s="160"/>
      <c r="E278" s="75"/>
      <c r="F278" s="32"/>
      <c r="G278" s="14"/>
      <c r="H278" s="11"/>
    </row>
    <row r="279" spans="2:8">
      <c r="B279" s="19"/>
      <c r="C279" s="10"/>
      <c r="D279" s="160"/>
      <c r="E279" s="75"/>
      <c r="F279" s="32"/>
      <c r="G279" s="14"/>
      <c r="H279" s="11"/>
    </row>
    <row r="280" spans="2:8">
      <c r="B280" s="37"/>
      <c r="C280" s="17"/>
      <c r="D280" s="17"/>
      <c r="E280" s="17"/>
      <c r="F280" s="17"/>
      <c r="G280" s="8"/>
      <c r="H280" s="11"/>
    </row>
    <row r="281" spans="2:8">
      <c r="B281" s="37"/>
      <c r="C281" s="17"/>
      <c r="D281" s="17"/>
      <c r="E281" s="17"/>
      <c r="F281" s="17"/>
      <c r="G281" s="11"/>
      <c r="H281" s="11"/>
    </row>
  </sheetData>
  <pageMargins left="0.75" right="0.75" top="1" bottom="1" header="0.5" footer="0.5"/>
  <pageSetup paperSize="5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53"/>
  <sheetViews>
    <sheetView topLeftCell="A779" workbookViewId="0">
      <selection activeCell="S2328" sqref="S2328"/>
    </sheetView>
  </sheetViews>
  <sheetFormatPr defaultColWidth="9.14285714285714" defaultRowHeight="15" outlineLevelCol="7"/>
  <cols>
    <col min="1" max="1" width="3.57142857142857" customWidth="1"/>
    <col min="2" max="2" width="5.42857142857143" style="85" customWidth="1"/>
    <col min="3" max="3" width="15.7142857142857" customWidth="1"/>
    <col min="4" max="4" width="21.4285714285714" customWidth="1"/>
    <col min="5" max="6" width="12.7142857142857" customWidth="1"/>
    <col min="7" max="7" width="20.5714285714286" customWidth="1"/>
    <col min="8" max="8" width="61" customWidth="1"/>
  </cols>
  <sheetData>
    <row r="1" spans="2:8">
      <c r="B1" s="108"/>
      <c r="C1" s="1"/>
      <c r="D1" s="1"/>
      <c r="E1" s="1"/>
      <c r="F1" s="1"/>
      <c r="G1" s="1"/>
      <c r="H1" s="1"/>
    </row>
    <row r="2" spans="2:8">
      <c r="B2" s="108"/>
      <c r="C2" s="1"/>
      <c r="D2" s="1"/>
      <c r="E2" s="1"/>
      <c r="F2" s="2" t="s">
        <v>1965</v>
      </c>
      <c r="G2" s="1"/>
      <c r="H2" s="1"/>
    </row>
    <row r="3" spans="2:8">
      <c r="B3" s="108"/>
      <c r="C3" s="1"/>
      <c r="D3" s="1"/>
      <c r="E3" s="1"/>
      <c r="F3" s="3" t="s">
        <v>1</v>
      </c>
      <c r="G3" s="1"/>
      <c r="H3" s="1"/>
    </row>
    <row r="4" spans="2:8">
      <c r="B4" s="108"/>
      <c r="C4" s="1"/>
      <c r="D4" s="1"/>
      <c r="E4" s="1"/>
      <c r="F4" s="1"/>
      <c r="G4" s="1"/>
      <c r="H4" s="1"/>
    </row>
    <row r="5" spans="2:8">
      <c r="B5" s="108"/>
      <c r="C5" s="1"/>
      <c r="D5" s="1"/>
      <c r="E5" s="1"/>
      <c r="F5" s="1"/>
      <c r="G5" s="1"/>
      <c r="H5" s="1"/>
    </row>
    <row r="6" ht="16.5" spans="2:8">
      <c r="B6" s="109" t="s">
        <v>1982</v>
      </c>
      <c r="C6" s="1"/>
      <c r="D6" s="1"/>
      <c r="E6" s="1"/>
      <c r="F6" s="1"/>
      <c r="G6" s="1"/>
      <c r="H6" s="1"/>
    </row>
    <row r="7" ht="15.75" spans="2:8">
      <c r="B7" s="28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20</v>
      </c>
      <c r="H7" s="5" t="s">
        <v>21</v>
      </c>
    </row>
    <row r="8" ht="15.75" spans="2:8">
      <c r="B8" s="6"/>
      <c r="C8" s="7"/>
      <c r="D8" s="6"/>
      <c r="E8" s="6"/>
      <c r="F8" s="6"/>
      <c r="G8" s="8"/>
      <c r="H8" s="6"/>
    </row>
    <row r="9" ht="16.5" spans="2:8">
      <c r="B9" s="6"/>
      <c r="C9" s="7"/>
      <c r="D9" s="6"/>
      <c r="E9" s="6"/>
      <c r="F9" s="9" t="s">
        <v>22</v>
      </c>
      <c r="G9" s="8"/>
      <c r="H9" s="6"/>
    </row>
    <row r="10" spans="2:8">
      <c r="B10" s="6"/>
      <c r="C10" s="6"/>
      <c r="D10" s="6"/>
      <c r="E10" s="6"/>
      <c r="F10" s="6"/>
      <c r="G10" s="8"/>
      <c r="H10" s="6"/>
    </row>
    <row r="11" spans="2:8">
      <c r="B11" s="6">
        <v>1</v>
      </c>
      <c r="C11" s="7">
        <v>44562</v>
      </c>
      <c r="D11" s="12" t="s">
        <v>23</v>
      </c>
      <c r="E11" s="12" t="s">
        <v>24</v>
      </c>
      <c r="F11" s="12" t="s">
        <v>25</v>
      </c>
      <c r="G11" s="14" t="s">
        <v>26</v>
      </c>
      <c r="H11" s="11" t="s">
        <v>27</v>
      </c>
    </row>
    <row r="12" spans="2:8">
      <c r="B12" s="6"/>
      <c r="C12" s="12"/>
      <c r="D12" s="12" t="s">
        <v>28</v>
      </c>
      <c r="E12" s="12"/>
      <c r="F12" s="12"/>
      <c r="G12" s="14" t="s">
        <v>29</v>
      </c>
      <c r="H12" s="11" t="s">
        <v>30</v>
      </c>
    </row>
    <row r="13" spans="2:8">
      <c r="B13" s="6"/>
      <c r="C13" s="12"/>
      <c r="D13" s="12"/>
      <c r="E13" s="12"/>
      <c r="F13" s="12"/>
      <c r="G13" s="8" t="s">
        <v>31</v>
      </c>
      <c r="H13" s="11"/>
    </row>
    <row r="14" spans="2:8">
      <c r="B14" s="6"/>
      <c r="C14" s="16"/>
      <c r="D14" s="12"/>
      <c r="E14" s="12"/>
      <c r="F14" s="12"/>
      <c r="G14" s="84"/>
      <c r="H14" s="11"/>
    </row>
    <row r="15" spans="2:8">
      <c r="B15" s="6">
        <v>2</v>
      </c>
      <c r="C15" s="7">
        <v>44562</v>
      </c>
      <c r="D15" s="12" t="s">
        <v>32</v>
      </c>
      <c r="E15" s="12" t="s">
        <v>33</v>
      </c>
      <c r="F15" s="12" t="s">
        <v>34</v>
      </c>
      <c r="G15" s="14" t="s">
        <v>26</v>
      </c>
      <c r="H15" s="11" t="s">
        <v>35</v>
      </c>
    </row>
    <row r="16" spans="2:8">
      <c r="B16" s="6"/>
      <c r="C16" s="16"/>
      <c r="D16" s="12" t="s">
        <v>36</v>
      </c>
      <c r="E16" s="12"/>
      <c r="F16" s="12"/>
      <c r="G16" s="14" t="s">
        <v>29</v>
      </c>
      <c r="H16" s="11" t="s">
        <v>37</v>
      </c>
    </row>
    <row r="17" spans="2:8">
      <c r="B17" s="6"/>
      <c r="C17" s="6"/>
      <c r="D17" s="6"/>
      <c r="E17" s="6"/>
      <c r="F17" s="6"/>
      <c r="G17" s="14"/>
      <c r="H17" s="8"/>
    </row>
    <row r="18" spans="2:8">
      <c r="B18" s="6">
        <v>3</v>
      </c>
      <c r="C18" s="7">
        <v>44562</v>
      </c>
      <c r="D18" s="12" t="s">
        <v>72</v>
      </c>
      <c r="E18" s="21" t="s">
        <v>73</v>
      </c>
      <c r="F18" s="12" t="s">
        <v>34</v>
      </c>
      <c r="G18" s="14" t="s">
        <v>26</v>
      </c>
      <c r="H18" s="11" t="s">
        <v>74</v>
      </c>
    </row>
    <row r="19" spans="2:8">
      <c r="B19" s="6"/>
      <c r="C19" s="16"/>
      <c r="D19" s="12" t="s">
        <v>75</v>
      </c>
      <c r="E19" s="12"/>
      <c r="F19" s="12"/>
      <c r="G19" s="14" t="s">
        <v>29</v>
      </c>
      <c r="H19" s="11" t="s">
        <v>76</v>
      </c>
    </row>
    <row r="20" spans="2:8">
      <c r="B20" s="6"/>
      <c r="C20" s="7"/>
      <c r="D20" s="12"/>
      <c r="E20" s="12"/>
      <c r="F20" s="12"/>
      <c r="G20" s="8" t="s">
        <v>31</v>
      </c>
      <c r="H20" s="11" t="s">
        <v>77</v>
      </c>
    </row>
    <row r="21" spans="2:8">
      <c r="B21" s="6"/>
      <c r="C21" s="12"/>
      <c r="D21" s="12"/>
      <c r="E21" s="12"/>
      <c r="F21" s="12"/>
      <c r="G21" s="14"/>
      <c r="H21" s="11" t="s">
        <v>78</v>
      </c>
    </row>
    <row r="22" spans="2:8">
      <c r="B22" s="6"/>
      <c r="C22" s="12"/>
      <c r="D22" s="12"/>
      <c r="E22" s="12"/>
      <c r="F22" s="12"/>
      <c r="G22" s="8"/>
      <c r="H22" s="11" t="s">
        <v>79</v>
      </c>
    </row>
    <row r="23" spans="2:8">
      <c r="B23" s="6"/>
      <c r="C23" s="16"/>
      <c r="D23" s="12"/>
      <c r="E23" s="12"/>
      <c r="F23" s="12"/>
      <c r="G23" s="84"/>
      <c r="H23" s="15" t="s">
        <v>80</v>
      </c>
    </row>
    <row r="24" spans="2:8">
      <c r="B24" s="6"/>
      <c r="C24" s="7"/>
      <c r="D24" s="12"/>
      <c r="E24" s="12"/>
      <c r="F24" s="12"/>
      <c r="G24" s="14"/>
      <c r="H24" s="37"/>
    </row>
    <row r="25" spans="2:8">
      <c r="B25" s="6">
        <v>4</v>
      </c>
      <c r="C25" s="7">
        <v>44562</v>
      </c>
      <c r="D25" s="12" t="s">
        <v>81</v>
      </c>
      <c r="E25" s="12" t="s">
        <v>82</v>
      </c>
      <c r="F25" s="12" t="s">
        <v>34</v>
      </c>
      <c r="G25" s="14" t="s">
        <v>26</v>
      </c>
      <c r="H25" s="20" t="s">
        <v>83</v>
      </c>
    </row>
    <row r="26" spans="2:8">
      <c r="B26" s="6"/>
      <c r="C26" s="42"/>
      <c r="D26" s="13"/>
      <c r="E26" s="13"/>
      <c r="F26" s="12"/>
      <c r="G26" s="14" t="s">
        <v>29</v>
      </c>
      <c r="H26" s="11" t="s">
        <v>84</v>
      </c>
    </row>
    <row r="27" spans="2:8">
      <c r="B27" s="6"/>
      <c r="D27" s="17"/>
      <c r="E27" s="17"/>
      <c r="G27" s="8" t="s">
        <v>31</v>
      </c>
      <c r="H27" s="11" t="s">
        <v>85</v>
      </c>
    </row>
    <row r="28" spans="2:8">
      <c r="B28" s="6"/>
      <c r="C28" s="16"/>
      <c r="D28" s="21"/>
      <c r="E28" s="21"/>
      <c r="F28" s="12"/>
      <c r="G28" s="11"/>
      <c r="H28" s="11" t="s">
        <v>86</v>
      </c>
    </row>
    <row r="29" spans="2:8">
      <c r="B29" s="6"/>
      <c r="C29" s="16"/>
      <c r="D29" s="12"/>
      <c r="E29" s="12"/>
      <c r="F29" s="12"/>
      <c r="G29" s="84"/>
      <c r="H29" s="11"/>
    </row>
    <row r="33" ht="15.75" spans="2:8">
      <c r="B33" s="28" t="s">
        <v>3</v>
      </c>
      <c r="C33" s="5" t="s">
        <v>4</v>
      </c>
      <c r="D33" s="5" t="s">
        <v>5</v>
      </c>
      <c r="E33" s="5" t="s">
        <v>6</v>
      </c>
      <c r="F33" s="5" t="s">
        <v>7</v>
      </c>
      <c r="G33" s="5" t="s">
        <v>20</v>
      </c>
      <c r="H33" s="5" t="s">
        <v>21</v>
      </c>
    </row>
    <row r="34" ht="15.75" spans="2:8">
      <c r="B34" s="47"/>
      <c r="C34" s="30"/>
      <c r="D34" s="30"/>
      <c r="E34" s="30"/>
      <c r="F34" s="30"/>
      <c r="G34" s="30"/>
      <c r="H34" s="30"/>
    </row>
    <row r="35" spans="2:8">
      <c r="B35" s="6">
        <v>5</v>
      </c>
      <c r="C35" s="7">
        <v>44563</v>
      </c>
      <c r="D35" s="32" t="s">
        <v>87</v>
      </c>
      <c r="E35" s="32" t="s">
        <v>88</v>
      </c>
      <c r="F35" s="32" t="s">
        <v>34</v>
      </c>
      <c r="G35" s="14" t="s">
        <v>26</v>
      </c>
      <c r="H35" s="44" t="s">
        <v>89</v>
      </c>
    </row>
    <row r="36" spans="2:8">
      <c r="B36" s="6"/>
      <c r="C36" s="42"/>
      <c r="D36" s="32" t="s">
        <v>90</v>
      </c>
      <c r="E36" s="32"/>
      <c r="F36" s="32"/>
      <c r="G36" s="14" t="s">
        <v>29</v>
      </c>
      <c r="H36" s="44" t="s">
        <v>91</v>
      </c>
    </row>
    <row r="37" spans="2:8">
      <c r="B37" s="33"/>
      <c r="C37" s="34"/>
      <c r="D37" s="34"/>
      <c r="E37" s="34"/>
      <c r="F37" s="34"/>
      <c r="G37" s="57" t="s">
        <v>31</v>
      </c>
      <c r="H37" s="20" t="s">
        <v>92</v>
      </c>
    </row>
    <row r="38" spans="2:8">
      <c r="B38" s="6"/>
      <c r="C38" s="23"/>
      <c r="D38" s="23"/>
      <c r="E38" s="23"/>
      <c r="F38" s="23"/>
      <c r="G38" s="14"/>
      <c r="H38" s="11" t="s">
        <v>93</v>
      </c>
    </row>
    <row r="39" spans="2:8">
      <c r="B39" s="6"/>
      <c r="C39" s="23"/>
      <c r="D39" s="23"/>
      <c r="E39" s="23"/>
      <c r="F39" s="23"/>
      <c r="G39" s="8"/>
      <c r="H39" s="11" t="s">
        <v>94</v>
      </c>
    </row>
    <row r="40" spans="2:8">
      <c r="B40" s="19"/>
      <c r="C40" s="17"/>
      <c r="D40" s="17"/>
      <c r="E40" s="17"/>
      <c r="F40" s="17"/>
      <c r="G40" s="35"/>
      <c r="H40" s="15" t="s">
        <v>95</v>
      </c>
    </row>
    <row r="41" spans="2:8">
      <c r="B41" s="19"/>
      <c r="C41" s="17"/>
      <c r="D41" s="17"/>
      <c r="E41" s="17"/>
      <c r="F41" s="17"/>
      <c r="G41" s="36"/>
      <c r="H41" s="37" t="s">
        <v>96</v>
      </c>
    </row>
    <row r="42" spans="2:8">
      <c r="B42" s="45"/>
      <c r="C42" s="38"/>
      <c r="D42" s="38"/>
      <c r="E42" s="38"/>
      <c r="F42" s="38"/>
      <c r="G42" s="39"/>
      <c r="H42" s="40" t="s">
        <v>97</v>
      </c>
    </row>
    <row r="43" spans="2:8">
      <c r="B43" s="19"/>
      <c r="C43" s="17"/>
      <c r="D43" s="17"/>
      <c r="E43" s="17"/>
      <c r="F43" s="17"/>
      <c r="G43" s="17"/>
      <c r="H43" s="17"/>
    </row>
    <row r="44" spans="2:8">
      <c r="B44" s="19">
        <v>6</v>
      </c>
      <c r="C44" s="7">
        <v>44564</v>
      </c>
      <c r="D44" s="19" t="s">
        <v>111</v>
      </c>
      <c r="E44" s="32" t="s">
        <v>112</v>
      </c>
      <c r="F44" s="31" t="s">
        <v>113</v>
      </c>
      <c r="G44" s="14" t="s">
        <v>26</v>
      </c>
      <c r="H44" s="20" t="s">
        <v>114</v>
      </c>
    </row>
    <row r="45" spans="2:8">
      <c r="B45" s="19"/>
      <c r="C45" s="10"/>
      <c r="D45" s="21"/>
      <c r="E45" s="21"/>
      <c r="F45" s="12"/>
      <c r="G45" s="14" t="s">
        <v>29</v>
      </c>
      <c r="H45" s="11" t="s">
        <v>115</v>
      </c>
    </row>
    <row r="46" spans="2:8">
      <c r="B46" s="19"/>
      <c r="C46" s="16"/>
      <c r="D46" s="12"/>
      <c r="E46" s="12"/>
      <c r="F46" s="12"/>
      <c r="G46" s="8" t="s">
        <v>31</v>
      </c>
      <c r="H46" s="11"/>
    </row>
    <row r="47" spans="2:8">
      <c r="B47" s="19"/>
      <c r="C47" s="12"/>
      <c r="D47" s="12"/>
      <c r="E47" s="12"/>
      <c r="F47" s="12"/>
      <c r="G47" s="11"/>
      <c r="H47" s="11"/>
    </row>
    <row r="48" spans="2:8">
      <c r="B48" s="19">
        <v>7</v>
      </c>
      <c r="C48" s="7">
        <v>44567</v>
      </c>
      <c r="D48" s="19" t="s">
        <v>116</v>
      </c>
      <c r="E48" s="12" t="s">
        <v>117</v>
      </c>
      <c r="F48" s="12" t="s">
        <v>118</v>
      </c>
      <c r="G48" s="14" t="s">
        <v>26</v>
      </c>
      <c r="H48" s="11" t="s">
        <v>119</v>
      </c>
    </row>
    <row r="49" spans="2:8">
      <c r="B49" s="19"/>
      <c r="C49" s="12"/>
      <c r="D49" s="12" t="s">
        <v>120</v>
      </c>
      <c r="E49" s="12"/>
      <c r="F49" s="12"/>
      <c r="G49" s="14" t="s">
        <v>29</v>
      </c>
      <c r="H49" s="11" t="s">
        <v>121</v>
      </c>
    </row>
    <row r="50" spans="2:8">
      <c r="B50" s="19"/>
      <c r="C50" s="12"/>
      <c r="D50" s="12"/>
      <c r="E50" s="12"/>
      <c r="F50" s="17"/>
      <c r="G50" s="8" t="s">
        <v>31</v>
      </c>
      <c r="H50" s="11" t="s">
        <v>122</v>
      </c>
    </row>
    <row r="51" spans="2:8">
      <c r="B51" s="19"/>
      <c r="C51" s="17"/>
      <c r="D51" s="17"/>
      <c r="E51" s="17"/>
      <c r="F51" s="17"/>
      <c r="G51" s="17"/>
      <c r="H51" s="17"/>
    </row>
    <row r="52" spans="2:8">
      <c r="B52" s="19">
        <v>8</v>
      </c>
      <c r="C52" s="7">
        <v>44567</v>
      </c>
      <c r="D52" s="12" t="s">
        <v>123</v>
      </c>
      <c r="E52" s="21" t="s">
        <v>82</v>
      </c>
      <c r="F52" s="12" t="s">
        <v>124</v>
      </c>
      <c r="G52" s="14" t="s">
        <v>26</v>
      </c>
      <c r="H52" s="11" t="s">
        <v>125</v>
      </c>
    </row>
    <row r="53" spans="2:8">
      <c r="B53" s="19"/>
      <c r="C53" s="16"/>
      <c r="D53" s="12" t="s">
        <v>126</v>
      </c>
      <c r="E53" s="12"/>
      <c r="F53" s="12"/>
      <c r="G53" s="14" t="s">
        <v>29</v>
      </c>
      <c r="H53" s="11" t="s">
        <v>127</v>
      </c>
    </row>
    <row r="54" spans="2:8">
      <c r="B54" s="19"/>
      <c r="C54" s="17"/>
      <c r="D54" s="17"/>
      <c r="E54" s="17"/>
      <c r="F54" s="17"/>
      <c r="G54" s="8" t="s">
        <v>31</v>
      </c>
      <c r="H54" s="11" t="s">
        <v>128</v>
      </c>
    </row>
    <row r="55" spans="2:8">
      <c r="B55" s="19"/>
      <c r="C55" s="17"/>
      <c r="D55" s="17"/>
      <c r="E55" s="17"/>
      <c r="F55" s="17"/>
      <c r="G55" s="17"/>
      <c r="H55" s="17"/>
    </row>
    <row r="56" spans="2:8">
      <c r="B56" s="6">
        <v>9</v>
      </c>
      <c r="C56" s="7">
        <v>44567</v>
      </c>
      <c r="D56" s="19" t="s">
        <v>136</v>
      </c>
      <c r="E56" s="13" t="s">
        <v>137</v>
      </c>
      <c r="F56" s="12" t="s">
        <v>34</v>
      </c>
      <c r="G56" s="14" t="s">
        <v>26</v>
      </c>
      <c r="H56" s="11" t="s">
        <v>138</v>
      </c>
    </row>
    <row r="57" spans="2:8">
      <c r="B57" s="6"/>
      <c r="D57" s="19" t="s">
        <v>139</v>
      </c>
      <c r="E57" s="17"/>
      <c r="G57" s="14" t="s">
        <v>29</v>
      </c>
      <c r="H57" s="11" t="s">
        <v>140</v>
      </c>
    </row>
    <row r="58" spans="2:8">
      <c r="B58" s="33"/>
      <c r="C58" s="16"/>
      <c r="D58" s="21"/>
      <c r="E58" s="21"/>
      <c r="F58" s="12"/>
      <c r="G58" s="8" t="s">
        <v>31</v>
      </c>
      <c r="H58" s="11" t="s">
        <v>141</v>
      </c>
    </row>
    <row r="59" spans="2:8">
      <c r="B59" s="6"/>
      <c r="C59" s="16"/>
      <c r="D59" s="12"/>
      <c r="E59" s="12"/>
      <c r="F59" s="12"/>
      <c r="G59" s="84"/>
      <c r="H59" s="11" t="s">
        <v>142</v>
      </c>
    </row>
    <row r="60" spans="2:8">
      <c r="B60" s="6"/>
      <c r="C60" s="7"/>
      <c r="D60" s="12"/>
      <c r="E60" s="21"/>
      <c r="F60" s="12"/>
      <c r="G60" s="14"/>
      <c r="H60" s="11" t="s">
        <v>143</v>
      </c>
    </row>
    <row r="61" spans="2:8">
      <c r="B61" s="45"/>
      <c r="C61" s="110"/>
      <c r="D61" s="13"/>
      <c r="E61" s="13"/>
      <c r="F61" s="13"/>
      <c r="G61" s="111"/>
      <c r="H61" s="15" t="s">
        <v>144</v>
      </c>
    </row>
    <row r="62" spans="2:8">
      <c r="B62" s="19"/>
      <c r="C62" s="17"/>
      <c r="D62" s="17"/>
      <c r="E62" s="17"/>
      <c r="F62" s="17"/>
      <c r="G62" s="17"/>
      <c r="H62" s="17"/>
    </row>
    <row r="63" spans="2:8">
      <c r="B63" s="59"/>
      <c r="C63" s="63"/>
      <c r="D63" s="63"/>
      <c r="E63" s="63"/>
      <c r="F63" s="63"/>
      <c r="G63" s="63"/>
      <c r="H63" s="63"/>
    </row>
    <row r="66" ht="15.75" spans="2:8">
      <c r="B66" s="28" t="s">
        <v>3</v>
      </c>
      <c r="C66" s="5" t="s">
        <v>4</v>
      </c>
      <c r="D66" s="5" t="s">
        <v>5</v>
      </c>
      <c r="E66" s="5" t="s">
        <v>6</v>
      </c>
      <c r="F66" s="5" t="s">
        <v>7</v>
      </c>
      <c r="G66" s="5" t="s">
        <v>20</v>
      </c>
      <c r="H66" s="5" t="s">
        <v>21</v>
      </c>
    </row>
    <row r="67" ht="15.75" spans="2:8">
      <c r="B67" s="47"/>
      <c r="C67" s="30"/>
      <c r="D67" s="30"/>
      <c r="E67" s="30"/>
      <c r="F67" s="30"/>
      <c r="G67" s="30"/>
      <c r="H67" s="30"/>
    </row>
    <row r="68" spans="2:8">
      <c r="B68" s="45">
        <v>10</v>
      </c>
      <c r="C68" s="7">
        <v>44567</v>
      </c>
      <c r="D68" s="19" t="s">
        <v>145</v>
      </c>
      <c r="E68" s="12" t="s">
        <v>146</v>
      </c>
      <c r="F68" s="12" t="s">
        <v>131</v>
      </c>
      <c r="G68" s="14" t="s">
        <v>26</v>
      </c>
      <c r="H68" s="11" t="s">
        <v>147</v>
      </c>
    </row>
    <row r="69" spans="2:8">
      <c r="B69" s="19"/>
      <c r="C69" s="16"/>
      <c r="D69" s="12" t="s">
        <v>148</v>
      </c>
      <c r="E69" s="12"/>
      <c r="F69" s="12"/>
      <c r="G69" s="14" t="s">
        <v>29</v>
      </c>
      <c r="H69" s="11" t="s">
        <v>149</v>
      </c>
    </row>
    <row r="70" spans="2:8">
      <c r="B70" s="19"/>
      <c r="C70" s="12"/>
      <c r="D70" s="12"/>
      <c r="E70" s="12"/>
      <c r="F70" s="12"/>
      <c r="G70" s="8" t="s">
        <v>31</v>
      </c>
      <c r="H70" s="11"/>
    </row>
    <row r="71" spans="2:8">
      <c r="B71" s="19"/>
      <c r="C71" s="12"/>
      <c r="D71" s="12"/>
      <c r="E71" s="12"/>
      <c r="F71" s="12"/>
      <c r="G71" s="14"/>
      <c r="H71" s="79"/>
    </row>
    <row r="72" spans="2:8">
      <c r="B72" s="19">
        <v>11</v>
      </c>
      <c r="C72" s="7">
        <v>44567</v>
      </c>
      <c r="D72" s="19" t="s">
        <v>129</v>
      </c>
      <c r="E72" s="12" t="s">
        <v>150</v>
      </c>
      <c r="F72" s="12" t="s">
        <v>131</v>
      </c>
      <c r="G72" s="14" t="s">
        <v>26</v>
      </c>
      <c r="H72" s="11" t="s">
        <v>151</v>
      </c>
    </row>
    <row r="73" spans="2:8">
      <c r="B73" s="19"/>
      <c r="C73" s="16"/>
      <c r="D73" s="12" t="s">
        <v>152</v>
      </c>
      <c r="E73" s="12"/>
      <c r="F73" s="12"/>
      <c r="G73" s="14" t="s">
        <v>29</v>
      </c>
      <c r="H73" s="11" t="s">
        <v>153</v>
      </c>
    </row>
    <row r="74" spans="2:8">
      <c r="B74" s="19"/>
      <c r="C74" s="7"/>
      <c r="D74" s="12" t="s">
        <v>154</v>
      </c>
      <c r="E74" s="12"/>
      <c r="F74" s="12"/>
      <c r="G74" s="8" t="s">
        <v>31</v>
      </c>
      <c r="H74" s="11"/>
    </row>
    <row r="75" spans="2:8">
      <c r="B75" s="19"/>
      <c r="C75" s="16"/>
      <c r="D75" s="12"/>
      <c r="E75" s="12"/>
      <c r="F75" s="13"/>
      <c r="G75" s="15"/>
      <c r="H75" s="15"/>
    </row>
    <row r="76" spans="2:8">
      <c r="B76" s="19">
        <v>12</v>
      </c>
      <c r="C76" s="7">
        <v>44566</v>
      </c>
      <c r="D76" s="12" t="s">
        <v>155</v>
      </c>
      <c r="E76" s="12" t="s">
        <v>156</v>
      </c>
      <c r="F76" s="19" t="s">
        <v>113</v>
      </c>
      <c r="G76" s="14" t="s">
        <v>26</v>
      </c>
      <c r="H76" s="37" t="s">
        <v>157</v>
      </c>
    </row>
    <row r="77" spans="2:8">
      <c r="B77" s="19"/>
      <c r="C77" s="7"/>
      <c r="D77" s="19" t="s">
        <v>158</v>
      </c>
      <c r="E77" s="19"/>
      <c r="F77" s="19"/>
      <c r="G77" s="14" t="s">
        <v>29</v>
      </c>
      <c r="H77" s="37" t="s">
        <v>159</v>
      </c>
    </row>
    <row r="78" spans="2:8">
      <c r="B78" s="19"/>
      <c r="C78" s="10"/>
      <c r="D78" s="21"/>
      <c r="E78" s="21"/>
      <c r="F78" s="21"/>
      <c r="G78" s="8" t="s">
        <v>31</v>
      </c>
      <c r="H78" s="37"/>
    </row>
    <row r="79" spans="2:8">
      <c r="B79" s="19"/>
      <c r="C79" s="12"/>
      <c r="D79" s="12"/>
      <c r="E79" s="12"/>
      <c r="F79" s="12"/>
      <c r="G79" s="8"/>
      <c r="H79" s="37"/>
    </row>
    <row r="80" spans="2:8">
      <c r="B80" s="19">
        <v>13</v>
      </c>
      <c r="C80" s="7">
        <v>44567</v>
      </c>
      <c r="D80" s="12" t="s">
        <v>155</v>
      </c>
      <c r="E80" s="12" t="s">
        <v>160</v>
      </c>
      <c r="F80" s="12" t="s">
        <v>34</v>
      </c>
      <c r="G80" s="14" t="s">
        <v>26</v>
      </c>
      <c r="H80" s="37" t="s">
        <v>161</v>
      </c>
    </row>
    <row r="81" spans="2:8">
      <c r="B81" s="19"/>
      <c r="C81" s="16"/>
      <c r="D81" s="12" t="s">
        <v>162</v>
      </c>
      <c r="E81" s="12"/>
      <c r="F81" s="12"/>
      <c r="G81" s="14" t="s">
        <v>29</v>
      </c>
      <c r="H81" s="37" t="s">
        <v>163</v>
      </c>
    </row>
    <row r="82" spans="2:8">
      <c r="B82" s="19"/>
      <c r="C82" s="7"/>
      <c r="D82" s="12"/>
      <c r="E82" s="12"/>
      <c r="F82" s="12"/>
      <c r="G82" s="8" t="s">
        <v>31</v>
      </c>
      <c r="H82" s="11" t="s">
        <v>164</v>
      </c>
    </row>
    <row r="83" spans="2:8">
      <c r="B83" s="19"/>
      <c r="C83" s="16"/>
      <c r="D83" s="12"/>
      <c r="E83" s="12"/>
      <c r="F83" s="12"/>
      <c r="G83" s="37"/>
      <c r="H83" s="37"/>
    </row>
    <row r="84" spans="2:8">
      <c r="B84" s="19">
        <v>14</v>
      </c>
      <c r="C84" s="7">
        <v>44567</v>
      </c>
      <c r="D84" s="19" t="s">
        <v>136</v>
      </c>
      <c r="E84" s="13" t="s">
        <v>165</v>
      </c>
      <c r="F84" s="19" t="s">
        <v>131</v>
      </c>
      <c r="G84" s="14" t="s">
        <v>26</v>
      </c>
      <c r="H84" s="37" t="s">
        <v>166</v>
      </c>
    </row>
    <row r="85" spans="2:8">
      <c r="B85" s="19"/>
      <c r="C85" s="58"/>
      <c r="D85" s="45" t="s">
        <v>167</v>
      </c>
      <c r="E85" s="58"/>
      <c r="F85" s="112"/>
      <c r="G85" s="14" t="s">
        <v>29</v>
      </c>
      <c r="H85" s="37" t="s">
        <v>168</v>
      </c>
    </row>
    <row r="86" spans="2:8">
      <c r="B86" s="19"/>
      <c r="C86" s="37"/>
      <c r="D86" s="37"/>
      <c r="E86" s="37"/>
      <c r="F86" s="32"/>
      <c r="G86" s="8" t="s">
        <v>31</v>
      </c>
      <c r="H86" s="37" t="s">
        <v>169</v>
      </c>
    </row>
    <row r="87" spans="2:8">
      <c r="B87" s="19"/>
      <c r="C87" s="37"/>
      <c r="D87" s="37"/>
      <c r="E87" s="37"/>
      <c r="F87" s="32"/>
      <c r="G87" s="83"/>
      <c r="H87" s="44" t="s">
        <v>170</v>
      </c>
    </row>
    <row r="88" spans="2:8">
      <c r="B88" s="19"/>
      <c r="C88" s="37"/>
      <c r="D88" s="37"/>
      <c r="E88" s="37"/>
      <c r="F88" s="32"/>
      <c r="G88" s="83"/>
      <c r="H88" s="44"/>
    </row>
    <row r="89" spans="2:8">
      <c r="B89" s="6">
        <v>15</v>
      </c>
      <c r="C89" s="7">
        <v>44567</v>
      </c>
      <c r="D89" s="21" t="s">
        <v>171</v>
      </c>
      <c r="E89" s="12" t="s">
        <v>146</v>
      </c>
      <c r="F89" s="12" t="s">
        <v>131</v>
      </c>
      <c r="G89" s="14" t="s">
        <v>26</v>
      </c>
      <c r="H89" s="37" t="s">
        <v>166</v>
      </c>
    </row>
    <row r="90" spans="2:8">
      <c r="B90" s="6"/>
      <c r="C90" s="16"/>
      <c r="D90" s="12"/>
      <c r="E90" s="12"/>
      <c r="F90" s="12"/>
      <c r="G90" s="14" t="s">
        <v>29</v>
      </c>
      <c r="H90" s="11" t="s">
        <v>172</v>
      </c>
    </row>
    <row r="91" spans="2:8">
      <c r="B91" s="33"/>
      <c r="C91" s="34"/>
      <c r="D91" s="34"/>
      <c r="E91" s="34"/>
      <c r="F91" s="34"/>
      <c r="G91" s="8" t="s">
        <v>31</v>
      </c>
      <c r="H91" s="11" t="s">
        <v>173</v>
      </c>
    </row>
    <row r="92" spans="2:8">
      <c r="B92" s="19"/>
      <c r="C92" s="37"/>
      <c r="D92" s="37"/>
      <c r="E92" s="37"/>
      <c r="F92" s="32"/>
      <c r="G92" s="83"/>
      <c r="H92" s="44"/>
    </row>
    <row r="93" spans="2:8">
      <c r="B93" s="19"/>
      <c r="C93" s="37"/>
      <c r="D93" s="37"/>
      <c r="E93" s="37"/>
      <c r="F93" s="32"/>
      <c r="G93" s="83"/>
      <c r="H93" s="44"/>
    </row>
    <row r="94" spans="3:8">
      <c r="C94" s="113"/>
      <c r="D94" s="113"/>
      <c r="E94" s="113"/>
      <c r="F94" s="62"/>
      <c r="G94" s="114"/>
      <c r="H94" s="115"/>
    </row>
    <row r="95" spans="3:6">
      <c r="C95" s="62"/>
      <c r="D95" s="62"/>
      <c r="E95" s="62"/>
      <c r="F95" s="62"/>
    </row>
    <row r="97" ht="15.75" spans="2:8">
      <c r="B97" s="28" t="s">
        <v>3</v>
      </c>
      <c r="C97" s="5" t="s">
        <v>4</v>
      </c>
      <c r="D97" s="5" t="s">
        <v>5</v>
      </c>
      <c r="E97" s="5" t="s">
        <v>6</v>
      </c>
      <c r="F97" s="5" t="s">
        <v>7</v>
      </c>
      <c r="G97" s="5" t="s">
        <v>20</v>
      </c>
      <c r="H97" s="5" t="s">
        <v>21</v>
      </c>
    </row>
    <row r="98" ht="15.75" spans="2:8">
      <c r="B98" s="47"/>
      <c r="C98" s="30"/>
      <c r="D98" s="30"/>
      <c r="E98" s="30"/>
      <c r="F98" s="30"/>
      <c r="G98" s="30"/>
      <c r="H98" s="30"/>
    </row>
    <row r="99" spans="2:8">
      <c r="B99" s="6">
        <v>16</v>
      </c>
      <c r="C99" s="7">
        <v>44567</v>
      </c>
      <c r="D99" s="19" t="s">
        <v>174</v>
      </c>
      <c r="E99" s="21" t="s">
        <v>175</v>
      </c>
      <c r="F99" s="12" t="s">
        <v>176</v>
      </c>
      <c r="G99" s="14" t="s">
        <v>26</v>
      </c>
      <c r="H99" s="37" t="s">
        <v>161</v>
      </c>
    </row>
    <row r="100" spans="2:8">
      <c r="B100" s="19"/>
      <c r="C100" s="16"/>
      <c r="D100" s="12"/>
      <c r="E100" s="12"/>
      <c r="F100" s="12"/>
      <c r="G100" s="14" t="s">
        <v>29</v>
      </c>
      <c r="H100" s="11" t="s">
        <v>177</v>
      </c>
    </row>
    <row r="101" spans="2:8">
      <c r="B101" s="19"/>
      <c r="C101" s="7"/>
      <c r="D101" s="12"/>
      <c r="E101" s="12"/>
      <c r="F101" s="12"/>
      <c r="G101" s="8" t="s">
        <v>31</v>
      </c>
      <c r="H101" s="11" t="s">
        <v>178</v>
      </c>
    </row>
    <row r="102" spans="2:8">
      <c r="B102" s="45"/>
      <c r="C102" s="12"/>
      <c r="D102" s="12"/>
      <c r="E102" s="12"/>
      <c r="F102" s="12"/>
      <c r="G102" s="14"/>
      <c r="H102" s="11" t="s">
        <v>179</v>
      </c>
    </row>
    <row r="103" spans="2:8">
      <c r="B103" s="19"/>
      <c r="C103" s="12"/>
      <c r="D103" s="12"/>
      <c r="E103" s="12"/>
      <c r="F103" s="12"/>
      <c r="G103" s="8"/>
      <c r="H103" s="11" t="s">
        <v>180</v>
      </c>
    </row>
    <row r="104" spans="2:8">
      <c r="B104" s="19"/>
      <c r="C104" s="16"/>
      <c r="D104" s="12"/>
      <c r="E104" s="12"/>
      <c r="F104" s="12"/>
      <c r="G104" s="84"/>
      <c r="H104" s="11" t="s">
        <v>181</v>
      </c>
    </row>
    <row r="105" spans="2:8">
      <c r="B105" s="19">
        <v>17</v>
      </c>
      <c r="C105" s="7">
        <v>44567</v>
      </c>
      <c r="D105" s="19" t="s">
        <v>182</v>
      </c>
      <c r="E105" s="21" t="s">
        <v>175</v>
      </c>
      <c r="F105" s="12" t="s">
        <v>176</v>
      </c>
      <c r="G105" s="14" t="s">
        <v>26</v>
      </c>
      <c r="H105" s="37" t="s">
        <v>161</v>
      </c>
    </row>
    <row r="106" spans="2:8">
      <c r="B106" s="19"/>
      <c r="C106" s="7"/>
      <c r="D106" s="12"/>
      <c r="E106" s="12"/>
      <c r="F106" s="12"/>
      <c r="G106" s="14" t="s">
        <v>29</v>
      </c>
      <c r="H106" s="11" t="s">
        <v>183</v>
      </c>
    </row>
    <row r="107" spans="2:8">
      <c r="B107" s="19"/>
      <c r="C107" s="42"/>
      <c r="D107" s="13"/>
      <c r="E107" s="13"/>
      <c r="F107" s="12"/>
      <c r="G107" s="8" t="s">
        <v>31</v>
      </c>
      <c r="H107" s="11" t="s">
        <v>184</v>
      </c>
    </row>
    <row r="108" spans="2:8">
      <c r="B108" s="19"/>
      <c r="D108" s="17"/>
      <c r="E108" s="17"/>
      <c r="G108" s="8"/>
      <c r="H108" s="11"/>
    </row>
    <row r="109" spans="2:8">
      <c r="B109" s="19">
        <v>18</v>
      </c>
      <c r="C109" s="7">
        <v>44567</v>
      </c>
      <c r="D109" s="19" t="s">
        <v>185</v>
      </c>
      <c r="E109" s="21" t="s">
        <v>186</v>
      </c>
      <c r="F109" s="12" t="s">
        <v>187</v>
      </c>
      <c r="G109" s="14" t="s">
        <v>26</v>
      </c>
      <c r="H109" s="37" t="s">
        <v>161</v>
      </c>
    </row>
    <row r="110" spans="2:8">
      <c r="B110" s="19"/>
      <c r="C110" s="16"/>
      <c r="D110" s="12" t="s">
        <v>188</v>
      </c>
      <c r="E110" s="12"/>
      <c r="F110" s="12"/>
      <c r="G110" s="14" t="s">
        <v>29</v>
      </c>
      <c r="H110" s="15" t="s">
        <v>189</v>
      </c>
    </row>
    <row r="111" spans="2:8">
      <c r="B111" s="19"/>
      <c r="C111" s="17"/>
      <c r="D111" s="17"/>
      <c r="E111" s="17"/>
      <c r="F111" s="17"/>
      <c r="G111" s="8" t="s">
        <v>31</v>
      </c>
      <c r="H111" s="17" t="s">
        <v>181</v>
      </c>
    </row>
    <row r="112" spans="2:8">
      <c r="B112" s="19"/>
      <c r="C112" s="17"/>
      <c r="D112" s="17"/>
      <c r="E112" s="17"/>
      <c r="F112" s="17"/>
      <c r="G112" s="17"/>
      <c r="H112" s="17"/>
    </row>
    <row r="113" spans="2:8">
      <c r="B113" s="19">
        <v>19</v>
      </c>
      <c r="C113" s="7">
        <v>44567</v>
      </c>
      <c r="D113" s="12" t="s">
        <v>72</v>
      </c>
      <c r="E113" s="12" t="s">
        <v>82</v>
      </c>
      <c r="F113" s="12" t="s">
        <v>34</v>
      </c>
      <c r="G113" s="14" t="s">
        <v>26</v>
      </c>
      <c r="H113" s="37" t="s">
        <v>195</v>
      </c>
    </row>
    <row r="114" spans="2:8">
      <c r="B114" s="19"/>
      <c r="C114" s="12"/>
      <c r="D114" s="12" t="s">
        <v>196</v>
      </c>
      <c r="E114" s="12"/>
      <c r="F114" s="12"/>
      <c r="G114" s="14" t="s">
        <v>29</v>
      </c>
      <c r="H114" s="20" t="s">
        <v>197</v>
      </c>
    </row>
    <row r="115" spans="2:8">
      <c r="B115" s="19"/>
      <c r="C115" s="17"/>
      <c r="D115" s="17"/>
      <c r="E115" s="17"/>
      <c r="F115" s="17"/>
      <c r="G115" s="8" t="s">
        <v>31</v>
      </c>
      <c r="H115" s="11" t="s">
        <v>198</v>
      </c>
    </row>
    <row r="116" spans="2:8">
      <c r="B116" s="19"/>
      <c r="C116" s="17"/>
      <c r="D116" s="17"/>
      <c r="E116" s="17"/>
      <c r="F116" s="17"/>
      <c r="G116" s="8"/>
      <c r="H116" s="11" t="s">
        <v>199</v>
      </c>
    </row>
    <row r="117" spans="2:8">
      <c r="B117" s="19"/>
      <c r="C117" s="17"/>
      <c r="D117" s="17"/>
      <c r="E117" s="17"/>
      <c r="F117" s="17"/>
      <c r="G117" s="15"/>
      <c r="H117" s="15"/>
    </row>
    <row r="118" spans="2:8">
      <c r="B118" s="6">
        <v>20</v>
      </c>
      <c r="C118" s="10">
        <v>44569</v>
      </c>
      <c r="D118" s="12" t="s">
        <v>145</v>
      </c>
      <c r="E118" s="12" t="s">
        <v>146</v>
      </c>
      <c r="F118" s="19" t="s">
        <v>131</v>
      </c>
      <c r="G118" s="14" t="s">
        <v>26</v>
      </c>
      <c r="H118" s="37" t="s">
        <v>200</v>
      </c>
    </row>
    <row r="119" spans="2:8">
      <c r="B119" s="6"/>
      <c r="C119" s="7"/>
      <c r="D119" s="19" t="s">
        <v>148</v>
      </c>
      <c r="E119" s="19"/>
      <c r="F119" s="19"/>
      <c r="G119" s="14" t="s">
        <v>29</v>
      </c>
      <c r="H119" s="37" t="s">
        <v>201</v>
      </c>
    </row>
    <row r="120" spans="2:8">
      <c r="B120" s="33"/>
      <c r="C120" s="10"/>
      <c r="D120" s="21"/>
      <c r="E120" s="21"/>
      <c r="F120" s="21"/>
      <c r="G120" s="8" t="s">
        <v>31</v>
      </c>
      <c r="H120" s="37" t="s">
        <v>202</v>
      </c>
    </row>
    <row r="121" spans="2:8">
      <c r="B121" s="6"/>
      <c r="C121" s="12"/>
      <c r="D121" s="12"/>
      <c r="E121" s="12"/>
      <c r="F121" s="12"/>
      <c r="G121" s="8"/>
      <c r="H121" s="37" t="s">
        <v>203</v>
      </c>
    </row>
    <row r="122" spans="2:8">
      <c r="B122" s="19"/>
      <c r="C122" s="17"/>
      <c r="D122" s="17"/>
      <c r="E122" s="17"/>
      <c r="F122" s="17"/>
      <c r="G122" s="17"/>
      <c r="H122" s="17"/>
    </row>
    <row r="123" spans="2:8">
      <c r="B123" s="19">
        <v>21</v>
      </c>
      <c r="C123" s="10">
        <v>44572</v>
      </c>
      <c r="D123" s="12" t="s">
        <v>204</v>
      </c>
      <c r="E123" s="12" t="s">
        <v>150</v>
      </c>
      <c r="F123" s="19" t="s">
        <v>131</v>
      </c>
      <c r="G123" s="14" t="s">
        <v>26</v>
      </c>
      <c r="H123" s="37" t="s">
        <v>205</v>
      </c>
    </row>
    <row r="124" spans="2:8">
      <c r="B124" s="19"/>
      <c r="C124" s="7"/>
      <c r="D124" s="12" t="s">
        <v>206</v>
      </c>
      <c r="E124" s="12"/>
      <c r="F124" s="12"/>
      <c r="G124" s="37" t="s">
        <v>207</v>
      </c>
      <c r="H124" s="37" t="s">
        <v>208</v>
      </c>
    </row>
    <row r="125" spans="2:8">
      <c r="B125" s="45"/>
      <c r="C125" s="38"/>
      <c r="D125" s="38"/>
      <c r="E125" s="38"/>
      <c r="F125" s="38"/>
      <c r="G125" s="14" t="s">
        <v>209</v>
      </c>
      <c r="H125" s="37" t="s">
        <v>210</v>
      </c>
    </row>
    <row r="126" spans="2:8">
      <c r="B126" s="19"/>
      <c r="C126" s="17"/>
      <c r="D126" s="17"/>
      <c r="E126" s="17"/>
      <c r="F126" s="17"/>
      <c r="G126" s="17"/>
      <c r="H126" s="17"/>
    </row>
    <row r="129" ht="15.75" spans="2:8">
      <c r="B129" s="28" t="s">
        <v>3</v>
      </c>
      <c r="C129" s="5" t="s">
        <v>4</v>
      </c>
      <c r="D129" s="5" t="s">
        <v>5</v>
      </c>
      <c r="E129" s="5" t="s">
        <v>6</v>
      </c>
      <c r="F129" s="5" t="s">
        <v>7</v>
      </c>
      <c r="G129" s="5" t="s">
        <v>20</v>
      </c>
      <c r="H129" s="5" t="s">
        <v>21</v>
      </c>
    </row>
    <row r="130" ht="15.75" spans="2:8">
      <c r="B130" s="29"/>
      <c r="C130" s="30"/>
      <c r="D130" s="30"/>
      <c r="E130" s="30"/>
      <c r="F130" s="30"/>
      <c r="G130" s="30"/>
      <c r="H130" s="30"/>
    </row>
    <row r="131" spans="2:8">
      <c r="B131" s="47">
        <v>22</v>
      </c>
      <c r="C131" s="10">
        <v>44572</v>
      </c>
      <c r="D131" s="21" t="s">
        <v>216</v>
      </c>
      <c r="E131" s="21" t="s">
        <v>33</v>
      </c>
      <c r="F131" s="21" t="s">
        <v>34</v>
      </c>
      <c r="G131" s="49" t="s">
        <v>26</v>
      </c>
      <c r="H131" s="20" t="s">
        <v>217</v>
      </c>
    </row>
    <row r="132" spans="2:8">
      <c r="B132" s="19"/>
      <c r="C132" s="16"/>
      <c r="D132" s="12" t="s">
        <v>218</v>
      </c>
      <c r="E132" s="12"/>
      <c r="F132" s="12"/>
      <c r="G132" s="14" t="s">
        <v>29</v>
      </c>
      <c r="H132" s="11" t="s">
        <v>219</v>
      </c>
    </row>
    <row r="133" spans="2:8">
      <c r="B133" s="19"/>
      <c r="C133" s="17"/>
      <c r="D133" s="17"/>
      <c r="E133" s="17"/>
      <c r="F133" s="17"/>
      <c r="G133" s="8" t="s">
        <v>31</v>
      </c>
      <c r="H133" s="11" t="s">
        <v>220</v>
      </c>
    </row>
    <row r="134" spans="2:8">
      <c r="B134" s="19"/>
      <c r="C134" s="17"/>
      <c r="D134" s="17"/>
      <c r="E134" s="17"/>
      <c r="F134" s="17"/>
      <c r="G134" s="11"/>
      <c r="H134" s="11" t="s">
        <v>221</v>
      </c>
    </row>
    <row r="135" spans="2:8">
      <c r="B135" s="6"/>
      <c r="C135" s="32"/>
      <c r="D135" s="32"/>
      <c r="E135" s="32"/>
      <c r="F135" s="32"/>
      <c r="G135" s="17"/>
      <c r="H135" s="37"/>
    </row>
    <row r="136" spans="2:8">
      <c r="B136" s="19">
        <v>23</v>
      </c>
      <c r="C136" s="10">
        <v>44572</v>
      </c>
      <c r="D136" s="12" t="s">
        <v>223</v>
      </c>
      <c r="E136" s="21" t="s">
        <v>33</v>
      </c>
      <c r="F136" s="12" t="s">
        <v>34</v>
      </c>
      <c r="G136" s="14" t="s">
        <v>26</v>
      </c>
      <c r="H136" s="11" t="s">
        <v>224</v>
      </c>
    </row>
    <row r="137" spans="2:8">
      <c r="B137" s="19"/>
      <c r="C137" s="16"/>
      <c r="D137" s="12" t="s">
        <v>225</v>
      </c>
      <c r="E137" s="12"/>
      <c r="F137" s="12"/>
      <c r="G137" s="14" t="s">
        <v>29</v>
      </c>
      <c r="H137" s="11" t="s">
        <v>226</v>
      </c>
    </row>
    <row r="138" spans="2:8">
      <c r="B138" s="19"/>
      <c r="C138" s="7"/>
      <c r="D138" s="12"/>
      <c r="E138" s="12"/>
      <c r="F138" s="12"/>
      <c r="G138" s="8" t="s">
        <v>31</v>
      </c>
      <c r="H138" s="11" t="s">
        <v>227</v>
      </c>
    </row>
    <row r="139" spans="2:8">
      <c r="B139" s="19"/>
      <c r="C139" s="12"/>
      <c r="D139" s="12"/>
      <c r="E139" s="12"/>
      <c r="F139" s="12"/>
      <c r="G139" s="14"/>
      <c r="H139" s="11" t="s">
        <v>228</v>
      </c>
    </row>
    <row r="140" spans="2:8">
      <c r="B140" s="19"/>
      <c r="C140" s="12"/>
      <c r="D140" s="12"/>
      <c r="E140" s="12"/>
      <c r="F140" s="12"/>
      <c r="G140" s="8"/>
      <c r="H140" s="11"/>
    </row>
    <row r="141" spans="2:8">
      <c r="B141" s="19">
        <v>24</v>
      </c>
      <c r="C141" s="10">
        <v>44572</v>
      </c>
      <c r="D141" s="12" t="s">
        <v>229</v>
      </c>
      <c r="E141" s="21" t="s">
        <v>33</v>
      </c>
      <c r="F141" s="12" t="s">
        <v>34</v>
      </c>
      <c r="G141" s="14" t="s">
        <v>26</v>
      </c>
      <c r="H141" s="15" t="s">
        <v>230</v>
      </c>
    </row>
    <row r="142" spans="2:8">
      <c r="B142" s="37"/>
      <c r="C142" s="7"/>
      <c r="D142" s="12" t="s">
        <v>231</v>
      </c>
      <c r="E142" s="12"/>
      <c r="F142" s="12"/>
      <c r="G142" s="14" t="s">
        <v>29</v>
      </c>
      <c r="H142" s="37" t="s">
        <v>232</v>
      </c>
    </row>
    <row r="143" spans="2:8">
      <c r="B143" s="37"/>
      <c r="C143" s="7"/>
      <c r="D143" s="12"/>
      <c r="E143" s="12"/>
      <c r="F143" s="12"/>
      <c r="G143" s="8" t="s">
        <v>31</v>
      </c>
      <c r="H143" s="20" t="s">
        <v>233</v>
      </c>
    </row>
    <row r="144" spans="2:8">
      <c r="B144" s="58"/>
      <c r="C144" s="38"/>
      <c r="D144" s="38"/>
      <c r="E144" s="38"/>
      <c r="F144" s="38"/>
      <c r="G144" s="111"/>
      <c r="H144" s="15" t="s">
        <v>234</v>
      </c>
    </row>
    <row r="145" spans="2:8">
      <c r="B145" s="19"/>
      <c r="C145" s="17"/>
      <c r="D145" s="17"/>
      <c r="E145" s="17"/>
      <c r="F145" s="17"/>
      <c r="G145" s="17"/>
      <c r="H145" s="17"/>
    </row>
    <row r="146" spans="2:8">
      <c r="B146" s="6">
        <v>25</v>
      </c>
      <c r="C146" s="7">
        <v>44567</v>
      </c>
      <c r="D146" s="32" t="s">
        <v>235</v>
      </c>
      <c r="E146" s="32" t="s">
        <v>137</v>
      </c>
      <c r="F146" s="32" t="s">
        <v>34</v>
      </c>
      <c r="G146" s="14" t="s">
        <v>26</v>
      </c>
      <c r="H146" s="37" t="s">
        <v>236</v>
      </c>
    </row>
    <row r="147" spans="2:8">
      <c r="B147" s="6"/>
      <c r="C147" s="42"/>
      <c r="D147" s="32" t="s">
        <v>237</v>
      </c>
      <c r="E147" s="32"/>
      <c r="F147" s="32"/>
      <c r="G147" s="14" t="s">
        <v>29</v>
      </c>
      <c r="H147" s="37" t="s">
        <v>238</v>
      </c>
    </row>
    <row r="148" spans="2:8">
      <c r="B148" s="6"/>
      <c r="C148" s="23"/>
      <c r="D148" s="23"/>
      <c r="E148" s="23"/>
      <c r="F148" s="23"/>
      <c r="G148" s="8" t="s">
        <v>31</v>
      </c>
      <c r="H148" s="44" t="s">
        <v>239</v>
      </c>
    </row>
    <row r="149" spans="2:8">
      <c r="B149" s="19"/>
      <c r="C149" s="17"/>
      <c r="D149" s="17"/>
      <c r="E149" s="17"/>
      <c r="F149" s="17"/>
      <c r="G149" s="17"/>
      <c r="H149" s="17"/>
    </row>
    <row r="150" spans="2:8">
      <c r="B150" s="6">
        <v>26</v>
      </c>
      <c r="C150" s="10">
        <v>44577</v>
      </c>
      <c r="D150" s="12" t="s">
        <v>145</v>
      </c>
      <c r="E150" s="12" t="s">
        <v>146</v>
      </c>
      <c r="F150" s="12" t="s">
        <v>131</v>
      </c>
      <c r="G150" s="14" t="s">
        <v>26</v>
      </c>
      <c r="H150" s="37" t="s">
        <v>302</v>
      </c>
    </row>
    <row r="151" spans="2:8">
      <c r="B151" s="37"/>
      <c r="C151" s="12"/>
      <c r="D151" s="12" t="s">
        <v>148</v>
      </c>
      <c r="E151" s="12"/>
      <c r="F151" s="12"/>
      <c r="G151" s="14" t="s">
        <v>29</v>
      </c>
      <c r="H151" s="37" t="s">
        <v>303</v>
      </c>
    </row>
    <row r="152" spans="2:8">
      <c r="B152" s="37"/>
      <c r="C152" s="17"/>
      <c r="D152" s="17"/>
      <c r="E152" s="17"/>
      <c r="F152" s="17"/>
      <c r="G152" s="8" t="s">
        <v>31</v>
      </c>
      <c r="H152" s="37" t="s">
        <v>304</v>
      </c>
    </row>
    <row r="153" spans="2:8">
      <c r="B153" s="58"/>
      <c r="C153" s="38"/>
      <c r="D153" s="38"/>
      <c r="E153" s="38"/>
      <c r="F153" s="38"/>
      <c r="G153" s="37"/>
      <c r="H153" s="37" t="s">
        <v>305</v>
      </c>
    </row>
    <row r="154" spans="2:8">
      <c r="B154" s="37"/>
      <c r="C154" s="17"/>
      <c r="D154" s="17"/>
      <c r="E154" s="17"/>
      <c r="F154" s="17"/>
      <c r="G154" s="17"/>
      <c r="H154" s="17"/>
    </row>
    <row r="155" spans="2:8">
      <c r="B155" s="19">
        <v>27</v>
      </c>
      <c r="C155" s="10">
        <v>44579</v>
      </c>
      <c r="D155" s="19" t="s">
        <v>308</v>
      </c>
      <c r="E155" s="19" t="s">
        <v>117</v>
      </c>
      <c r="F155" s="31" t="s">
        <v>118</v>
      </c>
      <c r="G155" s="14" t="s">
        <v>26</v>
      </c>
      <c r="H155" s="37" t="s">
        <v>309</v>
      </c>
    </row>
    <row r="156" spans="2:8">
      <c r="B156" s="37"/>
      <c r="C156" s="37"/>
      <c r="D156" s="19" t="s">
        <v>310</v>
      </c>
      <c r="E156" s="37"/>
      <c r="F156" s="31"/>
      <c r="G156" s="14" t="s">
        <v>29</v>
      </c>
      <c r="H156" s="44" t="s">
        <v>311</v>
      </c>
    </row>
    <row r="157" spans="2:8">
      <c r="B157" s="37"/>
      <c r="C157" s="17"/>
      <c r="D157" s="17"/>
      <c r="E157" s="17"/>
      <c r="F157" s="17"/>
      <c r="G157" s="8" t="s">
        <v>31</v>
      </c>
      <c r="H157" s="20" t="s">
        <v>312</v>
      </c>
    </row>
    <row r="158" spans="2:8">
      <c r="B158" s="19"/>
      <c r="C158" s="17"/>
      <c r="D158" s="17"/>
      <c r="E158" s="17"/>
      <c r="F158" s="17"/>
      <c r="G158" s="17"/>
      <c r="H158" s="17"/>
    </row>
    <row r="159" spans="2:8">
      <c r="B159" s="19"/>
      <c r="C159" s="17"/>
      <c r="D159" s="17"/>
      <c r="E159" s="17"/>
      <c r="F159" s="17"/>
      <c r="G159" s="17"/>
      <c r="H159" s="17"/>
    </row>
    <row r="162" ht="15.75" spans="2:8">
      <c r="B162" s="28" t="s">
        <v>3</v>
      </c>
      <c r="C162" s="5" t="s">
        <v>4</v>
      </c>
      <c r="D162" s="5" t="s">
        <v>5</v>
      </c>
      <c r="E162" s="5" t="s">
        <v>6</v>
      </c>
      <c r="F162" s="5" t="s">
        <v>7</v>
      </c>
      <c r="G162" s="5" t="s">
        <v>20</v>
      </c>
      <c r="H162" s="5" t="s">
        <v>21</v>
      </c>
    </row>
    <row r="163" ht="15.75" spans="2:8">
      <c r="B163" s="29"/>
      <c r="C163" s="30"/>
      <c r="D163" s="30"/>
      <c r="E163" s="30"/>
      <c r="F163" s="30"/>
      <c r="G163" s="30"/>
      <c r="H163" s="30"/>
    </row>
    <row r="164" spans="2:8">
      <c r="B164" s="68">
        <v>28</v>
      </c>
      <c r="C164" s="10">
        <v>44580</v>
      </c>
      <c r="D164" s="12" t="s">
        <v>318</v>
      </c>
      <c r="E164" s="12" t="s">
        <v>319</v>
      </c>
      <c r="F164" s="12" t="s">
        <v>113</v>
      </c>
      <c r="G164" s="14" t="s">
        <v>26</v>
      </c>
      <c r="H164" s="11" t="s">
        <v>320</v>
      </c>
    </row>
    <row r="165" spans="2:8">
      <c r="B165" s="37"/>
      <c r="C165" s="16"/>
      <c r="D165" s="12" t="s">
        <v>321</v>
      </c>
      <c r="E165" s="12"/>
      <c r="F165" s="12"/>
      <c r="G165" s="37" t="s">
        <v>322</v>
      </c>
      <c r="H165" s="66" t="s">
        <v>323</v>
      </c>
    </row>
    <row r="166" spans="2:8">
      <c r="B166" s="37"/>
      <c r="C166" s="7"/>
      <c r="D166" s="12"/>
      <c r="E166" s="12"/>
      <c r="F166" s="12"/>
      <c r="G166" s="37" t="s">
        <v>324</v>
      </c>
      <c r="H166" s="101" t="s">
        <v>325</v>
      </c>
    </row>
    <row r="167" spans="2:8">
      <c r="B167" s="37"/>
      <c r="C167" s="7"/>
      <c r="D167" s="12" t="s">
        <v>326</v>
      </c>
      <c r="E167" s="12"/>
      <c r="F167" s="12"/>
      <c r="G167" s="37" t="s">
        <v>327</v>
      </c>
      <c r="H167" s="50" t="s">
        <v>328</v>
      </c>
    </row>
    <row r="168" spans="2:8">
      <c r="B168" s="37"/>
      <c r="C168" s="42"/>
      <c r="D168" s="13" t="s">
        <v>329</v>
      </c>
      <c r="E168" s="13"/>
      <c r="F168" s="12"/>
      <c r="G168" s="14" t="s">
        <v>330</v>
      </c>
      <c r="H168" s="11" t="s">
        <v>331</v>
      </c>
    </row>
    <row r="169" spans="2:8">
      <c r="B169" s="37"/>
      <c r="D169" s="19" t="s">
        <v>332</v>
      </c>
      <c r="E169" s="17"/>
      <c r="G169" s="8" t="s">
        <v>333</v>
      </c>
      <c r="H169" s="11" t="s">
        <v>334</v>
      </c>
    </row>
    <row r="170" spans="2:8">
      <c r="B170" s="37"/>
      <c r="C170" s="16"/>
      <c r="D170" s="21" t="s">
        <v>335</v>
      </c>
      <c r="E170" s="21"/>
      <c r="F170" s="12"/>
      <c r="G170" s="11" t="s">
        <v>336</v>
      </c>
      <c r="H170" s="11"/>
    </row>
    <row r="171" spans="2:8">
      <c r="B171" s="37"/>
      <c r="C171" s="17"/>
      <c r="D171" s="17"/>
      <c r="E171" s="17"/>
      <c r="F171" s="17"/>
      <c r="G171" s="11" t="s">
        <v>337</v>
      </c>
      <c r="H171" s="11"/>
    </row>
    <row r="172" spans="2:8">
      <c r="B172" s="37"/>
      <c r="C172" s="38"/>
      <c r="D172" s="38"/>
      <c r="E172" s="38"/>
      <c r="F172" s="38"/>
      <c r="G172" s="116" t="s">
        <v>338</v>
      </c>
      <c r="H172" s="15"/>
    </row>
    <row r="173" spans="2:8">
      <c r="B173" s="19"/>
      <c r="C173" s="17"/>
      <c r="D173" s="17"/>
      <c r="E173" s="17"/>
      <c r="F173" s="17"/>
      <c r="G173" s="17"/>
      <c r="H173" s="17"/>
    </row>
    <row r="174" spans="2:8">
      <c r="B174" s="117">
        <v>29</v>
      </c>
      <c r="C174" s="7">
        <v>44581</v>
      </c>
      <c r="D174" s="32" t="s">
        <v>427</v>
      </c>
      <c r="E174" s="32" t="s">
        <v>428</v>
      </c>
      <c r="F174" s="32" t="s">
        <v>429</v>
      </c>
      <c r="G174" s="14" t="s">
        <v>26</v>
      </c>
      <c r="H174" s="44" t="s">
        <v>430</v>
      </c>
    </row>
    <row r="175" spans="2:8">
      <c r="B175" s="117"/>
      <c r="C175" s="42"/>
      <c r="D175" s="32" t="s">
        <v>431</v>
      </c>
      <c r="E175" s="32"/>
      <c r="F175" s="32"/>
      <c r="G175" s="14" t="s">
        <v>29</v>
      </c>
      <c r="H175" s="44" t="s">
        <v>432</v>
      </c>
    </row>
    <row r="176" spans="2:8">
      <c r="B176" s="118"/>
      <c r="C176" s="7"/>
      <c r="D176" s="32"/>
      <c r="E176" s="32"/>
      <c r="F176" s="32"/>
      <c r="G176" s="8" t="s">
        <v>433</v>
      </c>
      <c r="H176" s="44" t="s">
        <v>434</v>
      </c>
    </row>
    <row r="177" spans="2:8">
      <c r="B177" s="117"/>
      <c r="C177" s="32"/>
      <c r="D177" s="32"/>
      <c r="E177" s="32"/>
      <c r="F177" s="32"/>
      <c r="G177" s="14"/>
      <c r="H177" s="44"/>
    </row>
    <row r="178" spans="2:8">
      <c r="B178" s="6">
        <v>30</v>
      </c>
      <c r="C178" s="10">
        <v>44581</v>
      </c>
      <c r="D178" s="21" t="s">
        <v>435</v>
      </c>
      <c r="E178" s="21" t="s">
        <v>117</v>
      </c>
      <c r="F178" s="21" t="s">
        <v>118</v>
      </c>
      <c r="G178" s="49" t="s">
        <v>26</v>
      </c>
      <c r="H178" s="20" t="s">
        <v>436</v>
      </c>
    </row>
    <row r="179" spans="2:8">
      <c r="B179" s="37"/>
      <c r="C179" s="16"/>
      <c r="D179" s="12" t="s">
        <v>437</v>
      </c>
      <c r="E179" s="12"/>
      <c r="F179" s="12"/>
      <c r="G179" s="14" t="s">
        <v>29</v>
      </c>
      <c r="H179" s="66" t="s">
        <v>438</v>
      </c>
    </row>
    <row r="180" spans="2:8">
      <c r="B180" s="37"/>
      <c r="C180" s="7"/>
      <c r="D180" s="12"/>
      <c r="E180" s="12"/>
      <c r="F180" s="12"/>
      <c r="G180" s="8" t="s">
        <v>31</v>
      </c>
      <c r="H180" s="101" t="s">
        <v>439</v>
      </c>
    </row>
    <row r="181" spans="2:8">
      <c r="B181" s="58"/>
      <c r="C181" s="7"/>
      <c r="D181" s="12"/>
      <c r="E181" s="12"/>
      <c r="F181" s="12"/>
      <c r="G181" s="37"/>
      <c r="H181" s="50"/>
    </row>
    <row r="182" spans="2:8">
      <c r="B182" s="19">
        <v>31</v>
      </c>
      <c r="C182" s="10">
        <v>44580</v>
      </c>
      <c r="D182" s="12" t="s">
        <v>190</v>
      </c>
      <c r="E182" s="13" t="s">
        <v>191</v>
      </c>
      <c r="F182" s="12" t="s">
        <v>118</v>
      </c>
      <c r="G182" s="14" t="s">
        <v>26</v>
      </c>
      <c r="H182" s="11" t="s">
        <v>436</v>
      </c>
    </row>
    <row r="183" spans="2:8">
      <c r="B183" s="19"/>
      <c r="D183" s="19" t="s">
        <v>440</v>
      </c>
      <c r="E183" s="17"/>
      <c r="G183" s="14" t="s">
        <v>29</v>
      </c>
      <c r="H183" s="11" t="s">
        <v>441</v>
      </c>
    </row>
    <row r="184" spans="2:8">
      <c r="B184" s="37"/>
      <c r="C184" s="16"/>
      <c r="D184" s="21"/>
      <c r="E184" s="21"/>
      <c r="F184" s="12"/>
      <c r="G184" s="8" t="s">
        <v>31</v>
      </c>
      <c r="H184" s="11" t="s">
        <v>442</v>
      </c>
    </row>
    <row r="185" spans="2:8">
      <c r="B185" s="37"/>
      <c r="C185" s="16"/>
      <c r="D185" s="21"/>
      <c r="E185" s="21"/>
      <c r="F185" s="12"/>
      <c r="G185" s="11"/>
      <c r="H185" s="11" t="s">
        <v>443</v>
      </c>
    </row>
    <row r="186" spans="2:8">
      <c r="B186" s="37"/>
      <c r="C186" s="17"/>
      <c r="D186" s="17"/>
      <c r="E186" s="17"/>
      <c r="F186" s="17"/>
      <c r="G186" s="17"/>
      <c r="H186" s="17"/>
    </row>
    <row r="187" spans="2:8">
      <c r="B187" s="68">
        <v>32</v>
      </c>
      <c r="C187" s="10">
        <v>44581</v>
      </c>
      <c r="D187" s="12" t="s">
        <v>444</v>
      </c>
      <c r="E187" s="21" t="s">
        <v>445</v>
      </c>
      <c r="F187" s="12" t="s">
        <v>176</v>
      </c>
      <c r="G187" s="14" t="s">
        <v>26</v>
      </c>
      <c r="H187" s="11" t="s">
        <v>446</v>
      </c>
    </row>
    <row r="188" spans="2:8">
      <c r="B188" s="37"/>
      <c r="C188" s="16"/>
      <c r="D188" s="12" t="s">
        <v>447</v>
      </c>
      <c r="E188" s="12"/>
      <c r="F188" s="12"/>
      <c r="G188" s="14" t="s">
        <v>29</v>
      </c>
      <c r="H188" s="11" t="s">
        <v>448</v>
      </c>
    </row>
    <row r="189" spans="2:8">
      <c r="B189" s="58"/>
      <c r="C189" s="119"/>
      <c r="D189" s="13"/>
      <c r="E189" s="13"/>
      <c r="F189" s="13"/>
      <c r="G189" s="120" t="s">
        <v>31</v>
      </c>
      <c r="H189" s="15"/>
    </row>
    <row r="190" spans="2:8">
      <c r="B190" s="19"/>
      <c r="C190" s="17"/>
      <c r="D190" s="17"/>
      <c r="E190" s="17"/>
      <c r="F190" s="17"/>
      <c r="G190" s="17"/>
      <c r="H190" s="17"/>
    </row>
    <row r="191" spans="2:8">
      <c r="B191" s="59"/>
      <c r="C191" s="63"/>
      <c r="D191" s="63"/>
      <c r="E191" s="63"/>
      <c r="F191" s="63"/>
      <c r="G191" s="63"/>
      <c r="H191" s="63"/>
    </row>
    <row r="196" ht="15.75" spans="2:8">
      <c r="B196" s="28" t="s">
        <v>3</v>
      </c>
      <c r="C196" s="5" t="s">
        <v>4</v>
      </c>
      <c r="D196" s="5" t="s">
        <v>5</v>
      </c>
      <c r="E196" s="5" t="s">
        <v>6</v>
      </c>
      <c r="F196" s="5" t="s">
        <v>7</v>
      </c>
      <c r="G196" s="5" t="s">
        <v>20</v>
      </c>
      <c r="H196" s="5" t="s">
        <v>21</v>
      </c>
    </row>
    <row r="197" ht="15.75" spans="2:8">
      <c r="B197" s="29"/>
      <c r="C197" s="30"/>
      <c r="D197" s="30"/>
      <c r="E197" s="30"/>
      <c r="F197" s="30"/>
      <c r="G197" s="30"/>
      <c r="H197" s="30"/>
    </row>
    <row r="198" spans="2:8">
      <c r="B198" s="19">
        <v>33</v>
      </c>
      <c r="C198" s="10">
        <v>44580</v>
      </c>
      <c r="D198" s="12" t="s">
        <v>468</v>
      </c>
      <c r="E198" s="13" t="s">
        <v>469</v>
      </c>
      <c r="F198" s="12" t="s">
        <v>429</v>
      </c>
      <c r="G198" s="14" t="s">
        <v>26</v>
      </c>
      <c r="H198" s="37" t="s">
        <v>470</v>
      </c>
    </row>
    <row r="199" spans="2:8">
      <c r="B199" s="19"/>
      <c r="C199" s="37"/>
      <c r="D199" s="19" t="s">
        <v>471</v>
      </c>
      <c r="E199" s="19"/>
      <c r="F199" s="31"/>
      <c r="G199" s="14" t="s">
        <v>29</v>
      </c>
      <c r="H199" s="37" t="s">
        <v>472</v>
      </c>
    </row>
    <row r="200" spans="2:8">
      <c r="B200" s="19"/>
      <c r="C200" s="16"/>
      <c r="D200" s="21"/>
      <c r="E200" s="21"/>
      <c r="F200" s="12"/>
      <c r="G200" s="8" t="s">
        <v>31</v>
      </c>
      <c r="H200" s="37" t="s">
        <v>473</v>
      </c>
    </row>
    <row r="201" spans="2:8">
      <c r="B201" s="19"/>
      <c r="C201" s="17"/>
      <c r="D201" s="17"/>
      <c r="E201" s="17"/>
      <c r="F201" s="17"/>
      <c r="G201" s="11"/>
      <c r="H201" s="11"/>
    </row>
    <row r="202" spans="2:8">
      <c r="B202" s="19">
        <v>34</v>
      </c>
      <c r="C202" s="10">
        <v>44582</v>
      </c>
      <c r="D202" s="12" t="s">
        <v>427</v>
      </c>
      <c r="E202" s="12" t="s">
        <v>482</v>
      </c>
      <c r="F202" s="12" t="s">
        <v>131</v>
      </c>
      <c r="G202" s="14" t="s">
        <v>26</v>
      </c>
      <c r="H202" s="11" t="s">
        <v>483</v>
      </c>
    </row>
    <row r="203" spans="2:8">
      <c r="B203" s="37"/>
      <c r="C203" s="17"/>
      <c r="D203" s="17"/>
      <c r="E203" s="17"/>
      <c r="F203" s="17"/>
      <c r="G203" s="14" t="s">
        <v>29</v>
      </c>
      <c r="H203" s="66" t="s">
        <v>484</v>
      </c>
    </row>
    <row r="204" spans="2:8">
      <c r="B204" s="37"/>
      <c r="C204" s="17"/>
      <c r="D204" s="17"/>
      <c r="E204" s="17"/>
      <c r="F204" s="17"/>
      <c r="G204" s="8" t="s">
        <v>31</v>
      </c>
      <c r="H204" s="101"/>
    </row>
    <row r="205" spans="2:8">
      <c r="B205" s="37"/>
      <c r="C205" s="17"/>
      <c r="D205" s="17"/>
      <c r="E205" s="17"/>
      <c r="F205" s="17"/>
      <c r="G205" s="17"/>
      <c r="H205" s="17"/>
    </row>
    <row r="206" spans="2:8">
      <c r="B206" s="37"/>
      <c r="C206" s="42"/>
      <c r="D206" s="32"/>
      <c r="E206" s="32"/>
      <c r="F206" s="32"/>
      <c r="G206" s="83"/>
      <c r="H206" s="44"/>
    </row>
    <row r="207" spans="2:8">
      <c r="B207" s="19"/>
      <c r="C207" s="17"/>
      <c r="D207" s="17"/>
      <c r="E207" s="17"/>
      <c r="F207" s="17"/>
      <c r="G207" s="17"/>
      <c r="H207" s="17"/>
    </row>
    <row r="208" spans="2:8">
      <c r="B208" s="59"/>
      <c r="C208" s="63"/>
      <c r="D208" s="63"/>
      <c r="E208" s="63"/>
      <c r="F208" s="63"/>
      <c r="G208" s="63"/>
      <c r="H208" s="63"/>
    </row>
    <row r="209" spans="2:8">
      <c r="B209" s="59"/>
      <c r="C209" s="63"/>
      <c r="D209" s="63"/>
      <c r="E209" s="63"/>
      <c r="F209" s="63"/>
      <c r="G209" s="63"/>
      <c r="H209" s="63"/>
    </row>
    <row r="210" spans="2:8">
      <c r="B210" s="59"/>
      <c r="C210" s="63"/>
      <c r="D210" s="63"/>
      <c r="E210" s="63"/>
      <c r="F210" s="63"/>
      <c r="G210" s="63"/>
      <c r="H210" s="63"/>
    </row>
    <row r="211" spans="2:8">
      <c r="B211" s="59"/>
      <c r="C211" s="63"/>
      <c r="D211" s="63"/>
      <c r="E211" s="63"/>
      <c r="F211" s="63"/>
      <c r="G211" s="63"/>
      <c r="H211" s="63"/>
    </row>
    <row r="212" spans="2:8">
      <c r="B212" s="59"/>
      <c r="C212" s="63"/>
      <c r="D212" s="63"/>
      <c r="E212" s="63"/>
      <c r="F212" s="63"/>
      <c r="G212" s="63"/>
      <c r="H212" s="63"/>
    </row>
    <row r="213" spans="2:8">
      <c r="B213" s="59"/>
      <c r="C213" s="63"/>
      <c r="D213" s="63"/>
      <c r="E213" s="63"/>
      <c r="F213" s="63"/>
      <c r="G213" s="63"/>
      <c r="H213" s="63"/>
    </row>
    <row r="214" spans="2:8">
      <c r="B214" s="59"/>
      <c r="C214" s="63"/>
      <c r="D214" s="63"/>
      <c r="E214" s="63"/>
      <c r="F214" s="63"/>
      <c r="G214" s="63"/>
      <c r="H214" s="63"/>
    </row>
    <row r="215" spans="2:8">
      <c r="B215" s="59"/>
      <c r="C215" s="63"/>
      <c r="D215" s="63"/>
      <c r="E215" s="63"/>
      <c r="F215" s="63"/>
      <c r="G215" s="63"/>
      <c r="H215" s="63"/>
    </row>
    <row r="216" spans="2:8">
      <c r="B216" s="59"/>
      <c r="C216" s="63"/>
      <c r="D216" s="63"/>
      <c r="E216" s="63"/>
      <c r="F216" s="63"/>
      <c r="G216" s="63"/>
      <c r="H216" s="63"/>
    </row>
    <row r="217" spans="2:8">
      <c r="B217" s="59"/>
      <c r="C217" s="63"/>
      <c r="D217" s="63"/>
      <c r="E217" s="63"/>
      <c r="F217" s="63"/>
      <c r="G217" s="63"/>
      <c r="H217" s="63"/>
    </row>
    <row r="218" spans="2:8">
      <c r="B218" s="59"/>
      <c r="C218" s="63"/>
      <c r="D218" s="63"/>
      <c r="E218" s="63"/>
      <c r="F218" s="63"/>
      <c r="G218" s="63"/>
      <c r="H218" s="63"/>
    </row>
    <row r="219" spans="2:8">
      <c r="B219" s="59"/>
      <c r="C219" s="63"/>
      <c r="D219" s="63"/>
      <c r="E219" s="63"/>
      <c r="F219" s="63"/>
      <c r="G219" s="63"/>
      <c r="H219" s="63"/>
    </row>
    <row r="220" spans="2:8">
      <c r="B220" s="59"/>
      <c r="C220" s="63"/>
      <c r="D220" s="63"/>
      <c r="E220" s="63"/>
      <c r="F220" s="63"/>
      <c r="G220" s="63"/>
      <c r="H220" s="63"/>
    </row>
    <row r="221" spans="2:8">
      <c r="B221" s="59"/>
      <c r="C221" s="63"/>
      <c r="D221" s="63"/>
      <c r="E221" s="63"/>
      <c r="F221" s="63"/>
      <c r="G221" s="63"/>
      <c r="H221" s="63"/>
    </row>
    <row r="222" spans="2:8">
      <c r="B222" s="59"/>
      <c r="C222" s="63"/>
      <c r="D222" s="63"/>
      <c r="E222" s="63"/>
      <c r="F222" s="63"/>
      <c r="G222" s="63"/>
      <c r="H222" s="63"/>
    </row>
    <row r="223" spans="2:8">
      <c r="B223" s="59"/>
      <c r="C223" s="63"/>
      <c r="D223" s="63"/>
      <c r="E223" s="63"/>
      <c r="F223" s="63"/>
      <c r="G223" s="63"/>
      <c r="H223" s="63"/>
    </row>
    <row r="224" spans="2:8">
      <c r="B224" s="59"/>
      <c r="C224" s="63"/>
      <c r="D224" s="63"/>
      <c r="E224" s="63"/>
      <c r="F224" s="63"/>
      <c r="G224" s="63"/>
      <c r="H224" s="63"/>
    </row>
    <row r="225" spans="2:8">
      <c r="B225" s="113"/>
      <c r="C225" s="64"/>
      <c r="D225" s="62"/>
      <c r="E225" s="62"/>
      <c r="F225" s="62"/>
      <c r="G225" s="113"/>
      <c r="H225" s="61"/>
    </row>
    <row r="226" ht="15.75" spans="2:8">
      <c r="B226" s="28" t="s">
        <v>3</v>
      </c>
      <c r="C226" s="5" t="s">
        <v>4</v>
      </c>
      <c r="D226" s="5" t="s">
        <v>5</v>
      </c>
      <c r="E226" s="5" t="s">
        <v>6</v>
      </c>
      <c r="F226" s="5" t="s">
        <v>7</v>
      </c>
      <c r="G226" s="5" t="s">
        <v>20</v>
      </c>
      <c r="H226" s="5" t="s">
        <v>21</v>
      </c>
    </row>
    <row r="227" ht="15.75" spans="2:8">
      <c r="B227" s="29"/>
      <c r="C227" s="30"/>
      <c r="D227" s="30"/>
      <c r="E227" s="30"/>
      <c r="F227" s="30"/>
      <c r="G227" s="30"/>
      <c r="H227" s="30"/>
    </row>
    <row r="228" ht="16.5" spans="2:8">
      <c r="B228" s="6"/>
      <c r="C228" s="7"/>
      <c r="D228" s="41" t="s">
        <v>514</v>
      </c>
      <c r="E228" s="21"/>
      <c r="F228" s="12"/>
      <c r="G228" s="14"/>
      <c r="H228" s="37"/>
    </row>
    <row r="229" spans="2:8">
      <c r="B229" s="6"/>
      <c r="C229" s="16"/>
      <c r="D229" s="12"/>
      <c r="E229" s="12"/>
      <c r="F229" s="12"/>
      <c r="G229" s="14"/>
      <c r="H229" s="37"/>
    </row>
    <row r="230" spans="2:8">
      <c r="B230" s="33">
        <v>1</v>
      </c>
      <c r="C230" s="42">
        <v>44599</v>
      </c>
      <c r="D230" s="12" t="s">
        <v>565</v>
      </c>
      <c r="E230" s="12" t="s">
        <v>566</v>
      </c>
      <c r="F230" s="12" t="s">
        <v>429</v>
      </c>
      <c r="G230" s="14" t="s">
        <v>26</v>
      </c>
      <c r="H230" s="11" t="s">
        <v>567</v>
      </c>
    </row>
    <row r="231" spans="2:8">
      <c r="B231" s="6"/>
      <c r="C231" s="10"/>
      <c r="D231" s="12" t="s">
        <v>568</v>
      </c>
      <c r="E231" s="12"/>
      <c r="F231" s="12"/>
      <c r="G231" s="14" t="s">
        <v>29</v>
      </c>
      <c r="H231" s="11" t="s">
        <v>569</v>
      </c>
    </row>
    <row r="232" spans="2:8">
      <c r="B232" s="6"/>
      <c r="C232" s="10"/>
      <c r="D232" s="12"/>
      <c r="E232" s="12"/>
      <c r="F232" s="12"/>
      <c r="G232" s="8" t="s">
        <v>31</v>
      </c>
      <c r="H232" s="66" t="s">
        <v>570</v>
      </c>
    </row>
    <row r="233" spans="2:8">
      <c r="B233" s="37"/>
      <c r="C233" s="12"/>
      <c r="D233" s="12"/>
      <c r="E233" s="12"/>
      <c r="F233" s="12"/>
      <c r="G233" s="37"/>
      <c r="H233" s="101" t="s">
        <v>571</v>
      </c>
    </row>
    <row r="234" spans="2:8">
      <c r="B234" s="37"/>
      <c r="C234" s="17"/>
      <c r="D234" s="17"/>
      <c r="E234" s="17"/>
      <c r="F234" s="17"/>
      <c r="G234" s="37"/>
      <c r="H234" s="50" t="s">
        <v>572</v>
      </c>
    </row>
    <row r="235" spans="2:8">
      <c r="B235" s="19"/>
      <c r="C235" s="17"/>
      <c r="D235" s="17"/>
      <c r="E235" s="17"/>
      <c r="F235" s="17"/>
      <c r="G235" s="17"/>
      <c r="H235" s="17"/>
    </row>
    <row r="236" spans="2:8">
      <c r="B236" s="58"/>
      <c r="C236" s="38"/>
      <c r="D236" s="38"/>
      <c r="E236" s="38"/>
      <c r="F236" s="38"/>
      <c r="G236" s="37"/>
      <c r="H236" s="37"/>
    </row>
    <row r="237" spans="2:8">
      <c r="B237" s="19">
        <v>2</v>
      </c>
      <c r="C237" s="42">
        <v>44599</v>
      </c>
      <c r="D237" s="12" t="s">
        <v>229</v>
      </c>
      <c r="E237" s="21" t="s">
        <v>577</v>
      </c>
      <c r="F237" s="12" t="s">
        <v>429</v>
      </c>
      <c r="G237" s="14" t="s">
        <v>26</v>
      </c>
      <c r="H237" s="11" t="s">
        <v>578</v>
      </c>
    </row>
    <row r="238" spans="2:8">
      <c r="B238" s="19"/>
      <c r="C238" s="16"/>
      <c r="D238" s="12" t="s">
        <v>579</v>
      </c>
      <c r="E238" s="12"/>
      <c r="F238" s="12"/>
      <c r="G238" s="14" t="s">
        <v>29</v>
      </c>
      <c r="H238" s="11" t="s">
        <v>580</v>
      </c>
    </row>
    <row r="239" spans="2:8">
      <c r="B239" s="37"/>
      <c r="C239" s="12"/>
      <c r="D239" s="11"/>
      <c r="E239" s="12"/>
      <c r="F239" s="12"/>
      <c r="G239" s="8" t="s">
        <v>581</v>
      </c>
      <c r="H239" s="11"/>
    </row>
    <row r="240" spans="2:8">
      <c r="B240" s="37"/>
      <c r="C240" s="16"/>
      <c r="D240" s="11"/>
      <c r="E240" s="12"/>
      <c r="F240" s="12"/>
      <c r="G240" s="14" t="s">
        <v>582</v>
      </c>
      <c r="H240" s="11"/>
    </row>
    <row r="241" spans="2:8">
      <c r="B241" s="37"/>
      <c r="C241" s="16"/>
      <c r="D241" s="11"/>
      <c r="E241" s="12"/>
      <c r="F241" s="12"/>
      <c r="G241" s="8" t="s">
        <v>583</v>
      </c>
      <c r="H241" s="11"/>
    </row>
    <row r="242" spans="2:8">
      <c r="B242" s="19"/>
      <c r="C242" s="17"/>
      <c r="D242" s="17"/>
      <c r="E242" s="17"/>
      <c r="F242" s="17"/>
      <c r="G242" s="17"/>
      <c r="H242" s="17"/>
    </row>
    <row r="243" spans="2:8">
      <c r="B243" s="19">
        <v>3</v>
      </c>
      <c r="C243" s="42">
        <v>44601</v>
      </c>
      <c r="D243" s="12" t="s">
        <v>584</v>
      </c>
      <c r="E243" s="12" t="s">
        <v>25</v>
      </c>
      <c r="F243" s="12" t="s">
        <v>25</v>
      </c>
      <c r="G243" s="14" t="s">
        <v>26</v>
      </c>
      <c r="H243" s="37" t="s">
        <v>585</v>
      </c>
    </row>
    <row r="244" spans="2:8">
      <c r="B244" s="37"/>
      <c r="C244" s="12"/>
      <c r="D244" s="12" t="s">
        <v>213</v>
      </c>
      <c r="E244" s="12"/>
      <c r="F244" s="12"/>
      <c r="G244" s="14" t="s">
        <v>29</v>
      </c>
      <c r="H244" s="20" t="s">
        <v>586</v>
      </c>
    </row>
    <row r="245" spans="2:8">
      <c r="B245" s="37"/>
      <c r="C245" s="7"/>
      <c r="D245" s="12"/>
      <c r="E245" s="12"/>
      <c r="F245" s="12"/>
      <c r="G245" s="14" t="s">
        <v>587</v>
      </c>
      <c r="H245" s="11" t="s">
        <v>588</v>
      </c>
    </row>
    <row r="246" spans="2:8">
      <c r="B246" s="37"/>
      <c r="C246" s="42"/>
      <c r="D246" s="13"/>
      <c r="E246" s="13"/>
      <c r="F246" s="12"/>
      <c r="G246" s="8" t="s">
        <v>589</v>
      </c>
      <c r="H246" s="11" t="s">
        <v>590</v>
      </c>
    </row>
    <row r="247" spans="2:8">
      <c r="B247" s="37"/>
      <c r="D247" s="19"/>
      <c r="E247" s="17"/>
      <c r="G247" s="15"/>
      <c r="H247" s="15" t="s">
        <v>591</v>
      </c>
    </row>
    <row r="248" spans="2:8">
      <c r="B248" s="37"/>
      <c r="C248" s="16"/>
      <c r="D248" s="21"/>
      <c r="E248" s="21"/>
      <c r="F248" s="12"/>
      <c r="G248" s="11"/>
      <c r="H248" s="11"/>
    </row>
    <row r="249" spans="2:8">
      <c r="B249" s="19">
        <v>4</v>
      </c>
      <c r="C249" s="42">
        <v>44600</v>
      </c>
      <c r="D249" s="19" t="s">
        <v>592</v>
      </c>
      <c r="E249" s="19" t="s">
        <v>593</v>
      </c>
      <c r="F249" s="19" t="s">
        <v>594</v>
      </c>
      <c r="G249" s="14" t="s">
        <v>26</v>
      </c>
      <c r="H249" s="37" t="s">
        <v>595</v>
      </c>
    </row>
    <row r="250" spans="2:8">
      <c r="B250" s="37"/>
      <c r="C250" s="10"/>
      <c r="D250" s="21" t="s">
        <v>596</v>
      </c>
      <c r="E250" s="21"/>
      <c r="F250" s="21"/>
      <c r="G250" s="14" t="s">
        <v>29</v>
      </c>
      <c r="H250" s="37" t="s">
        <v>597</v>
      </c>
    </row>
    <row r="251" spans="2:8">
      <c r="B251" s="37"/>
      <c r="C251" s="12"/>
      <c r="D251" s="11"/>
      <c r="E251" s="12"/>
      <c r="F251" s="12"/>
      <c r="G251" s="8" t="s">
        <v>31</v>
      </c>
      <c r="H251" s="37" t="s">
        <v>598</v>
      </c>
    </row>
    <row r="252" spans="2:8">
      <c r="B252" s="37"/>
      <c r="C252" s="17"/>
      <c r="D252" s="17"/>
      <c r="E252" s="17"/>
      <c r="F252" s="17"/>
      <c r="G252" s="37" t="s">
        <v>599</v>
      </c>
      <c r="H252" s="37" t="s">
        <v>600</v>
      </c>
    </row>
    <row r="253" spans="2:8">
      <c r="B253" s="37"/>
      <c r="C253" s="17"/>
      <c r="D253" s="17"/>
      <c r="E253" s="17"/>
      <c r="F253" s="17"/>
      <c r="G253" s="37" t="s">
        <v>601</v>
      </c>
      <c r="H253" s="44" t="s">
        <v>602</v>
      </c>
    </row>
    <row r="254" spans="2:8">
      <c r="B254" s="37"/>
      <c r="C254" s="17"/>
      <c r="D254" s="17"/>
      <c r="E254" s="17"/>
      <c r="F254" s="17"/>
      <c r="G254" s="37"/>
      <c r="H254" s="44"/>
    </row>
    <row r="255" spans="2:8">
      <c r="B255" s="113"/>
      <c r="C255" s="63"/>
      <c r="D255" s="63"/>
      <c r="E255" s="63"/>
      <c r="F255" s="63"/>
      <c r="G255" s="113"/>
      <c r="H255" s="61"/>
    </row>
    <row r="256" spans="2:8">
      <c r="B256" s="113"/>
      <c r="C256" s="63"/>
      <c r="D256" s="63"/>
      <c r="E256" s="63"/>
      <c r="F256" s="63"/>
      <c r="G256" s="113"/>
      <c r="H256" s="61"/>
    </row>
    <row r="257" ht="15.75" spans="2:8">
      <c r="B257" s="28" t="s">
        <v>3</v>
      </c>
      <c r="C257" s="5" t="s">
        <v>4</v>
      </c>
      <c r="D257" s="5" t="s">
        <v>5</v>
      </c>
      <c r="E257" s="5" t="s">
        <v>6</v>
      </c>
      <c r="F257" s="5" t="s">
        <v>7</v>
      </c>
      <c r="G257" s="5" t="s">
        <v>20</v>
      </c>
      <c r="H257" s="5" t="s">
        <v>21</v>
      </c>
    </row>
    <row r="258" ht="15.75" spans="2:8">
      <c r="B258" s="47"/>
      <c r="C258" s="30"/>
      <c r="D258" s="30"/>
      <c r="E258" s="30"/>
      <c r="F258" s="30"/>
      <c r="G258" s="30"/>
      <c r="H258" s="30"/>
    </row>
    <row r="259" spans="2:8">
      <c r="B259" s="6">
        <v>5</v>
      </c>
      <c r="C259" s="42">
        <v>44606</v>
      </c>
      <c r="D259" s="13" t="s">
        <v>623</v>
      </c>
      <c r="E259" s="13" t="s">
        <v>566</v>
      </c>
      <c r="F259" s="12" t="s">
        <v>429</v>
      </c>
      <c r="G259" s="14" t="s">
        <v>26</v>
      </c>
      <c r="H259" s="11" t="s">
        <v>624</v>
      </c>
    </row>
    <row r="260" spans="2:8">
      <c r="B260" s="6"/>
      <c r="C260" s="42"/>
      <c r="D260" s="12" t="s">
        <v>625</v>
      </c>
      <c r="E260" s="19"/>
      <c r="F260" s="85"/>
      <c r="G260" s="14" t="s">
        <v>29</v>
      </c>
      <c r="H260" s="11" t="s">
        <v>626</v>
      </c>
    </row>
    <row r="261" spans="2:8">
      <c r="B261" s="33"/>
      <c r="C261" s="42"/>
      <c r="D261" s="12"/>
      <c r="E261" s="12"/>
      <c r="F261" s="12"/>
      <c r="G261" s="8" t="s">
        <v>31</v>
      </c>
      <c r="H261" s="11" t="s">
        <v>627</v>
      </c>
    </row>
    <row r="262" spans="2:8">
      <c r="B262" s="6"/>
      <c r="C262" s="10"/>
      <c r="D262" s="12"/>
      <c r="E262" s="12"/>
      <c r="F262" s="12"/>
      <c r="G262" s="8"/>
      <c r="H262" s="11" t="s">
        <v>628</v>
      </c>
    </row>
    <row r="263" spans="2:8">
      <c r="B263" s="6"/>
      <c r="C263" s="10"/>
      <c r="D263" s="12"/>
      <c r="E263" s="12"/>
      <c r="F263" s="12"/>
      <c r="G263" s="84"/>
      <c r="H263" s="11" t="s">
        <v>629</v>
      </c>
    </row>
    <row r="264" spans="2:8">
      <c r="B264" s="37"/>
      <c r="C264" s="12"/>
      <c r="D264" s="12"/>
      <c r="E264" s="12"/>
      <c r="F264" s="12"/>
      <c r="G264" s="14"/>
      <c r="H264" s="11" t="s">
        <v>630</v>
      </c>
    </row>
    <row r="265" spans="2:8">
      <c r="B265" s="37"/>
      <c r="C265" s="17"/>
      <c r="D265" s="17"/>
      <c r="E265" s="17"/>
      <c r="F265" s="17"/>
      <c r="G265" s="14"/>
      <c r="H265" s="11" t="s">
        <v>631</v>
      </c>
    </row>
    <row r="266" spans="2:8">
      <c r="B266" s="58"/>
      <c r="C266" s="38"/>
      <c r="D266" s="38"/>
      <c r="E266" s="17"/>
      <c r="F266" s="38"/>
      <c r="G266" s="37"/>
      <c r="H266" s="37"/>
    </row>
    <row r="267" spans="2:8">
      <c r="B267" s="19">
        <v>6</v>
      </c>
      <c r="C267" s="42">
        <v>44609</v>
      </c>
      <c r="D267" s="12" t="s">
        <v>636</v>
      </c>
      <c r="E267" s="12" t="s">
        <v>637</v>
      </c>
      <c r="F267" s="12" t="s">
        <v>118</v>
      </c>
      <c r="G267" s="14" t="s">
        <v>26</v>
      </c>
      <c r="H267" s="20" t="s">
        <v>638</v>
      </c>
    </row>
    <row r="268" spans="2:8">
      <c r="B268" s="19"/>
      <c r="C268" s="16"/>
      <c r="D268" s="12" t="s">
        <v>639</v>
      </c>
      <c r="E268" s="12"/>
      <c r="F268" s="12"/>
      <c r="G268" s="14" t="s">
        <v>29</v>
      </c>
      <c r="H268" s="11" t="s">
        <v>640</v>
      </c>
    </row>
    <row r="269" spans="2:8">
      <c r="B269" s="37"/>
      <c r="C269" s="12"/>
      <c r="D269" s="11"/>
      <c r="E269" s="12"/>
      <c r="F269" s="12"/>
      <c r="G269" s="8" t="s">
        <v>31</v>
      </c>
      <c r="H269" s="11" t="s">
        <v>641</v>
      </c>
    </row>
    <row r="270" spans="2:8">
      <c r="B270" s="37"/>
      <c r="C270" s="16"/>
      <c r="D270" s="11"/>
      <c r="E270" s="12"/>
      <c r="F270" s="12"/>
      <c r="G270" s="15"/>
      <c r="H270" s="15" t="s">
        <v>642</v>
      </c>
    </row>
    <row r="271" spans="2:8">
      <c r="B271" s="37"/>
      <c r="C271" s="16"/>
      <c r="D271" s="11"/>
      <c r="E271" s="12"/>
      <c r="F271" s="12"/>
      <c r="G271" s="37"/>
      <c r="H271" s="37" t="s">
        <v>643</v>
      </c>
    </row>
    <row r="272" spans="2:8">
      <c r="B272" s="121"/>
      <c r="C272" s="13"/>
      <c r="D272" s="15"/>
      <c r="E272" s="13"/>
      <c r="F272" s="13"/>
      <c r="G272" s="111"/>
      <c r="H272" s="58" t="s">
        <v>644</v>
      </c>
    </row>
    <row r="273" spans="2:8">
      <c r="B273" s="68"/>
      <c r="C273" s="32"/>
      <c r="D273" s="44"/>
      <c r="E273" s="32"/>
      <c r="F273" s="32"/>
      <c r="G273" s="14"/>
      <c r="H273" s="37"/>
    </row>
    <row r="274" spans="2:8">
      <c r="B274" s="68"/>
      <c r="C274" s="32"/>
      <c r="D274" s="44"/>
      <c r="E274" s="32"/>
      <c r="F274" s="32"/>
      <c r="G274" s="14"/>
      <c r="H274" s="37"/>
    </row>
    <row r="275" spans="2:8">
      <c r="B275" s="68"/>
      <c r="C275" s="32"/>
      <c r="D275" s="44"/>
      <c r="E275" s="32"/>
      <c r="F275" s="32"/>
      <c r="G275" s="14"/>
      <c r="H275" s="37"/>
    </row>
    <row r="276" spans="2:8">
      <c r="B276" s="106"/>
      <c r="C276" s="122"/>
      <c r="D276" s="115"/>
      <c r="E276" s="122"/>
      <c r="F276" s="122"/>
      <c r="G276" s="123"/>
      <c r="H276" s="79"/>
    </row>
    <row r="277" spans="2:8">
      <c r="B277" s="106"/>
      <c r="C277" s="122"/>
      <c r="D277" s="115"/>
      <c r="E277" s="122"/>
      <c r="F277" s="122"/>
      <c r="G277" s="123"/>
      <c r="H277" s="79"/>
    </row>
    <row r="278" spans="2:8">
      <c r="B278" s="106"/>
      <c r="C278" s="122"/>
      <c r="D278" s="115"/>
      <c r="E278" s="122"/>
      <c r="F278" s="122"/>
      <c r="G278" s="123"/>
      <c r="H278" s="79"/>
    </row>
    <row r="279" spans="2:8">
      <c r="B279" s="106"/>
      <c r="C279" s="122"/>
      <c r="D279" s="115"/>
      <c r="E279" s="122"/>
      <c r="F279" s="122"/>
      <c r="G279" s="123"/>
      <c r="H279" s="79"/>
    </row>
    <row r="280" spans="2:8">
      <c r="B280" s="106"/>
      <c r="C280" s="122"/>
      <c r="D280" s="115"/>
      <c r="E280" s="122"/>
      <c r="F280" s="122"/>
      <c r="G280" s="123"/>
      <c r="H280" s="79"/>
    </row>
    <row r="281" spans="2:8">
      <c r="B281" s="106"/>
      <c r="C281" s="122"/>
      <c r="D281" s="115"/>
      <c r="E281" s="122"/>
      <c r="F281" s="122"/>
      <c r="G281" s="123"/>
      <c r="H281" s="79"/>
    </row>
    <row r="282" spans="2:8">
      <c r="B282" s="106"/>
      <c r="C282" s="122"/>
      <c r="D282" s="115"/>
      <c r="E282" s="122"/>
      <c r="F282" s="122"/>
      <c r="G282" s="123"/>
      <c r="H282" s="79"/>
    </row>
    <row r="283" spans="2:8">
      <c r="B283" s="106"/>
      <c r="C283" s="122"/>
      <c r="D283" s="115"/>
      <c r="E283" s="122"/>
      <c r="F283" s="122"/>
      <c r="G283" s="123"/>
      <c r="H283" s="79"/>
    </row>
    <row r="284" spans="2:8">
      <c r="B284" s="106"/>
      <c r="C284" s="122"/>
      <c r="D284" s="115"/>
      <c r="E284" s="122"/>
      <c r="F284" s="122"/>
      <c r="G284" s="123"/>
      <c r="H284" s="79"/>
    </row>
    <row r="285" spans="2:8">
      <c r="B285" s="106"/>
      <c r="C285" s="122"/>
      <c r="D285" s="115"/>
      <c r="E285" s="122"/>
      <c r="F285" s="122"/>
      <c r="G285" s="123"/>
      <c r="H285" s="79"/>
    </row>
    <row r="286" spans="2:8">
      <c r="B286" s="106"/>
      <c r="C286" s="122"/>
      <c r="D286" s="115"/>
      <c r="E286" s="122"/>
      <c r="F286" s="122"/>
      <c r="G286" s="123"/>
      <c r="H286" s="79"/>
    </row>
    <row r="289" ht="15.75" spans="2:8">
      <c r="B289" s="28" t="s">
        <v>3</v>
      </c>
      <c r="C289" s="5" t="s">
        <v>4</v>
      </c>
      <c r="D289" s="5" t="s">
        <v>5</v>
      </c>
      <c r="E289" s="5" t="s">
        <v>6</v>
      </c>
      <c r="F289" s="5" t="s">
        <v>7</v>
      </c>
      <c r="G289" s="5" t="s">
        <v>20</v>
      </c>
      <c r="H289" s="5" t="s">
        <v>21</v>
      </c>
    </row>
    <row r="290" ht="15.75" spans="2:8">
      <c r="B290" s="29"/>
      <c r="C290" s="30"/>
      <c r="D290" s="30"/>
      <c r="E290" s="30"/>
      <c r="F290" s="30"/>
      <c r="G290" s="30"/>
      <c r="H290" s="30"/>
    </row>
    <row r="291" ht="16.5" spans="2:8">
      <c r="B291" s="6"/>
      <c r="C291" s="7"/>
      <c r="D291" s="41" t="s">
        <v>742</v>
      </c>
      <c r="E291" s="21"/>
      <c r="F291" s="12"/>
      <c r="G291" s="14"/>
      <c r="H291" s="37"/>
    </row>
    <row r="292" spans="2:8">
      <c r="B292" s="6"/>
      <c r="C292" s="16"/>
      <c r="D292" s="12"/>
      <c r="E292" s="12"/>
      <c r="F292" s="12"/>
      <c r="G292" s="14"/>
      <c r="H292" s="37"/>
    </row>
    <row r="293" spans="2:8">
      <c r="B293" s="33">
        <v>1</v>
      </c>
      <c r="C293" s="42">
        <v>44629</v>
      </c>
      <c r="D293" s="21" t="s">
        <v>755</v>
      </c>
      <c r="E293" s="12" t="s">
        <v>146</v>
      </c>
      <c r="F293" s="12" t="s">
        <v>131</v>
      </c>
      <c r="G293" s="14" t="s">
        <v>26</v>
      </c>
      <c r="H293" s="11" t="s">
        <v>756</v>
      </c>
    </row>
    <row r="294" spans="2:8">
      <c r="B294" s="6"/>
      <c r="C294" s="12"/>
      <c r="D294" s="12" t="s">
        <v>757</v>
      </c>
      <c r="E294" s="12"/>
      <c r="F294" s="12"/>
      <c r="G294" s="49" t="s">
        <v>29</v>
      </c>
      <c r="H294" s="11" t="s">
        <v>758</v>
      </c>
    </row>
    <row r="295" spans="2:8">
      <c r="B295" s="6"/>
      <c r="C295" s="42"/>
      <c r="D295" s="13"/>
      <c r="E295" s="12"/>
      <c r="F295" s="12"/>
      <c r="G295" s="8" t="s">
        <v>31</v>
      </c>
      <c r="H295" s="11" t="s">
        <v>759</v>
      </c>
    </row>
    <row r="296" spans="2:8">
      <c r="B296" s="37"/>
      <c r="C296" s="16"/>
      <c r="D296" s="12"/>
      <c r="E296" s="12"/>
      <c r="F296" s="12"/>
      <c r="G296" s="14"/>
      <c r="H296" s="11" t="s">
        <v>760</v>
      </c>
    </row>
    <row r="297" spans="2:8">
      <c r="B297" s="37"/>
      <c r="C297" s="12"/>
      <c r="D297" s="11"/>
      <c r="E297" s="12"/>
      <c r="F297" s="12"/>
      <c r="G297" s="8"/>
      <c r="H297" s="15" t="s">
        <v>761</v>
      </c>
    </row>
    <row r="298" spans="2:8">
      <c r="B298" s="58"/>
      <c r="C298" s="42"/>
      <c r="D298" s="12"/>
      <c r="E298" s="12"/>
      <c r="F298" s="12"/>
      <c r="G298" s="14"/>
      <c r="H298" s="37" t="s">
        <v>762</v>
      </c>
    </row>
    <row r="299" spans="2:8">
      <c r="B299" s="19"/>
      <c r="C299" s="12"/>
      <c r="D299" s="12"/>
      <c r="E299" s="12"/>
      <c r="F299" s="12"/>
      <c r="G299" s="14"/>
      <c r="H299" s="20" t="s">
        <v>763</v>
      </c>
    </row>
    <row r="300" spans="2:8">
      <c r="B300" s="19"/>
      <c r="C300" s="16"/>
      <c r="D300" s="11"/>
      <c r="E300" s="12"/>
      <c r="F300" s="12"/>
      <c r="G300" s="14"/>
      <c r="H300" s="11" t="s">
        <v>764</v>
      </c>
    </row>
    <row r="301" spans="2:8">
      <c r="B301" s="37"/>
      <c r="C301" s="7"/>
      <c r="D301" s="11"/>
      <c r="E301" s="12"/>
      <c r="F301" s="12"/>
      <c r="G301" s="8"/>
      <c r="H301" s="11" t="s">
        <v>765</v>
      </c>
    </row>
    <row r="302" spans="2:8">
      <c r="B302" s="37"/>
      <c r="C302" s="16"/>
      <c r="D302" s="11"/>
      <c r="E302" s="12"/>
      <c r="F302" s="13"/>
      <c r="G302" s="15"/>
      <c r="H302" s="15"/>
    </row>
    <row r="303" spans="2:8">
      <c r="B303" s="19">
        <v>2</v>
      </c>
      <c r="C303" s="42">
        <v>44633</v>
      </c>
      <c r="D303" s="21" t="s">
        <v>766</v>
      </c>
      <c r="E303" s="12" t="s">
        <v>767</v>
      </c>
      <c r="F303" s="19" t="s">
        <v>25</v>
      </c>
      <c r="G303" s="14" t="s">
        <v>26</v>
      </c>
      <c r="H303" s="37" t="s">
        <v>768</v>
      </c>
    </row>
    <row r="304" spans="2:8">
      <c r="B304" s="68"/>
      <c r="C304" s="7"/>
      <c r="D304" s="19" t="s">
        <v>769</v>
      </c>
      <c r="E304" s="19"/>
      <c r="F304" s="19"/>
      <c r="G304" s="49" t="s">
        <v>29</v>
      </c>
      <c r="H304" s="37" t="s">
        <v>770</v>
      </c>
    </row>
    <row r="305" spans="2:8">
      <c r="B305" s="19"/>
      <c r="C305" s="10"/>
      <c r="D305" s="20"/>
      <c r="E305" s="21"/>
      <c r="F305" s="21"/>
      <c r="G305" s="8" t="s">
        <v>31</v>
      </c>
      <c r="H305" s="37" t="s">
        <v>771</v>
      </c>
    </row>
    <row r="306" spans="2:8">
      <c r="B306" s="37"/>
      <c r="C306" s="12"/>
      <c r="D306" s="11"/>
      <c r="E306" s="12"/>
      <c r="F306" s="12"/>
      <c r="G306" s="8"/>
      <c r="H306" s="37"/>
    </row>
    <row r="307" spans="2:8">
      <c r="B307" s="19">
        <v>3</v>
      </c>
      <c r="C307" s="42">
        <v>44635</v>
      </c>
      <c r="D307" s="12" t="s">
        <v>772</v>
      </c>
      <c r="E307" s="12" t="s">
        <v>463</v>
      </c>
      <c r="F307" s="12" t="s">
        <v>429</v>
      </c>
      <c r="G307" s="14" t="s">
        <v>26</v>
      </c>
      <c r="H307" s="37" t="s">
        <v>773</v>
      </c>
    </row>
    <row r="308" spans="2:8">
      <c r="B308" s="37"/>
      <c r="C308" s="16"/>
      <c r="D308" s="12" t="s">
        <v>774</v>
      </c>
      <c r="E308" s="12"/>
      <c r="F308" s="12"/>
      <c r="G308" s="49" t="s">
        <v>29</v>
      </c>
      <c r="H308" s="44" t="s">
        <v>775</v>
      </c>
    </row>
    <row r="309" spans="2:8">
      <c r="B309" s="37"/>
      <c r="C309" s="7"/>
      <c r="D309" s="12"/>
      <c r="E309" s="12"/>
      <c r="F309" s="12"/>
      <c r="G309" s="8" t="s">
        <v>31</v>
      </c>
      <c r="H309" s="20" t="s">
        <v>776</v>
      </c>
    </row>
    <row r="310" spans="2:8">
      <c r="B310" s="19"/>
      <c r="C310" s="16"/>
      <c r="D310" s="21"/>
      <c r="E310" s="21"/>
      <c r="F310" s="12"/>
      <c r="G310" s="14"/>
      <c r="H310" s="37"/>
    </row>
    <row r="311" spans="2:8">
      <c r="B311" s="19">
        <v>4</v>
      </c>
      <c r="C311" s="42">
        <v>44640</v>
      </c>
      <c r="D311" s="12" t="s">
        <v>788</v>
      </c>
      <c r="E311" s="12" t="s">
        <v>789</v>
      </c>
      <c r="F311" s="12" t="s">
        <v>34</v>
      </c>
      <c r="G311" s="14" t="s">
        <v>26</v>
      </c>
      <c r="H311" s="44" t="s">
        <v>790</v>
      </c>
    </row>
    <row r="312" spans="2:8">
      <c r="B312" s="37"/>
      <c r="C312" s="16"/>
      <c r="D312" s="12" t="s">
        <v>791</v>
      </c>
      <c r="E312" s="12"/>
      <c r="F312" s="12"/>
      <c r="G312" s="49" t="s">
        <v>29</v>
      </c>
      <c r="H312" s="44" t="s">
        <v>792</v>
      </c>
    </row>
    <row r="313" spans="2:8">
      <c r="B313" s="37"/>
      <c r="C313" s="12"/>
      <c r="D313" s="11"/>
      <c r="E313" s="12"/>
      <c r="F313" s="12"/>
      <c r="G313" s="8" t="s">
        <v>31</v>
      </c>
      <c r="H313" s="11" t="s">
        <v>181</v>
      </c>
    </row>
    <row r="314" spans="2:8">
      <c r="B314" s="37"/>
      <c r="C314" s="17"/>
      <c r="D314" s="17"/>
      <c r="E314" s="17"/>
      <c r="F314" s="17"/>
      <c r="G314" s="37"/>
      <c r="H314" s="37"/>
    </row>
    <row r="315" spans="2:8">
      <c r="B315" s="37"/>
      <c r="C315" s="17"/>
      <c r="D315" s="17"/>
      <c r="E315" s="17"/>
      <c r="F315" s="17"/>
      <c r="G315" s="37"/>
      <c r="H315" s="44"/>
    </row>
    <row r="316" spans="2:8">
      <c r="B316" s="59"/>
      <c r="C316" s="63"/>
      <c r="D316" s="63"/>
      <c r="E316" s="63"/>
      <c r="F316" s="63"/>
      <c r="G316" s="63"/>
      <c r="H316" s="63"/>
    </row>
    <row r="317" spans="2:8">
      <c r="B317" s="59"/>
      <c r="C317" s="63"/>
      <c r="D317" s="63"/>
      <c r="E317" s="63"/>
      <c r="F317" s="63"/>
      <c r="G317" s="63"/>
      <c r="H317" s="63"/>
    </row>
    <row r="320" ht="15.75" spans="2:8">
      <c r="B320" s="28" t="s">
        <v>3</v>
      </c>
      <c r="C320" s="5" t="s">
        <v>4</v>
      </c>
      <c r="D320" s="5" t="s">
        <v>5</v>
      </c>
      <c r="E320" s="5" t="s">
        <v>6</v>
      </c>
      <c r="F320" s="5" t="s">
        <v>7</v>
      </c>
      <c r="G320" s="5" t="s">
        <v>20</v>
      </c>
      <c r="H320" s="5" t="s">
        <v>21</v>
      </c>
    </row>
    <row r="321" ht="15.75" spans="2:8">
      <c r="B321" s="29"/>
      <c r="C321" s="30"/>
      <c r="D321" s="30"/>
      <c r="E321" s="30"/>
      <c r="F321" s="30"/>
      <c r="G321" s="30"/>
      <c r="H321" s="30"/>
    </row>
    <row r="322" ht="16.5" spans="2:8">
      <c r="B322" s="6"/>
      <c r="C322" s="7"/>
      <c r="D322" s="41" t="s">
        <v>1978</v>
      </c>
      <c r="E322" s="21"/>
      <c r="F322" s="12"/>
      <c r="G322" s="14"/>
      <c r="H322" s="37"/>
    </row>
    <row r="323" spans="2:8">
      <c r="B323" s="6"/>
      <c r="C323" s="16"/>
      <c r="D323" s="12"/>
      <c r="E323" s="12"/>
      <c r="F323" s="12"/>
      <c r="G323" s="14"/>
      <c r="H323" s="37"/>
    </row>
    <row r="324" spans="2:8">
      <c r="B324" s="33">
        <v>1</v>
      </c>
      <c r="C324" s="42">
        <v>44654</v>
      </c>
      <c r="D324" s="12" t="s">
        <v>807</v>
      </c>
      <c r="E324" s="12" t="s">
        <v>150</v>
      </c>
      <c r="F324" s="12" t="s">
        <v>131</v>
      </c>
      <c r="G324" s="14" t="s">
        <v>26</v>
      </c>
      <c r="H324" s="101" t="s">
        <v>808</v>
      </c>
    </row>
    <row r="325" spans="2:8">
      <c r="B325" s="6"/>
      <c r="C325" s="7"/>
      <c r="D325" s="12" t="s">
        <v>809</v>
      </c>
      <c r="E325" s="12"/>
      <c r="F325" s="12"/>
      <c r="G325" s="49" t="s">
        <v>29</v>
      </c>
      <c r="H325" s="50" t="s">
        <v>810</v>
      </c>
    </row>
    <row r="326" spans="2:8">
      <c r="B326" s="6"/>
      <c r="C326" s="42"/>
      <c r="D326" s="13"/>
      <c r="E326" s="12"/>
      <c r="F326" s="12"/>
      <c r="G326" s="8" t="s">
        <v>31</v>
      </c>
      <c r="H326" s="11" t="s">
        <v>811</v>
      </c>
    </row>
    <row r="327" spans="2:8">
      <c r="B327" s="37"/>
      <c r="C327" s="16"/>
      <c r="D327" s="12"/>
      <c r="E327" s="12"/>
      <c r="F327" s="12"/>
      <c r="G327" s="14"/>
      <c r="H327" s="11"/>
    </row>
    <row r="328" spans="2:8">
      <c r="B328" s="68">
        <v>2</v>
      </c>
      <c r="C328" s="124">
        <v>44677</v>
      </c>
      <c r="D328" s="56" t="s">
        <v>841</v>
      </c>
      <c r="E328" s="68" t="s">
        <v>422</v>
      </c>
      <c r="F328" s="68" t="s">
        <v>176</v>
      </c>
      <c r="G328" s="14" t="s">
        <v>26</v>
      </c>
      <c r="H328" s="18" t="s">
        <v>842</v>
      </c>
    </row>
    <row r="329" spans="2:8">
      <c r="B329" s="58"/>
      <c r="C329" s="125"/>
      <c r="D329" s="125"/>
      <c r="E329" s="125"/>
      <c r="F329" s="125"/>
      <c r="G329" s="49" t="s">
        <v>29</v>
      </c>
      <c r="H329" s="18" t="s">
        <v>843</v>
      </c>
    </row>
    <row r="330" spans="2:8">
      <c r="B330" s="19"/>
      <c r="C330" s="12"/>
      <c r="D330" s="12"/>
      <c r="E330" s="12"/>
      <c r="F330" s="12"/>
      <c r="G330" s="49" t="s">
        <v>844</v>
      </c>
      <c r="H330" s="18" t="s">
        <v>845</v>
      </c>
    </row>
    <row r="331" spans="2:8">
      <c r="B331" s="19"/>
      <c r="C331" s="16"/>
      <c r="D331" s="11"/>
      <c r="E331" s="12"/>
      <c r="F331" s="12"/>
      <c r="G331" s="14" t="s">
        <v>846</v>
      </c>
      <c r="H331" s="18" t="s">
        <v>847</v>
      </c>
    </row>
    <row r="332" spans="2:8">
      <c r="B332" s="37"/>
      <c r="C332" s="7"/>
      <c r="D332" s="11"/>
      <c r="E332" s="12"/>
      <c r="F332" s="12"/>
      <c r="G332" s="18"/>
      <c r="H332" s="18" t="s">
        <v>848</v>
      </c>
    </row>
    <row r="333" spans="2:8">
      <c r="B333" s="37"/>
      <c r="C333" s="16"/>
      <c r="D333" s="11"/>
      <c r="E333" s="12"/>
      <c r="F333" s="13"/>
      <c r="G333" s="15"/>
      <c r="H333" s="15"/>
    </row>
    <row r="334" spans="2:8">
      <c r="B334" s="19"/>
      <c r="C334" s="42"/>
      <c r="D334" s="21"/>
      <c r="E334" s="12"/>
      <c r="F334" s="19"/>
      <c r="G334" s="14"/>
      <c r="H334" s="37"/>
    </row>
    <row r="335" spans="2:8">
      <c r="B335" s="68"/>
      <c r="C335" s="7"/>
      <c r="D335" s="19"/>
      <c r="E335" s="19"/>
      <c r="F335" s="19"/>
      <c r="G335" s="49"/>
      <c r="H335" s="37"/>
    </row>
    <row r="336" spans="2:8">
      <c r="B336" s="19"/>
      <c r="C336" s="10"/>
      <c r="D336" s="20"/>
      <c r="E336" s="21"/>
      <c r="F336" s="21"/>
      <c r="G336" s="8"/>
      <c r="H336" s="37"/>
    </row>
    <row r="337" spans="2:8">
      <c r="B337" s="37"/>
      <c r="C337" s="12"/>
      <c r="D337" s="11"/>
      <c r="E337" s="12"/>
      <c r="F337" s="12"/>
      <c r="G337" s="8"/>
      <c r="H337" s="37"/>
    </row>
    <row r="338" spans="2:8">
      <c r="B338" s="19"/>
      <c r="C338" s="42"/>
      <c r="D338" s="12"/>
      <c r="E338" s="12"/>
      <c r="F338" s="12"/>
      <c r="G338" s="14"/>
      <c r="H338" s="37"/>
    </row>
    <row r="339" spans="2:8">
      <c r="B339" s="37"/>
      <c r="C339" s="16"/>
      <c r="D339" s="12"/>
      <c r="E339" s="12"/>
      <c r="F339" s="12"/>
      <c r="G339" s="49"/>
      <c r="H339" s="44"/>
    </row>
    <row r="340" spans="2:8">
      <c r="B340" s="37"/>
      <c r="C340" s="7"/>
      <c r="D340" s="12"/>
      <c r="E340" s="12"/>
      <c r="F340" s="12"/>
      <c r="G340" s="8"/>
      <c r="H340" s="20"/>
    </row>
    <row r="341" spans="2:8">
      <c r="B341" s="19"/>
      <c r="C341" s="16"/>
      <c r="D341" s="21"/>
      <c r="E341" s="21"/>
      <c r="F341" s="12"/>
      <c r="G341" s="14"/>
      <c r="H341" s="37"/>
    </row>
    <row r="342" spans="2:8">
      <c r="B342" s="19"/>
      <c r="C342" s="42"/>
      <c r="D342" s="19"/>
      <c r="E342" s="19"/>
      <c r="F342" s="19"/>
      <c r="G342" s="14"/>
      <c r="H342" s="37"/>
    </row>
    <row r="343" spans="2:8">
      <c r="B343" s="37"/>
      <c r="C343" s="10"/>
      <c r="D343" s="21"/>
      <c r="E343" s="21"/>
      <c r="F343" s="21"/>
      <c r="G343" s="14"/>
      <c r="H343" s="37"/>
    </row>
    <row r="344" spans="2:8">
      <c r="B344" s="37"/>
      <c r="C344" s="12"/>
      <c r="D344" s="11"/>
      <c r="E344" s="12"/>
      <c r="F344" s="12"/>
      <c r="G344" s="8"/>
      <c r="H344" s="37"/>
    </row>
    <row r="345" spans="2:8">
      <c r="B345" s="37"/>
      <c r="C345" s="17"/>
      <c r="D345" s="17"/>
      <c r="E345" s="17"/>
      <c r="F345" s="17"/>
      <c r="G345" s="37"/>
      <c r="H345" s="37"/>
    </row>
    <row r="346" spans="2:8">
      <c r="B346" s="19"/>
      <c r="C346" s="17"/>
      <c r="D346" s="17"/>
      <c r="E346" s="17"/>
      <c r="F346" s="17"/>
      <c r="G346" s="17"/>
      <c r="H346" s="17"/>
    </row>
    <row r="352" ht="15.75" spans="2:8">
      <c r="B352" s="28" t="s">
        <v>3</v>
      </c>
      <c r="C352" s="5" t="s">
        <v>4</v>
      </c>
      <c r="D352" s="5" t="s">
        <v>5</v>
      </c>
      <c r="E352" s="5" t="s">
        <v>6</v>
      </c>
      <c r="F352" s="5" t="s">
        <v>7</v>
      </c>
      <c r="G352" s="5" t="s">
        <v>20</v>
      </c>
      <c r="H352" s="5" t="s">
        <v>21</v>
      </c>
    </row>
    <row r="353" ht="15.75" spans="2:8">
      <c r="B353" s="29"/>
      <c r="C353" s="30"/>
      <c r="D353" s="30"/>
      <c r="E353" s="30"/>
      <c r="F353" s="30"/>
      <c r="G353" s="30"/>
      <c r="H353" s="30"/>
    </row>
    <row r="354" ht="16.5" spans="2:8">
      <c r="B354" s="6"/>
      <c r="C354" s="7"/>
      <c r="D354" s="41" t="s">
        <v>1983</v>
      </c>
      <c r="E354" s="21"/>
      <c r="F354" s="12"/>
      <c r="G354" s="14"/>
      <c r="H354" s="37"/>
    </row>
    <row r="355" spans="2:8">
      <c r="B355" s="6"/>
      <c r="C355" s="16"/>
      <c r="D355" s="12"/>
      <c r="E355" s="12"/>
      <c r="F355" s="12"/>
      <c r="G355" s="14"/>
      <c r="H355" s="37"/>
    </row>
    <row r="356" spans="2:8">
      <c r="B356" s="33">
        <v>1</v>
      </c>
      <c r="C356" s="48">
        <v>44688</v>
      </c>
      <c r="D356" s="126" t="s">
        <v>565</v>
      </c>
      <c r="E356" s="19" t="s">
        <v>566</v>
      </c>
      <c r="F356" s="19" t="s">
        <v>429</v>
      </c>
      <c r="G356" s="14" t="s">
        <v>26</v>
      </c>
      <c r="H356" s="18" t="s">
        <v>891</v>
      </c>
    </row>
    <row r="357" spans="2:8">
      <c r="B357" s="6"/>
      <c r="C357" s="19"/>
      <c r="D357" s="19" t="s">
        <v>892</v>
      </c>
      <c r="E357" s="19"/>
      <c r="F357" s="19"/>
      <c r="G357" s="49" t="s">
        <v>29</v>
      </c>
      <c r="H357" s="18" t="s">
        <v>893</v>
      </c>
    </row>
    <row r="358" spans="2:8">
      <c r="B358" s="6"/>
      <c r="C358" s="42"/>
      <c r="D358" s="13"/>
      <c r="E358" s="12"/>
      <c r="F358" s="12"/>
      <c r="G358" s="8" t="s">
        <v>31</v>
      </c>
      <c r="H358" s="18" t="s">
        <v>894</v>
      </c>
    </row>
    <row r="359" spans="2:8">
      <c r="B359" s="37"/>
      <c r="C359" s="16"/>
      <c r="D359" s="12"/>
      <c r="E359" s="12"/>
      <c r="F359" s="12"/>
      <c r="G359" s="14"/>
      <c r="H359" s="11"/>
    </row>
    <row r="360" spans="2:8">
      <c r="B360" s="68">
        <v>2</v>
      </c>
      <c r="C360" s="48">
        <v>44690</v>
      </c>
      <c r="D360" s="68" t="s">
        <v>908</v>
      </c>
      <c r="E360" s="127" t="s">
        <v>146</v>
      </c>
      <c r="F360" s="68" t="s">
        <v>131</v>
      </c>
      <c r="G360" s="49" t="s">
        <v>26</v>
      </c>
      <c r="H360" s="37" t="s">
        <v>909</v>
      </c>
    </row>
    <row r="361" spans="2:8">
      <c r="B361" s="58"/>
      <c r="C361" s="37"/>
      <c r="D361" s="68" t="s">
        <v>910</v>
      </c>
      <c r="E361" s="68"/>
      <c r="F361" s="128"/>
      <c r="G361" s="49" t="s">
        <v>29</v>
      </c>
      <c r="H361" s="37" t="s">
        <v>911</v>
      </c>
    </row>
    <row r="362" spans="2:8">
      <c r="B362" s="19"/>
      <c r="C362" s="12"/>
      <c r="D362" s="12"/>
      <c r="E362" s="12"/>
      <c r="F362" s="12"/>
      <c r="G362" s="49" t="s">
        <v>912</v>
      </c>
      <c r="H362" s="37" t="s">
        <v>913</v>
      </c>
    </row>
    <row r="363" spans="2:8">
      <c r="B363" s="19"/>
      <c r="C363" s="16"/>
      <c r="D363" s="11"/>
      <c r="E363" s="12"/>
      <c r="F363" s="12"/>
      <c r="G363" s="102" t="s">
        <v>914</v>
      </c>
      <c r="H363" s="37" t="s">
        <v>915</v>
      </c>
    </row>
    <row r="364" spans="2:8">
      <c r="B364" s="37"/>
      <c r="C364" s="7"/>
      <c r="D364" s="11"/>
      <c r="E364" s="12"/>
      <c r="F364" s="12"/>
      <c r="G364" s="49" t="s">
        <v>916</v>
      </c>
      <c r="H364" s="37"/>
    </row>
    <row r="365" spans="2:8">
      <c r="B365" s="37"/>
      <c r="C365" s="16"/>
      <c r="D365" s="11"/>
      <c r="E365" s="12"/>
      <c r="F365" s="13"/>
      <c r="G365" s="102" t="s">
        <v>917</v>
      </c>
      <c r="H365" s="44"/>
    </row>
    <row r="366" spans="2:8">
      <c r="B366" s="19"/>
      <c r="C366" s="42"/>
      <c r="D366" s="21"/>
      <c r="E366" s="12"/>
      <c r="F366" s="19"/>
      <c r="G366" s="14"/>
      <c r="H366" s="37"/>
    </row>
    <row r="367" spans="2:8">
      <c r="B367" s="68">
        <v>3</v>
      </c>
      <c r="C367" s="48">
        <v>44690</v>
      </c>
      <c r="D367" s="68" t="s">
        <v>908</v>
      </c>
      <c r="E367" s="12" t="s">
        <v>150</v>
      </c>
      <c r="F367" s="12" t="s">
        <v>131</v>
      </c>
      <c r="G367" s="49" t="s">
        <v>26</v>
      </c>
      <c r="H367" s="44" t="s">
        <v>918</v>
      </c>
    </row>
    <row r="368" spans="2:8">
      <c r="B368" s="19"/>
      <c r="C368" s="16"/>
      <c r="D368" s="12" t="s">
        <v>919</v>
      </c>
      <c r="E368" s="12"/>
      <c r="F368" s="12"/>
      <c r="G368" s="49" t="s">
        <v>29</v>
      </c>
      <c r="H368" s="44" t="s">
        <v>920</v>
      </c>
    </row>
    <row r="369" spans="2:8">
      <c r="B369" s="37"/>
      <c r="C369" s="42"/>
      <c r="D369" s="56" t="s">
        <v>921</v>
      </c>
      <c r="E369" s="12"/>
      <c r="F369" s="12"/>
      <c r="G369" s="49" t="s">
        <v>844</v>
      </c>
      <c r="H369" s="11" t="s">
        <v>922</v>
      </c>
    </row>
    <row r="370" spans="2:8">
      <c r="B370" s="19"/>
      <c r="C370" s="42"/>
      <c r="D370" s="12"/>
      <c r="E370" s="12"/>
      <c r="F370" s="12"/>
      <c r="G370" s="14" t="s">
        <v>923</v>
      </c>
      <c r="H370" s="11" t="s">
        <v>924</v>
      </c>
    </row>
    <row r="371" spans="2:8">
      <c r="B371" s="37"/>
      <c r="C371" s="16"/>
      <c r="D371" s="12"/>
      <c r="E371" s="12"/>
      <c r="F371" s="12"/>
      <c r="G371" s="8"/>
      <c r="H371" s="11" t="s">
        <v>925</v>
      </c>
    </row>
    <row r="372" spans="2:8">
      <c r="B372" s="37"/>
      <c r="C372" s="7"/>
      <c r="D372" s="12"/>
      <c r="E372" s="12"/>
      <c r="F372" s="12"/>
      <c r="G372" s="49"/>
      <c r="H372" s="66" t="s">
        <v>926</v>
      </c>
    </row>
    <row r="373" spans="2:8">
      <c r="B373" s="19"/>
      <c r="C373" s="16"/>
      <c r="D373" s="21"/>
      <c r="E373" s="21"/>
      <c r="F373" s="12"/>
      <c r="G373" s="14"/>
      <c r="H373" s="101" t="s">
        <v>927</v>
      </c>
    </row>
    <row r="374" spans="2:8">
      <c r="B374" s="19"/>
      <c r="C374" s="42"/>
      <c r="D374" s="19"/>
      <c r="E374" s="19"/>
      <c r="F374" s="19"/>
      <c r="G374" s="49"/>
      <c r="H374" s="50" t="s">
        <v>272</v>
      </c>
    </row>
    <row r="375" spans="2:8">
      <c r="B375" s="37"/>
      <c r="C375" s="10"/>
      <c r="D375" s="21"/>
      <c r="E375" s="21"/>
      <c r="F375" s="21"/>
      <c r="G375" s="8"/>
      <c r="H375" s="11"/>
    </row>
    <row r="376" spans="2:8">
      <c r="B376" s="6">
        <v>4</v>
      </c>
      <c r="C376" s="48">
        <v>44692</v>
      </c>
      <c r="D376" s="12" t="s">
        <v>908</v>
      </c>
      <c r="E376" s="12" t="s">
        <v>146</v>
      </c>
      <c r="F376" s="12" t="s">
        <v>131</v>
      </c>
      <c r="G376" s="49" t="s">
        <v>26</v>
      </c>
      <c r="H376" s="20" t="s">
        <v>955</v>
      </c>
    </row>
    <row r="377" spans="2:8">
      <c r="B377" s="6"/>
      <c r="C377" s="16"/>
      <c r="D377" s="12" t="s">
        <v>956</v>
      </c>
      <c r="E377" s="12"/>
      <c r="F377" s="12"/>
      <c r="G377" s="49" t="s">
        <v>29</v>
      </c>
      <c r="H377" s="15" t="s">
        <v>957</v>
      </c>
    </row>
    <row r="378" spans="2:8">
      <c r="B378" s="33"/>
      <c r="C378" s="7"/>
      <c r="D378" s="12" t="s">
        <v>958</v>
      </c>
      <c r="E378" s="12"/>
      <c r="F378" s="12"/>
      <c r="G378" s="49" t="s">
        <v>844</v>
      </c>
      <c r="H378" s="44" t="s">
        <v>959</v>
      </c>
    </row>
    <row r="379" spans="2:8">
      <c r="B379" s="6"/>
      <c r="C379" s="19"/>
      <c r="D379" s="19"/>
      <c r="E379" s="19"/>
      <c r="F379" s="19"/>
      <c r="G379" s="14" t="s">
        <v>905</v>
      </c>
      <c r="H379" s="44"/>
    </row>
    <row r="384" spans="2:8">
      <c r="B384" s="6"/>
      <c r="C384" s="42"/>
      <c r="D384" s="13"/>
      <c r="E384" s="12"/>
      <c r="F384" s="12"/>
      <c r="G384" s="8"/>
      <c r="H384" s="18"/>
    </row>
    <row r="385" spans="2:8">
      <c r="B385" s="68">
        <v>5</v>
      </c>
      <c r="C385" s="48">
        <v>44701</v>
      </c>
      <c r="D385" s="12" t="s">
        <v>766</v>
      </c>
      <c r="E385" s="12" t="s">
        <v>422</v>
      </c>
      <c r="F385" s="12" t="s">
        <v>176</v>
      </c>
      <c r="G385" s="49" t="s">
        <v>26</v>
      </c>
      <c r="H385" s="11" t="s">
        <v>981</v>
      </c>
    </row>
    <row r="386" spans="2:8">
      <c r="B386" s="68"/>
      <c r="C386" s="16"/>
      <c r="D386" s="12" t="s">
        <v>982</v>
      </c>
      <c r="E386" s="12"/>
      <c r="F386" s="12"/>
      <c r="G386" s="49" t="s">
        <v>29</v>
      </c>
      <c r="H386" s="66" t="s">
        <v>983</v>
      </c>
    </row>
    <row r="387" spans="2:8">
      <c r="B387" s="121"/>
      <c r="C387" s="129"/>
      <c r="D387" s="13"/>
      <c r="E387" s="13"/>
      <c r="F387" s="13"/>
      <c r="G387" s="93" t="s">
        <v>844</v>
      </c>
      <c r="H387" s="130" t="s">
        <v>984</v>
      </c>
    </row>
    <row r="388" spans="2:8">
      <c r="B388" s="68"/>
      <c r="C388" s="7"/>
      <c r="D388" s="32"/>
      <c r="E388" s="32"/>
      <c r="F388" s="32"/>
      <c r="G388" s="14" t="s">
        <v>880</v>
      </c>
      <c r="H388" s="44" t="s">
        <v>181</v>
      </c>
    </row>
    <row r="389" spans="2:8">
      <c r="B389" s="68"/>
      <c r="C389" s="42"/>
      <c r="D389" s="32"/>
      <c r="E389" s="32"/>
      <c r="F389" s="32"/>
      <c r="G389" s="8" t="s">
        <v>985</v>
      </c>
      <c r="H389" s="44"/>
    </row>
    <row r="390" spans="2:8">
      <c r="B390" s="29"/>
      <c r="C390" s="30"/>
      <c r="D390" s="30"/>
      <c r="E390" s="30"/>
      <c r="F390" s="30"/>
      <c r="G390" s="30"/>
      <c r="H390" s="30"/>
    </row>
    <row r="391" spans="2:8">
      <c r="B391" s="68">
        <v>6</v>
      </c>
      <c r="C391" s="48">
        <v>44701</v>
      </c>
      <c r="D391" s="12" t="s">
        <v>986</v>
      </c>
      <c r="E391" s="21" t="s">
        <v>445</v>
      </c>
      <c r="F391" s="12" t="s">
        <v>176</v>
      </c>
      <c r="G391" s="49" t="s">
        <v>26</v>
      </c>
      <c r="H391" s="11" t="s">
        <v>987</v>
      </c>
    </row>
    <row r="392" spans="2:8">
      <c r="B392" s="68"/>
      <c r="C392" s="16"/>
      <c r="D392" s="21" t="s">
        <v>988</v>
      </c>
      <c r="E392" s="21"/>
      <c r="F392" s="12"/>
      <c r="G392" s="49" t="s">
        <v>29</v>
      </c>
      <c r="H392" s="11" t="s">
        <v>989</v>
      </c>
    </row>
    <row r="393" spans="2:8">
      <c r="B393" s="68"/>
      <c r="C393" s="16"/>
      <c r="D393" s="12"/>
      <c r="E393" s="12"/>
      <c r="F393" s="12"/>
      <c r="G393" s="49" t="s">
        <v>844</v>
      </c>
      <c r="H393" s="11" t="s">
        <v>990</v>
      </c>
    </row>
    <row r="394" spans="2:8">
      <c r="B394" s="68"/>
      <c r="C394" s="42"/>
      <c r="D394" s="12"/>
      <c r="E394" s="21"/>
      <c r="F394" s="12"/>
      <c r="G394" s="14" t="s">
        <v>967</v>
      </c>
      <c r="H394" s="11"/>
    </row>
    <row r="395" spans="2:8">
      <c r="B395" s="68"/>
      <c r="C395" s="42"/>
      <c r="D395" s="95"/>
      <c r="E395" s="21"/>
      <c r="F395" s="12"/>
      <c r="G395" s="8" t="s">
        <v>991</v>
      </c>
      <c r="H395" s="11"/>
    </row>
    <row r="396" spans="2:8">
      <c r="B396" s="68"/>
      <c r="C396" s="12"/>
      <c r="D396" s="11"/>
      <c r="E396" s="12"/>
      <c r="F396" s="12"/>
      <c r="G396" s="49"/>
      <c r="H396" s="11"/>
    </row>
    <row r="397" spans="2:8">
      <c r="B397" s="68">
        <v>7</v>
      </c>
      <c r="C397" s="48">
        <v>44702</v>
      </c>
      <c r="D397" s="12" t="s">
        <v>992</v>
      </c>
      <c r="E397" s="56" t="s">
        <v>156</v>
      </c>
      <c r="F397" s="12" t="s">
        <v>113</v>
      </c>
      <c r="G397" s="49" t="s">
        <v>26</v>
      </c>
      <c r="H397" s="11" t="s">
        <v>993</v>
      </c>
    </row>
    <row r="398" spans="2:8">
      <c r="B398" s="68"/>
      <c r="C398" s="16"/>
      <c r="D398" s="56" t="s">
        <v>994</v>
      </c>
      <c r="E398" s="12"/>
      <c r="F398" s="12"/>
      <c r="G398" s="49" t="s">
        <v>29</v>
      </c>
      <c r="H398" s="11" t="s">
        <v>995</v>
      </c>
    </row>
    <row r="399" spans="2:8">
      <c r="B399" s="68"/>
      <c r="C399" s="12"/>
      <c r="D399" s="56" t="s">
        <v>996</v>
      </c>
      <c r="E399" s="12"/>
      <c r="F399" s="12"/>
      <c r="G399" s="49" t="s">
        <v>844</v>
      </c>
      <c r="H399" s="15" t="s">
        <v>997</v>
      </c>
    </row>
    <row r="400" spans="2:8">
      <c r="B400" s="68"/>
      <c r="C400" s="42"/>
      <c r="D400" s="12"/>
      <c r="E400" s="12"/>
      <c r="F400" s="12"/>
      <c r="G400" s="14" t="s">
        <v>880</v>
      </c>
      <c r="H400" s="37" t="s">
        <v>998</v>
      </c>
    </row>
    <row r="401" spans="2:8">
      <c r="B401" s="68"/>
      <c r="C401" s="10"/>
      <c r="D401" s="21"/>
      <c r="E401" s="21"/>
      <c r="F401" s="21"/>
      <c r="G401" s="49" t="s">
        <v>999</v>
      </c>
      <c r="H401" s="20"/>
    </row>
    <row r="402" spans="2:8">
      <c r="B402" s="121"/>
      <c r="C402" s="13"/>
      <c r="D402" s="15"/>
      <c r="E402" s="13"/>
      <c r="F402" s="13"/>
      <c r="G402" s="93" t="s">
        <v>1000</v>
      </c>
      <c r="H402" s="15"/>
    </row>
    <row r="403" spans="2:8">
      <c r="B403" s="19"/>
      <c r="C403" s="17"/>
      <c r="D403" s="17"/>
      <c r="E403" s="17"/>
      <c r="F403" s="17"/>
      <c r="G403" s="17"/>
      <c r="H403" s="17"/>
    </row>
    <row r="404" spans="2:8">
      <c r="B404" s="19"/>
      <c r="C404" s="17"/>
      <c r="D404" s="17"/>
      <c r="E404" s="17"/>
      <c r="F404" s="17"/>
      <c r="G404" s="17"/>
      <c r="H404" s="17"/>
    </row>
    <row r="405" spans="2:8">
      <c r="B405" s="19"/>
      <c r="C405" s="17"/>
      <c r="D405" s="17"/>
      <c r="E405" s="17"/>
      <c r="F405" s="17"/>
      <c r="G405" s="17"/>
      <c r="H405" s="17"/>
    </row>
    <row r="406" spans="2:8">
      <c r="B406" s="68"/>
      <c r="C406" s="42"/>
      <c r="D406" s="131"/>
      <c r="E406" s="19"/>
      <c r="F406" s="19"/>
      <c r="G406" s="14"/>
      <c r="H406" s="44"/>
    </row>
    <row r="407" spans="2:8">
      <c r="B407" s="19"/>
      <c r="C407" s="17"/>
      <c r="D407" s="17"/>
      <c r="E407" s="17"/>
      <c r="F407" s="17"/>
      <c r="G407" s="17"/>
      <c r="H407" s="17"/>
    </row>
    <row r="414" ht="15.75" spans="2:8">
      <c r="B414" s="28" t="s">
        <v>3</v>
      </c>
      <c r="C414" s="5" t="s">
        <v>4</v>
      </c>
      <c r="D414" s="5" t="s">
        <v>5</v>
      </c>
      <c r="E414" s="5" t="s">
        <v>6</v>
      </c>
      <c r="F414" s="5" t="s">
        <v>7</v>
      </c>
      <c r="G414" s="5" t="s">
        <v>20</v>
      </c>
      <c r="H414" s="5" t="s">
        <v>21</v>
      </c>
    </row>
    <row r="415" ht="15.75" spans="2:8">
      <c r="B415" s="29"/>
      <c r="C415" s="30"/>
      <c r="D415" s="30"/>
      <c r="E415" s="30"/>
      <c r="F415" s="30"/>
      <c r="G415" s="30"/>
      <c r="H415" s="30"/>
    </row>
    <row r="416" ht="16.5" spans="2:8">
      <c r="B416" s="6"/>
      <c r="C416" s="48"/>
      <c r="D416" s="132" t="s">
        <v>1984</v>
      </c>
      <c r="E416" s="12"/>
      <c r="F416" s="12"/>
      <c r="G416" s="49"/>
      <c r="H416" s="20"/>
    </row>
    <row r="417" spans="2:8">
      <c r="B417" s="6"/>
      <c r="C417" s="16"/>
      <c r="D417" s="12"/>
      <c r="E417" s="12"/>
      <c r="F417" s="12"/>
      <c r="G417" s="49"/>
      <c r="H417" s="11"/>
    </row>
    <row r="418" spans="2:8">
      <c r="B418" s="33">
        <v>1</v>
      </c>
      <c r="C418" s="48">
        <v>44715</v>
      </c>
      <c r="D418" s="56" t="s">
        <v>1038</v>
      </c>
      <c r="E418" s="12" t="s">
        <v>25</v>
      </c>
      <c r="F418" s="12" t="s">
        <v>25</v>
      </c>
      <c r="G418" s="49" t="s">
        <v>26</v>
      </c>
      <c r="H418" s="11" t="s">
        <v>1039</v>
      </c>
    </row>
    <row r="419" spans="2:8">
      <c r="B419" s="6"/>
      <c r="C419" s="42"/>
      <c r="D419" s="12" t="s">
        <v>1040</v>
      </c>
      <c r="E419" s="12"/>
      <c r="F419" s="12"/>
      <c r="G419" s="49" t="s">
        <v>29</v>
      </c>
      <c r="H419" s="11" t="s">
        <v>1041</v>
      </c>
    </row>
    <row r="420" spans="2:8">
      <c r="B420" s="6"/>
      <c r="C420" s="42"/>
      <c r="D420" s="13"/>
      <c r="E420" s="12"/>
      <c r="F420" s="12"/>
      <c r="G420" s="49" t="s">
        <v>844</v>
      </c>
      <c r="H420" s="11" t="s">
        <v>272</v>
      </c>
    </row>
    <row r="421" spans="2:8">
      <c r="B421" s="68"/>
      <c r="C421" s="48"/>
      <c r="D421" s="12"/>
      <c r="E421" s="12"/>
      <c r="F421" s="12"/>
      <c r="G421" s="14" t="s">
        <v>1042</v>
      </c>
      <c r="H421" s="66"/>
    </row>
    <row r="422" spans="2:8">
      <c r="B422" s="68"/>
      <c r="C422" s="16"/>
      <c r="D422" s="12"/>
      <c r="E422" s="12"/>
      <c r="F422" s="12"/>
      <c r="G422" s="49"/>
      <c r="H422" s="66"/>
    </row>
    <row r="423" spans="2:8">
      <c r="B423" s="121">
        <v>2</v>
      </c>
      <c r="C423" s="48">
        <v>44719</v>
      </c>
      <c r="D423" s="68" t="s">
        <v>1075</v>
      </c>
      <c r="E423" s="21" t="s">
        <v>1076</v>
      </c>
      <c r="F423" s="12" t="s">
        <v>662</v>
      </c>
      <c r="G423" s="49" t="s">
        <v>26</v>
      </c>
      <c r="H423" s="44" t="s">
        <v>1077</v>
      </c>
    </row>
    <row r="424" spans="2:8">
      <c r="B424" s="68"/>
      <c r="C424" s="16"/>
      <c r="D424" s="12" t="s">
        <v>1078</v>
      </c>
      <c r="E424" s="12"/>
      <c r="F424" s="12"/>
      <c r="G424" s="49" t="s">
        <v>29</v>
      </c>
      <c r="H424" s="20" t="s">
        <v>1079</v>
      </c>
    </row>
    <row r="425" spans="2:8">
      <c r="B425" s="68"/>
      <c r="C425" s="42"/>
      <c r="D425" s="13"/>
      <c r="E425" s="13"/>
      <c r="F425" s="12"/>
      <c r="G425" s="49" t="s">
        <v>844</v>
      </c>
      <c r="H425" s="11" t="s">
        <v>1080</v>
      </c>
    </row>
    <row r="426" spans="2:8">
      <c r="B426" s="68"/>
      <c r="C426" s="48"/>
      <c r="D426" s="95"/>
      <c r="E426" s="19"/>
      <c r="F426" s="85"/>
      <c r="G426" s="14" t="s">
        <v>1042</v>
      </c>
      <c r="H426" s="11"/>
    </row>
    <row r="427" spans="2:8">
      <c r="B427" s="68"/>
      <c r="C427" s="48"/>
      <c r="D427" s="12"/>
      <c r="E427" s="21"/>
      <c r="F427" s="12"/>
      <c r="G427" s="49"/>
      <c r="H427" s="11"/>
    </row>
    <row r="428" spans="2:8">
      <c r="B428" s="68">
        <v>3</v>
      </c>
      <c r="C428" s="48">
        <v>44724</v>
      </c>
      <c r="D428" s="68" t="s">
        <v>1081</v>
      </c>
      <c r="E428" s="21" t="s">
        <v>1092</v>
      </c>
      <c r="F428" s="12" t="s">
        <v>25</v>
      </c>
      <c r="G428" s="49" t="s">
        <v>26</v>
      </c>
      <c r="H428" s="11" t="s">
        <v>1093</v>
      </c>
    </row>
    <row r="429" spans="2:8">
      <c r="B429" s="68"/>
      <c r="C429" s="16"/>
      <c r="D429" s="21" t="s">
        <v>1094</v>
      </c>
      <c r="E429" s="21"/>
      <c r="F429" s="12"/>
      <c r="G429" s="49" t="s">
        <v>29</v>
      </c>
      <c r="H429" s="11" t="s">
        <v>1095</v>
      </c>
    </row>
    <row r="430" spans="2:8">
      <c r="B430" s="68"/>
      <c r="C430" s="42"/>
      <c r="D430" s="12"/>
      <c r="E430" s="21"/>
      <c r="F430" s="12"/>
      <c r="G430" s="49" t="s">
        <v>844</v>
      </c>
      <c r="H430" s="11"/>
    </row>
    <row r="431" spans="2:8">
      <c r="B431" s="68"/>
      <c r="C431" s="42"/>
      <c r="D431" s="95"/>
      <c r="E431" s="21"/>
      <c r="F431" s="12"/>
      <c r="G431" s="14" t="s">
        <v>1096</v>
      </c>
      <c r="H431" s="11"/>
    </row>
    <row r="432" spans="2:8">
      <c r="B432" s="68"/>
      <c r="C432" s="12"/>
      <c r="D432" s="11"/>
      <c r="E432" s="12"/>
      <c r="F432" s="12"/>
      <c r="G432" s="49"/>
      <c r="H432" s="11"/>
    </row>
    <row r="433" spans="2:8">
      <c r="B433" s="68">
        <v>4</v>
      </c>
      <c r="C433" s="48">
        <v>44724</v>
      </c>
      <c r="D433" s="56" t="s">
        <v>32</v>
      </c>
      <c r="E433" s="12" t="s">
        <v>469</v>
      </c>
      <c r="F433" s="12" t="s">
        <v>429</v>
      </c>
      <c r="G433" s="49" t="s">
        <v>26</v>
      </c>
      <c r="H433" s="11" t="s">
        <v>1107</v>
      </c>
    </row>
    <row r="434" spans="2:8">
      <c r="B434" s="68"/>
      <c r="C434" s="48"/>
      <c r="D434" s="12" t="s">
        <v>1108</v>
      </c>
      <c r="E434" s="12"/>
      <c r="F434" s="12"/>
      <c r="G434" s="49" t="s">
        <v>29</v>
      </c>
      <c r="H434" s="15" t="s">
        <v>1109</v>
      </c>
    </row>
    <row r="435" spans="2:8">
      <c r="B435" s="68"/>
      <c r="C435" s="12"/>
      <c r="D435" s="56"/>
      <c r="E435" s="12"/>
      <c r="F435" s="12"/>
      <c r="G435" s="49" t="s">
        <v>844</v>
      </c>
      <c r="H435" s="37" t="s">
        <v>1110</v>
      </c>
    </row>
    <row r="436" spans="2:8">
      <c r="B436" s="68"/>
      <c r="C436" s="42"/>
      <c r="D436" s="12"/>
      <c r="E436" s="12"/>
      <c r="F436" s="12"/>
      <c r="G436" s="14" t="s">
        <v>1111</v>
      </c>
      <c r="H436" s="37"/>
    </row>
    <row r="437" spans="2:8">
      <c r="B437" s="68"/>
      <c r="C437" s="10"/>
      <c r="D437" s="21"/>
      <c r="E437" s="21"/>
      <c r="F437" s="21"/>
      <c r="G437" s="49"/>
      <c r="H437" s="20"/>
    </row>
    <row r="438" spans="2:8">
      <c r="B438" s="68">
        <v>5</v>
      </c>
      <c r="C438" s="48">
        <v>44724</v>
      </c>
      <c r="D438" s="68" t="s">
        <v>1117</v>
      </c>
      <c r="E438" s="12" t="s">
        <v>25</v>
      </c>
      <c r="F438" s="12" t="s">
        <v>25</v>
      </c>
      <c r="G438" s="49" t="s">
        <v>26</v>
      </c>
      <c r="H438" s="37" t="s">
        <v>1118</v>
      </c>
    </row>
    <row r="439" spans="2:8">
      <c r="B439" s="68"/>
      <c r="C439" s="48"/>
      <c r="D439" s="68" t="s">
        <v>213</v>
      </c>
      <c r="E439" s="19"/>
      <c r="F439" s="31"/>
      <c r="G439" s="49" t="s">
        <v>29</v>
      </c>
      <c r="H439" s="37" t="s">
        <v>1119</v>
      </c>
    </row>
    <row r="440" spans="2:8">
      <c r="B440" s="68"/>
      <c r="C440" s="17"/>
      <c r="D440" s="17"/>
      <c r="E440" s="17"/>
      <c r="F440" s="17"/>
      <c r="G440" s="49" t="s">
        <v>844</v>
      </c>
      <c r="H440" s="37" t="s">
        <v>181</v>
      </c>
    </row>
    <row r="441" spans="2:8">
      <c r="B441" s="68"/>
      <c r="C441" s="17"/>
      <c r="D441" s="17"/>
      <c r="E441" s="17"/>
      <c r="F441" s="17"/>
      <c r="G441" s="14" t="s">
        <v>1120</v>
      </c>
      <c r="H441" s="37"/>
    </row>
    <row r="442" spans="2:8">
      <c r="B442" s="19"/>
      <c r="C442" s="17"/>
      <c r="D442" s="17"/>
      <c r="E442" s="17"/>
      <c r="F442" s="17"/>
      <c r="G442" s="17"/>
      <c r="H442" s="17"/>
    </row>
    <row r="446" ht="15.75" spans="2:8">
      <c r="B446" s="28" t="s">
        <v>3</v>
      </c>
      <c r="C446" s="5" t="s">
        <v>4</v>
      </c>
      <c r="D446" s="5" t="s">
        <v>5</v>
      </c>
      <c r="E446" s="5" t="s">
        <v>6</v>
      </c>
      <c r="F446" s="5" t="s">
        <v>7</v>
      </c>
      <c r="G446" s="5" t="s">
        <v>20</v>
      </c>
      <c r="H446" s="5" t="s">
        <v>21</v>
      </c>
    </row>
    <row r="447" ht="15.75" spans="2:8">
      <c r="B447" s="47"/>
      <c r="C447" s="30"/>
      <c r="D447" s="30"/>
      <c r="E447" s="30"/>
      <c r="F447" s="30"/>
      <c r="G447" s="30"/>
      <c r="H447" s="30"/>
    </row>
    <row r="448" spans="2:8">
      <c r="B448" s="33">
        <v>6</v>
      </c>
      <c r="C448" s="48">
        <v>44724</v>
      </c>
      <c r="D448" s="76" t="s">
        <v>1121</v>
      </c>
      <c r="E448" s="75" t="s">
        <v>319</v>
      </c>
      <c r="F448" s="82" t="s">
        <v>113</v>
      </c>
      <c r="G448" s="49" t="s">
        <v>26</v>
      </c>
      <c r="H448" s="29" t="s">
        <v>1122</v>
      </c>
    </row>
    <row r="449" spans="2:8">
      <c r="B449" s="6"/>
      <c r="C449" s="48"/>
      <c r="D449" s="68" t="s">
        <v>1123</v>
      </c>
      <c r="E449" s="21"/>
      <c r="F449" s="12"/>
      <c r="G449" s="49" t="s">
        <v>29</v>
      </c>
      <c r="H449" s="44" t="s">
        <v>1124</v>
      </c>
    </row>
    <row r="450" spans="2:8">
      <c r="B450" s="33"/>
      <c r="C450" s="7"/>
      <c r="D450" s="12"/>
      <c r="E450" s="12"/>
      <c r="F450" s="12"/>
      <c r="G450" s="49" t="s">
        <v>844</v>
      </c>
      <c r="H450" s="20" t="s">
        <v>1125</v>
      </c>
    </row>
    <row r="451" spans="2:8">
      <c r="B451" s="6"/>
      <c r="C451" s="19"/>
      <c r="D451" s="19"/>
      <c r="E451" s="19"/>
      <c r="F451" s="19"/>
      <c r="G451" s="14" t="s">
        <v>1126</v>
      </c>
      <c r="H451" s="11"/>
    </row>
    <row r="452" spans="2:8">
      <c r="B452" s="6"/>
      <c r="C452" s="42"/>
      <c r="D452" s="13"/>
      <c r="E452" s="12"/>
      <c r="F452" s="12"/>
      <c r="G452" s="8"/>
      <c r="H452" s="18"/>
    </row>
    <row r="453" spans="2:8">
      <c r="B453" s="68">
        <v>7</v>
      </c>
      <c r="C453" s="48">
        <v>44724</v>
      </c>
      <c r="D453" s="56" t="s">
        <v>1127</v>
      </c>
      <c r="E453" s="12" t="s">
        <v>1113</v>
      </c>
      <c r="F453" s="12" t="s">
        <v>113</v>
      </c>
      <c r="G453" s="49" t="s">
        <v>26</v>
      </c>
      <c r="H453" s="44" t="s">
        <v>1128</v>
      </c>
    </row>
    <row r="454" spans="2:8">
      <c r="B454" s="68"/>
      <c r="C454" s="16"/>
      <c r="D454" s="12" t="s">
        <v>1129</v>
      </c>
      <c r="E454" s="12"/>
      <c r="F454" s="12"/>
      <c r="G454" s="49" t="s">
        <v>29</v>
      </c>
      <c r="H454" s="44" t="s">
        <v>1130</v>
      </c>
    </row>
    <row r="455" spans="2:8">
      <c r="B455" s="121"/>
      <c r="C455" s="48"/>
      <c r="D455" s="56"/>
      <c r="E455" s="12"/>
      <c r="F455" s="12"/>
      <c r="G455" s="49" t="s">
        <v>844</v>
      </c>
      <c r="H455" s="11" t="s">
        <v>1131</v>
      </c>
    </row>
    <row r="456" spans="2:8">
      <c r="B456" s="68"/>
      <c r="C456" s="42"/>
      <c r="D456" s="12"/>
      <c r="E456" s="12"/>
      <c r="F456" s="12"/>
      <c r="G456" s="14" t="s">
        <v>1120</v>
      </c>
      <c r="H456" s="11"/>
    </row>
    <row r="457" spans="2:8">
      <c r="B457" s="68"/>
      <c r="C457" s="42"/>
      <c r="D457" s="12"/>
      <c r="E457" s="12"/>
      <c r="F457" s="12"/>
      <c r="G457" s="49"/>
      <c r="H457" s="11"/>
    </row>
    <row r="458" spans="2:8">
      <c r="B458" s="68">
        <v>8</v>
      </c>
      <c r="C458" s="48">
        <v>44724</v>
      </c>
      <c r="D458" s="56" t="s">
        <v>211</v>
      </c>
      <c r="E458" s="12" t="s">
        <v>767</v>
      </c>
      <c r="F458" s="12" t="s">
        <v>25</v>
      </c>
      <c r="G458" s="49" t="s">
        <v>26</v>
      </c>
      <c r="H458" s="66" t="s">
        <v>1132</v>
      </c>
    </row>
    <row r="459" spans="2:8">
      <c r="B459" s="68"/>
      <c r="C459" s="48"/>
      <c r="D459" s="12" t="s">
        <v>1133</v>
      </c>
      <c r="E459" s="12"/>
      <c r="F459" s="12"/>
      <c r="G459" s="49" t="s">
        <v>29</v>
      </c>
      <c r="H459" s="44" t="s">
        <v>1134</v>
      </c>
    </row>
    <row r="460" spans="2:8">
      <c r="B460" s="68"/>
      <c r="C460" s="48"/>
      <c r="D460" s="12"/>
      <c r="E460" s="12"/>
      <c r="F460" s="12"/>
      <c r="G460" s="49" t="s">
        <v>844</v>
      </c>
      <c r="H460" s="11" t="s">
        <v>181</v>
      </c>
    </row>
    <row r="461" spans="2:8">
      <c r="B461" s="68"/>
      <c r="C461" s="42"/>
      <c r="D461" s="13"/>
      <c r="E461" s="13"/>
      <c r="F461" s="12"/>
      <c r="G461" s="14" t="s">
        <v>1135</v>
      </c>
      <c r="H461" s="11"/>
    </row>
    <row r="462" spans="2:8">
      <c r="B462" s="68"/>
      <c r="C462" s="48"/>
      <c r="D462" s="95"/>
      <c r="E462" s="19"/>
      <c r="F462" s="85"/>
      <c r="G462" s="49"/>
      <c r="H462" s="11"/>
    </row>
    <row r="463" spans="2:8">
      <c r="B463" s="68">
        <v>9</v>
      </c>
      <c r="C463" s="48">
        <v>44725</v>
      </c>
      <c r="D463" s="56" t="s">
        <v>1136</v>
      </c>
      <c r="E463" s="21" t="s">
        <v>469</v>
      </c>
      <c r="F463" s="12" t="s">
        <v>429</v>
      </c>
      <c r="G463" s="49" t="s">
        <v>26</v>
      </c>
      <c r="H463" s="11" t="s">
        <v>1137</v>
      </c>
    </row>
    <row r="464" spans="2:8">
      <c r="B464" s="68"/>
      <c r="C464" s="16"/>
      <c r="D464" s="21" t="s">
        <v>1138</v>
      </c>
      <c r="E464" s="21"/>
      <c r="F464" s="12"/>
      <c r="G464" s="49" t="s">
        <v>29</v>
      </c>
      <c r="H464" s="11" t="s">
        <v>1139</v>
      </c>
    </row>
    <row r="465" spans="2:8">
      <c r="B465" s="68"/>
      <c r="C465" s="48"/>
      <c r="D465" s="12"/>
      <c r="E465" s="12"/>
      <c r="F465" s="12"/>
      <c r="G465" s="49" t="s">
        <v>844</v>
      </c>
      <c r="H465" s="11" t="s">
        <v>1140</v>
      </c>
    </row>
    <row r="466" spans="2:8">
      <c r="B466" s="68"/>
      <c r="C466" s="42"/>
      <c r="D466" s="12"/>
      <c r="E466" s="21"/>
      <c r="F466" s="12"/>
      <c r="G466" s="14" t="s">
        <v>1141</v>
      </c>
      <c r="H466" s="11"/>
    </row>
    <row r="467" spans="2:8">
      <c r="B467" s="68"/>
      <c r="C467" s="42"/>
      <c r="D467" s="95"/>
      <c r="E467" s="21"/>
      <c r="F467" s="12"/>
      <c r="G467" s="49"/>
      <c r="H467" s="11"/>
    </row>
    <row r="468" spans="2:8">
      <c r="B468" s="68">
        <v>10</v>
      </c>
      <c r="C468" s="48">
        <v>44724</v>
      </c>
      <c r="D468" s="56" t="s">
        <v>485</v>
      </c>
      <c r="E468" s="12" t="s">
        <v>463</v>
      </c>
      <c r="F468" s="12" t="s">
        <v>429</v>
      </c>
      <c r="G468" s="49" t="s">
        <v>26</v>
      </c>
      <c r="H468" s="11" t="s">
        <v>1142</v>
      </c>
    </row>
    <row r="469" spans="2:8">
      <c r="B469" s="68"/>
      <c r="C469" s="42"/>
      <c r="D469" s="12" t="s">
        <v>1143</v>
      </c>
      <c r="E469" s="12"/>
      <c r="F469" s="12"/>
      <c r="G469" s="49" t="s">
        <v>29</v>
      </c>
      <c r="H469" s="11" t="s">
        <v>1144</v>
      </c>
    </row>
    <row r="470" spans="2:8">
      <c r="B470" s="68"/>
      <c r="C470" s="48"/>
      <c r="D470" s="56"/>
      <c r="E470" s="12"/>
      <c r="F470" s="12"/>
      <c r="G470" s="49" t="s">
        <v>844</v>
      </c>
      <c r="H470" s="11" t="s">
        <v>1145</v>
      </c>
    </row>
    <row r="471" spans="2:8">
      <c r="B471" s="121"/>
      <c r="C471" s="13"/>
      <c r="D471" s="127"/>
      <c r="E471" s="13"/>
      <c r="F471" s="13"/>
      <c r="G471" s="111" t="s">
        <v>1146</v>
      </c>
      <c r="H471" s="15" t="s">
        <v>1147</v>
      </c>
    </row>
    <row r="472" spans="2:8">
      <c r="B472" s="68"/>
      <c r="C472" s="42"/>
      <c r="D472" s="32"/>
      <c r="E472" s="32"/>
      <c r="F472" s="32"/>
      <c r="G472" s="14"/>
      <c r="H472" s="37"/>
    </row>
    <row r="473" spans="2:8">
      <c r="B473" s="19"/>
      <c r="C473" s="17"/>
      <c r="D473" s="17"/>
      <c r="E473" s="17"/>
      <c r="F473" s="17"/>
      <c r="G473" s="17"/>
      <c r="H473" s="17"/>
    </row>
    <row r="478" ht="15.75" spans="2:8">
      <c r="B478" s="28" t="s">
        <v>3</v>
      </c>
      <c r="C478" s="5" t="s">
        <v>4</v>
      </c>
      <c r="D478" s="5" t="s">
        <v>5</v>
      </c>
      <c r="E478" s="5" t="s">
        <v>6</v>
      </c>
      <c r="F478" s="5" t="s">
        <v>7</v>
      </c>
      <c r="G478" s="5" t="s">
        <v>20</v>
      </c>
      <c r="H478" s="5" t="s">
        <v>21</v>
      </c>
    </row>
    <row r="479" ht="15.75" spans="2:8">
      <c r="B479" s="47"/>
      <c r="C479" s="30"/>
      <c r="D479" s="30"/>
      <c r="E479" s="30"/>
      <c r="F479" s="30"/>
      <c r="G479" s="30"/>
      <c r="H479" s="30"/>
    </row>
    <row r="480" spans="2:8">
      <c r="B480" s="133">
        <v>11</v>
      </c>
      <c r="C480" s="134">
        <v>44724</v>
      </c>
      <c r="D480" s="135" t="s">
        <v>474</v>
      </c>
      <c r="E480" s="98" t="s">
        <v>422</v>
      </c>
      <c r="F480" s="98" t="s">
        <v>176</v>
      </c>
      <c r="G480" s="49" t="s">
        <v>26</v>
      </c>
      <c r="H480" s="20" t="s">
        <v>1148</v>
      </c>
    </row>
    <row r="481" spans="2:8">
      <c r="B481" s="19"/>
      <c r="C481" s="42"/>
      <c r="D481" s="32" t="s">
        <v>1149</v>
      </c>
      <c r="E481" s="32"/>
      <c r="F481" s="32"/>
      <c r="G481" s="49" t="s">
        <v>29</v>
      </c>
      <c r="H481" s="11" t="s">
        <v>1150</v>
      </c>
    </row>
    <row r="482" spans="2:8">
      <c r="B482" s="19"/>
      <c r="C482" s="17"/>
      <c r="D482" s="17"/>
      <c r="E482" s="17"/>
      <c r="F482" s="17"/>
      <c r="G482" s="49" t="s">
        <v>844</v>
      </c>
      <c r="H482" s="11" t="s">
        <v>1151</v>
      </c>
    </row>
    <row r="483" spans="2:8">
      <c r="B483" s="19"/>
      <c r="C483" s="17"/>
      <c r="D483" s="17"/>
      <c r="E483" s="17"/>
      <c r="F483" s="17"/>
      <c r="G483" s="14" t="s">
        <v>1152</v>
      </c>
      <c r="H483" s="15" t="s">
        <v>181</v>
      </c>
    </row>
    <row r="484" spans="2:8">
      <c r="B484" s="19"/>
      <c r="C484" s="17"/>
      <c r="D484" s="17"/>
      <c r="E484" s="17"/>
      <c r="F484" s="17"/>
      <c r="G484" s="17"/>
      <c r="H484" s="17"/>
    </row>
    <row r="485" spans="2:8">
      <c r="B485" s="68">
        <v>12</v>
      </c>
      <c r="C485" s="48">
        <v>44725</v>
      </c>
      <c r="D485" s="56" t="s">
        <v>1161</v>
      </c>
      <c r="E485" s="12" t="s">
        <v>175</v>
      </c>
      <c r="F485" s="12" t="s">
        <v>176</v>
      </c>
      <c r="G485" s="49" t="s">
        <v>26</v>
      </c>
      <c r="H485" s="37" t="s">
        <v>1162</v>
      </c>
    </row>
    <row r="486" spans="2:8">
      <c r="B486" s="68"/>
      <c r="C486" s="7"/>
      <c r="D486" s="68" t="s">
        <v>1163</v>
      </c>
      <c r="E486" s="13"/>
      <c r="F486" s="19"/>
      <c r="G486" s="49" t="s">
        <v>29</v>
      </c>
      <c r="H486" s="37" t="s">
        <v>1164</v>
      </c>
    </row>
    <row r="487" spans="2:8">
      <c r="B487" s="121"/>
      <c r="C487" s="48"/>
      <c r="D487" s="68"/>
      <c r="E487" s="19"/>
      <c r="F487" s="31"/>
      <c r="G487" s="49" t="s">
        <v>844</v>
      </c>
      <c r="H487" s="37" t="s">
        <v>260</v>
      </c>
    </row>
    <row r="488" spans="2:8">
      <c r="B488" s="121"/>
      <c r="C488" s="58"/>
      <c r="D488" s="121"/>
      <c r="E488" s="58"/>
      <c r="F488" s="112"/>
      <c r="G488" s="111" t="s">
        <v>1165</v>
      </c>
      <c r="H488" s="58"/>
    </row>
    <row r="489" spans="2:8">
      <c r="B489" s="19"/>
      <c r="C489" s="17"/>
      <c r="D489" s="17"/>
      <c r="E489" s="17"/>
      <c r="F489" s="17"/>
      <c r="G489" s="17"/>
      <c r="H489" s="17"/>
    </row>
    <row r="490" spans="2:8">
      <c r="B490" s="29"/>
      <c r="C490" s="30"/>
      <c r="D490" s="30"/>
      <c r="E490" s="30"/>
      <c r="F490" s="30"/>
      <c r="G490" s="30"/>
      <c r="H490" s="30"/>
    </row>
    <row r="491" spans="2:8">
      <c r="B491" s="74">
        <v>13</v>
      </c>
      <c r="C491" s="48">
        <v>44725</v>
      </c>
      <c r="D491" s="136" t="s">
        <v>1166</v>
      </c>
      <c r="E491" s="75" t="s">
        <v>319</v>
      </c>
      <c r="F491" s="82" t="s">
        <v>113</v>
      </c>
      <c r="G491" s="49" t="s">
        <v>26</v>
      </c>
      <c r="H491" s="29" t="s">
        <v>1167</v>
      </c>
    </row>
    <row r="492" spans="2:8">
      <c r="B492" s="68"/>
      <c r="C492" s="48"/>
      <c r="D492" s="68" t="s">
        <v>1168</v>
      </c>
      <c r="E492" s="21"/>
      <c r="F492" s="12"/>
      <c r="G492" s="49" t="s">
        <v>29</v>
      </c>
      <c r="H492" s="44" t="s">
        <v>1169</v>
      </c>
    </row>
    <row r="493" spans="2:8">
      <c r="B493" s="68"/>
      <c r="C493" s="16"/>
      <c r="D493" s="21"/>
      <c r="E493" s="21"/>
      <c r="F493" s="12"/>
      <c r="G493" s="49" t="s">
        <v>844</v>
      </c>
      <c r="H493" s="20" t="s">
        <v>1170</v>
      </c>
    </row>
    <row r="494" spans="2:8">
      <c r="B494" s="68"/>
      <c r="C494" s="16"/>
      <c r="D494" s="12"/>
      <c r="E494" s="12"/>
      <c r="F494" s="12"/>
      <c r="G494" s="14" t="s">
        <v>1171</v>
      </c>
      <c r="H494" s="11"/>
    </row>
    <row r="495" spans="2:8">
      <c r="B495" s="68"/>
      <c r="C495" s="42"/>
      <c r="D495" s="12"/>
      <c r="E495" s="21"/>
      <c r="F495" s="12"/>
      <c r="G495" s="14"/>
      <c r="H495" s="11"/>
    </row>
    <row r="496" spans="2:8">
      <c r="B496" s="68">
        <v>14</v>
      </c>
      <c r="C496" s="48">
        <v>44726</v>
      </c>
      <c r="D496" s="56" t="s">
        <v>1172</v>
      </c>
      <c r="E496" s="12" t="s">
        <v>319</v>
      </c>
      <c r="F496" s="12" t="s">
        <v>429</v>
      </c>
      <c r="G496" s="49" t="s">
        <v>26</v>
      </c>
      <c r="H496" s="44" t="s">
        <v>1173</v>
      </c>
    </row>
    <row r="497" spans="2:8">
      <c r="B497" s="68"/>
      <c r="C497" s="16"/>
      <c r="D497" s="12" t="s">
        <v>568</v>
      </c>
      <c r="E497" s="12"/>
      <c r="F497" s="12"/>
      <c r="G497" s="49" t="s">
        <v>29</v>
      </c>
      <c r="H497" s="44" t="s">
        <v>1174</v>
      </c>
    </row>
    <row r="498" spans="2:8">
      <c r="B498" s="68"/>
      <c r="C498" s="48"/>
      <c r="D498" s="56"/>
      <c r="E498" s="12"/>
      <c r="F498" s="12"/>
      <c r="G498" s="49" t="s">
        <v>844</v>
      </c>
      <c r="H498" s="11" t="s">
        <v>1175</v>
      </c>
    </row>
    <row r="499" spans="2:8">
      <c r="B499" s="68"/>
      <c r="C499" s="42"/>
      <c r="D499" s="12"/>
      <c r="E499" s="12"/>
      <c r="F499" s="12"/>
      <c r="G499" s="14" t="s">
        <v>1165</v>
      </c>
      <c r="H499" s="11"/>
    </row>
    <row r="500" spans="2:8">
      <c r="B500" s="68"/>
      <c r="C500" s="42"/>
      <c r="D500" s="12"/>
      <c r="E500" s="12"/>
      <c r="F500" s="12"/>
      <c r="G500" s="49"/>
      <c r="H500" s="11"/>
    </row>
    <row r="501" spans="2:8">
      <c r="B501" s="68">
        <v>15</v>
      </c>
      <c r="C501" s="48">
        <v>44725</v>
      </c>
      <c r="D501" s="12" t="s">
        <v>1176</v>
      </c>
      <c r="E501" s="12" t="s">
        <v>1177</v>
      </c>
      <c r="F501" s="12" t="s">
        <v>25</v>
      </c>
      <c r="G501" s="49" t="s">
        <v>26</v>
      </c>
      <c r="H501" s="66" t="s">
        <v>1178</v>
      </c>
    </row>
    <row r="502" spans="2:8">
      <c r="B502" s="68"/>
      <c r="C502" s="48"/>
      <c r="D502" s="12" t="s">
        <v>1179</v>
      </c>
      <c r="E502" s="12"/>
      <c r="F502" s="12"/>
      <c r="G502" s="49" t="s">
        <v>29</v>
      </c>
      <c r="H502" s="44" t="s">
        <v>1180</v>
      </c>
    </row>
    <row r="503" spans="2:8">
      <c r="B503" s="68"/>
      <c r="C503" s="10"/>
      <c r="D503" s="21"/>
      <c r="E503" s="21"/>
      <c r="F503" s="21"/>
      <c r="G503" s="49" t="s">
        <v>844</v>
      </c>
      <c r="H503" s="11" t="s">
        <v>1181</v>
      </c>
    </row>
    <row r="504" spans="2:8">
      <c r="B504" s="68"/>
      <c r="C504" s="12"/>
      <c r="D504" s="11"/>
      <c r="E504" s="12"/>
      <c r="F504" s="12"/>
      <c r="G504" s="14" t="s">
        <v>1146</v>
      </c>
      <c r="H504" s="11"/>
    </row>
    <row r="505" spans="2:8">
      <c r="B505" s="68"/>
      <c r="C505" s="32"/>
      <c r="D505" s="44"/>
      <c r="E505" s="32"/>
      <c r="F505" s="32"/>
      <c r="G505" s="49"/>
      <c r="H505" s="44"/>
    </row>
    <row r="506" spans="2:2">
      <c r="B506" s="106"/>
    </row>
    <row r="507" spans="2:2">
      <c r="B507" s="106"/>
    </row>
    <row r="509" ht="15.75" spans="2:8">
      <c r="B509" s="28" t="s">
        <v>3</v>
      </c>
      <c r="C509" s="5" t="s">
        <v>4</v>
      </c>
      <c r="D509" s="5" t="s">
        <v>5</v>
      </c>
      <c r="E509" s="5" t="s">
        <v>6</v>
      </c>
      <c r="F509" s="5" t="s">
        <v>7</v>
      </c>
      <c r="G509" s="5" t="s">
        <v>20</v>
      </c>
      <c r="H509" s="5" t="s">
        <v>21</v>
      </c>
    </row>
    <row r="510" ht="15.75" spans="2:8">
      <c r="B510" s="29"/>
      <c r="C510" s="30"/>
      <c r="D510" s="30"/>
      <c r="E510" s="30"/>
      <c r="F510" s="30"/>
      <c r="G510" s="30"/>
      <c r="H510" s="30"/>
    </row>
    <row r="511" ht="16.5" spans="2:8">
      <c r="B511" s="121"/>
      <c r="C511" s="134"/>
      <c r="D511" s="132" t="s">
        <v>1985</v>
      </c>
      <c r="E511" s="13"/>
      <c r="F511" s="13"/>
      <c r="G511" s="49"/>
      <c r="H511" s="20"/>
    </row>
    <row r="512" spans="2:8">
      <c r="B512" s="19"/>
      <c r="C512" s="42"/>
      <c r="D512" s="32"/>
      <c r="E512" s="32"/>
      <c r="F512" s="32"/>
      <c r="G512" s="49"/>
      <c r="H512" s="11"/>
    </row>
    <row r="513" spans="2:8">
      <c r="B513" s="19">
        <v>1</v>
      </c>
      <c r="C513" s="48">
        <v>44747</v>
      </c>
      <c r="D513" s="56" t="s">
        <v>262</v>
      </c>
      <c r="E513" s="12" t="s">
        <v>319</v>
      </c>
      <c r="F513" s="12" t="s">
        <v>113</v>
      </c>
      <c r="G513" s="49" t="s">
        <v>26</v>
      </c>
      <c r="H513" s="11" t="s">
        <v>1280</v>
      </c>
    </row>
    <row r="514" spans="2:8">
      <c r="B514" s="19"/>
      <c r="C514" s="42"/>
      <c r="D514" s="12" t="s">
        <v>1281</v>
      </c>
      <c r="E514" s="12"/>
      <c r="F514" s="12"/>
      <c r="G514" s="49" t="s">
        <v>29</v>
      </c>
      <c r="H514" s="11" t="s">
        <v>1282</v>
      </c>
    </row>
    <row r="515" spans="2:8">
      <c r="B515" s="33"/>
      <c r="C515" s="48"/>
      <c r="D515" s="98"/>
      <c r="E515" s="21"/>
      <c r="F515" s="21"/>
      <c r="G515" s="49" t="s">
        <v>844</v>
      </c>
      <c r="H515" s="11" t="s">
        <v>1283</v>
      </c>
    </row>
    <row r="516" spans="2:8">
      <c r="B516" s="68"/>
      <c r="C516" s="48"/>
      <c r="D516" s="56"/>
      <c r="E516" s="12"/>
      <c r="F516" s="12"/>
      <c r="G516" s="14" t="s">
        <v>1284</v>
      </c>
      <c r="H516" s="66"/>
    </row>
    <row r="517" spans="2:8">
      <c r="B517" s="68"/>
      <c r="C517" s="7"/>
      <c r="D517" s="68"/>
      <c r="E517" s="13"/>
      <c r="F517" s="19"/>
      <c r="G517" s="49"/>
      <c r="H517" s="37"/>
    </row>
    <row r="518" spans="2:8">
      <c r="B518" s="121">
        <v>2</v>
      </c>
      <c r="C518" s="48">
        <v>44758</v>
      </c>
      <c r="D518" s="56" t="s">
        <v>211</v>
      </c>
      <c r="E518" s="12" t="s">
        <v>1092</v>
      </c>
      <c r="F518" s="12" t="s">
        <v>25</v>
      </c>
      <c r="G518" s="49" t="s">
        <v>26</v>
      </c>
      <c r="H518" s="37" t="s">
        <v>1304</v>
      </c>
    </row>
    <row r="519" spans="2:8">
      <c r="B519" s="68"/>
      <c r="C519" s="16"/>
      <c r="D519" s="56" t="s">
        <v>1305</v>
      </c>
      <c r="E519" s="12"/>
      <c r="F519" s="12"/>
      <c r="G519" s="49" t="s">
        <v>29</v>
      </c>
      <c r="H519" s="44" t="s">
        <v>1306</v>
      </c>
    </row>
    <row r="520" spans="2:8">
      <c r="B520" s="68"/>
      <c r="C520" s="7"/>
      <c r="D520" s="12"/>
      <c r="E520" s="12"/>
      <c r="F520" s="12"/>
      <c r="G520" s="49" t="s">
        <v>844</v>
      </c>
      <c r="H520" s="50" t="s">
        <v>272</v>
      </c>
    </row>
    <row r="521" spans="2:8">
      <c r="B521" s="68"/>
      <c r="C521" s="42"/>
      <c r="D521" s="11"/>
      <c r="E521" s="12"/>
      <c r="F521" s="12"/>
      <c r="G521" s="14" t="s">
        <v>1307</v>
      </c>
      <c r="H521" s="37"/>
    </row>
    <row r="522" spans="2:8">
      <c r="B522" s="68"/>
      <c r="C522" s="7"/>
      <c r="D522" s="18"/>
      <c r="E522" s="13"/>
      <c r="F522" s="19"/>
      <c r="G522" s="103"/>
      <c r="H522" s="37"/>
    </row>
    <row r="523" spans="2:8">
      <c r="B523" s="68">
        <v>3</v>
      </c>
      <c r="C523" s="48">
        <v>44758</v>
      </c>
      <c r="D523" s="68" t="s">
        <v>1308</v>
      </c>
      <c r="E523" s="19" t="s">
        <v>566</v>
      </c>
      <c r="F523" s="31" t="s">
        <v>429</v>
      </c>
      <c r="G523" s="49" t="s">
        <v>26</v>
      </c>
      <c r="H523" s="37" t="s">
        <v>1309</v>
      </c>
    </row>
    <row r="524" spans="2:8">
      <c r="B524" s="68"/>
      <c r="C524" s="37"/>
      <c r="D524" s="68" t="s">
        <v>568</v>
      </c>
      <c r="E524" s="37"/>
      <c r="F524" s="31"/>
      <c r="G524" s="49" t="s">
        <v>29</v>
      </c>
      <c r="H524" s="37" t="s">
        <v>1310</v>
      </c>
    </row>
    <row r="525" spans="2:8">
      <c r="B525" s="68"/>
      <c r="C525" s="42"/>
      <c r="D525" s="12"/>
      <c r="E525" s="21"/>
      <c r="F525" s="12"/>
      <c r="G525" s="49" t="s">
        <v>844</v>
      </c>
      <c r="H525" s="50" t="s">
        <v>272</v>
      </c>
    </row>
    <row r="526" spans="2:8">
      <c r="B526" s="68"/>
      <c r="C526" s="48"/>
      <c r="D526" s="56"/>
      <c r="E526" s="12"/>
      <c r="F526" s="12"/>
      <c r="G526" s="14" t="s">
        <v>1284</v>
      </c>
      <c r="H526" s="37"/>
    </row>
    <row r="527" spans="2:8">
      <c r="B527" s="68"/>
      <c r="C527" s="16"/>
      <c r="D527" s="12"/>
      <c r="E527" s="12"/>
      <c r="F527" s="12"/>
      <c r="G527" s="49"/>
      <c r="H527" s="44"/>
    </row>
    <row r="528" spans="2:8">
      <c r="B528" s="68">
        <v>4</v>
      </c>
      <c r="C528" s="48">
        <v>44758</v>
      </c>
      <c r="D528" s="56" t="s">
        <v>1311</v>
      </c>
      <c r="E528" s="12" t="s">
        <v>117</v>
      </c>
      <c r="F528" s="12" t="s">
        <v>118</v>
      </c>
      <c r="G528" s="49" t="s">
        <v>26</v>
      </c>
      <c r="H528" s="44" t="s">
        <v>1312</v>
      </c>
    </row>
    <row r="529" spans="2:8">
      <c r="B529" s="68"/>
      <c r="C529" s="16"/>
      <c r="D529" s="56" t="s">
        <v>1313</v>
      </c>
      <c r="E529" s="12"/>
      <c r="F529" s="12"/>
      <c r="G529" s="49" t="s">
        <v>29</v>
      </c>
      <c r="H529" s="44" t="s">
        <v>1314</v>
      </c>
    </row>
    <row r="530" spans="2:8">
      <c r="B530" s="68"/>
      <c r="C530" s="48"/>
      <c r="D530" s="56"/>
      <c r="E530" s="12"/>
      <c r="F530" s="12"/>
      <c r="G530" s="49" t="s">
        <v>844</v>
      </c>
      <c r="H530" s="11" t="s">
        <v>1315</v>
      </c>
    </row>
    <row r="531" spans="2:8">
      <c r="B531" s="68"/>
      <c r="C531" s="42"/>
      <c r="D531" s="12"/>
      <c r="E531" s="12"/>
      <c r="F531" s="12"/>
      <c r="G531" s="14" t="s">
        <v>1316</v>
      </c>
      <c r="H531" s="11"/>
    </row>
    <row r="532" spans="2:8">
      <c r="B532" s="68"/>
      <c r="C532" s="42"/>
      <c r="D532" s="12"/>
      <c r="E532" s="12"/>
      <c r="F532" s="12"/>
      <c r="G532" s="49"/>
      <c r="H532" s="11"/>
    </row>
    <row r="533" spans="2:8">
      <c r="B533" s="68">
        <v>5</v>
      </c>
      <c r="C533" s="48">
        <v>44758</v>
      </c>
      <c r="D533" s="56" t="s">
        <v>211</v>
      </c>
      <c r="E533" s="12" t="s">
        <v>767</v>
      </c>
      <c r="F533" s="12" t="s">
        <v>25</v>
      </c>
      <c r="G533" s="49" t="s">
        <v>26</v>
      </c>
      <c r="H533" s="66" t="s">
        <v>1317</v>
      </c>
    </row>
    <row r="534" spans="2:8">
      <c r="B534" s="68"/>
      <c r="C534" s="48"/>
      <c r="D534" s="12" t="s">
        <v>1318</v>
      </c>
      <c r="E534" s="12"/>
      <c r="F534" s="12"/>
      <c r="G534" s="49" t="s">
        <v>29</v>
      </c>
      <c r="H534" s="44" t="s">
        <v>1319</v>
      </c>
    </row>
    <row r="535" spans="2:8">
      <c r="B535" s="68"/>
      <c r="C535" s="48"/>
      <c r="D535" s="12"/>
      <c r="E535" s="12"/>
      <c r="F535" s="12"/>
      <c r="G535" s="49" t="s">
        <v>844</v>
      </c>
      <c r="H535" s="11" t="s">
        <v>1320</v>
      </c>
    </row>
    <row r="536" spans="2:8">
      <c r="B536" s="68"/>
      <c r="C536" s="129"/>
      <c r="D536" s="13"/>
      <c r="E536" s="13"/>
      <c r="F536" s="13"/>
      <c r="G536" s="14" t="s">
        <v>1307</v>
      </c>
      <c r="H536" s="11"/>
    </row>
    <row r="537" spans="2:8">
      <c r="B537" s="68"/>
      <c r="C537" s="42"/>
      <c r="D537" s="131"/>
      <c r="E537" s="19"/>
      <c r="F537" s="19"/>
      <c r="G537" s="17"/>
      <c r="H537" s="17"/>
    </row>
    <row r="538" spans="3:6">
      <c r="C538" s="60"/>
      <c r="D538" s="62"/>
      <c r="E538" s="62"/>
      <c r="F538" s="62"/>
    </row>
    <row r="539" spans="3:6">
      <c r="C539" s="137"/>
      <c r="D539" s="138"/>
      <c r="E539" s="138"/>
      <c r="F539" s="138"/>
    </row>
    <row r="540" ht="15.75" spans="2:8">
      <c r="B540" s="28" t="s">
        <v>3</v>
      </c>
      <c r="C540" s="139" t="s">
        <v>4</v>
      </c>
      <c r="D540" s="139" t="s">
        <v>5</v>
      </c>
      <c r="E540" s="139" t="s">
        <v>6</v>
      </c>
      <c r="F540" s="139" t="s">
        <v>7</v>
      </c>
      <c r="G540" s="5" t="s">
        <v>20</v>
      </c>
      <c r="H540" s="5" t="s">
        <v>21</v>
      </c>
    </row>
    <row r="541" ht="15.75" spans="2:8">
      <c r="B541" s="29"/>
      <c r="C541" s="30"/>
      <c r="D541" s="30"/>
      <c r="E541" s="30"/>
      <c r="F541" s="30"/>
      <c r="G541" s="30"/>
      <c r="H541" s="30"/>
    </row>
    <row r="542" spans="2:8">
      <c r="B542" s="121">
        <v>6</v>
      </c>
      <c r="C542" s="48">
        <v>44758</v>
      </c>
      <c r="D542" s="56" t="s">
        <v>503</v>
      </c>
      <c r="E542" s="21" t="s">
        <v>445</v>
      </c>
      <c r="F542" s="12" t="s">
        <v>176</v>
      </c>
      <c r="G542" s="49" t="s">
        <v>26</v>
      </c>
      <c r="H542" s="11" t="s">
        <v>1321</v>
      </c>
    </row>
    <row r="543" spans="2:8">
      <c r="B543" s="19"/>
      <c r="C543" s="16"/>
      <c r="D543" s="21" t="s">
        <v>1322</v>
      </c>
      <c r="E543" s="21"/>
      <c r="F543" s="12"/>
      <c r="G543" s="49" t="s">
        <v>29</v>
      </c>
      <c r="H543" s="11" t="s">
        <v>1323</v>
      </c>
    </row>
    <row r="544" spans="2:8">
      <c r="B544" s="19"/>
      <c r="C544" s="48"/>
      <c r="D544" s="12"/>
      <c r="E544" s="12"/>
      <c r="F544" s="12"/>
      <c r="G544" s="49" t="s">
        <v>844</v>
      </c>
      <c r="H544" s="11" t="s">
        <v>1324</v>
      </c>
    </row>
    <row r="545" spans="2:8">
      <c r="B545" s="19"/>
      <c r="C545" s="42"/>
      <c r="D545" s="12"/>
      <c r="E545" s="21"/>
      <c r="F545" s="12"/>
      <c r="G545" s="14" t="s">
        <v>1325</v>
      </c>
      <c r="H545" s="11"/>
    </row>
    <row r="546" spans="2:8">
      <c r="B546" s="33"/>
      <c r="C546" s="42"/>
      <c r="D546" s="95"/>
      <c r="E546" s="21"/>
      <c r="F546" s="12"/>
      <c r="G546" s="49"/>
      <c r="H546" s="11"/>
    </row>
    <row r="547" spans="2:8">
      <c r="B547" s="68">
        <v>7</v>
      </c>
      <c r="C547" s="48">
        <v>44758</v>
      </c>
      <c r="D547" s="56" t="s">
        <v>174</v>
      </c>
      <c r="E547" s="12" t="s">
        <v>1326</v>
      </c>
      <c r="F547" s="12" t="s">
        <v>779</v>
      </c>
      <c r="G547" s="49" t="s">
        <v>26</v>
      </c>
      <c r="H547" s="11" t="s">
        <v>1327</v>
      </c>
    </row>
    <row r="548" spans="2:8">
      <c r="B548" s="68"/>
      <c r="C548" s="42"/>
      <c r="D548" s="12" t="s">
        <v>1328</v>
      </c>
      <c r="E548" s="12"/>
      <c r="F548" s="12"/>
      <c r="G548" s="49" t="s">
        <v>29</v>
      </c>
      <c r="H548" s="11" t="s">
        <v>1329</v>
      </c>
    </row>
    <row r="549" spans="2:8">
      <c r="B549" s="121"/>
      <c r="C549" s="48"/>
      <c r="D549" s="56"/>
      <c r="E549" s="12"/>
      <c r="F549" s="12"/>
      <c r="G549" s="49" t="s">
        <v>1330</v>
      </c>
      <c r="H549" s="11"/>
    </row>
    <row r="550" spans="2:8">
      <c r="B550" s="121"/>
      <c r="C550" s="58"/>
      <c r="D550" s="121"/>
      <c r="E550" s="58"/>
      <c r="F550" s="112"/>
      <c r="G550" s="111"/>
      <c r="H550" s="58"/>
    </row>
    <row r="551" spans="2:8">
      <c r="B551" s="68"/>
      <c r="C551" s="7"/>
      <c r="D551" s="44"/>
      <c r="E551" s="19"/>
      <c r="F551" s="32"/>
      <c r="G551" s="14"/>
      <c r="H551" s="37"/>
    </row>
    <row r="552" spans="2:8">
      <c r="B552" s="140"/>
      <c r="C552" s="60"/>
      <c r="D552" s="141"/>
      <c r="E552" s="62"/>
      <c r="F552" s="62"/>
      <c r="G552" s="142"/>
      <c r="H552" s="113"/>
    </row>
    <row r="553" spans="2:8">
      <c r="B553" s="140"/>
      <c r="C553" s="60"/>
      <c r="D553" s="140"/>
      <c r="E553" s="62"/>
      <c r="F553" s="62"/>
      <c r="G553" s="142"/>
      <c r="H553" s="61"/>
    </row>
    <row r="554" ht="15.75" spans="2:8">
      <c r="B554" s="28" t="s">
        <v>3</v>
      </c>
      <c r="C554" s="5" t="s">
        <v>4</v>
      </c>
      <c r="D554" s="5" t="s">
        <v>5</v>
      </c>
      <c r="E554" s="5" t="s">
        <v>6</v>
      </c>
      <c r="F554" s="5" t="s">
        <v>7</v>
      </c>
      <c r="G554" s="5" t="s">
        <v>20</v>
      </c>
      <c r="H554" s="5" t="s">
        <v>21</v>
      </c>
    </row>
    <row r="555" ht="15.75" spans="2:8">
      <c r="B555" s="29"/>
      <c r="C555" s="30"/>
      <c r="D555" s="30"/>
      <c r="E555" s="30"/>
      <c r="F555" s="30"/>
      <c r="G555" s="30"/>
      <c r="H555" s="30"/>
    </row>
    <row r="556" ht="15.75" spans="2:8">
      <c r="B556" s="121"/>
      <c r="C556" s="42"/>
      <c r="D556" s="143" t="s">
        <v>1337</v>
      </c>
      <c r="E556" s="13"/>
      <c r="F556" s="13"/>
      <c r="G556" s="49"/>
      <c r="H556" s="20"/>
    </row>
    <row r="557" spans="2:8">
      <c r="B557" s="68"/>
      <c r="C557" s="42"/>
      <c r="D557" s="128"/>
      <c r="E557" s="12"/>
      <c r="F557" s="12"/>
      <c r="G557" s="49"/>
      <c r="H557" s="44"/>
    </row>
    <row r="558" spans="2:8">
      <c r="B558" s="19">
        <v>1</v>
      </c>
      <c r="C558" s="48">
        <v>44803</v>
      </c>
      <c r="D558" s="56" t="s">
        <v>1391</v>
      </c>
      <c r="E558" s="12" t="s">
        <v>117</v>
      </c>
      <c r="F558" s="12" t="s">
        <v>118</v>
      </c>
      <c r="G558" s="49" t="s">
        <v>26</v>
      </c>
      <c r="H558" s="66" t="s">
        <v>1392</v>
      </c>
    </row>
    <row r="559" spans="2:8">
      <c r="B559" s="19"/>
      <c r="C559" s="48"/>
      <c r="D559" s="12" t="s">
        <v>1393</v>
      </c>
      <c r="E559" s="12"/>
      <c r="F559" s="12"/>
      <c r="G559" s="49" t="s">
        <v>29</v>
      </c>
      <c r="H559" s="44" t="s">
        <v>1394</v>
      </c>
    </row>
    <row r="560" spans="2:8">
      <c r="B560" s="33"/>
      <c r="C560" s="48"/>
      <c r="D560" s="98"/>
      <c r="E560" s="21"/>
      <c r="F560" s="21"/>
      <c r="G560" s="49" t="s">
        <v>844</v>
      </c>
      <c r="H560" s="11"/>
    </row>
    <row r="561" spans="2:8">
      <c r="B561" s="68"/>
      <c r="C561" s="48"/>
      <c r="D561" s="56"/>
      <c r="E561" s="12"/>
      <c r="F561" s="12"/>
      <c r="G561" s="14" t="s">
        <v>1186</v>
      </c>
      <c r="H561" s="11"/>
    </row>
    <row r="562" spans="2:8">
      <c r="B562" s="68"/>
      <c r="C562" s="48"/>
      <c r="D562" s="12"/>
      <c r="E562" s="12"/>
      <c r="F562" s="12"/>
      <c r="G562" s="49"/>
      <c r="H562" s="66"/>
    </row>
    <row r="563" spans="2:8">
      <c r="B563" s="68"/>
      <c r="C563" s="10"/>
      <c r="D563" s="21"/>
      <c r="E563" s="21"/>
      <c r="F563" s="21"/>
      <c r="G563" s="49"/>
      <c r="H563" s="11"/>
    </row>
    <row r="564" spans="2:8">
      <c r="B564" s="68"/>
      <c r="C564" s="12"/>
      <c r="D564" s="11"/>
      <c r="E564" s="12"/>
      <c r="F564" s="12"/>
      <c r="G564" s="14"/>
      <c r="H564" s="11"/>
    </row>
    <row r="565" spans="2:8">
      <c r="B565" s="68"/>
      <c r="C565" s="32"/>
      <c r="D565" s="44"/>
      <c r="E565" s="32"/>
      <c r="F565" s="32"/>
      <c r="G565" s="49"/>
      <c r="H565" s="44"/>
    </row>
    <row r="566" spans="2:8">
      <c r="B566" s="68"/>
      <c r="C566" s="17"/>
      <c r="D566" s="17"/>
      <c r="E566" s="17"/>
      <c r="F566" s="17"/>
      <c r="G566" s="37"/>
      <c r="H566" s="37"/>
    </row>
    <row r="567" spans="2:8">
      <c r="B567" s="68"/>
      <c r="C567" s="17"/>
      <c r="D567" s="17"/>
      <c r="E567" s="17"/>
      <c r="F567" s="17"/>
      <c r="G567" s="17"/>
      <c r="H567" s="17"/>
    </row>
    <row r="568" spans="2:2">
      <c r="B568" s="106"/>
    </row>
    <row r="569" spans="2:2">
      <c r="B569" s="106"/>
    </row>
    <row r="571" ht="15.75" spans="2:8">
      <c r="B571" s="28" t="s">
        <v>3</v>
      </c>
      <c r="C571" s="5" t="s">
        <v>4</v>
      </c>
      <c r="D571" s="5" t="s">
        <v>5</v>
      </c>
      <c r="E571" s="5" t="s">
        <v>6</v>
      </c>
      <c r="F571" s="5" t="s">
        <v>7</v>
      </c>
      <c r="G571" s="5" t="s">
        <v>20</v>
      </c>
      <c r="H571" s="5" t="s">
        <v>21</v>
      </c>
    </row>
    <row r="572" ht="15.75" spans="2:8">
      <c r="B572" s="29"/>
      <c r="C572" s="30"/>
      <c r="D572" s="30"/>
      <c r="E572" s="30"/>
      <c r="F572" s="30"/>
      <c r="G572" s="30"/>
      <c r="H572" s="30"/>
    </row>
    <row r="573" ht="15.75" spans="2:8">
      <c r="B573" s="121"/>
      <c r="C573" s="42"/>
      <c r="D573" s="144">
        <v>44805</v>
      </c>
      <c r="E573" s="13"/>
      <c r="F573" s="13"/>
      <c r="G573" s="49"/>
      <c r="H573" s="20"/>
    </row>
    <row r="574" spans="2:8">
      <c r="B574" s="68"/>
      <c r="C574" s="42"/>
      <c r="D574" s="128"/>
      <c r="E574" s="12"/>
      <c r="F574" s="12"/>
      <c r="G574" s="49"/>
      <c r="H574" s="44"/>
    </row>
    <row r="575" spans="2:8">
      <c r="B575" s="45">
        <v>1</v>
      </c>
      <c r="C575" s="48">
        <v>44811</v>
      </c>
      <c r="D575" s="56" t="s">
        <v>1402</v>
      </c>
      <c r="E575" s="12" t="s">
        <v>789</v>
      </c>
      <c r="F575" s="12" t="s">
        <v>34</v>
      </c>
      <c r="G575" s="49" t="s">
        <v>26</v>
      </c>
      <c r="H575" s="11" t="s">
        <v>1403</v>
      </c>
    </row>
    <row r="576" spans="2:8">
      <c r="B576" s="19"/>
      <c r="C576" s="42"/>
      <c r="D576" s="12" t="s">
        <v>1404</v>
      </c>
      <c r="E576" s="12"/>
      <c r="F576" s="12"/>
      <c r="G576" s="49" t="s">
        <v>29</v>
      </c>
      <c r="H576" s="11" t="s">
        <v>1405</v>
      </c>
    </row>
    <row r="577" spans="2:8">
      <c r="B577" s="19"/>
      <c r="C577" s="17"/>
      <c r="D577" s="17"/>
      <c r="E577" s="17"/>
      <c r="F577" s="17"/>
      <c r="G577" s="49" t="s">
        <v>844</v>
      </c>
      <c r="H577" s="11"/>
    </row>
    <row r="578" spans="2:8">
      <c r="B578" s="19"/>
      <c r="C578" s="17"/>
      <c r="D578" s="17"/>
      <c r="E578" s="17"/>
      <c r="F578" s="17"/>
      <c r="G578" s="14" t="s">
        <v>1158</v>
      </c>
      <c r="H578" s="66"/>
    </row>
    <row r="579" spans="2:8">
      <c r="B579" s="68"/>
      <c r="C579" s="7"/>
      <c r="D579" s="68"/>
      <c r="E579" s="32"/>
      <c r="F579" s="19"/>
      <c r="G579" s="14"/>
      <c r="H579" s="37"/>
    </row>
    <row r="580" spans="2:8">
      <c r="B580" s="133">
        <v>2</v>
      </c>
      <c r="C580" s="48">
        <v>44816</v>
      </c>
      <c r="D580" s="12" t="s">
        <v>32</v>
      </c>
      <c r="E580" s="12" t="s">
        <v>263</v>
      </c>
      <c r="F580" s="12" t="s">
        <v>176</v>
      </c>
      <c r="G580" s="49" t="s">
        <v>26</v>
      </c>
      <c r="H580" s="11" t="s">
        <v>1412</v>
      </c>
    </row>
    <row r="581" spans="2:8">
      <c r="B581" s="68"/>
      <c r="C581" s="42"/>
      <c r="D581" s="12" t="s">
        <v>265</v>
      </c>
      <c r="E581" s="21"/>
      <c r="F581" s="12"/>
      <c r="G581" s="49" t="s">
        <v>29</v>
      </c>
      <c r="H581" s="11" t="s">
        <v>1413</v>
      </c>
    </row>
    <row r="582" spans="2:8">
      <c r="B582" s="68"/>
      <c r="C582" s="10"/>
      <c r="D582" s="11"/>
      <c r="E582" s="19"/>
      <c r="F582" s="31"/>
      <c r="G582" s="49"/>
      <c r="H582" s="11" t="s">
        <v>1414</v>
      </c>
    </row>
    <row r="583" spans="2:8">
      <c r="B583" s="68"/>
      <c r="C583" s="48"/>
      <c r="D583" s="126"/>
      <c r="E583" s="32"/>
      <c r="F583" s="31"/>
      <c r="G583" s="49" t="s">
        <v>1415</v>
      </c>
      <c r="H583" s="11" t="s">
        <v>1416</v>
      </c>
    </row>
    <row r="584" spans="2:8">
      <c r="B584" s="68"/>
      <c r="C584" s="48"/>
      <c r="D584" s="68"/>
      <c r="E584" s="21"/>
      <c r="F584" s="12"/>
      <c r="G584" s="49" t="s">
        <v>1417</v>
      </c>
      <c r="H584" s="11" t="s">
        <v>1418</v>
      </c>
    </row>
    <row r="585" spans="2:8">
      <c r="B585" s="68"/>
      <c r="C585" s="16"/>
      <c r="D585" s="21"/>
      <c r="E585" s="21"/>
      <c r="F585" s="12"/>
      <c r="G585" s="49" t="s">
        <v>1419</v>
      </c>
      <c r="H585" s="11" t="s">
        <v>1420</v>
      </c>
    </row>
    <row r="586" spans="2:8">
      <c r="B586" s="68"/>
      <c r="C586" s="16"/>
      <c r="D586" s="12"/>
      <c r="E586" s="12"/>
      <c r="F586" s="12"/>
      <c r="G586" s="14" t="s">
        <v>1421</v>
      </c>
      <c r="H586" s="15" t="s">
        <v>1422</v>
      </c>
    </row>
    <row r="587" spans="2:8">
      <c r="B587" s="68"/>
      <c r="C587" s="42"/>
      <c r="D587" s="12"/>
      <c r="E587" s="21"/>
      <c r="F587" s="12"/>
      <c r="G587" s="49" t="s">
        <v>1423</v>
      </c>
      <c r="H587" s="37" t="s">
        <v>1424</v>
      </c>
    </row>
    <row r="588" spans="2:8">
      <c r="B588" s="68"/>
      <c r="C588" s="48"/>
      <c r="D588" s="56"/>
      <c r="E588" s="12"/>
      <c r="F588" s="12"/>
      <c r="G588" s="49" t="s">
        <v>1425</v>
      </c>
      <c r="H588" s="20" t="s">
        <v>1426</v>
      </c>
    </row>
    <row r="589" spans="2:8">
      <c r="B589" s="68"/>
      <c r="C589" s="16"/>
      <c r="D589" s="12"/>
      <c r="E589" s="12"/>
      <c r="F589" s="12"/>
      <c r="G589" s="49" t="s">
        <v>1427</v>
      </c>
      <c r="H589" s="11" t="s">
        <v>1428</v>
      </c>
    </row>
    <row r="590" spans="2:8">
      <c r="B590" s="68"/>
      <c r="C590" s="48"/>
      <c r="D590" s="56"/>
      <c r="E590" s="12"/>
      <c r="F590" s="12"/>
      <c r="G590" s="14" t="s">
        <v>1429</v>
      </c>
      <c r="H590" s="11"/>
    </row>
    <row r="591" spans="2:8">
      <c r="B591" s="68"/>
      <c r="C591" s="42"/>
      <c r="D591" s="12"/>
      <c r="E591" s="12"/>
      <c r="F591" s="12"/>
      <c r="G591" s="49" t="s">
        <v>1430</v>
      </c>
      <c r="H591" s="15" t="s">
        <v>1431</v>
      </c>
    </row>
    <row r="592" spans="2:8">
      <c r="B592" s="68"/>
      <c r="C592" s="42"/>
      <c r="D592" s="12"/>
      <c r="E592" s="12"/>
      <c r="F592" s="12"/>
      <c r="G592" s="49" t="s">
        <v>1432</v>
      </c>
      <c r="H592" s="37"/>
    </row>
    <row r="593" spans="2:8">
      <c r="B593" s="68"/>
      <c r="C593" s="48"/>
      <c r="D593" s="12"/>
      <c r="E593" s="12"/>
      <c r="F593" s="12"/>
      <c r="G593" s="49" t="s">
        <v>1433</v>
      </c>
      <c r="H593" s="37"/>
    </row>
    <row r="594" spans="2:8">
      <c r="B594" s="68"/>
      <c r="C594" s="10"/>
      <c r="D594" s="21"/>
      <c r="E594" s="21"/>
      <c r="F594" s="21"/>
      <c r="G594" s="14" t="s">
        <v>1434</v>
      </c>
      <c r="H594" s="37"/>
    </row>
    <row r="595" spans="2:8">
      <c r="B595" s="68"/>
      <c r="C595" s="12"/>
      <c r="D595" s="11"/>
      <c r="E595" s="12"/>
      <c r="F595" s="12"/>
      <c r="G595" s="14"/>
      <c r="H595" s="11"/>
    </row>
    <row r="596" spans="2:8">
      <c r="B596" s="68"/>
      <c r="C596" s="32"/>
      <c r="D596" s="44"/>
      <c r="E596" s="32"/>
      <c r="F596" s="32"/>
      <c r="G596" s="49"/>
      <c r="H596" s="44"/>
    </row>
    <row r="597" spans="2:8">
      <c r="B597" s="68"/>
      <c r="C597" s="17"/>
      <c r="D597" s="17"/>
      <c r="E597" s="17"/>
      <c r="F597" s="17"/>
      <c r="G597" s="37"/>
      <c r="H597" s="37"/>
    </row>
    <row r="598" spans="2:8">
      <c r="B598" s="68"/>
      <c r="C598" s="17"/>
      <c r="D598" s="17"/>
      <c r="E598" s="17"/>
      <c r="F598" s="17"/>
      <c r="G598" s="17"/>
      <c r="H598" s="17"/>
    </row>
    <row r="602" ht="15.75" spans="2:8">
      <c r="B602" s="28" t="s">
        <v>3</v>
      </c>
      <c r="C602" s="5" t="s">
        <v>4</v>
      </c>
      <c r="D602" s="5" t="s">
        <v>5</v>
      </c>
      <c r="E602" s="5" t="s">
        <v>6</v>
      </c>
      <c r="F602" s="5" t="s">
        <v>7</v>
      </c>
      <c r="G602" s="5" t="s">
        <v>20</v>
      </c>
      <c r="H602" s="5" t="s">
        <v>21</v>
      </c>
    </row>
    <row r="603" ht="15.75" spans="2:8">
      <c r="B603" s="29"/>
      <c r="C603" s="30"/>
      <c r="D603" s="30"/>
      <c r="E603" s="30"/>
      <c r="F603" s="30"/>
      <c r="G603" s="30"/>
      <c r="H603" s="30"/>
    </row>
    <row r="604" ht="16.5" spans="2:8">
      <c r="B604" s="68"/>
      <c r="C604" s="42"/>
      <c r="D604" s="145" t="s">
        <v>1483</v>
      </c>
      <c r="E604" s="12"/>
      <c r="F604" s="12"/>
      <c r="G604" s="49"/>
      <c r="H604" s="44"/>
    </row>
    <row r="605" spans="2:8">
      <c r="B605" s="45"/>
      <c r="C605" s="48"/>
      <c r="D605" s="56"/>
      <c r="E605" s="12"/>
      <c r="F605" s="12"/>
      <c r="G605" s="49"/>
      <c r="H605" s="11"/>
    </row>
    <row r="606" spans="2:8">
      <c r="B606" s="19">
        <v>1</v>
      </c>
      <c r="C606" s="48">
        <v>44838</v>
      </c>
      <c r="D606" s="12" t="s">
        <v>1500</v>
      </c>
      <c r="E606" s="12" t="s">
        <v>319</v>
      </c>
      <c r="F606" s="12" t="s">
        <v>113</v>
      </c>
      <c r="G606" s="49" t="s">
        <v>26</v>
      </c>
      <c r="H606" s="11" t="s">
        <v>1501</v>
      </c>
    </row>
    <row r="607" spans="2:8">
      <c r="B607" s="19"/>
      <c r="C607" s="42"/>
      <c r="D607" s="12" t="s">
        <v>1502</v>
      </c>
      <c r="E607" s="12"/>
      <c r="F607" s="12"/>
      <c r="G607" s="49" t="s">
        <v>29</v>
      </c>
      <c r="H607" s="11" t="s">
        <v>1503</v>
      </c>
    </row>
    <row r="608" spans="2:8">
      <c r="B608" s="19"/>
      <c r="C608" s="48"/>
      <c r="D608" s="56"/>
      <c r="E608" s="12"/>
      <c r="F608" s="12"/>
      <c r="G608" s="49" t="s">
        <v>844</v>
      </c>
      <c r="H608" s="11" t="s">
        <v>1504</v>
      </c>
    </row>
    <row r="609" spans="2:8">
      <c r="B609" s="68"/>
      <c r="C609" s="7"/>
      <c r="D609" s="68"/>
      <c r="E609" s="32"/>
      <c r="F609" s="19"/>
      <c r="G609" s="14" t="s">
        <v>1171</v>
      </c>
      <c r="H609" s="15"/>
    </row>
    <row r="610" spans="2:8">
      <c r="B610" s="133"/>
      <c r="C610" s="48"/>
      <c r="D610" s="12"/>
      <c r="E610" s="12"/>
      <c r="F610" s="12"/>
      <c r="G610" s="49"/>
      <c r="H610" s="11"/>
    </row>
    <row r="611" spans="2:8">
      <c r="B611" s="68">
        <v>2</v>
      </c>
      <c r="C611" s="48">
        <v>44842</v>
      </c>
      <c r="D611" s="12" t="s">
        <v>462</v>
      </c>
      <c r="E611" s="19" t="s">
        <v>34</v>
      </c>
      <c r="F611" s="19" t="s">
        <v>113</v>
      </c>
      <c r="G611" s="49" t="s">
        <v>26</v>
      </c>
      <c r="H611" s="37" t="s">
        <v>1521</v>
      </c>
    </row>
    <row r="612" spans="2:8">
      <c r="B612" s="68"/>
      <c r="C612" s="10"/>
      <c r="D612" s="76" t="s">
        <v>1522</v>
      </c>
      <c r="E612" s="21"/>
      <c r="F612" s="21"/>
      <c r="G612" s="49" t="s">
        <v>29</v>
      </c>
      <c r="H612" s="37" t="s">
        <v>1523</v>
      </c>
    </row>
    <row r="613" spans="2:8">
      <c r="B613" s="68"/>
      <c r="C613" s="48"/>
      <c r="D613" s="126"/>
      <c r="E613" s="32"/>
      <c r="F613" s="31"/>
      <c r="G613" s="49" t="s">
        <v>844</v>
      </c>
      <c r="H613" s="37" t="s">
        <v>1524</v>
      </c>
    </row>
    <row r="614" spans="2:8">
      <c r="B614" s="68"/>
      <c r="C614" s="48"/>
      <c r="D614" s="68"/>
      <c r="E614" s="21"/>
      <c r="F614" s="12"/>
      <c r="G614" s="14" t="s">
        <v>1146</v>
      </c>
      <c r="H614" s="37"/>
    </row>
    <row r="615" spans="2:8">
      <c r="B615" s="68"/>
      <c r="C615" s="16"/>
      <c r="D615" s="21"/>
      <c r="E615" s="21"/>
      <c r="F615" s="12"/>
      <c r="G615" s="49"/>
      <c r="H615" s="11"/>
    </row>
    <row r="616" spans="2:8">
      <c r="B616" s="68">
        <v>3</v>
      </c>
      <c r="C616" s="48">
        <v>44844</v>
      </c>
      <c r="D616" s="82" t="s">
        <v>1561</v>
      </c>
      <c r="E616" s="47" t="s">
        <v>319</v>
      </c>
      <c r="F616" s="82" t="s">
        <v>113</v>
      </c>
      <c r="G616" s="49" t="s">
        <v>26</v>
      </c>
      <c r="H616" s="29" t="s">
        <v>1562</v>
      </c>
    </row>
    <row r="617" spans="2:8">
      <c r="B617" s="68"/>
      <c r="C617" s="37"/>
      <c r="D617" s="68" t="s">
        <v>1563</v>
      </c>
      <c r="E617" s="37"/>
      <c r="F617" s="31"/>
      <c r="G617" s="49" t="s">
        <v>29</v>
      </c>
      <c r="H617" s="37" t="s">
        <v>1564</v>
      </c>
    </row>
    <row r="618" spans="2:8">
      <c r="B618" s="68"/>
      <c r="C618" s="10"/>
      <c r="D618" s="11"/>
      <c r="E618" s="19"/>
      <c r="F618" s="31"/>
      <c r="G618" s="49" t="s">
        <v>844</v>
      </c>
      <c r="H618" s="37"/>
    </row>
    <row r="619" spans="2:8">
      <c r="B619" s="68"/>
      <c r="C619" s="32"/>
      <c r="D619" s="32"/>
      <c r="E619" s="32"/>
      <c r="F619" s="31"/>
      <c r="G619" s="14" t="s">
        <v>1171</v>
      </c>
      <c r="H619" s="37"/>
    </row>
    <row r="620" spans="2:8">
      <c r="B620" s="68"/>
      <c r="C620" s="42"/>
      <c r="D620" s="31"/>
      <c r="E620" s="21"/>
      <c r="F620" s="12"/>
      <c r="G620" s="49"/>
      <c r="H620" s="37"/>
    </row>
    <row r="621" spans="2:8">
      <c r="B621" s="68">
        <v>4</v>
      </c>
      <c r="C621" s="42">
        <v>44844</v>
      </c>
      <c r="D621" s="31" t="s">
        <v>788</v>
      </c>
      <c r="E621" s="21" t="s">
        <v>263</v>
      </c>
      <c r="F621" s="12" t="s">
        <v>176</v>
      </c>
      <c r="G621" s="49" t="s">
        <v>26</v>
      </c>
      <c r="H621" s="37" t="s">
        <v>1565</v>
      </c>
    </row>
    <row r="622" spans="2:8">
      <c r="B622" s="68"/>
      <c r="C622" s="16"/>
      <c r="D622" s="21" t="s">
        <v>1566</v>
      </c>
      <c r="E622" s="21"/>
      <c r="F622" s="12"/>
      <c r="G622" s="49" t="s">
        <v>29</v>
      </c>
      <c r="H622" s="11" t="s">
        <v>1567</v>
      </c>
    </row>
    <row r="623" spans="2:8">
      <c r="B623" s="68"/>
      <c r="C623" s="48"/>
      <c r="D623" s="12"/>
      <c r="E623" s="12"/>
      <c r="F623" s="12"/>
      <c r="G623" s="49" t="s">
        <v>844</v>
      </c>
      <c r="H623" s="11" t="s">
        <v>181</v>
      </c>
    </row>
    <row r="624" spans="2:8">
      <c r="B624" s="68"/>
      <c r="C624" s="42"/>
      <c r="D624" s="12"/>
      <c r="E624" s="21"/>
      <c r="F624" s="12"/>
      <c r="G624" s="14" t="s">
        <v>1439</v>
      </c>
      <c r="H624" s="11"/>
    </row>
    <row r="625" spans="2:8">
      <c r="B625" s="68"/>
      <c r="C625" s="42"/>
      <c r="D625" s="31"/>
      <c r="E625" s="21"/>
      <c r="F625" s="12"/>
      <c r="G625" s="49"/>
      <c r="H625" s="11"/>
    </row>
    <row r="626" spans="2:8">
      <c r="B626" s="68">
        <v>5</v>
      </c>
      <c r="C626" s="42">
        <v>44844</v>
      </c>
      <c r="D626" s="12" t="s">
        <v>1568</v>
      </c>
      <c r="E626" s="12" t="s">
        <v>1092</v>
      </c>
      <c r="F626" s="12" t="s">
        <v>25</v>
      </c>
      <c r="G626" s="49" t="s">
        <v>26</v>
      </c>
      <c r="H626" s="81" t="s">
        <v>1569</v>
      </c>
    </row>
    <row r="627" spans="2:8">
      <c r="B627" s="121"/>
      <c r="C627" s="129"/>
      <c r="D627" s="13"/>
      <c r="E627" s="13"/>
      <c r="F627" s="13"/>
      <c r="G627" s="49" t="s">
        <v>29</v>
      </c>
      <c r="H627" s="11" t="s">
        <v>1570</v>
      </c>
    </row>
    <row r="628" spans="2:8">
      <c r="B628" s="45"/>
      <c r="C628" s="38"/>
      <c r="D628" s="38"/>
      <c r="E628" s="38"/>
      <c r="F628" s="38"/>
      <c r="G628" s="93" t="s">
        <v>844</v>
      </c>
      <c r="H628" s="15" t="s">
        <v>1571</v>
      </c>
    </row>
    <row r="629" spans="2:8">
      <c r="B629" s="19"/>
      <c r="C629" s="17"/>
      <c r="D629" s="17"/>
      <c r="E629" s="17"/>
      <c r="F629" s="17"/>
      <c r="G629" s="14" t="s">
        <v>1171</v>
      </c>
      <c r="H629" s="44"/>
    </row>
    <row r="630" spans="2:8">
      <c r="B630" s="19"/>
      <c r="C630" s="17"/>
      <c r="D630" s="17"/>
      <c r="E630" s="17"/>
      <c r="F630" s="17"/>
      <c r="G630" s="17"/>
      <c r="H630" s="17"/>
    </row>
    <row r="634" ht="15.75" spans="2:8">
      <c r="B634" s="28" t="s">
        <v>3</v>
      </c>
      <c r="C634" s="5" t="s">
        <v>4</v>
      </c>
      <c r="D634" s="5" t="s">
        <v>5</v>
      </c>
      <c r="E634" s="5" t="s">
        <v>6</v>
      </c>
      <c r="F634" s="5" t="s">
        <v>7</v>
      </c>
      <c r="G634" s="5" t="s">
        <v>20</v>
      </c>
      <c r="H634" s="5" t="s">
        <v>21</v>
      </c>
    </row>
    <row r="635" ht="15.75" spans="2:8">
      <c r="B635" s="29"/>
      <c r="C635" s="30"/>
      <c r="D635" s="30"/>
      <c r="E635" s="30"/>
      <c r="F635" s="30"/>
      <c r="G635" s="30"/>
      <c r="H635" s="30"/>
    </row>
    <row r="636" spans="2:8">
      <c r="B636" s="68">
        <v>6</v>
      </c>
      <c r="C636" s="42">
        <v>44845</v>
      </c>
      <c r="D636" s="31" t="s">
        <v>1582</v>
      </c>
      <c r="E636" s="12" t="s">
        <v>1583</v>
      </c>
      <c r="F636" s="12" t="s">
        <v>118</v>
      </c>
      <c r="G636" s="49" t="s">
        <v>26</v>
      </c>
      <c r="H636" s="37" t="s">
        <v>1584</v>
      </c>
    </row>
    <row r="637" spans="2:8">
      <c r="B637" s="45"/>
      <c r="C637" s="77"/>
      <c r="D637" s="56" t="s">
        <v>1585</v>
      </c>
      <c r="E637" s="12" t="s">
        <v>1586</v>
      </c>
      <c r="F637" s="12"/>
      <c r="G637" s="49" t="s">
        <v>29</v>
      </c>
      <c r="H637" s="44" t="s">
        <v>1587</v>
      </c>
    </row>
    <row r="638" spans="2:8">
      <c r="B638" s="19"/>
      <c r="C638" s="48"/>
      <c r="D638" s="12"/>
      <c r="E638" s="12"/>
      <c r="F638" s="12"/>
      <c r="G638" s="49" t="s">
        <v>844</v>
      </c>
      <c r="H638" s="50" t="s">
        <v>1588</v>
      </c>
    </row>
    <row r="639" spans="2:8">
      <c r="B639" s="19"/>
      <c r="C639" s="42"/>
      <c r="D639" s="12"/>
      <c r="E639" s="12"/>
      <c r="F639" s="12"/>
      <c r="G639" s="14" t="s">
        <v>1165</v>
      </c>
      <c r="H639" s="58"/>
    </row>
    <row r="640" spans="2:8">
      <c r="B640" s="19"/>
      <c r="C640" s="48"/>
      <c r="D640" s="56"/>
      <c r="E640" s="12"/>
      <c r="F640" s="12"/>
      <c r="G640" s="49"/>
      <c r="H640" s="11"/>
    </row>
    <row r="641" spans="2:8">
      <c r="B641" s="68">
        <v>7</v>
      </c>
      <c r="C641" s="42">
        <v>44848</v>
      </c>
      <c r="D641" s="12" t="s">
        <v>1529</v>
      </c>
      <c r="E641" s="12" t="s">
        <v>1613</v>
      </c>
      <c r="F641" s="12" t="s">
        <v>118</v>
      </c>
      <c r="G641" s="49" t="s">
        <v>26</v>
      </c>
      <c r="H641" s="11" t="s">
        <v>1614</v>
      </c>
    </row>
    <row r="642" spans="2:8">
      <c r="B642" s="133"/>
      <c r="C642" s="48"/>
      <c r="D642" s="12" t="s">
        <v>1615</v>
      </c>
      <c r="E642" s="12"/>
      <c r="F642" s="12"/>
      <c r="G642" s="49" t="s">
        <v>1616</v>
      </c>
      <c r="H642" s="11" t="s">
        <v>1617</v>
      </c>
    </row>
    <row r="643" spans="2:8">
      <c r="B643" s="68"/>
      <c r="C643" s="48"/>
      <c r="D643" s="12"/>
      <c r="E643" s="12"/>
      <c r="F643" s="12"/>
      <c r="G643" s="49" t="s">
        <v>844</v>
      </c>
      <c r="H643" s="15" t="s">
        <v>181</v>
      </c>
    </row>
    <row r="644" spans="2:8">
      <c r="B644" s="68"/>
      <c r="C644" s="16"/>
      <c r="D644" s="56"/>
      <c r="E644" s="12"/>
      <c r="F644" s="12"/>
      <c r="G644" s="14" t="s">
        <v>1146</v>
      </c>
      <c r="H644" s="44"/>
    </row>
    <row r="645" spans="2:8">
      <c r="B645" s="68"/>
      <c r="C645" s="42"/>
      <c r="D645" s="31"/>
      <c r="E645" s="12"/>
      <c r="F645" s="12"/>
      <c r="G645" s="49"/>
      <c r="H645" s="50"/>
    </row>
    <row r="646" spans="2:8">
      <c r="B646" s="68">
        <v>8</v>
      </c>
      <c r="C646" s="42">
        <v>44848</v>
      </c>
      <c r="D646" s="12" t="s">
        <v>1618</v>
      </c>
      <c r="E646" s="12" t="s">
        <v>422</v>
      </c>
      <c r="F646" s="12" t="s">
        <v>176</v>
      </c>
      <c r="G646" s="49" t="s">
        <v>26</v>
      </c>
      <c r="H646" s="11" t="s">
        <v>1619</v>
      </c>
    </row>
    <row r="647" spans="2:8">
      <c r="B647" s="68"/>
      <c r="C647" s="42"/>
      <c r="D647" s="146" t="s">
        <v>1620</v>
      </c>
      <c r="E647" s="13"/>
      <c r="F647" s="32"/>
      <c r="G647" s="49" t="s">
        <v>29</v>
      </c>
      <c r="H647" s="11" t="s">
        <v>1621</v>
      </c>
    </row>
    <row r="648" spans="2:8">
      <c r="B648" s="68"/>
      <c r="C648" s="48"/>
      <c r="D648" s="82"/>
      <c r="E648" s="47"/>
      <c r="F648" s="82"/>
      <c r="G648" s="49"/>
      <c r="H648" s="11" t="s">
        <v>1622</v>
      </c>
    </row>
    <row r="649" spans="2:8">
      <c r="B649" s="68"/>
      <c r="C649" s="37"/>
      <c r="D649" s="68"/>
      <c r="E649" s="37"/>
      <c r="F649" s="31"/>
      <c r="G649" s="49"/>
      <c r="H649" s="11" t="s">
        <v>1623</v>
      </c>
    </row>
    <row r="650" spans="2:8">
      <c r="B650" s="68"/>
      <c r="C650" s="10"/>
      <c r="D650" s="11"/>
      <c r="E650" s="19"/>
      <c r="F650" s="31"/>
      <c r="G650" s="49"/>
      <c r="H650" s="37"/>
    </row>
    <row r="651" spans="2:8">
      <c r="B651" s="68">
        <v>9</v>
      </c>
      <c r="C651" s="42">
        <v>44848</v>
      </c>
      <c r="D651" s="31" t="s">
        <v>609</v>
      </c>
      <c r="E651" s="12" t="s">
        <v>117</v>
      </c>
      <c r="F651" s="12" t="s">
        <v>118</v>
      </c>
      <c r="G651" s="49" t="s">
        <v>26</v>
      </c>
      <c r="H651" s="37" t="s">
        <v>1624</v>
      </c>
    </row>
    <row r="652" spans="2:8">
      <c r="B652" s="68"/>
      <c r="C652" s="77"/>
      <c r="D652" s="56" t="s">
        <v>1625</v>
      </c>
      <c r="E652" s="12"/>
      <c r="F652" s="12"/>
      <c r="G652" s="49" t="s">
        <v>29</v>
      </c>
      <c r="H652" s="44" t="s">
        <v>1626</v>
      </c>
    </row>
    <row r="653" spans="2:8">
      <c r="B653" s="68"/>
      <c r="C653" s="7"/>
      <c r="D653" s="12"/>
      <c r="E653" s="12"/>
      <c r="F653" s="12"/>
      <c r="G653" s="49" t="s">
        <v>844</v>
      </c>
      <c r="H653" s="50" t="s">
        <v>272</v>
      </c>
    </row>
    <row r="654" spans="2:8">
      <c r="B654" s="68"/>
      <c r="C654" s="129"/>
      <c r="D654" s="15"/>
      <c r="E654" s="13"/>
      <c r="F654" s="13"/>
      <c r="G654" s="14" t="s">
        <v>1146</v>
      </c>
      <c r="H654" s="58"/>
    </row>
    <row r="655" spans="2:8">
      <c r="B655" s="68"/>
      <c r="C655" s="42"/>
      <c r="D655" s="32"/>
      <c r="E655" s="32"/>
      <c r="F655" s="32"/>
      <c r="G655" s="14"/>
      <c r="H655" s="37"/>
    </row>
    <row r="656" spans="2:8">
      <c r="B656" s="68">
        <v>10</v>
      </c>
      <c r="C656" s="42">
        <v>44848</v>
      </c>
      <c r="D656" s="31" t="s">
        <v>1484</v>
      </c>
      <c r="E656" s="68" t="s">
        <v>1627</v>
      </c>
      <c r="F656" s="12" t="s">
        <v>118</v>
      </c>
      <c r="G656" s="49" t="s">
        <v>26</v>
      </c>
      <c r="H656" s="37" t="s">
        <v>1628</v>
      </c>
    </row>
    <row r="657" spans="2:8">
      <c r="B657" s="121"/>
      <c r="C657" s="68"/>
      <c r="D657" s="68" t="s">
        <v>1629</v>
      </c>
      <c r="E657" s="68"/>
      <c r="F657" s="68"/>
      <c r="G657" s="49" t="s">
        <v>29</v>
      </c>
      <c r="H657" s="18" t="s">
        <v>1630</v>
      </c>
    </row>
    <row r="658" spans="2:8">
      <c r="B658" s="121"/>
      <c r="C658" s="68"/>
      <c r="D658" s="68"/>
      <c r="E658" s="68"/>
      <c r="F658" s="68"/>
      <c r="G658" s="49" t="s">
        <v>844</v>
      </c>
      <c r="H658" s="18" t="s">
        <v>1631</v>
      </c>
    </row>
    <row r="659" spans="2:8">
      <c r="B659" s="45"/>
      <c r="C659" s="38"/>
      <c r="D659" s="38"/>
      <c r="E659" s="38"/>
      <c r="F659" s="38"/>
      <c r="G659" s="14" t="s">
        <v>1186</v>
      </c>
      <c r="H659" s="18"/>
    </row>
    <row r="660" spans="2:8">
      <c r="B660" s="19"/>
      <c r="C660" s="17"/>
      <c r="D660" s="17"/>
      <c r="E660" s="17"/>
      <c r="F660" s="17"/>
      <c r="G660" s="14"/>
      <c r="H660" s="44"/>
    </row>
    <row r="661" spans="2:8">
      <c r="B661" s="19"/>
      <c r="C661" s="17"/>
      <c r="D661" s="17"/>
      <c r="E661" s="17"/>
      <c r="F661" s="17"/>
      <c r="G661" s="17"/>
      <c r="H661" s="17"/>
    </row>
    <row r="666" ht="15.75" spans="2:8">
      <c r="B666" s="28" t="s">
        <v>3</v>
      </c>
      <c r="C666" s="5" t="s">
        <v>4</v>
      </c>
      <c r="D666" s="5" t="s">
        <v>5</v>
      </c>
      <c r="E666" s="5" t="s">
        <v>6</v>
      </c>
      <c r="F666" s="5" t="s">
        <v>7</v>
      </c>
      <c r="G666" s="5" t="s">
        <v>20</v>
      </c>
      <c r="H666" s="5" t="s">
        <v>21</v>
      </c>
    </row>
    <row r="667" ht="15.75" spans="2:8">
      <c r="B667" s="29"/>
      <c r="C667" s="30"/>
      <c r="D667" s="30"/>
      <c r="E667" s="30"/>
      <c r="F667" s="30"/>
      <c r="G667" s="30"/>
      <c r="H667" s="30"/>
    </row>
    <row r="668" spans="2:8">
      <c r="B668" s="68">
        <v>11</v>
      </c>
      <c r="C668" s="42">
        <v>44849</v>
      </c>
      <c r="D668" s="31" t="s">
        <v>1632</v>
      </c>
      <c r="E668" s="68" t="s">
        <v>445</v>
      </c>
      <c r="F668" s="68" t="s">
        <v>176</v>
      </c>
      <c r="G668" s="49" t="s">
        <v>26</v>
      </c>
      <c r="H668" s="37" t="s">
        <v>1628</v>
      </c>
    </row>
    <row r="669" spans="2:8">
      <c r="B669" s="45"/>
      <c r="C669" s="68"/>
      <c r="D669" s="68" t="s">
        <v>1633</v>
      </c>
      <c r="E669" s="68"/>
      <c r="F669" s="68"/>
      <c r="G669" s="49" t="s">
        <v>29</v>
      </c>
      <c r="H669" s="18" t="s">
        <v>1634</v>
      </c>
    </row>
    <row r="670" spans="2:8">
      <c r="B670" s="19"/>
      <c r="C670" s="48"/>
      <c r="D670" s="12"/>
      <c r="E670" s="12"/>
      <c r="F670" s="12"/>
      <c r="G670" s="49" t="s">
        <v>844</v>
      </c>
      <c r="H670" s="18" t="s">
        <v>1635</v>
      </c>
    </row>
    <row r="671" spans="2:8">
      <c r="B671" s="19"/>
      <c r="C671" s="42"/>
      <c r="D671" s="12"/>
      <c r="E671" s="12"/>
      <c r="F671" s="12"/>
      <c r="G671" s="14" t="s">
        <v>1186</v>
      </c>
      <c r="H671" s="18"/>
    </row>
    <row r="672" spans="2:8">
      <c r="B672" s="19"/>
      <c r="C672" s="48"/>
      <c r="D672" s="56"/>
      <c r="E672" s="12"/>
      <c r="F672" s="12"/>
      <c r="G672" s="49"/>
      <c r="H672" s="11"/>
    </row>
    <row r="673" spans="2:8">
      <c r="B673" s="68">
        <v>12</v>
      </c>
      <c r="C673" s="42">
        <v>44852</v>
      </c>
      <c r="D673" s="31" t="s">
        <v>1352</v>
      </c>
      <c r="E673" s="12" t="s">
        <v>463</v>
      </c>
      <c r="F673" s="12" t="s">
        <v>429</v>
      </c>
      <c r="G673" s="49" t="s">
        <v>26</v>
      </c>
      <c r="H673" s="81" t="s">
        <v>1640</v>
      </c>
    </row>
    <row r="674" spans="2:8">
      <c r="B674" s="133"/>
      <c r="C674" s="42"/>
      <c r="D674" s="12" t="s">
        <v>1641</v>
      </c>
      <c r="E674" s="12"/>
      <c r="F674" s="12"/>
      <c r="G674" s="49" t="s">
        <v>29</v>
      </c>
      <c r="H674" s="11" t="s">
        <v>1642</v>
      </c>
    </row>
    <row r="675" spans="2:8">
      <c r="B675" s="68"/>
      <c r="C675" s="48"/>
      <c r="D675" s="12"/>
      <c r="E675" s="12"/>
      <c r="F675" s="12"/>
      <c r="G675" s="49" t="s">
        <v>844</v>
      </c>
      <c r="H675" s="11" t="s">
        <v>1643</v>
      </c>
    </row>
    <row r="676" spans="2:8">
      <c r="B676" s="68"/>
      <c r="C676" s="16"/>
      <c r="D676" s="56"/>
      <c r="E676" s="12"/>
      <c r="F676" s="12"/>
      <c r="G676" s="14" t="s">
        <v>1146</v>
      </c>
      <c r="H676" s="15"/>
    </row>
    <row r="677" spans="2:8">
      <c r="B677" s="68"/>
      <c r="C677" s="42"/>
      <c r="D677" s="31"/>
      <c r="E677" s="12"/>
      <c r="F677" s="12"/>
      <c r="G677" s="49"/>
      <c r="H677" s="50"/>
    </row>
    <row r="678" spans="2:8">
      <c r="B678" s="68">
        <v>13</v>
      </c>
      <c r="C678" s="42">
        <v>44852</v>
      </c>
      <c r="D678" s="68" t="s">
        <v>81</v>
      </c>
      <c r="E678" s="68" t="s">
        <v>137</v>
      </c>
      <c r="F678" s="68" t="s">
        <v>34</v>
      </c>
      <c r="G678" s="49" t="s">
        <v>26</v>
      </c>
      <c r="H678" s="18" t="s">
        <v>1665</v>
      </c>
    </row>
    <row r="679" spans="2:8">
      <c r="B679" s="68"/>
      <c r="C679" s="68"/>
      <c r="D679" s="68" t="s">
        <v>139</v>
      </c>
      <c r="E679" s="68"/>
      <c r="F679" s="68"/>
      <c r="G679" s="49" t="s">
        <v>29</v>
      </c>
      <c r="H679" s="18" t="s">
        <v>1666</v>
      </c>
    </row>
    <row r="680" spans="2:8">
      <c r="B680" s="68"/>
      <c r="C680" s="68"/>
      <c r="D680" s="68"/>
      <c r="E680" s="68"/>
      <c r="F680" s="68"/>
      <c r="G680" s="49" t="s">
        <v>844</v>
      </c>
      <c r="H680" s="18" t="s">
        <v>184</v>
      </c>
    </row>
    <row r="681" spans="2:8">
      <c r="B681" s="68"/>
      <c r="C681" s="68"/>
      <c r="D681" s="68"/>
      <c r="E681" s="68"/>
      <c r="F681" s="68"/>
      <c r="G681" s="14" t="s">
        <v>1667</v>
      </c>
      <c r="H681" s="18"/>
    </row>
    <row r="682" spans="2:8">
      <c r="B682" s="68"/>
      <c r="C682" s="48"/>
      <c r="D682" s="82"/>
      <c r="E682" s="47"/>
      <c r="F682" s="82"/>
      <c r="G682" s="49"/>
      <c r="H682" s="29"/>
    </row>
    <row r="683" spans="2:8">
      <c r="B683" s="68">
        <v>14</v>
      </c>
      <c r="C683" s="42">
        <v>44852</v>
      </c>
      <c r="D683" s="68" t="s">
        <v>485</v>
      </c>
      <c r="E683" s="68" t="s">
        <v>137</v>
      </c>
      <c r="F683" s="68" t="s">
        <v>34</v>
      </c>
      <c r="G683" s="49" t="s">
        <v>26</v>
      </c>
      <c r="H683" s="37" t="s">
        <v>1668</v>
      </c>
    </row>
    <row r="684" spans="2:8">
      <c r="B684" s="68"/>
      <c r="C684" s="10"/>
      <c r="D684" s="12" t="s">
        <v>1669</v>
      </c>
      <c r="E684" s="19"/>
      <c r="F684" s="31"/>
      <c r="G684" s="49" t="s">
        <v>29</v>
      </c>
      <c r="H684" s="37" t="s">
        <v>1670</v>
      </c>
    </row>
    <row r="685" spans="2:8">
      <c r="B685" s="68"/>
      <c r="C685" s="32"/>
      <c r="D685" s="32"/>
      <c r="E685" s="32"/>
      <c r="F685" s="31"/>
      <c r="G685" s="49" t="s">
        <v>844</v>
      </c>
      <c r="H685" s="37"/>
    </row>
    <row r="686" spans="2:8">
      <c r="B686" s="68"/>
      <c r="C686" s="42"/>
      <c r="D686" s="31"/>
      <c r="E686" s="21"/>
      <c r="F686" s="12"/>
      <c r="G686" s="14" t="s">
        <v>1141</v>
      </c>
      <c r="H686" s="37"/>
    </row>
    <row r="687" spans="2:8">
      <c r="B687" s="68"/>
      <c r="C687" s="42"/>
      <c r="D687" s="31"/>
      <c r="E687" s="21"/>
      <c r="F687" s="12"/>
      <c r="G687" s="49"/>
      <c r="H687" s="37"/>
    </row>
    <row r="688" spans="2:8">
      <c r="B688" s="68">
        <v>15</v>
      </c>
      <c r="C688" s="42">
        <v>44852</v>
      </c>
      <c r="D688" s="68" t="s">
        <v>1671</v>
      </c>
      <c r="E688" s="21" t="s">
        <v>137</v>
      </c>
      <c r="F688" s="68" t="s">
        <v>34</v>
      </c>
      <c r="G688" s="49" t="s">
        <v>26</v>
      </c>
      <c r="H688" s="37" t="s">
        <v>1668</v>
      </c>
    </row>
    <row r="689" spans="2:8">
      <c r="B689" s="121"/>
      <c r="C689" s="48"/>
      <c r="D689" s="12" t="s">
        <v>1672</v>
      </c>
      <c r="E689" s="12"/>
      <c r="F689" s="12"/>
      <c r="G689" s="49" t="s">
        <v>29</v>
      </c>
      <c r="H689" s="37" t="s">
        <v>1673</v>
      </c>
    </row>
    <row r="690" spans="2:8">
      <c r="B690" s="121"/>
      <c r="C690" s="129"/>
      <c r="D690" s="13"/>
      <c r="E690" s="13"/>
      <c r="F690" s="13"/>
      <c r="G690" s="49" t="s">
        <v>844</v>
      </c>
      <c r="H690" s="11"/>
    </row>
    <row r="691" spans="2:8">
      <c r="B691" s="45"/>
      <c r="C691" s="38"/>
      <c r="D691" s="38"/>
      <c r="E691" s="38"/>
      <c r="F691" s="38"/>
      <c r="G691" s="14" t="s">
        <v>1165</v>
      </c>
      <c r="H691" s="11"/>
    </row>
    <row r="692" spans="2:8">
      <c r="B692" s="19"/>
      <c r="C692" s="17"/>
      <c r="D692" s="17"/>
      <c r="E692" s="17"/>
      <c r="F692" s="17"/>
      <c r="G692" s="14"/>
      <c r="H692" s="44"/>
    </row>
    <row r="693" spans="2:8">
      <c r="B693" s="19"/>
      <c r="C693" s="17"/>
      <c r="D693" s="17"/>
      <c r="E693" s="17"/>
      <c r="F693" s="17"/>
      <c r="G693" s="17"/>
      <c r="H693" s="17"/>
    </row>
    <row r="698" ht="15.75" spans="2:8">
      <c r="B698" s="28" t="s">
        <v>3</v>
      </c>
      <c r="C698" s="5" t="s">
        <v>4</v>
      </c>
      <c r="D698" s="5" t="s">
        <v>5</v>
      </c>
      <c r="E698" s="5" t="s">
        <v>6</v>
      </c>
      <c r="F698" s="5" t="s">
        <v>7</v>
      </c>
      <c r="G698" s="5" t="s">
        <v>20</v>
      </c>
      <c r="H698" s="5" t="s">
        <v>21</v>
      </c>
    </row>
    <row r="699" ht="15.75" spans="2:8">
      <c r="B699" s="29"/>
      <c r="C699" s="30"/>
      <c r="D699" s="30"/>
      <c r="E699" s="30"/>
      <c r="F699" s="30"/>
      <c r="G699" s="30"/>
      <c r="H699" s="30"/>
    </row>
    <row r="700" spans="2:8">
      <c r="B700" s="68">
        <v>16</v>
      </c>
      <c r="C700" s="42">
        <v>44853</v>
      </c>
      <c r="D700" s="68" t="s">
        <v>1680</v>
      </c>
      <c r="E700" s="12" t="s">
        <v>469</v>
      </c>
      <c r="F700" s="12" t="s">
        <v>429</v>
      </c>
      <c r="G700" s="49" t="s">
        <v>26</v>
      </c>
      <c r="H700" s="11" t="s">
        <v>1681</v>
      </c>
    </row>
    <row r="701" spans="2:8">
      <c r="B701" s="45"/>
      <c r="C701" s="48"/>
      <c r="D701" s="56" t="s">
        <v>1682</v>
      </c>
      <c r="E701" s="12"/>
      <c r="F701" s="12"/>
      <c r="G701" s="49" t="s">
        <v>29</v>
      </c>
      <c r="H701" s="11" t="s">
        <v>1683</v>
      </c>
    </row>
    <row r="702" spans="2:8">
      <c r="B702" s="19"/>
      <c r="C702" s="48"/>
      <c r="D702" s="12"/>
      <c r="E702" s="12"/>
      <c r="F702" s="12"/>
      <c r="G702" s="49" t="s">
        <v>844</v>
      </c>
      <c r="H702" s="15" t="s">
        <v>1684</v>
      </c>
    </row>
    <row r="703" spans="2:8">
      <c r="B703" s="19"/>
      <c r="C703" s="42"/>
      <c r="D703" s="12"/>
      <c r="E703" s="12"/>
      <c r="F703" s="12"/>
      <c r="G703" s="14" t="s">
        <v>1146</v>
      </c>
      <c r="H703" s="37" t="s">
        <v>1685</v>
      </c>
    </row>
    <row r="704" spans="2:8">
      <c r="B704" s="19"/>
      <c r="C704" s="48"/>
      <c r="D704" s="56"/>
      <c r="E704" s="12"/>
      <c r="F704" s="12"/>
      <c r="G704" s="49"/>
      <c r="H704" s="11"/>
    </row>
    <row r="705" spans="2:8">
      <c r="B705" s="68">
        <v>17</v>
      </c>
      <c r="C705" s="42">
        <v>44855</v>
      </c>
      <c r="D705" s="31" t="s">
        <v>1692</v>
      </c>
      <c r="E705" s="12" t="s">
        <v>463</v>
      </c>
      <c r="F705" s="12" t="s">
        <v>429</v>
      </c>
      <c r="G705" s="49" t="s">
        <v>26</v>
      </c>
      <c r="H705" s="11" t="s">
        <v>1693</v>
      </c>
    </row>
    <row r="706" spans="2:8">
      <c r="B706" s="133"/>
      <c r="C706" s="77"/>
      <c r="D706" s="56" t="s">
        <v>1694</v>
      </c>
      <c r="E706" s="12"/>
      <c r="F706" s="12"/>
      <c r="G706" s="49" t="s">
        <v>29</v>
      </c>
      <c r="H706" s="44" t="s">
        <v>1695</v>
      </c>
    </row>
    <row r="707" spans="2:8">
      <c r="B707" s="68"/>
      <c r="C707" s="7"/>
      <c r="D707" s="11"/>
      <c r="E707" s="12"/>
      <c r="F707" s="12"/>
      <c r="G707" s="49" t="s">
        <v>844</v>
      </c>
      <c r="H707" s="37" t="s">
        <v>1696</v>
      </c>
    </row>
    <row r="708" spans="2:8">
      <c r="B708" s="68"/>
      <c r="C708" s="129"/>
      <c r="D708" s="15"/>
      <c r="E708" s="13"/>
      <c r="F708" s="13"/>
      <c r="G708" s="14" t="s">
        <v>1186</v>
      </c>
      <c r="H708" s="58"/>
    </row>
    <row r="709" spans="2:8">
      <c r="B709" s="68"/>
      <c r="C709" s="42"/>
      <c r="D709" s="44"/>
      <c r="E709" s="32"/>
      <c r="F709" s="32"/>
      <c r="G709" s="14"/>
      <c r="H709" s="37"/>
    </row>
    <row r="710" spans="2:8">
      <c r="B710" s="68">
        <v>18</v>
      </c>
      <c r="C710" s="42">
        <v>44855</v>
      </c>
      <c r="D710" s="31" t="s">
        <v>1121</v>
      </c>
      <c r="E710" s="68" t="s">
        <v>566</v>
      </c>
      <c r="F710" s="68" t="s">
        <v>429</v>
      </c>
      <c r="G710" s="49" t="s">
        <v>26</v>
      </c>
      <c r="H710" s="37" t="s">
        <v>1697</v>
      </c>
    </row>
    <row r="711" spans="2:8">
      <c r="B711" s="68"/>
      <c r="C711" s="42"/>
      <c r="D711" s="68" t="s">
        <v>1698</v>
      </c>
      <c r="E711" s="68"/>
      <c r="F711" s="68"/>
      <c r="G711" s="49" t="s">
        <v>29</v>
      </c>
      <c r="H711" s="18" t="s">
        <v>1699</v>
      </c>
    </row>
    <row r="712" spans="2:8">
      <c r="B712" s="68"/>
      <c r="C712" s="48"/>
      <c r="D712" s="82"/>
      <c r="E712" s="47"/>
      <c r="F712" s="82"/>
      <c r="G712" s="49" t="s">
        <v>844</v>
      </c>
      <c r="H712" s="18"/>
    </row>
    <row r="713" spans="2:8">
      <c r="B713" s="68"/>
      <c r="C713" s="37"/>
      <c r="D713" s="68"/>
      <c r="E713" s="37"/>
      <c r="F713" s="31"/>
      <c r="G713" s="14" t="s">
        <v>1249</v>
      </c>
      <c r="H713" s="18"/>
    </row>
    <row r="714" spans="2:8">
      <c r="B714" s="68"/>
      <c r="C714" s="10"/>
      <c r="D714" s="11"/>
      <c r="E714" s="19"/>
      <c r="F714" s="31"/>
      <c r="G714" s="49"/>
      <c r="H714" s="37"/>
    </row>
    <row r="715" spans="2:8">
      <c r="B715" s="68">
        <v>19</v>
      </c>
      <c r="C715" s="42">
        <v>44859</v>
      </c>
      <c r="D715" s="31" t="s">
        <v>623</v>
      </c>
      <c r="E715" s="12" t="s">
        <v>789</v>
      </c>
      <c r="F715" s="56" t="s">
        <v>34</v>
      </c>
      <c r="G715" s="49" t="s">
        <v>26</v>
      </c>
      <c r="H715" s="37" t="s">
        <v>1719</v>
      </c>
    </row>
    <row r="716" spans="2:8">
      <c r="B716" s="68"/>
      <c r="C716" s="42"/>
      <c r="D716" s="31" t="s">
        <v>1720</v>
      </c>
      <c r="E716" s="12"/>
      <c r="F716" s="12"/>
      <c r="G716" s="49" t="s">
        <v>29</v>
      </c>
      <c r="H716" s="50" t="s">
        <v>1721</v>
      </c>
    </row>
    <row r="717" spans="2:8">
      <c r="B717" s="68"/>
      <c r="C717" s="42"/>
      <c r="D717" s="31"/>
      <c r="E717" s="12"/>
      <c r="F717" s="12"/>
      <c r="G717" s="49" t="s">
        <v>844</v>
      </c>
      <c r="H717" s="11" t="s">
        <v>1722</v>
      </c>
    </row>
    <row r="718" spans="2:8">
      <c r="B718" s="68"/>
      <c r="C718" s="7"/>
      <c r="D718" s="68"/>
      <c r="E718" s="13"/>
      <c r="F718" s="19"/>
      <c r="G718" s="14" t="s">
        <v>1284</v>
      </c>
      <c r="H718" s="11"/>
    </row>
    <row r="719" spans="2:8">
      <c r="B719" s="68"/>
      <c r="C719" s="48"/>
      <c r="D719" s="68"/>
      <c r="E719" s="19"/>
      <c r="F719" s="31"/>
      <c r="G719" s="14"/>
      <c r="H719" s="15"/>
    </row>
    <row r="720" spans="2:8">
      <c r="B720" s="68">
        <v>20</v>
      </c>
      <c r="C720" s="42">
        <v>44859</v>
      </c>
      <c r="D720" s="31" t="s">
        <v>1723</v>
      </c>
      <c r="E720" s="68" t="s">
        <v>319</v>
      </c>
      <c r="F720" s="31" t="s">
        <v>113</v>
      </c>
      <c r="G720" s="49" t="s">
        <v>26</v>
      </c>
      <c r="H720" s="37" t="s">
        <v>1724</v>
      </c>
    </row>
    <row r="721" spans="2:8">
      <c r="B721" s="121"/>
      <c r="C721" s="10"/>
      <c r="D721" s="56" t="s">
        <v>1563</v>
      </c>
      <c r="E721" s="19"/>
      <c r="F721" s="31"/>
      <c r="G721" s="49" t="s">
        <v>29</v>
      </c>
      <c r="H721" s="11" t="s">
        <v>1725</v>
      </c>
    </row>
    <row r="722" spans="2:8">
      <c r="B722" s="121"/>
      <c r="C722" s="129"/>
      <c r="D722" s="13"/>
      <c r="E722" s="13"/>
      <c r="F722" s="13"/>
      <c r="G722" s="49" t="s">
        <v>844</v>
      </c>
      <c r="H722" s="37"/>
    </row>
    <row r="723" spans="2:8">
      <c r="B723" s="45"/>
      <c r="C723" s="38"/>
      <c r="D723" s="38"/>
      <c r="E723" s="38"/>
      <c r="F723" s="38"/>
      <c r="G723" s="14" t="s">
        <v>1726</v>
      </c>
      <c r="H723" s="44"/>
    </row>
    <row r="724" spans="2:8">
      <c r="B724" s="19"/>
      <c r="C724" s="17"/>
      <c r="D724" s="17"/>
      <c r="E724" s="17"/>
      <c r="F724" s="17"/>
      <c r="G724" s="14"/>
      <c r="H724" s="44"/>
    </row>
    <row r="725" spans="2:8">
      <c r="B725" s="19"/>
      <c r="C725" s="17"/>
      <c r="D725" s="17"/>
      <c r="E725" s="17"/>
      <c r="F725" s="17"/>
      <c r="G725" s="17"/>
      <c r="H725" s="17"/>
    </row>
    <row r="730" ht="15.75" spans="2:8">
      <c r="B730" s="28" t="s">
        <v>3</v>
      </c>
      <c r="C730" s="5" t="s">
        <v>4</v>
      </c>
      <c r="D730" s="5" t="s">
        <v>5</v>
      </c>
      <c r="E730" s="5" t="s">
        <v>6</v>
      </c>
      <c r="F730" s="5" t="s">
        <v>7</v>
      </c>
      <c r="G730" s="5" t="s">
        <v>20</v>
      </c>
      <c r="H730" s="5" t="s">
        <v>21</v>
      </c>
    </row>
    <row r="731" ht="15.75" spans="2:8">
      <c r="B731" s="29"/>
      <c r="C731" s="30"/>
      <c r="D731" s="30"/>
      <c r="E731" s="30"/>
      <c r="F731" s="30"/>
      <c r="G731" s="30"/>
      <c r="H731" s="30"/>
    </row>
    <row r="732" spans="2:8">
      <c r="B732" s="68">
        <v>21</v>
      </c>
      <c r="C732" s="42">
        <v>44851</v>
      </c>
      <c r="D732" s="31" t="s">
        <v>1733</v>
      </c>
      <c r="E732" s="68" t="s">
        <v>1734</v>
      </c>
      <c r="F732" s="68" t="s">
        <v>34</v>
      </c>
      <c r="G732" s="49" t="s">
        <v>26</v>
      </c>
      <c r="H732" s="37" t="s">
        <v>1735</v>
      </c>
    </row>
    <row r="733" spans="2:8">
      <c r="B733" s="45"/>
      <c r="C733" s="42"/>
      <c r="D733" s="68"/>
      <c r="E733" s="68"/>
      <c r="F733" s="68"/>
      <c r="G733" s="49" t="s">
        <v>29</v>
      </c>
      <c r="H733" s="18" t="s">
        <v>1736</v>
      </c>
    </row>
    <row r="734" spans="2:8">
      <c r="B734" s="19"/>
      <c r="C734" s="48"/>
      <c r="D734" s="12"/>
      <c r="E734" s="12"/>
      <c r="F734" s="12"/>
      <c r="G734" s="49" t="s">
        <v>844</v>
      </c>
      <c r="H734" s="18"/>
    </row>
    <row r="735" spans="2:8">
      <c r="B735" s="19"/>
      <c r="C735" s="42"/>
      <c r="D735" s="12"/>
      <c r="E735" s="12"/>
      <c r="F735" s="12"/>
      <c r="G735" s="14" t="s">
        <v>1678</v>
      </c>
      <c r="H735" s="18"/>
    </row>
    <row r="736" spans="2:8">
      <c r="B736" s="19"/>
      <c r="C736" s="48"/>
      <c r="D736" s="56"/>
      <c r="E736" s="12"/>
      <c r="F736" s="12"/>
      <c r="G736" s="49"/>
      <c r="H736" s="11"/>
    </row>
    <row r="737" spans="2:8">
      <c r="B737" s="68">
        <v>22</v>
      </c>
      <c r="C737" s="42">
        <v>44860</v>
      </c>
      <c r="D737" s="31" t="s">
        <v>1740</v>
      </c>
      <c r="E737" s="21" t="s">
        <v>131</v>
      </c>
      <c r="F737" s="21" t="s">
        <v>131</v>
      </c>
      <c r="G737" s="49" t="s">
        <v>26</v>
      </c>
      <c r="H737" s="37" t="s">
        <v>1741</v>
      </c>
    </row>
    <row r="738" spans="2:8">
      <c r="B738" s="133"/>
      <c r="C738" s="42"/>
      <c r="D738" s="68"/>
      <c r="E738" s="21"/>
      <c r="F738" s="68"/>
      <c r="G738" s="49" t="s">
        <v>29</v>
      </c>
      <c r="H738" s="37" t="s">
        <v>1742</v>
      </c>
    </row>
    <row r="739" spans="2:8">
      <c r="B739" s="68"/>
      <c r="C739" s="48"/>
      <c r="D739" s="12"/>
      <c r="E739" s="12"/>
      <c r="F739" s="12"/>
      <c r="G739" s="49" t="s">
        <v>844</v>
      </c>
      <c r="H739" s="37" t="s">
        <v>1743</v>
      </c>
    </row>
    <row r="740" spans="2:8">
      <c r="B740" s="68"/>
      <c r="C740" s="42"/>
      <c r="D740" s="12"/>
      <c r="E740" s="21"/>
      <c r="F740" s="12"/>
      <c r="G740" s="14" t="s">
        <v>1165</v>
      </c>
      <c r="H740" s="11"/>
    </row>
    <row r="741" spans="2:8">
      <c r="B741" s="68"/>
      <c r="C741" s="42"/>
      <c r="D741" s="31"/>
      <c r="E741" s="21"/>
      <c r="F741" s="12"/>
      <c r="G741" s="14"/>
      <c r="H741" s="11"/>
    </row>
    <row r="742" spans="2:8">
      <c r="B742" s="68">
        <v>23</v>
      </c>
      <c r="C742" s="42">
        <v>44860</v>
      </c>
      <c r="D742" s="31" t="s">
        <v>1744</v>
      </c>
      <c r="E742" s="12" t="s">
        <v>33</v>
      </c>
      <c r="F742" s="12" t="s">
        <v>34</v>
      </c>
      <c r="G742" s="49" t="s">
        <v>26</v>
      </c>
      <c r="H742" s="81" t="s">
        <v>1745</v>
      </c>
    </row>
    <row r="743" spans="2:8">
      <c r="B743" s="68"/>
      <c r="C743" s="42"/>
      <c r="D743" s="68" t="s">
        <v>1746</v>
      </c>
      <c r="E743" s="68"/>
      <c r="F743" s="68"/>
      <c r="G743" s="49" t="s">
        <v>29</v>
      </c>
      <c r="H743" s="37" t="s">
        <v>1747</v>
      </c>
    </row>
    <row r="744" spans="2:8">
      <c r="B744" s="68"/>
      <c r="C744" s="48"/>
      <c r="D744" s="56"/>
      <c r="E744" s="12"/>
      <c r="F744" s="12"/>
      <c r="G744" s="49" t="s">
        <v>844</v>
      </c>
      <c r="H744" s="11"/>
    </row>
    <row r="745" spans="2:8">
      <c r="B745" s="68"/>
      <c r="C745" s="37"/>
      <c r="D745" s="68"/>
      <c r="E745" s="37"/>
      <c r="F745" s="31"/>
      <c r="G745" s="14" t="s">
        <v>1141</v>
      </c>
      <c r="H745" s="15"/>
    </row>
    <row r="746" spans="2:8">
      <c r="B746" s="68"/>
      <c r="C746" s="10"/>
      <c r="D746" s="11"/>
      <c r="E746" s="19"/>
      <c r="F746" s="31"/>
      <c r="G746" s="49"/>
      <c r="H746" s="37"/>
    </row>
    <row r="747" spans="2:8">
      <c r="B747" s="68">
        <v>24</v>
      </c>
      <c r="C747" s="42">
        <v>44860</v>
      </c>
      <c r="D747" s="31" t="s">
        <v>1763</v>
      </c>
      <c r="E747" s="12" t="s">
        <v>1764</v>
      </c>
      <c r="F747" s="12" t="s">
        <v>113</v>
      </c>
      <c r="G747" s="49" t="s">
        <v>26</v>
      </c>
      <c r="H747" s="11" t="s">
        <v>1765</v>
      </c>
    </row>
    <row r="748" spans="2:8">
      <c r="B748" s="68"/>
      <c r="C748" s="77"/>
      <c r="D748" s="56" t="s">
        <v>1766</v>
      </c>
      <c r="E748" s="12"/>
      <c r="F748" s="12"/>
      <c r="G748" s="49" t="s">
        <v>29</v>
      </c>
      <c r="H748" s="44" t="s">
        <v>1767</v>
      </c>
    </row>
    <row r="749" spans="2:8">
      <c r="B749" s="68"/>
      <c r="C749" s="7"/>
      <c r="D749" s="11"/>
      <c r="E749" s="12"/>
      <c r="F749" s="12"/>
      <c r="G749" s="49"/>
      <c r="H749" s="37" t="s">
        <v>1768</v>
      </c>
    </row>
    <row r="750" spans="2:8">
      <c r="B750" s="68"/>
      <c r="C750" s="129"/>
      <c r="D750" s="15"/>
      <c r="E750" s="13"/>
      <c r="F750" s="13"/>
      <c r="G750" s="14"/>
      <c r="H750" s="58"/>
    </row>
    <row r="751" spans="2:8">
      <c r="B751" s="68">
        <v>24</v>
      </c>
      <c r="C751" s="42">
        <v>44860</v>
      </c>
      <c r="D751" s="31" t="s">
        <v>1582</v>
      </c>
      <c r="E751" s="32" t="s">
        <v>73</v>
      </c>
      <c r="F751" s="32" t="s">
        <v>34</v>
      </c>
      <c r="G751" s="49" t="s">
        <v>26</v>
      </c>
      <c r="H751" s="37" t="s">
        <v>1769</v>
      </c>
    </row>
    <row r="752" spans="2:8">
      <c r="B752" s="68"/>
      <c r="C752" s="42"/>
      <c r="D752" s="31" t="s">
        <v>1770</v>
      </c>
      <c r="E752" s="68"/>
      <c r="F752" s="68"/>
      <c r="G752" s="49" t="s">
        <v>29</v>
      </c>
      <c r="H752" s="37" t="s">
        <v>1771</v>
      </c>
    </row>
    <row r="753" spans="2:8">
      <c r="B753" s="121"/>
      <c r="C753" s="10"/>
      <c r="D753" s="56"/>
      <c r="E753" s="19"/>
      <c r="F753" s="31"/>
      <c r="G753" s="49"/>
      <c r="H753" s="18" t="s">
        <v>1772</v>
      </c>
    </row>
    <row r="754" spans="2:8">
      <c r="B754" s="121"/>
      <c r="C754" s="129"/>
      <c r="D754" s="13"/>
      <c r="E754" s="13"/>
      <c r="F754" s="13"/>
      <c r="G754" s="49"/>
      <c r="H754" s="37"/>
    </row>
    <row r="755" spans="2:8">
      <c r="B755" s="45"/>
      <c r="C755" s="38"/>
      <c r="D755" s="38"/>
      <c r="E755" s="38"/>
      <c r="F755" s="38"/>
      <c r="G755" s="14"/>
      <c r="H755" s="44"/>
    </row>
    <row r="756" spans="2:8">
      <c r="B756" s="19"/>
      <c r="C756" s="17"/>
      <c r="D756" s="17"/>
      <c r="E756" s="17"/>
      <c r="F756" s="17"/>
      <c r="G756" s="14"/>
      <c r="H756" s="44"/>
    </row>
    <row r="757" spans="2:8">
      <c r="B757" s="19"/>
      <c r="C757" s="17"/>
      <c r="D757" s="17"/>
      <c r="E757" s="17"/>
      <c r="F757" s="17"/>
      <c r="G757" s="17"/>
      <c r="H757" s="17"/>
    </row>
    <row r="762" ht="15.75" spans="2:8">
      <c r="B762" s="28" t="s">
        <v>3</v>
      </c>
      <c r="C762" s="5" t="s">
        <v>4</v>
      </c>
      <c r="D762" s="5" t="s">
        <v>5</v>
      </c>
      <c r="E762" s="5" t="s">
        <v>6</v>
      </c>
      <c r="F762" s="5" t="s">
        <v>7</v>
      </c>
      <c r="G762" s="5" t="s">
        <v>20</v>
      </c>
      <c r="H762" s="5" t="s">
        <v>21</v>
      </c>
    </row>
    <row r="763" ht="15.75" spans="2:8">
      <c r="B763" s="29"/>
      <c r="C763" s="30"/>
      <c r="D763" s="30"/>
      <c r="E763" s="30"/>
      <c r="F763" s="30"/>
      <c r="G763" s="30"/>
      <c r="H763" s="30"/>
    </row>
    <row r="764" spans="2:8">
      <c r="B764" s="68"/>
      <c r="C764" s="42"/>
      <c r="D764" s="31"/>
      <c r="E764" s="68"/>
      <c r="F764" s="68"/>
      <c r="G764" s="49"/>
      <c r="H764" s="37"/>
    </row>
    <row r="765" spans="2:8">
      <c r="B765" s="45"/>
      <c r="C765" s="42"/>
      <c r="D765" s="68"/>
      <c r="E765" s="68"/>
      <c r="F765" s="68"/>
      <c r="G765" s="49"/>
      <c r="H765" s="18"/>
    </row>
    <row r="766" spans="2:8">
      <c r="B766" s="19"/>
      <c r="C766" s="48"/>
      <c r="D766" s="12"/>
      <c r="E766" s="12"/>
      <c r="F766" s="12"/>
      <c r="G766" s="49"/>
      <c r="H766" s="18"/>
    </row>
    <row r="767" spans="2:8">
      <c r="B767" s="19"/>
      <c r="C767" s="42"/>
      <c r="D767" s="12"/>
      <c r="E767" s="12"/>
      <c r="F767" s="12"/>
      <c r="G767" s="14"/>
      <c r="H767" s="18"/>
    </row>
    <row r="768" spans="2:8">
      <c r="B768" s="19"/>
      <c r="C768" s="48"/>
      <c r="D768" s="56"/>
      <c r="E768" s="12"/>
      <c r="F768" s="12"/>
      <c r="G768" s="49"/>
      <c r="H768" s="11"/>
    </row>
    <row r="769" spans="2:8">
      <c r="B769" s="68"/>
      <c r="C769" s="42"/>
      <c r="D769" s="31"/>
      <c r="E769" s="21"/>
      <c r="F769" s="21"/>
      <c r="G769" s="49"/>
      <c r="H769" s="37"/>
    </row>
    <row r="770" spans="2:8">
      <c r="B770" s="133"/>
      <c r="C770" s="42"/>
      <c r="D770" s="68"/>
      <c r="E770" s="21"/>
      <c r="F770" s="68"/>
      <c r="G770" s="49"/>
      <c r="H770" s="37"/>
    </row>
    <row r="771" spans="2:8">
      <c r="B771" s="68"/>
      <c r="C771" s="48"/>
      <c r="D771" s="12"/>
      <c r="E771" s="12"/>
      <c r="F771" s="12"/>
      <c r="G771" s="49"/>
      <c r="H771" s="37"/>
    </row>
    <row r="772" spans="2:8">
      <c r="B772" s="68"/>
      <c r="C772" s="42"/>
      <c r="D772" s="12"/>
      <c r="E772" s="21"/>
      <c r="F772" s="12"/>
      <c r="G772" s="14"/>
      <c r="H772" s="11"/>
    </row>
    <row r="773" spans="2:8">
      <c r="B773" s="68"/>
      <c r="C773" s="42"/>
      <c r="D773" s="31"/>
      <c r="E773" s="21"/>
      <c r="F773" s="12"/>
      <c r="G773" s="14"/>
      <c r="H773" s="11"/>
    </row>
    <row r="774" spans="2:8">
      <c r="B774" s="68"/>
      <c r="C774" s="42"/>
      <c r="D774" s="31"/>
      <c r="E774" s="12"/>
      <c r="F774" s="12"/>
      <c r="G774" s="49"/>
      <c r="H774" s="81"/>
    </row>
    <row r="775" spans="2:8">
      <c r="B775" s="68"/>
      <c r="C775" s="42"/>
      <c r="D775" s="68"/>
      <c r="E775" s="68"/>
      <c r="F775" s="68"/>
      <c r="G775" s="49"/>
      <c r="H775" s="37"/>
    </row>
    <row r="776" spans="2:8">
      <c r="B776" s="68"/>
      <c r="C776" s="48"/>
      <c r="D776" s="56"/>
      <c r="E776" s="12"/>
      <c r="F776" s="12"/>
      <c r="G776" s="49"/>
      <c r="H776" s="11"/>
    </row>
    <row r="777" spans="2:8">
      <c r="B777" s="68"/>
      <c r="C777" s="37"/>
      <c r="D777" s="68"/>
      <c r="E777" s="37"/>
      <c r="F777" s="31"/>
      <c r="G777" s="14"/>
      <c r="H777" s="15"/>
    </row>
    <row r="778" spans="2:8">
      <c r="B778" s="68"/>
      <c r="C778" s="10"/>
      <c r="D778" s="11"/>
      <c r="E778" s="19"/>
      <c r="F778" s="31"/>
      <c r="G778" s="49"/>
      <c r="H778" s="37"/>
    </row>
    <row r="779" spans="2:8">
      <c r="B779" s="68"/>
      <c r="C779" s="42"/>
      <c r="D779" s="31"/>
      <c r="E779" s="12"/>
      <c r="F779" s="12"/>
      <c r="G779" s="49"/>
      <c r="H779" s="11"/>
    </row>
    <row r="780" spans="2:8">
      <c r="B780" s="68"/>
      <c r="C780" s="77"/>
      <c r="D780" s="56"/>
      <c r="E780" s="12"/>
      <c r="F780" s="12"/>
      <c r="G780" s="49"/>
      <c r="H780" s="44"/>
    </row>
    <row r="781" spans="2:8">
      <c r="B781" s="68"/>
      <c r="C781" s="7"/>
      <c r="D781" s="11"/>
      <c r="E781" s="12"/>
      <c r="F781" s="12"/>
      <c r="G781" s="49"/>
      <c r="H781" s="37"/>
    </row>
    <row r="782" spans="2:8">
      <c r="B782" s="68"/>
      <c r="C782" s="129"/>
      <c r="D782" s="15"/>
      <c r="E782" s="13"/>
      <c r="F782" s="13"/>
      <c r="G782" s="14"/>
      <c r="H782" s="58"/>
    </row>
    <row r="783" spans="2:8">
      <c r="B783" s="68"/>
      <c r="C783" s="42"/>
      <c r="D783" s="31"/>
      <c r="E783" s="32"/>
      <c r="F783" s="32"/>
      <c r="G783" s="49"/>
      <c r="H783" s="37"/>
    </row>
    <row r="784" spans="2:8">
      <c r="B784" s="68"/>
      <c r="C784" s="42"/>
      <c r="D784" s="31"/>
      <c r="E784" s="68"/>
      <c r="F784" s="68"/>
      <c r="G784" s="49"/>
      <c r="H784" s="37"/>
    </row>
    <row r="785" spans="2:8">
      <c r="B785" s="121"/>
      <c r="C785" s="10"/>
      <c r="D785" s="56"/>
      <c r="E785" s="19"/>
      <c r="F785" s="31"/>
      <c r="G785" s="49"/>
      <c r="H785" s="18"/>
    </row>
    <row r="786" spans="2:8">
      <c r="B786" s="121"/>
      <c r="C786" s="129"/>
      <c r="D786" s="13"/>
      <c r="E786" s="13"/>
      <c r="F786" s="13"/>
      <c r="G786" s="49"/>
      <c r="H786" s="37"/>
    </row>
    <row r="787" spans="2:8">
      <c r="B787" s="45"/>
      <c r="C787" s="38"/>
      <c r="D787" s="38"/>
      <c r="E787" s="38"/>
      <c r="F787" s="38"/>
      <c r="G787" s="14"/>
      <c r="H787" s="44"/>
    </row>
    <row r="788" spans="2:8">
      <c r="B788" s="19"/>
      <c r="C788" s="17"/>
      <c r="D788" s="17"/>
      <c r="E788" s="17"/>
      <c r="F788" s="17"/>
      <c r="G788" s="14"/>
      <c r="H788" s="44"/>
    </row>
    <row r="789" spans="2:8">
      <c r="B789" s="19"/>
      <c r="C789" s="17"/>
      <c r="D789" s="17"/>
      <c r="E789" s="17"/>
      <c r="F789" s="17"/>
      <c r="G789" s="17"/>
      <c r="H789" s="17"/>
    </row>
    <row r="794" ht="15.75" spans="2:8">
      <c r="B794" s="28" t="s">
        <v>3</v>
      </c>
      <c r="C794" s="5" t="s">
        <v>4</v>
      </c>
      <c r="D794" s="5" t="s">
        <v>5</v>
      </c>
      <c r="E794" s="5" t="s">
        <v>6</v>
      </c>
      <c r="F794" s="5" t="s">
        <v>7</v>
      </c>
      <c r="G794" s="5" t="s">
        <v>20</v>
      </c>
      <c r="H794" s="5" t="s">
        <v>21</v>
      </c>
    </row>
    <row r="795" ht="15.75" spans="2:8">
      <c r="B795" s="29"/>
      <c r="C795" s="30"/>
      <c r="D795" s="30"/>
      <c r="E795" s="30"/>
      <c r="F795" s="30"/>
      <c r="G795" s="30"/>
      <c r="H795" s="30"/>
    </row>
    <row r="796" spans="2:8">
      <c r="B796" s="68"/>
      <c r="C796" s="42"/>
      <c r="D796" s="31"/>
      <c r="E796" s="68"/>
      <c r="F796" s="68"/>
      <c r="G796" s="49"/>
      <c r="H796" s="37"/>
    </row>
    <row r="797" spans="2:8">
      <c r="B797" s="45"/>
      <c r="C797" s="42"/>
      <c r="D797" s="68"/>
      <c r="E797" s="68"/>
      <c r="F797" s="68"/>
      <c r="G797" s="49"/>
      <c r="H797" s="18"/>
    </row>
    <row r="798" spans="2:8">
      <c r="B798" s="19"/>
      <c r="C798" s="48"/>
      <c r="D798" s="12"/>
      <c r="E798" s="12"/>
      <c r="F798" s="12"/>
      <c r="G798" s="49"/>
      <c r="H798" s="18"/>
    </row>
    <row r="799" spans="2:8">
      <c r="B799" s="19"/>
      <c r="C799" s="42"/>
      <c r="D799" s="12"/>
      <c r="E799" s="12"/>
      <c r="F799" s="12"/>
      <c r="G799" s="14"/>
      <c r="H799" s="18"/>
    </row>
    <row r="800" spans="2:8">
      <c r="B800" s="19"/>
      <c r="C800" s="48"/>
      <c r="D800" s="56"/>
      <c r="E800" s="12"/>
      <c r="F800" s="12"/>
      <c r="G800" s="49"/>
      <c r="H800" s="11"/>
    </row>
    <row r="801" spans="2:8">
      <c r="B801" s="68"/>
      <c r="C801" s="42"/>
      <c r="D801" s="31"/>
      <c r="E801" s="21"/>
      <c r="F801" s="21"/>
      <c r="G801" s="49"/>
      <c r="H801" s="37"/>
    </row>
    <row r="802" spans="2:8">
      <c r="B802" s="133"/>
      <c r="C802" s="42"/>
      <c r="D802" s="68"/>
      <c r="E802" s="21"/>
      <c r="F802" s="68"/>
      <c r="G802" s="49"/>
      <c r="H802" s="37"/>
    </row>
    <row r="803" spans="2:8">
      <c r="B803" s="68"/>
      <c r="C803" s="48"/>
      <c r="D803" s="12"/>
      <c r="E803" s="12"/>
      <c r="F803" s="12"/>
      <c r="G803" s="49"/>
      <c r="H803" s="37"/>
    </row>
    <row r="804" spans="2:8">
      <c r="B804" s="68"/>
      <c r="C804" s="42"/>
      <c r="D804" s="12"/>
      <c r="E804" s="21"/>
      <c r="F804" s="12"/>
      <c r="G804" s="14"/>
      <c r="H804" s="11"/>
    </row>
    <row r="805" spans="2:8">
      <c r="B805" s="68"/>
      <c r="C805" s="42"/>
      <c r="D805" s="31"/>
      <c r="E805" s="21"/>
      <c r="F805" s="12"/>
      <c r="G805" s="14"/>
      <c r="H805" s="11"/>
    </row>
    <row r="806" spans="2:8">
      <c r="B806" s="68"/>
      <c r="C806" s="42"/>
      <c r="D806" s="31"/>
      <c r="E806" s="12"/>
      <c r="F806" s="12"/>
      <c r="G806" s="49"/>
      <c r="H806" s="81"/>
    </row>
    <row r="807" spans="2:8">
      <c r="B807" s="68"/>
      <c r="C807" s="42"/>
      <c r="D807" s="68"/>
      <c r="E807" s="68"/>
      <c r="F807" s="68"/>
      <c r="G807" s="49"/>
      <c r="H807" s="37"/>
    </row>
    <row r="808" spans="2:8">
      <c r="B808" s="68"/>
      <c r="C808" s="48"/>
      <c r="D808" s="56"/>
      <c r="E808" s="12"/>
      <c r="F808" s="12"/>
      <c r="G808" s="49"/>
      <c r="H808" s="11"/>
    </row>
    <row r="809" spans="2:8">
      <c r="B809" s="68"/>
      <c r="C809" s="37"/>
      <c r="D809" s="68"/>
      <c r="E809" s="37"/>
      <c r="F809" s="31"/>
      <c r="G809" s="14"/>
      <c r="H809" s="15"/>
    </row>
    <row r="810" spans="2:8">
      <c r="B810" s="68"/>
      <c r="C810" s="10"/>
      <c r="D810" s="11"/>
      <c r="E810" s="19"/>
      <c r="F810" s="31"/>
      <c r="G810" s="49"/>
      <c r="H810" s="37"/>
    </row>
    <row r="811" spans="2:8">
      <c r="B811" s="68"/>
      <c r="C811" s="42"/>
      <c r="D811" s="31"/>
      <c r="E811" s="12"/>
      <c r="F811" s="12"/>
      <c r="G811" s="49"/>
      <c r="H811" s="11"/>
    </row>
    <row r="812" spans="2:8">
      <c r="B812" s="68"/>
      <c r="C812" s="77"/>
      <c r="D812" s="56"/>
      <c r="E812" s="12"/>
      <c r="F812" s="12"/>
      <c r="G812" s="49"/>
      <c r="H812" s="44"/>
    </row>
    <row r="813" spans="2:8">
      <c r="B813" s="68"/>
      <c r="C813" s="7"/>
      <c r="D813" s="11"/>
      <c r="E813" s="12"/>
      <c r="F813" s="12"/>
      <c r="G813" s="49"/>
      <c r="H813" s="37"/>
    </row>
    <row r="814" spans="2:8">
      <c r="B814" s="68"/>
      <c r="C814" s="129"/>
      <c r="D814" s="15"/>
      <c r="E814" s="13"/>
      <c r="F814" s="13"/>
      <c r="G814" s="14"/>
      <c r="H814" s="58"/>
    </row>
    <row r="815" spans="2:8">
      <c r="B815" s="68"/>
      <c r="C815" s="42"/>
      <c r="D815" s="31"/>
      <c r="E815" s="32"/>
      <c r="F815" s="32"/>
      <c r="G815" s="49"/>
      <c r="H815" s="37"/>
    </row>
    <row r="816" spans="2:8">
      <c r="B816" s="68"/>
      <c r="C816" s="42"/>
      <c r="D816" s="31"/>
      <c r="E816" s="68"/>
      <c r="F816" s="68"/>
      <c r="G816" s="49"/>
      <c r="H816" s="37"/>
    </row>
    <row r="817" spans="2:8">
      <c r="B817" s="121"/>
      <c r="C817" s="10"/>
      <c r="D817" s="56"/>
      <c r="E817" s="19"/>
      <c r="F817" s="31"/>
      <c r="G817" s="49"/>
      <c r="H817" s="18"/>
    </row>
    <row r="818" spans="2:8">
      <c r="B818" s="121"/>
      <c r="C818" s="129"/>
      <c r="D818" s="13"/>
      <c r="E818" s="13"/>
      <c r="F818" s="13"/>
      <c r="G818" s="49"/>
      <c r="H818" s="37"/>
    </row>
    <row r="819" spans="2:8">
      <c r="B819" s="45"/>
      <c r="C819" s="38"/>
      <c r="D819" s="38"/>
      <c r="E819" s="38"/>
      <c r="F819" s="38"/>
      <c r="G819" s="14"/>
      <c r="H819" s="44"/>
    </row>
    <row r="820" spans="2:8">
      <c r="B820" s="19"/>
      <c r="C820" s="17"/>
      <c r="D820" s="17"/>
      <c r="E820" s="17"/>
      <c r="F820" s="17"/>
      <c r="G820" s="14"/>
      <c r="H820" s="44"/>
    </row>
    <row r="821" spans="2:8">
      <c r="B821" s="19"/>
      <c r="C821" s="17"/>
      <c r="D821" s="17"/>
      <c r="E821" s="17"/>
      <c r="F821" s="17"/>
      <c r="G821" s="17"/>
      <c r="H821" s="17"/>
    </row>
    <row r="826" ht="15.75" spans="2:8">
      <c r="B826" s="28" t="s">
        <v>3</v>
      </c>
      <c r="C826" s="5" t="s">
        <v>4</v>
      </c>
      <c r="D826" s="5" t="s">
        <v>5</v>
      </c>
      <c r="E826" s="5" t="s">
        <v>6</v>
      </c>
      <c r="F826" s="5" t="s">
        <v>7</v>
      </c>
      <c r="G826" s="5" t="s">
        <v>20</v>
      </c>
      <c r="H826" s="5" t="s">
        <v>21</v>
      </c>
    </row>
    <row r="827" ht="15.75" spans="2:8">
      <c r="B827" s="29"/>
      <c r="C827" s="30"/>
      <c r="D827" s="30"/>
      <c r="E827" s="30"/>
      <c r="F827" s="30"/>
      <c r="G827" s="30"/>
      <c r="H827" s="30"/>
    </row>
    <row r="828" spans="2:8">
      <c r="B828" s="68"/>
      <c r="C828" s="42"/>
      <c r="D828" s="31"/>
      <c r="E828" s="68"/>
      <c r="F828" s="68"/>
      <c r="G828" s="49"/>
      <c r="H828" s="37"/>
    </row>
    <row r="829" spans="2:8">
      <c r="B829" s="45"/>
      <c r="C829" s="42"/>
      <c r="D829" s="68"/>
      <c r="E829" s="68"/>
      <c r="F829" s="68"/>
      <c r="G829" s="49"/>
      <c r="H829" s="18"/>
    </row>
    <row r="830" spans="2:8">
      <c r="B830" s="19"/>
      <c r="C830" s="48"/>
      <c r="D830" s="12"/>
      <c r="E830" s="12"/>
      <c r="F830" s="12"/>
      <c r="G830" s="49"/>
      <c r="H830" s="18"/>
    </row>
    <row r="831" spans="2:8">
      <c r="B831" s="19"/>
      <c r="C831" s="42"/>
      <c r="D831" s="12"/>
      <c r="E831" s="12"/>
      <c r="F831" s="12"/>
      <c r="G831" s="14"/>
      <c r="H831" s="18"/>
    </row>
    <row r="832" spans="2:8">
      <c r="B832" s="19"/>
      <c r="C832" s="48"/>
      <c r="D832" s="56"/>
      <c r="E832" s="12"/>
      <c r="F832" s="12"/>
      <c r="G832" s="49"/>
      <c r="H832" s="11"/>
    </row>
    <row r="833" spans="2:8">
      <c r="B833" s="68"/>
      <c r="C833" s="42"/>
      <c r="D833" s="31"/>
      <c r="E833" s="21"/>
      <c r="F833" s="21"/>
      <c r="G833" s="49"/>
      <c r="H833" s="37"/>
    </row>
    <row r="834" spans="2:8">
      <c r="B834" s="133"/>
      <c r="C834" s="42"/>
      <c r="D834" s="68"/>
      <c r="E834" s="21"/>
      <c r="F834" s="68"/>
      <c r="G834" s="49"/>
      <c r="H834" s="37"/>
    </row>
    <row r="835" spans="2:8">
      <c r="B835" s="68"/>
      <c r="C835" s="48"/>
      <c r="D835" s="12"/>
      <c r="E835" s="12"/>
      <c r="F835" s="12"/>
      <c r="G835" s="49"/>
      <c r="H835" s="37"/>
    </row>
    <row r="836" spans="2:8">
      <c r="B836" s="68"/>
      <c r="C836" s="42"/>
      <c r="D836" s="12"/>
      <c r="E836" s="21"/>
      <c r="F836" s="12"/>
      <c r="G836" s="14"/>
      <c r="H836" s="11"/>
    </row>
    <row r="837" spans="2:8">
      <c r="B837" s="68"/>
      <c r="C837" s="42"/>
      <c r="D837" s="31"/>
      <c r="E837" s="21"/>
      <c r="F837" s="12"/>
      <c r="G837" s="14"/>
      <c r="H837" s="11"/>
    </row>
    <row r="838" spans="2:8">
      <c r="B838" s="68"/>
      <c r="C838" s="42"/>
      <c r="D838" s="31"/>
      <c r="E838" s="12"/>
      <c r="F838" s="12"/>
      <c r="G838" s="49"/>
      <c r="H838" s="81"/>
    </row>
    <row r="839" spans="2:8">
      <c r="B839" s="68"/>
      <c r="C839" s="42"/>
      <c r="D839" s="68"/>
      <c r="E839" s="68"/>
      <c r="F839" s="68"/>
      <c r="G839" s="49"/>
      <c r="H839" s="37"/>
    </row>
    <row r="840" spans="2:8">
      <c r="B840" s="68"/>
      <c r="C840" s="48"/>
      <c r="D840" s="56"/>
      <c r="E840" s="12"/>
      <c r="F840" s="12"/>
      <c r="G840" s="49"/>
      <c r="H840" s="11"/>
    </row>
    <row r="841" spans="2:8">
      <c r="B841" s="68"/>
      <c r="C841" s="37"/>
      <c r="D841" s="68"/>
      <c r="E841" s="37"/>
      <c r="F841" s="31"/>
      <c r="G841" s="14"/>
      <c r="H841" s="15"/>
    </row>
    <row r="842" spans="2:8">
      <c r="B842" s="68"/>
      <c r="C842" s="10"/>
      <c r="D842" s="11"/>
      <c r="E842" s="19"/>
      <c r="F842" s="31"/>
      <c r="G842" s="49"/>
      <c r="H842" s="37"/>
    </row>
    <row r="843" spans="2:8">
      <c r="B843" s="68"/>
      <c r="C843" s="42"/>
      <c r="D843" s="31"/>
      <c r="E843" s="12"/>
      <c r="F843" s="12"/>
      <c r="G843" s="49"/>
      <c r="H843" s="11"/>
    </row>
    <row r="844" spans="2:8">
      <c r="B844" s="68"/>
      <c r="C844" s="77"/>
      <c r="D844" s="56"/>
      <c r="E844" s="12"/>
      <c r="F844" s="12"/>
      <c r="G844" s="49"/>
      <c r="H844" s="44"/>
    </row>
    <row r="845" spans="2:8">
      <c r="B845" s="68"/>
      <c r="C845" s="7"/>
      <c r="D845" s="11"/>
      <c r="E845" s="12"/>
      <c r="F845" s="12"/>
      <c r="G845" s="49"/>
      <c r="H845" s="37"/>
    </row>
    <row r="846" spans="2:8">
      <c r="B846" s="68"/>
      <c r="C846" s="129"/>
      <c r="D846" s="15"/>
      <c r="E846" s="13"/>
      <c r="F846" s="13"/>
      <c r="G846" s="14"/>
      <c r="H846" s="58"/>
    </row>
    <row r="847" spans="2:8">
      <c r="B847" s="68"/>
      <c r="C847" s="42"/>
      <c r="D847" s="31"/>
      <c r="E847" s="32"/>
      <c r="F847" s="32"/>
      <c r="G847" s="49"/>
      <c r="H847" s="37"/>
    </row>
    <row r="848" spans="2:8">
      <c r="B848" s="68"/>
      <c r="C848" s="42"/>
      <c r="D848" s="31"/>
      <c r="E848" s="68"/>
      <c r="F848" s="68"/>
      <c r="G848" s="49"/>
      <c r="H848" s="37"/>
    </row>
    <row r="849" spans="2:8">
      <c r="B849" s="121"/>
      <c r="C849" s="10"/>
      <c r="D849" s="56"/>
      <c r="E849" s="19"/>
      <c r="F849" s="31"/>
      <c r="G849" s="49"/>
      <c r="H849" s="18"/>
    </row>
    <row r="850" spans="2:8">
      <c r="B850" s="121"/>
      <c r="C850" s="129"/>
      <c r="D850" s="13"/>
      <c r="E850" s="13"/>
      <c r="F850" s="13"/>
      <c r="G850" s="49"/>
      <c r="H850" s="37"/>
    </row>
    <row r="851" spans="2:8">
      <c r="B851" s="45"/>
      <c r="C851" s="38"/>
      <c r="D851" s="38"/>
      <c r="E851" s="38"/>
      <c r="F851" s="38"/>
      <c r="G851" s="14"/>
      <c r="H851" s="44"/>
    </row>
    <row r="852" spans="2:8">
      <c r="B852" s="19"/>
      <c r="C852" s="17"/>
      <c r="D852" s="17"/>
      <c r="E852" s="17"/>
      <c r="F852" s="17"/>
      <c r="G852" s="14"/>
      <c r="H852" s="44"/>
    </row>
    <row r="853" spans="2:8">
      <c r="B853" s="19"/>
      <c r="C853" s="17"/>
      <c r="D853" s="17"/>
      <c r="E853" s="17"/>
      <c r="F853" s="17"/>
      <c r="G853" s="17"/>
      <c r="H853" s="17"/>
    </row>
  </sheetData>
  <pageMargins left="0.75" right="0.75" top="1" bottom="1" header="0.5" footer="0.5"/>
  <pageSetup paperSize="5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40"/>
  <sheetViews>
    <sheetView topLeftCell="A492" workbookViewId="0">
      <selection activeCell="S2328" sqref="S2328"/>
    </sheetView>
  </sheetViews>
  <sheetFormatPr defaultColWidth="9.14285714285714" defaultRowHeight="15" outlineLevelCol="7"/>
  <cols>
    <col min="1" max="1" width="3.57142857142857" customWidth="1"/>
    <col min="2" max="2" width="5.42857142857143" customWidth="1"/>
    <col min="3" max="3" width="13.7142857142857" customWidth="1"/>
    <col min="4" max="4" width="20" customWidth="1"/>
    <col min="5" max="5" width="16" customWidth="1"/>
    <col min="6" max="6" width="15" customWidth="1"/>
    <col min="7" max="7" width="20.2857142857143" customWidth="1"/>
    <col min="8" max="8" width="63.5714285714286" customWidth="1"/>
  </cols>
  <sheetData>
    <row r="1" spans="2:8">
      <c r="B1" s="1"/>
      <c r="C1" s="1"/>
      <c r="D1" s="1"/>
      <c r="E1" s="1"/>
      <c r="F1" s="1"/>
      <c r="G1" s="1"/>
      <c r="H1" s="1"/>
    </row>
    <row r="2" spans="2:8">
      <c r="B2" s="1"/>
      <c r="C2" s="1"/>
      <c r="D2" s="1"/>
      <c r="E2" s="1"/>
      <c r="F2" s="2" t="s">
        <v>1965</v>
      </c>
      <c r="G2" s="1"/>
      <c r="H2" s="1"/>
    </row>
    <row r="3" spans="2:8">
      <c r="B3" s="1"/>
      <c r="C3" s="1"/>
      <c r="D3" s="1"/>
      <c r="E3" s="1"/>
      <c r="F3" s="3" t="s">
        <v>1</v>
      </c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4" t="s">
        <v>1986</v>
      </c>
      <c r="C6" s="1"/>
      <c r="D6" s="1"/>
      <c r="E6" s="1"/>
      <c r="F6" s="1"/>
      <c r="G6" s="1"/>
      <c r="H6" s="1"/>
    </row>
    <row r="7" ht="15.75" spans="2:8"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20</v>
      </c>
      <c r="H7" s="5" t="s">
        <v>21</v>
      </c>
    </row>
    <row r="8" ht="15.75" spans="2:8">
      <c r="B8" s="6"/>
      <c r="C8" s="7"/>
      <c r="D8" s="6"/>
      <c r="E8" s="6"/>
      <c r="F8" s="6"/>
      <c r="G8" s="8"/>
      <c r="H8" s="6"/>
    </row>
    <row r="9" ht="16.5" spans="2:8">
      <c r="B9" s="6"/>
      <c r="C9" s="7"/>
      <c r="D9" s="6"/>
      <c r="E9" s="6"/>
      <c r="F9" s="9" t="s">
        <v>22</v>
      </c>
      <c r="G9" s="8"/>
      <c r="H9" s="6"/>
    </row>
    <row r="10" spans="2:8">
      <c r="B10" s="6"/>
      <c r="C10" s="6"/>
      <c r="D10" s="6"/>
      <c r="E10" s="6"/>
      <c r="F10" s="6"/>
      <c r="G10" s="8"/>
      <c r="H10" s="6"/>
    </row>
    <row r="11" spans="2:8">
      <c r="B11" s="6">
        <v>1</v>
      </c>
      <c r="C11" s="7">
        <v>44567</v>
      </c>
      <c r="D11" s="12" t="s">
        <v>190</v>
      </c>
      <c r="E11" s="12" t="s">
        <v>191</v>
      </c>
      <c r="F11" s="12" t="s">
        <v>118</v>
      </c>
      <c r="G11" s="14" t="s">
        <v>26</v>
      </c>
      <c r="H11" s="11" t="s">
        <v>192</v>
      </c>
    </row>
    <row r="12" spans="2:8">
      <c r="B12" s="6"/>
      <c r="C12" s="16"/>
      <c r="D12" s="12" t="s">
        <v>193</v>
      </c>
      <c r="E12" s="12"/>
      <c r="F12" s="12"/>
      <c r="G12" s="14" t="s">
        <v>29</v>
      </c>
      <c r="H12" s="11" t="s">
        <v>194</v>
      </c>
    </row>
    <row r="13" spans="2:8">
      <c r="B13" s="6"/>
      <c r="C13" s="16"/>
      <c r="D13" s="12"/>
      <c r="E13" s="12"/>
      <c r="F13" s="12"/>
      <c r="G13" s="8" t="s">
        <v>31</v>
      </c>
      <c r="H13" s="11" t="s">
        <v>184</v>
      </c>
    </row>
    <row r="14" spans="2:8">
      <c r="B14" s="6"/>
      <c r="C14" s="6"/>
      <c r="D14" s="6"/>
      <c r="E14" s="6"/>
      <c r="F14" s="6"/>
      <c r="G14" s="8"/>
      <c r="H14" s="8"/>
    </row>
    <row r="15" spans="2:8">
      <c r="B15" s="6">
        <v>2</v>
      </c>
      <c r="C15" s="10">
        <v>44569</v>
      </c>
      <c r="D15" s="12" t="s">
        <v>145</v>
      </c>
      <c r="E15" s="12" t="s">
        <v>146</v>
      </c>
      <c r="F15" s="19" t="s">
        <v>131</v>
      </c>
      <c r="G15" s="14" t="s">
        <v>26</v>
      </c>
      <c r="H15" s="37" t="s">
        <v>200</v>
      </c>
    </row>
    <row r="16" spans="2:8">
      <c r="B16" s="6"/>
      <c r="C16" s="7"/>
      <c r="D16" s="19" t="s">
        <v>148</v>
      </c>
      <c r="E16" s="19"/>
      <c r="F16" s="19"/>
      <c r="G16" s="14" t="s">
        <v>29</v>
      </c>
      <c r="H16" s="37" t="s">
        <v>201</v>
      </c>
    </row>
    <row r="17" spans="2:8">
      <c r="B17" s="6"/>
      <c r="C17" s="6"/>
      <c r="D17" s="6"/>
      <c r="E17" s="6"/>
      <c r="F17" s="6"/>
      <c r="G17" s="8" t="s">
        <v>31</v>
      </c>
      <c r="H17" s="37" t="s">
        <v>202</v>
      </c>
    </row>
    <row r="18" spans="2:8">
      <c r="B18" s="22"/>
      <c r="C18" s="23"/>
      <c r="D18" s="23"/>
      <c r="E18" s="23"/>
      <c r="F18" s="23"/>
      <c r="G18" s="8"/>
      <c r="H18" s="37" t="s">
        <v>203</v>
      </c>
    </row>
    <row r="19" spans="2:8">
      <c r="B19" s="22"/>
      <c r="C19" s="23"/>
      <c r="D19" s="23"/>
      <c r="E19" s="23"/>
      <c r="F19" s="23"/>
      <c r="G19" s="6"/>
      <c r="H19" s="8"/>
    </row>
    <row r="20" spans="2:8">
      <c r="B20" s="6">
        <v>3</v>
      </c>
      <c r="C20" s="10">
        <v>44575</v>
      </c>
      <c r="D20" s="12" t="s">
        <v>273</v>
      </c>
      <c r="E20" s="21" t="s">
        <v>274</v>
      </c>
      <c r="F20" s="12" t="s">
        <v>275</v>
      </c>
      <c r="G20" s="14" t="s">
        <v>26</v>
      </c>
      <c r="H20" s="11" t="s">
        <v>276</v>
      </c>
    </row>
    <row r="21" spans="2:8">
      <c r="B21" s="22"/>
      <c r="C21" s="7"/>
      <c r="D21" s="6"/>
      <c r="E21" s="6"/>
      <c r="F21" s="6"/>
      <c r="G21" s="14" t="s">
        <v>29</v>
      </c>
      <c r="H21" s="11" t="s">
        <v>277</v>
      </c>
    </row>
    <row r="22" spans="2:8">
      <c r="B22" s="22"/>
      <c r="C22" s="7"/>
      <c r="D22" s="6"/>
      <c r="E22" s="6"/>
      <c r="F22" s="6"/>
      <c r="G22" s="8" t="s">
        <v>31</v>
      </c>
      <c r="H22" s="11" t="s">
        <v>278</v>
      </c>
    </row>
    <row r="23" spans="2:8">
      <c r="B23" s="22"/>
      <c r="C23" s="23"/>
      <c r="D23" s="23"/>
      <c r="E23" s="23"/>
      <c r="F23" s="23"/>
      <c r="G23" s="8"/>
      <c r="H23" s="8"/>
    </row>
    <row r="24" spans="2:8">
      <c r="B24" s="6">
        <v>4</v>
      </c>
      <c r="C24" s="10">
        <v>44580</v>
      </c>
      <c r="D24" s="12" t="s">
        <v>416</v>
      </c>
      <c r="E24" s="12" t="s">
        <v>319</v>
      </c>
      <c r="F24" s="12" t="s">
        <v>113</v>
      </c>
      <c r="G24" s="14" t="s">
        <v>26</v>
      </c>
      <c r="H24" s="11" t="s">
        <v>410</v>
      </c>
    </row>
    <row r="25" spans="2:8">
      <c r="B25" s="6"/>
      <c r="C25" s="16"/>
      <c r="D25" s="12" t="s">
        <v>417</v>
      </c>
      <c r="E25" s="12"/>
      <c r="F25" s="12"/>
      <c r="G25" s="14" t="s">
        <v>29</v>
      </c>
      <c r="H25" s="37" t="s">
        <v>418</v>
      </c>
    </row>
    <row r="26" spans="2:8">
      <c r="B26" s="6"/>
      <c r="C26" s="23"/>
      <c r="D26" s="23"/>
      <c r="E26" s="23"/>
      <c r="F26" s="23"/>
      <c r="G26" s="8" t="s">
        <v>31</v>
      </c>
      <c r="H26" s="37" t="s">
        <v>1987</v>
      </c>
    </row>
    <row r="27" spans="2:8">
      <c r="B27" s="6"/>
      <c r="C27" s="23"/>
      <c r="D27" s="23"/>
      <c r="E27" s="23"/>
      <c r="F27" s="23"/>
      <c r="G27" s="14"/>
      <c r="H27" s="37" t="s">
        <v>426</v>
      </c>
    </row>
    <row r="28" spans="2:8">
      <c r="B28" s="6"/>
      <c r="C28" s="23"/>
      <c r="D28" s="23"/>
      <c r="E28" s="23"/>
      <c r="F28" s="23"/>
      <c r="G28" s="23"/>
      <c r="H28" s="23"/>
    </row>
    <row r="29" spans="2:8">
      <c r="B29" s="6"/>
      <c r="C29" s="7"/>
      <c r="D29" s="6"/>
      <c r="E29" s="6"/>
      <c r="F29" s="6"/>
      <c r="G29" s="8"/>
      <c r="H29" s="6"/>
    </row>
    <row r="30" spans="2:8">
      <c r="B30" s="24"/>
      <c r="C30" s="25"/>
      <c r="D30" s="25"/>
      <c r="E30" s="25"/>
      <c r="F30" s="25"/>
      <c r="G30" s="26"/>
      <c r="H30" s="25"/>
    </row>
    <row r="31" spans="2:8">
      <c r="B31" s="24"/>
      <c r="C31" s="27"/>
      <c r="D31" s="27"/>
      <c r="E31" s="27"/>
      <c r="F31" s="27"/>
      <c r="G31" s="26"/>
      <c r="H31" s="25"/>
    </row>
    <row r="32" spans="2:8">
      <c r="B32" s="24"/>
      <c r="C32" s="27"/>
      <c r="D32" s="27"/>
      <c r="E32" s="27"/>
      <c r="F32" s="27"/>
      <c r="G32" s="25"/>
      <c r="H32" s="25"/>
    </row>
    <row r="33" spans="2:8">
      <c r="B33" s="24"/>
      <c r="C33" s="27"/>
      <c r="D33" s="27"/>
      <c r="E33" s="27"/>
      <c r="F33" s="27"/>
      <c r="G33" s="27"/>
      <c r="H33" s="27"/>
    </row>
    <row r="34" s="79" customFormat="1" ht="14.25" spans="2:8">
      <c r="B34" s="28" t="s">
        <v>3</v>
      </c>
      <c r="C34" s="28" t="s">
        <v>4</v>
      </c>
      <c r="D34" s="28" t="s">
        <v>5</v>
      </c>
      <c r="E34" s="28" t="s">
        <v>6</v>
      </c>
      <c r="F34" s="28" t="s">
        <v>7</v>
      </c>
      <c r="G34" s="28" t="s">
        <v>20</v>
      </c>
      <c r="H34" s="28" t="s">
        <v>21</v>
      </c>
    </row>
    <row r="35" ht="15.75" spans="2:8">
      <c r="B35" s="29"/>
      <c r="C35" s="30"/>
      <c r="D35" s="30"/>
      <c r="E35" s="30"/>
      <c r="F35" s="30"/>
      <c r="G35" s="30"/>
      <c r="H35" s="30"/>
    </row>
    <row r="36" spans="2:8">
      <c r="B36" s="6">
        <v>5</v>
      </c>
      <c r="C36" s="10">
        <v>44580</v>
      </c>
      <c r="D36" s="12" t="s">
        <v>421</v>
      </c>
      <c r="E36" s="19" t="s">
        <v>422</v>
      </c>
      <c r="F36" s="31" t="s">
        <v>176</v>
      </c>
      <c r="G36" s="14" t="s">
        <v>26</v>
      </c>
      <c r="H36" s="11" t="s">
        <v>410</v>
      </c>
    </row>
    <row r="37" spans="2:8">
      <c r="B37" s="6"/>
      <c r="C37" s="37"/>
      <c r="D37" s="37"/>
      <c r="E37" s="37"/>
      <c r="F37" s="31"/>
      <c r="G37" s="14" t="s">
        <v>29</v>
      </c>
      <c r="H37" s="37" t="s">
        <v>423</v>
      </c>
    </row>
    <row r="38" spans="2:8">
      <c r="B38" s="33"/>
      <c r="C38" s="34"/>
      <c r="D38" s="34"/>
      <c r="E38" s="34"/>
      <c r="F38" s="34"/>
      <c r="G38" s="8" t="s">
        <v>31</v>
      </c>
      <c r="H38" s="44" t="s">
        <v>424</v>
      </c>
    </row>
    <row r="39" spans="2:8">
      <c r="B39" s="6"/>
      <c r="C39" s="23"/>
      <c r="D39" s="23"/>
      <c r="E39" s="23"/>
      <c r="F39" s="23"/>
      <c r="G39" s="99"/>
      <c r="H39" s="20" t="s">
        <v>425</v>
      </c>
    </row>
    <row r="40" spans="2:8">
      <c r="B40" s="6"/>
      <c r="C40" s="23"/>
      <c r="D40" s="23"/>
      <c r="E40" s="23"/>
      <c r="F40" s="23"/>
      <c r="G40" s="14"/>
      <c r="H40" s="37" t="s">
        <v>426</v>
      </c>
    </row>
    <row r="41" spans="2:8">
      <c r="B41" s="37"/>
      <c r="C41" s="17"/>
      <c r="D41" s="17"/>
      <c r="E41" s="17"/>
      <c r="F41" s="17"/>
      <c r="G41" s="35"/>
      <c r="H41" s="15"/>
    </row>
    <row r="42" spans="2:8">
      <c r="B42" s="19">
        <v>6</v>
      </c>
      <c r="C42" s="10">
        <v>44584</v>
      </c>
      <c r="D42" s="12" t="s">
        <v>449</v>
      </c>
      <c r="E42" s="21" t="s">
        <v>486</v>
      </c>
      <c r="F42" s="12" t="s">
        <v>118</v>
      </c>
      <c r="G42" s="14" t="s">
        <v>26</v>
      </c>
      <c r="H42" s="11" t="s">
        <v>497</v>
      </c>
    </row>
    <row r="43" spans="2:8">
      <c r="B43" s="58"/>
      <c r="C43" s="16"/>
      <c r="D43" s="12" t="s">
        <v>498</v>
      </c>
      <c r="E43" s="12"/>
      <c r="F43" s="12"/>
      <c r="G43" s="14" t="s">
        <v>29</v>
      </c>
      <c r="H43" s="11" t="s">
        <v>499</v>
      </c>
    </row>
    <row r="44" spans="2:8">
      <c r="B44" s="37"/>
      <c r="C44" s="7"/>
      <c r="D44" s="12"/>
      <c r="E44" s="12"/>
      <c r="F44" s="12"/>
      <c r="G44" s="8" t="s">
        <v>500</v>
      </c>
      <c r="H44" s="11" t="s">
        <v>501</v>
      </c>
    </row>
    <row r="45" spans="2:8">
      <c r="B45" s="37"/>
      <c r="C45" s="17"/>
      <c r="D45" s="17"/>
      <c r="E45" s="17"/>
      <c r="F45" s="17"/>
      <c r="G45" s="14"/>
      <c r="H45" s="11" t="s">
        <v>502</v>
      </c>
    </row>
    <row r="46" spans="2:8">
      <c r="B46" s="37"/>
      <c r="C46" s="17"/>
      <c r="D46" s="17"/>
      <c r="E46" s="17"/>
      <c r="F46" s="17"/>
      <c r="G46" s="17"/>
      <c r="H46" s="17"/>
    </row>
    <row r="47" spans="2:8">
      <c r="B47" s="19">
        <v>7</v>
      </c>
      <c r="C47" s="10">
        <v>44583</v>
      </c>
      <c r="D47" s="12" t="s">
        <v>485</v>
      </c>
      <c r="E47" s="13" t="s">
        <v>486</v>
      </c>
      <c r="F47" s="12" t="s">
        <v>118</v>
      </c>
      <c r="G47" s="14" t="s">
        <v>26</v>
      </c>
      <c r="H47" s="11" t="s">
        <v>487</v>
      </c>
    </row>
    <row r="48" spans="2:8">
      <c r="B48" s="37"/>
      <c r="D48" s="19" t="s">
        <v>488</v>
      </c>
      <c r="E48" s="17"/>
      <c r="G48" s="14" t="s">
        <v>29</v>
      </c>
      <c r="H48" s="11" t="s">
        <v>489</v>
      </c>
    </row>
    <row r="49" spans="2:8">
      <c r="B49" s="37"/>
      <c r="C49" s="17"/>
      <c r="D49" s="17"/>
      <c r="E49" s="17"/>
      <c r="F49" s="17"/>
      <c r="G49" s="11" t="s">
        <v>490</v>
      </c>
      <c r="H49" s="11" t="s">
        <v>491</v>
      </c>
    </row>
    <row r="50" spans="2:8">
      <c r="B50" s="37"/>
      <c r="C50" s="17"/>
      <c r="D50" s="17"/>
      <c r="E50" s="17"/>
      <c r="F50" s="17"/>
      <c r="G50" s="11" t="s">
        <v>492</v>
      </c>
      <c r="H50" s="11" t="s">
        <v>493</v>
      </c>
    </row>
    <row r="51" spans="2:8">
      <c r="B51" s="37"/>
      <c r="C51" s="17"/>
      <c r="D51" s="17"/>
      <c r="E51" s="17"/>
      <c r="F51" s="17"/>
      <c r="G51" s="84" t="s">
        <v>494</v>
      </c>
      <c r="H51" s="11" t="s">
        <v>495</v>
      </c>
    </row>
    <row r="52" spans="2:8">
      <c r="B52" s="37"/>
      <c r="C52" s="17"/>
      <c r="D52" s="17"/>
      <c r="E52" s="17"/>
      <c r="F52" s="17"/>
      <c r="G52" s="14" t="s">
        <v>496</v>
      </c>
      <c r="H52" s="11"/>
    </row>
    <row r="53" spans="2:8">
      <c r="B53" s="37"/>
      <c r="C53" s="17"/>
      <c r="D53" s="17"/>
      <c r="E53" s="17"/>
      <c r="F53" s="17"/>
      <c r="G53" s="17"/>
      <c r="H53" s="17"/>
    </row>
    <row r="54" spans="2:8">
      <c r="B54" s="37"/>
      <c r="C54" s="17"/>
      <c r="D54" s="17"/>
      <c r="E54" s="17"/>
      <c r="F54" s="17"/>
      <c r="G54" s="17"/>
      <c r="H54" s="17"/>
    </row>
    <row r="55" spans="2:8">
      <c r="B55" s="37"/>
      <c r="C55" s="17"/>
      <c r="D55" s="17"/>
      <c r="E55" s="17"/>
      <c r="F55" s="17"/>
      <c r="G55" s="17"/>
      <c r="H55" s="17"/>
    </row>
    <row r="56" spans="2:8">
      <c r="B56" s="37"/>
      <c r="C56" s="17"/>
      <c r="D56" s="17"/>
      <c r="E56" s="17"/>
      <c r="F56" s="17"/>
      <c r="G56" s="17"/>
      <c r="H56" s="17"/>
    </row>
    <row r="57" spans="2:8">
      <c r="B57" s="37"/>
      <c r="C57" s="17"/>
      <c r="D57" s="17"/>
      <c r="E57" s="17"/>
      <c r="F57" s="17"/>
      <c r="G57" s="17"/>
      <c r="H57" s="17"/>
    </row>
    <row r="58" spans="2:8">
      <c r="B58" s="37"/>
      <c r="C58" s="17"/>
      <c r="D58" s="17"/>
      <c r="E58" s="17"/>
      <c r="F58" s="17"/>
      <c r="G58" s="17"/>
      <c r="H58" s="17"/>
    </row>
    <row r="59" spans="2:8">
      <c r="B59" s="37"/>
      <c r="C59" s="17"/>
      <c r="D59" s="17"/>
      <c r="E59" s="17"/>
      <c r="F59" s="17"/>
      <c r="G59" s="17"/>
      <c r="H59" s="17"/>
    </row>
    <row r="60" spans="2:8">
      <c r="B60" s="37"/>
      <c r="C60" s="17"/>
      <c r="D60" s="17"/>
      <c r="E60" s="17"/>
      <c r="F60" s="17"/>
      <c r="G60" s="17"/>
      <c r="H60" s="17"/>
    </row>
    <row r="61" spans="2:8">
      <c r="B61" s="37"/>
      <c r="C61" s="17"/>
      <c r="D61" s="17"/>
      <c r="E61" s="17"/>
      <c r="F61" s="17"/>
      <c r="G61" s="17"/>
      <c r="H61" s="17"/>
    </row>
    <row r="66" ht="15.75" spans="2:8">
      <c r="B66" s="28" t="s">
        <v>3</v>
      </c>
      <c r="C66" s="5" t="s">
        <v>4</v>
      </c>
      <c r="D66" s="5" t="s">
        <v>5</v>
      </c>
      <c r="E66" s="5" t="s">
        <v>6</v>
      </c>
      <c r="F66" s="5" t="s">
        <v>7</v>
      </c>
      <c r="G66" s="5" t="s">
        <v>20</v>
      </c>
      <c r="H66" s="5" t="s">
        <v>21</v>
      </c>
    </row>
    <row r="67" ht="15.75" spans="2:8">
      <c r="B67" s="29"/>
      <c r="C67" s="30"/>
      <c r="D67" s="30"/>
      <c r="E67" s="30"/>
      <c r="F67" s="30"/>
      <c r="G67" s="30"/>
      <c r="H67" s="30"/>
    </row>
    <row r="68" ht="15.75" spans="2:8">
      <c r="B68" s="17"/>
      <c r="C68" s="17"/>
      <c r="D68" s="100" t="s">
        <v>514</v>
      </c>
      <c r="E68" s="17"/>
      <c r="F68" s="17"/>
      <c r="G68" s="14"/>
      <c r="H68" s="44"/>
    </row>
    <row r="69" spans="2:8">
      <c r="B69" s="17"/>
      <c r="C69" s="17"/>
      <c r="D69" s="17"/>
      <c r="E69" s="17"/>
      <c r="F69" s="17"/>
      <c r="G69" s="14"/>
      <c r="H69" s="44"/>
    </row>
    <row r="70" spans="2:8">
      <c r="B70" s="21">
        <v>1</v>
      </c>
      <c r="C70" s="48">
        <v>44593</v>
      </c>
      <c r="D70" s="21" t="s">
        <v>515</v>
      </c>
      <c r="E70" s="21" t="s">
        <v>319</v>
      </c>
      <c r="F70" s="21" t="s">
        <v>113</v>
      </c>
      <c r="G70" s="14" t="s">
        <v>26</v>
      </c>
      <c r="H70" s="11" t="s">
        <v>516</v>
      </c>
    </row>
    <row r="71" spans="2:8">
      <c r="B71" s="12"/>
      <c r="C71" s="12"/>
      <c r="D71" s="12" t="s">
        <v>517</v>
      </c>
      <c r="E71" s="12"/>
      <c r="F71" s="12"/>
      <c r="G71" s="14" t="s">
        <v>29</v>
      </c>
      <c r="H71" s="11" t="s">
        <v>518</v>
      </c>
    </row>
    <row r="72" spans="2:8">
      <c r="B72" s="6"/>
      <c r="C72" s="23"/>
      <c r="D72" s="23"/>
      <c r="E72" s="23"/>
      <c r="F72" s="23"/>
      <c r="G72" s="8" t="s">
        <v>519</v>
      </c>
      <c r="H72" s="11" t="s">
        <v>520</v>
      </c>
    </row>
    <row r="73" spans="2:8">
      <c r="B73" s="37"/>
      <c r="C73" s="17"/>
      <c r="D73" s="17"/>
      <c r="E73" s="17"/>
      <c r="F73" s="17"/>
      <c r="G73" s="37" t="s">
        <v>521</v>
      </c>
      <c r="H73" s="66" t="s">
        <v>522</v>
      </c>
    </row>
    <row r="74" spans="2:8">
      <c r="B74" s="37"/>
      <c r="C74" s="17"/>
      <c r="D74" s="17"/>
      <c r="E74" s="17"/>
      <c r="F74" s="17"/>
      <c r="G74" s="37" t="s">
        <v>523</v>
      </c>
      <c r="H74" s="101"/>
    </row>
    <row r="75" spans="2:8">
      <c r="B75" s="58"/>
      <c r="C75" s="38"/>
      <c r="D75" s="38"/>
      <c r="E75" s="38"/>
      <c r="F75" s="38"/>
      <c r="G75" s="39"/>
      <c r="H75" s="40"/>
    </row>
    <row r="76" spans="2:8">
      <c r="B76" s="19">
        <v>2</v>
      </c>
      <c r="C76" s="42">
        <v>44598</v>
      </c>
      <c r="D76" s="19" t="s">
        <v>549</v>
      </c>
      <c r="E76" s="13" t="s">
        <v>550</v>
      </c>
      <c r="F76" s="19" t="s">
        <v>118</v>
      </c>
      <c r="G76" s="14" t="s">
        <v>26</v>
      </c>
      <c r="H76" s="37" t="s">
        <v>551</v>
      </c>
    </row>
    <row r="77" spans="2:8">
      <c r="B77" s="37"/>
      <c r="C77" s="37"/>
      <c r="D77" s="19" t="s">
        <v>552</v>
      </c>
      <c r="E77" s="19"/>
      <c r="F77" s="31"/>
      <c r="G77" s="14" t="s">
        <v>29</v>
      </c>
      <c r="H77" s="37" t="s">
        <v>553</v>
      </c>
    </row>
    <row r="78" spans="2:8">
      <c r="B78" s="37"/>
      <c r="C78" s="17"/>
      <c r="D78" s="17"/>
      <c r="E78" s="17"/>
      <c r="F78" s="17"/>
      <c r="G78" s="8" t="s">
        <v>31</v>
      </c>
      <c r="H78" s="37" t="s">
        <v>554</v>
      </c>
    </row>
    <row r="79" spans="2:8">
      <c r="B79" s="37"/>
      <c r="C79" s="17"/>
      <c r="D79" s="17"/>
      <c r="E79" s="17"/>
      <c r="F79" s="17"/>
      <c r="G79" s="102"/>
      <c r="H79" s="37" t="s">
        <v>555</v>
      </c>
    </row>
    <row r="80" spans="2:8">
      <c r="B80" s="37"/>
      <c r="C80" s="17"/>
      <c r="D80" s="17"/>
      <c r="E80" s="17"/>
      <c r="F80" s="17"/>
      <c r="G80" s="17"/>
      <c r="H80" s="17"/>
    </row>
    <row r="81" spans="2:8">
      <c r="B81" s="19">
        <v>3</v>
      </c>
      <c r="C81" s="42">
        <v>44601</v>
      </c>
      <c r="D81" s="12" t="s">
        <v>584</v>
      </c>
      <c r="E81" s="12" t="s">
        <v>25</v>
      </c>
      <c r="F81" s="12" t="s">
        <v>25</v>
      </c>
      <c r="G81" s="14" t="s">
        <v>26</v>
      </c>
      <c r="H81" s="37" t="s">
        <v>585</v>
      </c>
    </row>
    <row r="82" spans="2:8">
      <c r="B82" s="37"/>
      <c r="C82" s="12"/>
      <c r="D82" s="12" t="s">
        <v>213</v>
      </c>
      <c r="E82" s="12"/>
      <c r="F82" s="12"/>
      <c r="G82" s="14" t="s">
        <v>29</v>
      </c>
      <c r="H82" s="20" t="s">
        <v>586</v>
      </c>
    </row>
    <row r="83" spans="2:8">
      <c r="B83" s="37"/>
      <c r="C83" s="7"/>
      <c r="D83" s="12"/>
      <c r="E83" s="12"/>
      <c r="F83" s="12"/>
      <c r="G83" s="14" t="s">
        <v>587</v>
      </c>
      <c r="H83" s="11" t="s">
        <v>588</v>
      </c>
    </row>
    <row r="84" spans="2:8">
      <c r="B84" s="37"/>
      <c r="C84" s="42"/>
      <c r="D84" s="13"/>
      <c r="E84" s="13"/>
      <c r="F84" s="12"/>
      <c r="G84" s="8" t="s">
        <v>589</v>
      </c>
      <c r="H84" s="11" t="s">
        <v>590</v>
      </c>
    </row>
    <row r="85" spans="2:8">
      <c r="B85" s="37"/>
      <c r="D85" s="19"/>
      <c r="E85" s="17"/>
      <c r="G85" s="15"/>
      <c r="H85" s="15" t="s">
        <v>591</v>
      </c>
    </row>
    <row r="86" spans="2:8">
      <c r="B86" s="37"/>
      <c r="C86" s="17"/>
      <c r="D86" s="17"/>
      <c r="E86" s="17"/>
      <c r="F86" s="17"/>
      <c r="G86" s="17"/>
      <c r="H86" s="17"/>
    </row>
    <row r="87" spans="2:8">
      <c r="B87" s="68">
        <v>4</v>
      </c>
      <c r="C87" s="42">
        <v>44604</v>
      </c>
      <c r="D87" s="12" t="s">
        <v>603</v>
      </c>
      <c r="E87" s="12" t="s">
        <v>604</v>
      </c>
      <c r="F87" s="12" t="s">
        <v>118</v>
      </c>
      <c r="G87" s="14" t="s">
        <v>26</v>
      </c>
      <c r="H87" s="37" t="s">
        <v>605</v>
      </c>
    </row>
    <row r="88" spans="2:8">
      <c r="B88" s="37"/>
      <c r="C88" s="7"/>
      <c r="D88" s="19" t="s">
        <v>606</v>
      </c>
      <c r="E88" s="13"/>
      <c r="F88" s="19"/>
      <c r="G88" s="14" t="s">
        <v>29</v>
      </c>
      <c r="H88" s="37" t="s">
        <v>607</v>
      </c>
    </row>
    <row r="89" spans="2:8">
      <c r="B89" s="37"/>
      <c r="C89" s="17"/>
      <c r="D89" s="17"/>
      <c r="E89" s="17"/>
      <c r="F89" s="17"/>
      <c r="G89" s="8" t="s">
        <v>31</v>
      </c>
      <c r="H89" s="37" t="s">
        <v>608</v>
      </c>
    </row>
    <row r="90" spans="2:8">
      <c r="B90" s="37"/>
      <c r="C90" s="17"/>
      <c r="D90" s="17"/>
      <c r="E90" s="17"/>
      <c r="F90" s="17"/>
      <c r="G90" s="17"/>
      <c r="H90" s="17"/>
    </row>
    <row r="91" spans="2:8">
      <c r="B91" s="37"/>
      <c r="C91" s="17"/>
      <c r="D91" s="17"/>
      <c r="E91" s="17"/>
      <c r="F91" s="17"/>
      <c r="G91" s="17"/>
      <c r="H91" s="17"/>
    </row>
    <row r="92" spans="2:8">
      <c r="B92" s="37"/>
      <c r="C92" s="17"/>
      <c r="D92" s="17"/>
      <c r="E92" s="17"/>
      <c r="F92" s="17"/>
      <c r="G92" s="17"/>
      <c r="H92" s="17"/>
    </row>
    <row r="93" spans="2:8">
      <c r="B93" s="37"/>
      <c r="C93" s="17"/>
      <c r="D93" s="17"/>
      <c r="E93" s="17"/>
      <c r="F93" s="17"/>
      <c r="G93" s="17"/>
      <c r="H93" s="17"/>
    </row>
    <row r="98" ht="15.75" spans="2:8">
      <c r="B98" s="28" t="s">
        <v>3</v>
      </c>
      <c r="C98" s="5" t="s">
        <v>4</v>
      </c>
      <c r="D98" s="5" t="s">
        <v>5</v>
      </c>
      <c r="E98" s="5" t="s">
        <v>6</v>
      </c>
      <c r="F98" s="5" t="s">
        <v>7</v>
      </c>
      <c r="G98" s="5" t="s">
        <v>20</v>
      </c>
      <c r="H98" s="5" t="s">
        <v>21</v>
      </c>
    </row>
    <row r="99" ht="15.75" spans="2:8">
      <c r="B99" s="29"/>
      <c r="C99" s="30"/>
      <c r="D99" s="30"/>
      <c r="E99" s="30"/>
      <c r="F99" s="30"/>
      <c r="G99" s="30"/>
      <c r="H99" s="30"/>
    </row>
    <row r="100" spans="2:8">
      <c r="B100" s="68">
        <v>5</v>
      </c>
      <c r="C100" s="42">
        <v>44602</v>
      </c>
      <c r="D100" s="56" t="s">
        <v>262</v>
      </c>
      <c r="E100" s="12" t="s">
        <v>672</v>
      </c>
      <c r="F100" s="12" t="s">
        <v>429</v>
      </c>
      <c r="G100" s="14" t="s">
        <v>26</v>
      </c>
      <c r="H100" s="101" t="s">
        <v>673</v>
      </c>
    </row>
    <row r="101" spans="2:8">
      <c r="B101" s="17"/>
      <c r="C101" s="7"/>
      <c r="D101" s="12" t="s">
        <v>674</v>
      </c>
      <c r="E101" s="12"/>
      <c r="F101" s="12"/>
      <c r="G101" s="14" t="s">
        <v>29</v>
      </c>
      <c r="H101" s="50" t="s">
        <v>675</v>
      </c>
    </row>
    <row r="102" spans="2:8">
      <c r="B102" s="21"/>
      <c r="C102" s="48"/>
      <c r="D102" s="21"/>
      <c r="E102" s="21"/>
      <c r="F102" s="21"/>
      <c r="G102" s="8" t="s">
        <v>676</v>
      </c>
      <c r="H102" s="11" t="s">
        <v>677</v>
      </c>
    </row>
    <row r="103" spans="2:8">
      <c r="B103" s="12"/>
      <c r="C103" s="12"/>
      <c r="D103" s="12"/>
      <c r="E103" s="12"/>
      <c r="F103" s="12"/>
      <c r="G103" s="14" t="s">
        <v>678</v>
      </c>
      <c r="H103" s="11" t="s">
        <v>679</v>
      </c>
    </row>
    <row r="104" spans="2:8">
      <c r="B104" s="6"/>
      <c r="C104" s="23"/>
      <c r="D104" s="23"/>
      <c r="E104" s="23"/>
      <c r="F104" s="23"/>
      <c r="G104" s="8"/>
      <c r="H104" s="11"/>
    </row>
    <row r="105" spans="2:8">
      <c r="B105" s="19">
        <v>6</v>
      </c>
      <c r="C105" s="42">
        <v>44614</v>
      </c>
      <c r="D105" s="56" t="s">
        <v>708</v>
      </c>
      <c r="E105" s="12" t="s">
        <v>709</v>
      </c>
      <c r="F105" s="12" t="s">
        <v>118</v>
      </c>
      <c r="G105" s="14" t="s">
        <v>26</v>
      </c>
      <c r="H105" s="44" t="s">
        <v>710</v>
      </c>
    </row>
    <row r="106" spans="2:8">
      <c r="B106" s="37"/>
      <c r="C106" s="7"/>
      <c r="D106" s="12" t="s">
        <v>711</v>
      </c>
      <c r="E106" s="12"/>
      <c r="F106" s="12"/>
      <c r="G106" s="14" t="s">
        <v>29</v>
      </c>
      <c r="H106" s="20" t="s">
        <v>712</v>
      </c>
    </row>
    <row r="107" spans="2:8">
      <c r="B107" s="58"/>
      <c r="C107" s="10"/>
      <c r="D107" s="12" t="s">
        <v>713</v>
      </c>
      <c r="E107" s="12"/>
      <c r="F107" s="12"/>
      <c r="G107" s="8" t="s">
        <v>31</v>
      </c>
      <c r="H107" s="37" t="s">
        <v>714</v>
      </c>
    </row>
    <row r="108" spans="2:8">
      <c r="B108" s="19"/>
      <c r="C108" s="42"/>
      <c r="D108" s="19"/>
      <c r="E108" s="13"/>
      <c r="F108" s="19"/>
      <c r="G108" s="103"/>
      <c r="H108" s="37" t="s">
        <v>715</v>
      </c>
    </row>
    <row r="109" spans="2:8">
      <c r="B109" s="37"/>
      <c r="C109" s="37"/>
      <c r="D109" s="19"/>
      <c r="E109" s="19"/>
      <c r="F109" s="31"/>
      <c r="G109" s="104"/>
      <c r="H109" s="37" t="s">
        <v>716</v>
      </c>
    </row>
    <row r="110" spans="2:8">
      <c r="B110" s="37"/>
      <c r="C110" s="17"/>
      <c r="D110" s="17"/>
      <c r="E110" s="17"/>
      <c r="F110" s="17"/>
      <c r="G110" s="104"/>
      <c r="H110" s="37" t="s">
        <v>717</v>
      </c>
    </row>
    <row r="111" spans="2:8">
      <c r="B111" s="37"/>
      <c r="C111" s="17"/>
      <c r="D111" s="17"/>
      <c r="E111" s="17"/>
      <c r="F111" s="17"/>
      <c r="G111" s="102"/>
      <c r="H111" s="37"/>
    </row>
    <row r="112" spans="2:8">
      <c r="B112" s="68">
        <v>7</v>
      </c>
      <c r="C112" s="42">
        <v>44620</v>
      </c>
      <c r="D112" s="21" t="s">
        <v>735</v>
      </c>
      <c r="E112" s="21" t="s">
        <v>42</v>
      </c>
      <c r="F112" s="12" t="s">
        <v>43</v>
      </c>
      <c r="G112" s="14" t="s">
        <v>26</v>
      </c>
      <c r="H112" s="11" t="s">
        <v>736</v>
      </c>
    </row>
    <row r="113" spans="2:8">
      <c r="B113" s="19"/>
      <c r="C113" s="16"/>
      <c r="D113" s="12" t="s">
        <v>737</v>
      </c>
      <c r="E113" s="12"/>
      <c r="F113" s="12"/>
      <c r="G113" s="14" t="s">
        <v>29</v>
      </c>
      <c r="H113" s="11" t="s">
        <v>738</v>
      </c>
    </row>
    <row r="114" spans="2:8">
      <c r="B114" s="37"/>
      <c r="C114" s="23"/>
      <c r="D114" s="23"/>
      <c r="E114" s="23"/>
      <c r="F114" s="23"/>
      <c r="G114" s="8" t="s">
        <v>31</v>
      </c>
      <c r="H114" s="11" t="s">
        <v>739</v>
      </c>
    </row>
    <row r="115" spans="2:8">
      <c r="B115" s="37"/>
      <c r="C115" s="10"/>
      <c r="D115" s="12"/>
      <c r="E115" s="12"/>
      <c r="F115" s="12"/>
      <c r="G115" s="14"/>
      <c r="H115" s="11" t="s">
        <v>740</v>
      </c>
    </row>
    <row r="116" spans="2:8">
      <c r="B116" s="37"/>
      <c r="C116" s="12"/>
      <c r="D116" s="12"/>
      <c r="E116" s="12"/>
      <c r="F116" s="12"/>
      <c r="G116" s="8"/>
      <c r="H116" s="11" t="s">
        <v>272</v>
      </c>
    </row>
    <row r="117" spans="2:8">
      <c r="B117" s="37"/>
      <c r="D117" s="19"/>
      <c r="E117" s="17"/>
      <c r="G117" s="15"/>
      <c r="H117" s="15"/>
    </row>
    <row r="118" spans="2:8">
      <c r="B118" s="37"/>
      <c r="C118" s="17"/>
      <c r="D118" s="17"/>
      <c r="E118" s="17"/>
      <c r="F118" s="17"/>
      <c r="G118" s="17"/>
      <c r="H118" s="17"/>
    </row>
    <row r="119" spans="2:8">
      <c r="B119" s="68"/>
      <c r="C119" s="42"/>
      <c r="D119" s="12"/>
      <c r="E119" s="12"/>
      <c r="F119" s="12"/>
      <c r="G119" s="14"/>
      <c r="H119" s="37"/>
    </row>
    <row r="120" spans="2:8">
      <c r="B120" s="37"/>
      <c r="C120" s="7"/>
      <c r="D120" s="19"/>
      <c r="E120" s="13"/>
      <c r="F120" s="19"/>
      <c r="G120" s="14"/>
      <c r="H120" s="37"/>
    </row>
    <row r="121" spans="2:8">
      <c r="B121" s="37"/>
      <c r="C121" s="17"/>
      <c r="D121" s="17"/>
      <c r="E121" s="17"/>
      <c r="F121" s="17"/>
      <c r="G121" s="8"/>
      <c r="H121" s="37"/>
    </row>
    <row r="122" spans="2:8">
      <c r="B122" s="37"/>
      <c r="C122" s="17"/>
      <c r="D122" s="17"/>
      <c r="E122" s="17"/>
      <c r="F122" s="17"/>
      <c r="G122" s="17"/>
      <c r="H122" s="17"/>
    </row>
    <row r="123" spans="2:8">
      <c r="B123" s="37"/>
      <c r="C123" s="17"/>
      <c r="D123" s="17"/>
      <c r="E123" s="17"/>
      <c r="F123" s="17"/>
      <c r="G123" s="17"/>
      <c r="H123" s="17"/>
    </row>
    <row r="124" spans="2:8">
      <c r="B124" s="37"/>
      <c r="C124" s="17"/>
      <c r="D124" s="17"/>
      <c r="E124" s="17"/>
      <c r="F124" s="17"/>
      <c r="G124" s="17"/>
      <c r="H124" s="17"/>
    </row>
    <row r="130" ht="15.75" spans="2:8">
      <c r="B130" s="78" t="s">
        <v>3</v>
      </c>
      <c r="C130" s="5" t="s">
        <v>4</v>
      </c>
      <c r="D130" s="5" t="s">
        <v>5</v>
      </c>
      <c r="E130" s="5" t="s">
        <v>6</v>
      </c>
      <c r="F130" s="5" t="s">
        <v>7</v>
      </c>
      <c r="G130" s="5" t="s">
        <v>20</v>
      </c>
      <c r="H130" s="5" t="s">
        <v>21</v>
      </c>
    </row>
    <row r="131" ht="15.75" spans="2:8">
      <c r="B131" s="74"/>
      <c r="C131" s="30"/>
      <c r="D131" s="30"/>
      <c r="E131" s="30"/>
      <c r="F131" s="30"/>
      <c r="G131" s="30"/>
      <c r="H131" s="30"/>
    </row>
    <row r="132" ht="15.75" spans="2:8">
      <c r="B132" s="68"/>
      <c r="C132" s="17"/>
      <c r="D132" s="100" t="s">
        <v>742</v>
      </c>
      <c r="E132" s="17"/>
      <c r="F132" s="17"/>
      <c r="G132" s="14"/>
      <c r="H132" s="44"/>
    </row>
    <row r="133" spans="2:8">
      <c r="B133" s="68"/>
      <c r="C133" s="17"/>
      <c r="D133" s="17"/>
      <c r="E133" s="17"/>
      <c r="F133" s="17"/>
      <c r="G133" s="14"/>
      <c r="H133" s="44"/>
    </row>
    <row r="134" spans="2:8">
      <c r="B134" s="68">
        <v>1</v>
      </c>
      <c r="C134" s="42">
        <v>44622</v>
      </c>
      <c r="D134" s="12" t="s">
        <v>397</v>
      </c>
      <c r="E134" s="12" t="s">
        <v>274</v>
      </c>
      <c r="F134" s="12" t="s">
        <v>275</v>
      </c>
      <c r="G134" s="14" t="s">
        <v>26</v>
      </c>
      <c r="H134" s="101" t="s">
        <v>747</v>
      </c>
    </row>
    <row r="135" spans="2:8">
      <c r="B135" s="68"/>
      <c r="C135" s="7"/>
      <c r="D135" s="12" t="s">
        <v>748</v>
      </c>
      <c r="E135" s="12"/>
      <c r="F135" s="12"/>
      <c r="G135" s="49" t="s">
        <v>29</v>
      </c>
      <c r="H135" s="50" t="s">
        <v>749</v>
      </c>
    </row>
    <row r="136" spans="2:8">
      <c r="B136" s="68"/>
      <c r="C136" s="42"/>
      <c r="D136" s="13"/>
      <c r="E136" s="13"/>
      <c r="F136" s="12"/>
      <c r="G136" s="8" t="s">
        <v>31</v>
      </c>
      <c r="H136" s="11" t="s">
        <v>750</v>
      </c>
    </row>
    <row r="137" spans="2:8">
      <c r="B137" s="68"/>
      <c r="C137" s="42"/>
      <c r="D137" s="12"/>
      <c r="E137" s="19"/>
      <c r="F137" s="85"/>
      <c r="G137" s="14"/>
      <c r="H137" s="11"/>
    </row>
    <row r="138" spans="2:8">
      <c r="B138" s="68">
        <v>2</v>
      </c>
      <c r="C138" s="42">
        <v>44629</v>
      </c>
      <c r="D138" s="21" t="s">
        <v>708</v>
      </c>
      <c r="E138" s="21" t="s">
        <v>577</v>
      </c>
      <c r="F138" s="12" t="s">
        <v>429</v>
      </c>
      <c r="G138" s="14" t="s">
        <v>26</v>
      </c>
      <c r="H138" s="11" t="s">
        <v>751</v>
      </c>
    </row>
    <row r="139" spans="2:8">
      <c r="B139" s="68"/>
      <c r="C139" s="16"/>
      <c r="D139" s="21" t="s">
        <v>752</v>
      </c>
      <c r="E139" s="21"/>
      <c r="F139" s="12"/>
      <c r="G139" s="49" t="s">
        <v>29</v>
      </c>
      <c r="H139" s="11" t="s">
        <v>753</v>
      </c>
    </row>
    <row r="140" spans="2:8">
      <c r="B140" s="68"/>
      <c r="C140" s="17"/>
      <c r="D140" s="17"/>
      <c r="E140" s="17"/>
      <c r="F140" s="17"/>
      <c r="G140" s="8" t="s">
        <v>31</v>
      </c>
      <c r="H140" s="11" t="s">
        <v>754</v>
      </c>
    </row>
    <row r="141" spans="2:8">
      <c r="B141" s="68"/>
      <c r="C141" s="17"/>
      <c r="D141" s="17"/>
      <c r="E141" s="17"/>
      <c r="F141" s="17"/>
      <c r="G141" s="17"/>
      <c r="H141" s="17"/>
    </row>
    <row r="142" spans="2:8">
      <c r="B142" s="68">
        <v>3</v>
      </c>
      <c r="C142" s="42">
        <v>44635</v>
      </c>
      <c r="D142" s="12" t="s">
        <v>777</v>
      </c>
      <c r="E142" s="13" t="s">
        <v>778</v>
      </c>
      <c r="F142" s="19" t="s">
        <v>779</v>
      </c>
      <c r="G142" s="14" t="s">
        <v>26</v>
      </c>
      <c r="H142" s="37" t="s">
        <v>780</v>
      </c>
    </row>
    <row r="143" spans="2:8">
      <c r="B143" s="68"/>
      <c r="C143" s="37"/>
      <c r="D143" s="19" t="s">
        <v>781</v>
      </c>
      <c r="E143" s="19"/>
      <c r="F143" s="31"/>
      <c r="G143" s="49" t="s">
        <v>29</v>
      </c>
      <c r="H143" s="37" t="s">
        <v>782</v>
      </c>
    </row>
    <row r="144" spans="2:8">
      <c r="B144" s="68"/>
      <c r="C144" s="17"/>
      <c r="D144" s="17"/>
      <c r="E144" s="17"/>
      <c r="F144" s="17"/>
      <c r="G144" s="8" t="s">
        <v>783</v>
      </c>
      <c r="H144" s="37" t="s">
        <v>784</v>
      </c>
    </row>
    <row r="145" spans="2:8">
      <c r="B145" s="68"/>
      <c r="C145" s="17"/>
      <c r="D145" s="17"/>
      <c r="E145" s="17"/>
      <c r="F145" s="17"/>
      <c r="G145" s="102" t="s">
        <v>785</v>
      </c>
      <c r="H145" s="37" t="s">
        <v>786</v>
      </c>
    </row>
    <row r="146" spans="2:8">
      <c r="B146" s="68"/>
      <c r="C146" s="17"/>
      <c r="D146" s="17"/>
      <c r="E146" s="17"/>
      <c r="F146" s="17"/>
      <c r="G146" s="105"/>
      <c r="H146" s="37" t="s">
        <v>787</v>
      </c>
    </row>
    <row r="147" spans="2:8">
      <c r="B147" s="68"/>
      <c r="C147" s="17"/>
      <c r="D147" s="17"/>
      <c r="E147" s="17"/>
      <c r="F147" s="17"/>
      <c r="G147" s="17"/>
      <c r="H147" s="17"/>
    </row>
    <row r="148" spans="2:8">
      <c r="B148" s="68">
        <v>4</v>
      </c>
      <c r="C148" s="42">
        <v>44640</v>
      </c>
      <c r="D148" s="12" t="s">
        <v>793</v>
      </c>
      <c r="E148" s="12" t="s">
        <v>794</v>
      </c>
      <c r="F148" s="12" t="s">
        <v>795</v>
      </c>
      <c r="G148" s="14" t="s">
        <v>26</v>
      </c>
      <c r="H148" s="11" t="s">
        <v>747</v>
      </c>
    </row>
    <row r="149" spans="2:8">
      <c r="B149" s="68"/>
      <c r="C149" s="16"/>
      <c r="D149" s="12" t="s">
        <v>796</v>
      </c>
      <c r="E149" s="12"/>
      <c r="F149" s="12"/>
      <c r="G149" s="49" t="s">
        <v>29</v>
      </c>
      <c r="H149" s="66" t="s">
        <v>797</v>
      </c>
    </row>
    <row r="150" spans="2:8">
      <c r="B150" s="68"/>
      <c r="C150" s="17"/>
      <c r="D150" s="17"/>
      <c r="E150" s="17"/>
      <c r="F150" s="17"/>
      <c r="G150" s="8" t="s">
        <v>31</v>
      </c>
      <c r="H150" s="101" t="s">
        <v>798</v>
      </c>
    </row>
    <row r="151" spans="2:8">
      <c r="B151" s="68"/>
      <c r="C151" s="17"/>
      <c r="D151" s="17"/>
      <c r="E151" s="17"/>
      <c r="F151" s="17"/>
      <c r="G151" s="17"/>
      <c r="H151" s="17"/>
    </row>
    <row r="152" spans="2:8">
      <c r="B152" s="68">
        <v>5</v>
      </c>
      <c r="C152" s="42">
        <v>44647</v>
      </c>
      <c r="D152" s="13" t="s">
        <v>23</v>
      </c>
      <c r="E152" s="13" t="s">
        <v>767</v>
      </c>
      <c r="F152" s="12" t="s">
        <v>25</v>
      </c>
      <c r="G152" s="14" t="s">
        <v>26</v>
      </c>
      <c r="H152" s="11" t="s">
        <v>799</v>
      </c>
    </row>
    <row r="153" spans="2:8">
      <c r="B153" s="68"/>
      <c r="C153" s="42"/>
      <c r="D153" s="12" t="s">
        <v>800</v>
      </c>
      <c r="E153" s="19"/>
      <c r="F153" s="85"/>
      <c r="G153" s="49" t="s">
        <v>29</v>
      </c>
      <c r="H153" s="11" t="s">
        <v>801</v>
      </c>
    </row>
    <row r="154" spans="2:8">
      <c r="B154" s="68"/>
      <c r="C154" s="17"/>
      <c r="D154" s="17"/>
      <c r="E154" s="17"/>
      <c r="F154" s="17"/>
      <c r="G154" s="8" t="s">
        <v>31</v>
      </c>
      <c r="H154" s="11" t="s">
        <v>802</v>
      </c>
    </row>
    <row r="155" spans="2:8">
      <c r="B155" s="68"/>
      <c r="C155" s="17"/>
      <c r="D155" s="17"/>
      <c r="E155" s="17"/>
      <c r="F155" s="17"/>
      <c r="G155" s="8"/>
      <c r="H155" s="11" t="s">
        <v>803</v>
      </c>
    </row>
    <row r="156" spans="2:8">
      <c r="B156" s="68"/>
      <c r="C156" s="17"/>
      <c r="D156" s="17"/>
      <c r="E156" s="17"/>
      <c r="F156" s="17"/>
      <c r="G156" s="17"/>
      <c r="H156" s="17"/>
    </row>
    <row r="157" spans="2:8">
      <c r="B157" s="68"/>
      <c r="C157" s="17"/>
      <c r="D157" s="17"/>
      <c r="E157" s="17"/>
      <c r="F157" s="17"/>
      <c r="G157" s="17"/>
      <c r="H157" s="17"/>
    </row>
    <row r="162" ht="15.75" spans="2:8">
      <c r="B162" s="78" t="s">
        <v>3</v>
      </c>
      <c r="C162" s="5" t="s">
        <v>4</v>
      </c>
      <c r="D162" s="5" t="s">
        <v>5</v>
      </c>
      <c r="E162" s="5" t="s">
        <v>6</v>
      </c>
      <c r="F162" s="5" t="s">
        <v>7</v>
      </c>
      <c r="G162" s="5" t="s">
        <v>20</v>
      </c>
      <c r="H162" s="5" t="s">
        <v>21</v>
      </c>
    </row>
    <row r="163" ht="15.75" spans="2:8">
      <c r="B163" s="74"/>
      <c r="C163" s="30"/>
      <c r="D163" s="30"/>
      <c r="E163" s="30"/>
      <c r="F163" s="30"/>
      <c r="G163" s="30"/>
      <c r="H163" s="30"/>
    </row>
    <row r="164" ht="15.75" spans="2:8">
      <c r="B164" s="68"/>
      <c r="C164" s="17"/>
      <c r="D164" s="100" t="s">
        <v>805</v>
      </c>
      <c r="E164" s="17"/>
      <c r="F164" s="17"/>
      <c r="G164" s="14"/>
      <c r="H164" s="44"/>
    </row>
    <row r="165" spans="2:8">
      <c r="B165" s="68"/>
      <c r="C165" s="17"/>
      <c r="D165" s="17"/>
      <c r="E165" s="17"/>
      <c r="F165" s="17"/>
      <c r="G165" s="14"/>
      <c r="H165" s="44"/>
    </row>
    <row r="166" spans="2:8">
      <c r="B166" s="68">
        <v>1</v>
      </c>
      <c r="C166" s="42">
        <v>44640</v>
      </c>
      <c r="D166" s="12" t="s">
        <v>793</v>
      </c>
      <c r="E166" s="12" t="s">
        <v>794</v>
      </c>
      <c r="F166" s="12" t="s">
        <v>795</v>
      </c>
      <c r="G166" s="14" t="s">
        <v>26</v>
      </c>
      <c r="H166" s="11" t="s">
        <v>747</v>
      </c>
    </row>
    <row r="167" spans="2:8">
      <c r="B167" s="68"/>
      <c r="C167" s="16"/>
      <c r="D167" s="12" t="s">
        <v>796</v>
      </c>
      <c r="E167" s="12"/>
      <c r="F167" s="12"/>
      <c r="G167" s="49" t="s">
        <v>29</v>
      </c>
      <c r="H167" s="66" t="s">
        <v>797</v>
      </c>
    </row>
    <row r="168" spans="2:8">
      <c r="B168" s="68"/>
      <c r="C168" s="7"/>
      <c r="D168" s="12"/>
      <c r="E168" s="12"/>
      <c r="F168" s="12"/>
      <c r="G168" s="8" t="s">
        <v>31</v>
      </c>
      <c r="H168" s="101" t="s">
        <v>798</v>
      </c>
    </row>
    <row r="169" spans="2:8">
      <c r="B169" s="68"/>
      <c r="C169" s="7"/>
      <c r="D169" s="12"/>
      <c r="E169" s="12"/>
      <c r="F169" s="12"/>
      <c r="G169" s="37"/>
      <c r="H169" s="50"/>
    </row>
    <row r="170" spans="2:8">
      <c r="B170" s="68">
        <v>2</v>
      </c>
      <c r="C170" s="42">
        <v>44647</v>
      </c>
      <c r="D170" s="13" t="s">
        <v>23</v>
      </c>
      <c r="E170" s="13" t="s">
        <v>767</v>
      </c>
      <c r="F170" s="12" t="s">
        <v>25</v>
      </c>
      <c r="G170" s="14" t="s">
        <v>26</v>
      </c>
      <c r="H170" s="11" t="s">
        <v>799</v>
      </c>
    </row>
    <row r="171" spans="2:8">
      <c r="B171" s="68"/>
      <c r="C171" s="42"/>
      <c r="D171" s="12" t="s">
        <v>800</v>
      </c>
      <c r="E171" s="19"/>
      <c r="F171" s="85"/>
      <c r="G171" s="49" t="s">
        <v>29</v>
      </c>
      <c r="H171" s="11" t="s">
        <v>801</v>
      </c>
    </row>
    <row r="172" spans="2:8">
      <c r="B172" s="68"/>
      <c r="C172" s="17"/>
      <c r="D172" s="17"/>
      <c r="E172" s="17"/>
      <c r="F172" s="17"/>
      <c r="G172" s="8" t="s">
        <v>31</v>
      </c>
      <c r="H172" s="11" t="s">
        <v>802</v>
      </c>
    </row>
    <row r="173" spans="2:8">
      <c r="B173" s="68"/>
      <c r="C173" s="17"/>
      <c r="D173" s="17"/>
      <c r="E173" s="17"/>
      <c r="F173" s="17"/>
      <c r="G173" s="8"/>
      <c r="H173" s="11" t="s">
        <v>803</v>
      </c>
    </row>
    <row r="174" spans="2:8">
      <c r="B174" s="68"/>
      <c r="C174" s="42"/>
      <c r="D174" s="12"/>
      <c r="E174" s="13"/>
      <c r="F174" s="19"/>
      <c r="G174" s="14"/>
      <c r="H174" s="37"/>
    </row>
    <row r="175" spans="2:8">
      <c r="B175" s="68"/>
      <c r="C175" s="37"/>
      <c r="D175" s="19"/>
      <c r="E175" s="19"/>
      <c r="F175" s="31"/>
      <c r="G175" s="49"/>
      <c r="H175" s="37"/>
    </row>
    <row r="176" spans="2:8">
      <c r="B176" s="68"/>
      <c r="C176" s="17"/>
      <c r="D176" s="17"/>
      <c r="E176" s="17"/>
      <c r="F176" s="17"/>
      <c r="G176" s="8"/>
      <c r="H176" s="37"/>
    </row>
    <row r="177" spans="2:8">
      <c r="B177" s="68"/>
      <c r="C177" s="17"/>
      <c r="D177" s="17"/>
      <c r="E177" s="17"/>
      <c r="F177" s="17"/>
      <c r="G177" s="102"/>
      <c r="H177" s="37"/>
    </row>
    <row r="178" spans="2:8">
      <c r="B178" s="68"/>
      <c r="C178" s="17"/>
      <c r="D178" s="17"/>
      <c r="E178" s="17"/>
      <c r="F178" s="17"/>
      <c r="G178" s="105"/>
      <c r="H178" s="37"/>
    </row>
    <row r="179" spans="2:8">
      <c r="B179" s="68"/>
      <c r="C179" s="17"/>
      <c r="D179" s="17"/>
      <c r="E179" s="17"/>
      <c r="F179" s="17"/>
      <c r="G179" s="17"/>
      <c r="H179" s="17"/>
    </row>
    <row r="180" spans="2:8">
      <c r="B180" s="68"/>
      <c r="C180" s="42"/>
      <c r="D180" s="12"/>
      <c r="E180" s="12"/>
      <c r="F180" s="12"/>
      <c r="G180" s="14"/>
      <c r="H180" s="11"/>
    </row>
    <row r="181" spans="2:8">
      <c r="B181" s="68"/>
      <c r="C181" s="16"/>
      <c r="D181" s="12"/>
      <c r="E181" s="12"/>
      <c r="F181" s="12"/>
      <c r="G181" s="49"/>
      <c r="H181" s="66"/>
    </row>
    <row r="182" spans="2:8">
      <c r="B182" s="68"/>
      <c r="C182" s="17"/>
      <c r="D182" s="17"/>
      <c r="E182" s="17"/>
      <c r="F182" s="17"/>
      <c r="G182" s="8"/>
      <c r="H182" s="101"/>
    </row>
    <row r="183" spans="2:8">
      <c r="B183" s="68"/>
      <c r="C183" s="17"/>
      <c r="D183" s="17"/>
      <c r="E183" s="17"/>
      <c r="F183" s="17"/>
      <c r="G183" s="17"/>
      <c r="H183" s="17"/>
    </row>
    <row r="184" spans="2:8">
      <c r="B184" s="68"/>
      <c r="C184" s="42"/>
      <c r="D184" s="13"/>
      <c r="E184" s="13"/>
      <c r="F184" s="12"/>
      <c r="G184" s="14"/>
      <c r="H184" s="11"/>
    </row>
    <row r="185" spans="2:8">
      <c r="B185" s="68"/>
      <c r="C185" s="42"/>
      <c r="D185" s="12"/>
      <c r="E185" s="19"/>
      <c r="F185" s="85"/>
      <c r="G185" s="49"/>
      <c r="H185" s="11"/>
    </row>
    <row r="186" spans="2:8">
      <c r="B186" s="68"/>
      <c r="C186" s="17"/>
      <c r="D186" s="17"/>
      <c r="E186" s="17"/>
      <c r="F186" s="17"/>
      <c r="G186" s="8"/>
      <c r="H186" s="11"/>
    </row>
    <row r="187" spans="2:8">
      <c r="B187" s="68"/>
      <c r="C187" s="17"/>
      <c r="D187" s="17"/>
      <c r="E187" s="17"/>
      <c r="F187" s="17"/>
      <c r="G187" s="8"/>
      <c r="H187" s="11"/>
    </row>
    <row r="188" spans="2:8">
      <c r="B188" s="68"/>
      <c r="C188" s="17"/>
      <c r="D188" s="17"/>
      <c r="E188" s="17"/>
      <c r="F188" s="17"/>
      <c r="G188" s="17"/>
      <c r="H188" s="17"/>
    </row>
    <row r="189" spans="2:8">
      <c r="B189" s="68"/>
      <c r="C189" s="17"/>
      <c r="D189" s="17"/>
      <c r="E189" s="17"/>
      <c r="F189" s="17"/>
      <c r="G189" s="17"/>
      <c r="H189" s="17"/>
    </row>
    <row r="194" ht="15.75" spans="2:8">
      <c r="B194" s="78" t="s">
        <v>3</v>
      </c>
      <c r="C194" s="5" t="s">
        <v>4</v>
      </c>
      <c r="D194" s="5" t="s">
        <v>5</v>
      </c>
      <c r="E194" s="5" t="s">
        <v>6</v>
      </c>
      <c r="F194" s="5" t="s">
        <v>7</v>
      </c>
      <c r="G194" s="5" t="s">
        <v>20</v>
      </c>
      <c r="H194" s="5" t="s">
        <v>21</v>
      </c>
    </row>
    <row r="195" ht="15.75" spans="2:8">
      <c r="B195" s="74"/>
      <c r="C195" s="30"/>
      <c r="D195" s="30"/>
      <c r="E195" s="30"/>
      <c r="F195" s="30"/>
      <c r="G195" s="30"/>
      <c r="H195" s="30"/>
    </row>
    <row r="196" ht="15.75" spans="2:8">
      <c r="B196" s="68"/>
      <c r="C196" s="17"/>
      <c r="D196" s="100" t="s">
        <v>1988</v>
      </c>
      <c r="E196" s="17"/>
      <c r="F196" s="17"/>
      <c r="G196" s="14"/>
      <c r="H196" s="44"/>
    </row>
    <row r="197" spans="2:8">
      <c r="B197" s="68"/>
      <c r="C197" s="17"/>
      <c r="D197" s="17"/>
      <c r="E197" s="17"/>
      <c r="F197" s="17"/>
      <c r="G197" s="14"/>
      <c r="H197" s="44"/>
    </row>
    <row r="198" spans="2:8">
      <c r="B198" s="68">
        <v>1</v>
      </c>
      <c r="C198" s="48">
        <v>44698</v>
      </c>
      <c r="D198" s="12" t="s">
        <v>81</v>
      </c>
      <c r="E198" s="12" t="s">
        <v>968</v>
      </c>
      <c r="F198" s="12" t="s">
        <v>836</v>
      </c>
      <c r="G198" s="49" t="s">
        <v>26</v>
      </c>
      <c r="H198" s="37" t="s">
        <v>969</v>
      </c>
    </row>
    <row r="199" spans="2:8">
      <c r="B199" s="68"/>
      <c r="C199" s="7"/>
      <c r="D199" s="68" t="s">
        <v>970</v>
      </c>
      <c r="E199" s="13"/>
      <c r="F199" s="19"/>
      <c r="G199" s="49" t="s">
        <v>29</v>
      </c>
      <c r="H199" s="37" t="s">
        <v>971</v>
      </c>
    </row>
    <row r="200" spans="2:8">
      <c r="B200" s="68"/>
      <c r="C200" s="37"/>
      <c r="D200" s="18"/>
      <c r="E200" s="19"/>
      <c r="F200" s="31"/>
      <c r="G200" s="49" t="s">
        <v>844</v>
      </c>
      <c r="H200" s="37" t="s">
        <v>972</v>
      </c>
    </row>
    <row r="201" spans="2:8">
      <c r="B201" s="68"/>
      <c r="C201" s="7"/>
      <c r="D201" s="12"/>
      <c r="E201" s="12"/>
      <c r="F201" s="12"/>
      <c r="G201" s="14" t="s">
        <v>973</v>
      </c>
      <c r="H201" s="37" t="s">
        <v>974</v>
      </c>
    </row>
    <row r="202" spans="2:8">
      <c r="B202" s="68"/>
      <c r="C202" s="42"/>
      <c r="D202" s="13"/>
      <c r="E202" s="13"/>
      <c r="F202" s="12"/>
      <c r="G202" s="14"/>
      <c r="H202" s="11"/>
    </row>
    <row r="203" spans="2:8">
      <c r="B203" s="68"/>
      <c r="C203" s="42"/>
      <c r="D203" s="12"/>
      <c r="E203" s="19"/>
      <c r="F203" s="85"/>
      <c r="G203" s="49"/>
      <c r="H203" s="11"/>
    </row>
    <row r="204" spans="2:8">
      <c r="B204" s="68"/>
      <c r="C204" s="17"/>
      <c r="D204" s="17"/>
      <c r="E204" s="17"/>
      <c r="F204" s="17"/>
      <c r="G204" s="8"/>
      <c r="H204" s="11"/>
    </row>
    <row r="205" spans="2:8">
      <c r="B205" s="68"/>
      <c r="C205" s="17"/>
      <c r="D205" s="17"/>
      <c r="E205" s="17"/>
      <c r="F205" s="17"/>
      <c r="G205" s="8"/>
      <c r="H205" s="11"/>
    </row>
    <row r="206" spans="2:8">
      <c r="B206" s="68"/>
      <c r="C206" s="42"/>
      <c r="D206" s="12"/>
      <c r="E206" s="13"/>
      <c r="F206" s="19"/>
      <c r="G206" s="14"/>
      <c r="H206" s="37"/>
    </row>
    <row r="207" spans="2:8">
      <c r="B207" s="68"/>
      <c r="C207" s="37"/>
      <c r="D207" s="19"/>
      <c r="E207" s="19"/>
      <c r="F207" s="31"/>
      <c r="G207" s="49"/>
      <c r="H207" s="37"/>
    </row>
    <row r="208" spans="2:8">
      <c r="B208" s="68"/>
      <c r="C208" s="17"/>
      <c r="D208" s="17"/>
      <c r="E208" s="17"/>
      <c r="F208" s="17"/>
      <c r="G208" s="8"/>
      <c r="H208" s="37"/>
    </row>
    <row r="209" spans="2:8">
      <c r="B209" s="68"/>
      <c r="C209" s="17"/>
      <c r="D209" s="17"/>
      <c r="E209" s="17"/>
      <c r="F209" s="17"/>
      <c r="G209" s="102"/>
      <c r="H209" s="37"/>
    </row>
    <row r="210" spans="2:8">
      <c r="B210" s="68"/>
      <c r="C210" s="17"/>
      <c r="D210" s="17"/>
      <c r="E210" s="17"/>
      <c r="F210" s="17"/>
      <c r="G210" s="105"/>
      <c r="H210" s="37"/>
    </row>
    <row r="211" spans="2:8">
      <c r="B211" s="68"/>
      <c r="C211" s="17"/>
      <c r="D211" s="17"/>
      <c r="E211" s="17"/>
      <c r="F211" s="17"/>
      <c r="G211" s="17"/>
      <c r="H211" s="17"/>
    </row>
    <row r="212" spans="2:8">
      <c r="B212" s="68"/>
      <c r="C212" s="42"/>
      <c r="D212" s="12"/>
      <c r="E212" s="12"/>
      <c r="F212" s="12"/>
      <c r="G212" s="14"/>
      <c r="H212" s="11"/>
    </row>
    <row r="213" spans="2:8">
      <c r="B213" s="68"/>
      <c r="C213" s="16"/>
      <c r="D213" s="12"/>
      <c r="E213" s="12"/>
      <c r="F213" s="12"/>
      <c r="G213" s="49"/>
      <c r="H213" s="66"/>
    </row>
    <row r="214" spans="2:8">
      <c r="B214" s="68"/>
      <c r="C214" s="17"/>
      <c r="D214" s="17"/>
      <c r="E214" s="17"/>
      <c r="F214" s="17"/>
      <c r="G214" s="8"/>
      <c r="H214" s="101"/>
    </row>
    <row r="215" spans="2:8">
      <c r="B215" s="68"/>
      <c r="C215" s="17"/>
      <c r="D215" s="17"/>
      <c r="E215" s="17"/>
      <c r="F215" s="17"/>
      <c r="G215" s="17"/>
      <c r="H215" s="17"/>
    </row>
    <row r="216" spans="2:8">
      <c r="B216" s="68"/>
      <c r="C216" s="42"/>
      <c r="D216" s="13"/>
      <c r="E216" s="13"/>
      <c r="F216" s="12"/>
      <c r="G216" s="14"/>
      <c r="H216" s="11"/>
    </row>
    <row r="217" spans="2:8">
      <c r="B217" s="68"/>
      <c r="C217" s="42"/>
      <c r="D217" s="12"/>
      <c r="E217" s="19"/>
      <c r="F217" s="85"/>
      <c r="G217" s="49"/>
      <c r="H217" s="11"/>
    </row>
    <row r="218" spans="2:8">
      <c r="B218" s="68"/>
      <c r="C218" s="17"/>
      <c r="D218" s="17"/>
      <c r="E218" s="17"/>
      <c r="F218" s="17"/>
      <c r="G218" s="8"/>
      <c r="H218" s="11"/>
    </row>
    <row r="219" spans="2:8">
      <c r="B219" s="68"/>
      <c r="C219" s="17"/>
      <c r="D219" s="17"/>
      <c r="E219" s="17"/>
      <c r="F219" s="17"/>
      <c r="G219" s="8"/>
      <c r="H219" s="11"/>
    </row>
    <row r="220" spans="2:8">
      <c r="B220" s="68"/>
      <c r="C220" s="17"/>
      <c r="D220" s="17"/>
      <c r="E220" s="17"/>
      <c r="F220" s="17"/>
      <c r="G220" s="17"/>
      <c r="H220" s="17"/>
    </row>
    <row r="221" spans="2:8">
      <c r="B221" s="68"/>
      <c r="C221" s="17"/>
      <c r="D221" s="17"/>
      <c r="E221" s="17"/>
      <c r="F221" s="17"/>
      <c r="G221" s="17"/>
      <c r="H221" s="17"/>
    </row>
    <row r="226" ht="15.75" spans="2:8">
      <c r="B226" s="78" t="s">
        <v>3</v>
      </c>
      <c r="C226" s="5" t="s">
        <v>4</v>
      </c>
      <c r="D226" s="5" t="s">
        <v>5</v>
      </c>
      <c r="E226" s="5" t="s">
        <v>6</v>
      </c>
      <c r="F226" s="5" t="s">
        <v>7</v>
      </c>
      <c r="G226" s="5" t="s">
        <v>20</v>
      </c>
      <c r="H226" s="5" t="s">
        <v>21</v>
      </c>
    </row>
    <row r="227" ht="15.75" spans="2:8">
      <c r="B227" s="74"/>
      <c r="C227" s="30"/>
      <c r="D227" s="30"/>
      <c r="E227" s="30"/>
      <c r="F227" s="30"/>
      <c r="G227" s="30"/>
      <c r="H227" s="30"/>
    </row>
    <row r="228" ht="15.75" spans="2:8">
      <c r="B228" s="68"/>
      <c r="C228" s="17"/>
      <c r="D228" s="100" t="s">
        <v>1037</v>
      </c>
      <c r="E228" s="17"/>
      <c r="F228" s="17"/>
      <c r="G228" s="14"/>
      <c r="H228" s="44"/>
    </row>
    <row r="229" spans="2:8">
      <c r="B229" s="68"/>
      <c r="C229" s="17"/>
      <c r="D229" s="17"/>
      <c r="E229" s="17"/>
      <c r="F229" s="17"/>
      <c r="G229" s="14"/>
      <c r="H229" s="44"/>
    </row>
    <row r="230" spans="2:8">
      <c r="B230" s="68">
        <v>1</v>
      </c>
      <c r="C230" s="48">
        <v>44718</v>
      </c>
      <c r="D230" s="12" t="s">
        <v>1049</v>
      </c>
      <c r="E230" s="12" t="s">
        <v>1050</v>
      </c>
      <c r="F230" s="12" t="s">
        <v>43</v>
      </c>
      <c r="G230" s="49" t="s">
        <v>26</v>
      </c>
      <c r="H230" s="11" t="s">
        <v>1051</v>
      </c>
    </row>
    <row r="231" spans="2:8">
      <c r="B231" s="68"/>
      <c r="C231" s="42"/>
      <c r="D231" s="12" t="s">
        <v>1052</v>
      </c>
      <c r="E231" s="21"/>
      <c r="F231" s="12"/>
      <c r="G231" s="49" t="s">
        <v>29</v>
      </c>
      <c r="H231" s="11" t="s">
        <v>1053</v>
      </c>
    </row>
    <row r="232" spans="2:8">
      <c r="B232" s="68"/>
      <c r="C232" s="37"/>
      <c r="D232" s="18"/>
      <c r="E232" s="19"/>
      <c r="F232" s="31"/>
      <c r="G232" s="49" t="s">
        <v>844</v>
      </c>
      <c r="H232" s="11"/>
    </row>
    <row r="233" spans="2:8">
      <c r="B233" s="68"/>
      <c r="C233" s="7"/>
      <c r="D233" s="12"/>
      <c r="E233" s="12"/>
      <c r="F233" s="12"/>
      <c r="G233" s="14" t="s">
        <v>1042</v>
      </c>
      <c r="H233" s="11"/>
    </row>
    <row r="234" spans="2:8">
      <c r="B234" s="68"/>
      <c r="C234" s="42"/>
      <c r="D234" s="13"/>
      <c r="E234" s="13"/>
      <c r="F234" s="12"/>
      <c r="G234" s="14"/>
      <c r="H234" s="11"/>
    </row>
    <row r="235" spans="2:8">
      <c r="B235" s="68">
        <v>2</v>
      </c>
      <c r="C235" s="48">
        <v>44718</v>
      </c>
      <c r="D235" s="56" t="s">
        <v>235</v>
      </c>
      <c r="E235" s="12" t="s">
        <v>99</v>
      </c>
      <c r="F235" s="12" t="s">
        <v>100</v>
      </c>
      <c r="G235" s="49" t="s">
        <v>26</v>
      </c>
      <c r="H235" s="37" t="s">
        <v>1066</v>
      </c>
    </row>
    <row r="236" spans="2:8">
      <c r="B236" s="68"/>
      <c r="C236" s="16"/>
      <c r="D236" s="56" t="s">
        <v>1067</v>
      </c>
      <c r="E236" s="12"/>
      <c r="F236" s="12"/>
      <c r="G236" s="49" t="s">
        <v>29</v>
      </c>
      <c r="H236" s="44" t="s">
        <v>1068</v>
      </c>
    </row>
    <row r="237" spans="2:8">
      <c r="B237" s="68"/>
      <c r="C237" s="7"/>
      <c r="D237" s="12"/>
      <c r="E237" s="12"/>
      <c r="F237" s="12"/>
      <c r="G237" s="49" t="s">
        <v>844</v>
      </c>
      <c r="H237" s="50" t="s">
        <v>1069</v>
      </c>
    </row>
    <row r="238" spans="2:8">
      <c r="B238" s="68"/>
      <c r="C238" s="42"/>
      <c r="D238" s="11"/>
      <c r="E238" s="12"/>
      <c r="F238" s="12"/>
      <c r="G238" s="14" t="s">
        <v>973</v>
      </c>
      <c r="H238" s="37"/>
    </row>
    <row r="239" spans="2:8">
      <c r="B239" s="68"/>
      <c r="C239" s="7"/>
      <c r="D239" s="18"/>
      <c r="E239" s="13"/>
      <c r="F239" s="19"/>
      <c r="G239" s="103"/>
      <c r="H239" s="37"/>
    </row>
    <row r="240" spans="2:8">
      <c r="B240" s="68">
        <v>3</v>
      </c>
      <c r="C240" s="48">
        <v>44720</v>
      </c>
      <c r="D240" s="68" t="s">
        <v>1070</v>
      </c>
      <c r="E240" s="19" t="s">
        <v>1071</v>
      </c>
      <c r="F240" s="31" t="s">
        <v>118</v>
      </c>
      <c r="G240" s="49" t="s">
        <v>26</v>
      </c>
      <c r="H240" s="37" t="s">
        <v>1072</v>
      </c>
    </row>
    <row r="241" spans="2:8">
      <c r="B241" s="68"/>
      <c r="C241" s="37"/>
      <c r="D241" s="68" t="s">
        <v>1073</v>
      </c>
      <c r="E241" s="37"/>
      <c r="F241" s="31"/>
      <c r="G241" s="49" t="s">
        <v>29</v>
      </c>
      <c r="H241" s="37" t="s">
        <v>1074</v>
      </c>
    </row>
    <row r="242" spans="2:8">
      <c r="B242" s="68"/>
      <c r="C242" s="17"/>
      <c r="D242" s="17"/>
      <c r="E242" s="17"/>
      <c r="F242" s="17"/>
      <c r="G242" s="49" t="s">
        <v>844</v>
      </c>
      <c r="H242" s="37"/>
    </row>
    <row r="243" spans="2:8">
      <c r="B243" s="68"/>
      <c r="C243" s="17"/>
      <c r="D243" s="17"/>
      <c r="E243" s="17"/>
      <c r="F243" s="17"/>
      <c r="G243" s="17"/>
      <c r="H243" s="17"/>
    </row>
    <row r="244" spans="2:8">
      <c r="B244" s="68">
        <v>4</v>
      </c>
      <c r="C244" s="48">
        <v>44719</v>
      </c>
      <c r="D244" s="68" t="s">
        <v>1088</v>
      </c>
      <c r="E244" s="12" t="s">
        <v>42</v>
      </c>
      <c r="F244" s="12" t="s">
        <v>43</v>
      </c>
      <c r="G244" s="49" t="s">
        <v>26</v>
      </c>
      <c r="H244" s="66" t="s">
        <v>1089</v>
      </c>
    </row>
    <row r="245" spans="2:8">
      <c r="B245" s="68"/>
      <c r="C245" s="48"/>
      <c r="D245" s="12" t="s">
        <v>1078</v>
      </c>
      <c r="E245" s="12"/>
      <c r="F245" s="12"/>
      <c r="G245" s="49" t="s">
        <v>29</v>
      </c>
      <c r="H245" s="44" t="s">
        <v>1090</v>
      </c>
    </row>
    <row r="246" spans="2:8">
      <c r="B246" s="68"/>
      <c r="C246" s="17"/>
      <c r="D246" s="17"/>
      <c r="E246" s="17"/>
      <c r="F246" s="17"/>
      <c r="G246" s="49" t="s">
        <v>844</v>
      </c>
      <c r="H246" s="11" t="s">
        <v>1091</v>
      </c>
    </row>
    <row r="247" spans="2:8">
      <c r="B247" s="68"/>
      <c r="C247" s="17"/>
      <c r="D247" s="17"/>
      <c r="E247" s="17"/>
      <c r="F247" s="17"/>
      <c r="G247" s="14" t="s">
        <v>967</v>
      </c>
      <c r="H247" s="11"/>
    </row>
    <row r="248" spans="2:8">
      <c r="B248" s="68"/>
      <c r="C248" s="42"/>
      <c r="D248" s="13"/>
      <c r="E248" s="13"/>
      <c r="F248" s="12"/>
      <c r="G248" s="14"/>
      <c r="H248" s="11"/>
    </row>
    <row r="249" spans="2:8">
      <c r="B249" s="68">
        <v>5</v>
      </c>
      <c r="C249" s="48">
        <v>44728</v>
      </c>
      <c r="D249" s="56" t="s">
        <v>1187</v>
      </c>
      <c r="E249" s="12" t="s">
        <v>744</v>
      </c>
      <c r="F249" s="12" t="s">
        <v>836</v>
      </c>
      <c r="G249" s="49" t="s">
        <v>26</v>
      </c>
      <c r="H249" s="11" t="s">
        <v>1188</v>
      </c>
    </row>
    <row r="250" spans="2:8">
      <c r="B250" s="68"/>
      <c r="C250" s="42"/>
      <c r="D250" s="12" t="s">
        <v>1189</v>
      </c>
      <c r="E250" s="12"/>
      <c r="F250" s="12"/>
      <c r="G250" s="49" t="s">
        <v>29</v>
      </c>
      <c r="H250" s="11" t="s">
        <v>1190</v>
      </c>
    </row>
    <row r="251" spans="2:8">
      <c r="B251" s="68"/>
      <c r="C251" s="17"/>
      <c r="D251" s="17"/>
      <c r="E251" s="17"/>
      <c r="F251" s="17"/>
      <c r="G251" s="49" t="s">
        <v>844</v>
      </c>
      <c r="H251" s="11" t="s">
        <v>1191</v>
      </c>
    </row>
    <row r="252" spans="2:8">
      <c r="B252" s="68"/>
      <c r="C252" s="17"/>
      <c r="D252" s="17"/>
      <c r="E252" s="17"/>
      <c r="F252" s="17"/>
      <c r="G252" s="14" t="s">
        <v>1192</v>
      </c>
      <c r="H252" s="15"/>
    </row>
    <row r="253" spans="2:8">
      <c r="B253" s="68"/>
      <c r="C253" s="17"/>
      <c r="D253" s="17"/>
      <c r="E253" s="17"/>
      <c r="F253" s="17"/>
      <c r="G253" s="17"/>
      <c r="H253" s="17"/>
    </row>
    <row r="258" ht="15.75" spans="2:8">
      <c r="B258" s="78" t="s">
        <v>3</v>
      </c>
      <c r="C258" s="5" t="s">
        <v>4</v>
      </c>
      <c r="D258" s="5" t="s">
        <v>5</v>
      </c>
      <c r="E258" s="5" t="s">
        <v>6</v>
      </c>
      <c r="F258" s="5" t="s">
        <v>7</v>
      </c>
      <c r="G258" s="5" t="s">
        <v>20</v>
      </c>
      <c r="H258" s="5" t="s">
        <v>21</v>
      </c>
    </row>
    <row r="259" ht="15.75" spans="2:8">
      <c r="B259" s="74"/>
      <c r="C259" s="30"/>
      <c r="D259" s="30"/>
      <c r="E259" s="30"/>
      <c r="F259" s="30"/>
      <c r="G259" s="30"/>
      <c r="H259" s="30"/>
    </row>
    <row r="260" spans="2:8">
      <c r="B260" s="68">
        <v>6</v>
      </c>
      <c r="C260" s="48">
        <v>44734</v>
      </c>
      <c r="D260" s="56" t="s">
        <v>427</v>
      </c>
      <c r="E260" s="106" t="s">
        <v>1071</v>
      </c>
      <c r="F260" s="12" t="s">
        <v>118</v>
      </c>
      <c r="G260" s="49" t="s">
        <v>26</v>
      </c>
      <c r="H260" s="11" t="s">
        <v>1232</v>
      </c>
    </row>
    <row r="261" spans="2:8">
      <c r="B261" s="68"/>
      <c r="C261" s="16"/>
      <c r="D261" s="21" t="s">
        <v>1233</v>
      </c>
      <c r="E261" s="76"/>
      <c r="F261" s="12"/>
      <c r="G261" s="49" t="s">
        <v>29</v>
      </c>
      <c r="H261" s="11" t="s">
        <v>1234</v>
      </c>
    </row>
    <row r="262" spans="2:8">
      <c r="B262" s="68"/>
      <c r="C262" s="48"/>
      <c r="D262" s="12"/>
      <c r="E262" s="12"/>
      <c r="F262" s="12"/>
      <c r="G262" s="49" t="s">
        <v>844</v>
      </c>
      <c r="H262" s="11" t="s">
        <v>1235</v>
      </c>
    </row>
    <row r="263" spans="2:8">
      <c r="B263" s="68"/>
      <c r="C263" s="7"/>
      <c r="D263" s="68"/>
      <c r="E263" s="13"/>
      <c r="F263" s="19"/>
      <c r="G263" s="14" t="s">
        <v>1236</v>
      </c>
      <c r="H263" s="11"/>
    </row>
    <row r="264" spans="2:8">
      <c r="B264" s="68"/>
      <c r="C264" s="37"/>
      <c r="D264" s="18"/>
      <c r="E264" s="19"/>
      <c r="F264" s="31"/>
      <c r="G264" s="49"/>
      <c r="H264" s="37"/>
    </row>
    <row r="265" spans="2:8">
      <c r="B265" s="68">
        <v>7</v>
      </c>
      <c r="C265" s="48">
        <v>44739</v>
      </c>
      <c r="D265" s="68" t="s">
        <v>72</v>
      </c>
      <c r="E265" s="19" t="s">
        <v>117</v>
      </c>
      <c r="F265" s="31" t="s">
        <v>118</v>
      </c>
      <c r="G265" s="49" t="s">
        <v>26</v>
      </c>
      <c r="H265" s="37" t="s">
        <v>1260</v>
      </c>
    </row>
    <row r="266" spans="2:8">
      <c r="B266" s="68"/>
      <c r="C266" s="37"/>
      <c r="D266" s="68" t="s">
        <v>1261</v>
      </c>
      <c r="E266" s="37"/>
      <c r="F266" s="31"/>
      <c r="G266" s="49" t="s">
        <v>29</v>
      </c>
      <c r="H266" s="37" t="s">
        <v>1262</v>
      </c>
    </row>
    <row r="267" spans="2:8">
      <c r="B267" s="68"/>
      <c r="C267" s="42"/>
      <c r="D267" s="12"/>
      <c r="E267" s="19"/>
      <c r="F267" s="85"/>
      <c r="G267" s="49" t="s">
        <v>844</v>
      </c>
      <c r="H267" s="37" t="s">
        <v>1263</v>
      </c>
    </row>
    <row r="268" spans="2:8">
      <c r="B268" s="68"/>
      <c r="C268" s="17"/>
      <c r="D268" s="17"/>
      <c r="E268" s="17"/>
      <c r="F268" s="17"/>
      <c r="G268" s="14" t="s">
        <v>1249</v>
      </c>
      <c r="H268" s="37" t="s">
        <v>1264</v>
      </c>
    </row>
    <row r="269" spans="2:8">
      <c r="B269" s="68"/>
      <c r="C269" s="17"/>
      <c r="D269" s="17"/>
      <c r="E269" s="17"/>
      <c r="F269" s="17"/>
      <c r="G269" s="8"/>
      <c r="H269" s="11"/>
    </row>
    <row r="270" spans="2:8">
      <c r="B270" s="68"/>
      <c r="C270" s="42"/>
      <c r="D270" s="12"/>
      <c r="E270" s="13"/>
      <c r="F270" s="19"/>
      <c r="G270" s="14"/>
      <c r="H270" s="37"/>
    </row>
    <row r="271" spans="2:8">
      <c r="B271" s="68"/>
      <c r="C271" s="37"/>
      <c r="D271" s="19"/>
      <c r="E271" s="19"/>
      <c r="F271" s="31"/>
      <c r="G271" s="49"/>
      <c r="H271" s="37"/>
    </row>
    <row r="272" spans="2:8">
      <c r="B272" s="68"/>
      <c r="C272" s="17"/>
      <c r="D272" s="17"/>
      <c r="E272" s="17"/>
      <c r="F272" s="17"/>
      <c r="G272" s="8"/>
      <c r="H272" s="37"/>
    </row>
    <row r="273" spans="2:8">
      <c r="B273" s="68"/>
      <c r="C273" s="17"/>
      <c r="D273" s="17"/>
      <c r="E273" s="17"/>
      <c r="F273" s="17"/>
      <c r="G273" s="102"/>
      <c r="H273" s="37"/>
    </row>
    <row r="274" spans="2:8">
      <c r="B274" s="68"/>
      <c r="C274" s="17"/>
      <c r="D274" s="17"/>
      <c r="E274" s="17"/>
      <c r="F274" s="17"/>
      <c r="G274" s="105"/>
      <c r="H274" s="37"/>
    </row>
    <row r="275" spans="2:8">
      <c r="B275" s="68"/>
      <c r="C275" s="17"/>
      <c r="D275" s="17"/>
      <c r="E275" s="17"/>
      <c r="F275" s="17"/>
      <c r="G275" s="17"/>
      <c r="H275" s="17"/>
    </row>
    <row r="276" spans="2:8">
      <c r="B276" s="68"/>
      <c r="C276" s="42"/>
      <c r="D276" s="12"/>
      <c r="E276" s="12"/>
      <c r="F276" s="12"/>
      <c r="G276" s="14"/>
      <c r="H276" s="11"/>
    </row>
    <row r="277" spans="2:8">
      <c r="B277" s="68"/>
      <c r="C277" s="16"/>
      <c r="D277" s="12"/>
      <c r="E277" s="12"/>
      <c r="F277" s="12"/>
      <c r="G277" s="49"/>
      <c r="H277" s="66"/>
    </row>
    <row r="278" spans="2:8">
      <c r="B278" s="68"/>
      <c r="C278" s="17"/>
      <c r="D278" s="17"/>
      <c r="E278" s="17"/>
      <c r="F278" s="17"/>
      <c r="G278" s="8"/>
      <c r="H278" s="101"/>
    </row>
    <row r="279" spans="2:8">
      <c r="B279" s="68"/>
      <c r="C279" s="17"/>
      <c r="D279" s="17"/>
      <c r="E279" s="17"/>
      <c r="F279" s="17"/>
      <c r="G279" s="17"/>
      <c r="H279" s="17"/>
    </row>
    <row r="280" spans="2:8">
      <c r="B280" s="68"/>
      <c r="C280" s="42"/>
      <c r="D280" s="13"/>
      <c r="E280" s="13"/>
      <c r="F280" s="12"/>
      <c r="G280" s="14"/>
      <c r="H280" s="11"/>
    </row>
    <row r="281" spans="2:8">
      <c r="B281" s="68"/>
      <c r="C281" s="42"/>
      <c r="D281" s="12"/>
      <c r="E281" s="19"/>
      <c r="F281" s="85"/>
      <c r="G281" s="49"/>
      <c r="H281" s="11"/>
    </row>
    <row r="282" spans="2:8">
      <c r="B282" s="68"/>
      <c r="C282" s="17"/>
      <c r="D282" s="17"/>
      <c r="E282" s="17"/>
      <c r="F282" s="17"/>
      <c r="G282" s="8"/>
      <c r="H282" s="11"/>
    </row>
    <row r="283" spans="2:8">
      <c r="B283" s="68"/>
      <c r="C283" s="17"/>
      <c r="D283" s="17"/>
      <c r="E283" s="17"/>
      <c r="F283" s="17"/>
      <c r="G283" s="8"/>
      <c r="H283" s="11"/>
    </row>
    <row r="284" spans="2:8">
      <c r="B284" s="68"/>
      <c r="C284" s="17"/>
      <c r="D284" s="17"/>
      <c r="E284" s="17"/>
      <c r="F284" s="17"/>
      <c r="G284" s="17"/>
      <c r="H284" s="17"/>
    </row>
    <row r="285" spans="2:8">
      <c r="B285" s="68"/>
      <c r="C285" s="17"/>
      <c r="D285" s="17"/>
      <c r="E285" s="17"/>
      <c r="F285" s="17"/>
      <c r="G285" s="17"/>
      <c r="H285" s="17"/>
    </row>
    <row r="290" ht="15.75" spans="2:8">
      <c r="B290" s="78" t="s">
        <v>3</v>
      </c>
      <c r="C290" s="5" t="s">
        <v>4</v>
      </c>
      <c r="D290" s="5" t="s">
        <v>5</v>
      </c>
      <c r="E290" s="5" t="s">
        <v>6</v>
      </c>
      <c r="F290" s="5" t="s">
        <v>7</v>
      </c>
      <c r="G290" s="5" t="s">
        <v>20</v>
      </c>
      <c r="H290" s="5" t="s">
        <v>21</v>
      </c>
    </row>
    <row r="291" ht="15.75" spans="2:8">
      <c r="B291" s="74"/>
      <c r="C291" s="30"/>
      <c r="D291" s="30"/>
      <c r="E291" s="30"/>
      <c r="F291" s="30"/>
      <c r="G291" s="30"/>
      <c r="H291" s="30"/>
    </row>
    <row r="292" ht="15.75" spans="2:8">
      <c r="B292" s="68"/>
      <c r="C292" s="17"/>
      <c r="D292" s="100" t="s">
        <v>1279</v>
      </c>
      <c r="E292" s="17"/>
      <c r="F292" s="17"/>
      <c r="G292" s="14"/>
      <c r="H292" s="44"/>
    </row>
    <row r="293" spans="2:8">
      <c r="B293" s="68"/>
      <c r="C293" s="17"/>
      <c r="D293" s="17"/>
      <c r="E293" s="17"/>
      <c r="F293" s="17"/>
      <c r="G293" s="14"/>
      <c r="H293" s="44"/>
    </row>
    <row r="294" spans="2:8">
      <c r="B294" s="68">
        <v>1</v>
      </c>
      <c r="C294" s="48">
        <v>44752</v>
      </c>
      <c r="D294" s="56" t="s">
        <v>72</v>
      </c>
      <c r="E294" s="21" t="s">
        <v>99</v>
      </c>
      <c r="F294" s="12" t="s">
        <v>100</v>
      </c>
      <c r="G294" s="49" t="s">
        <v>26</v>
      </c>
      <c r="H294" s="11" t="s">
        <v>1291</v>
      </c>
    </row>
    <row r="295" spans="2:8">
      <c r="B295" s="68"/>
      <c r="C295" s="42"/>
      <c r="D295" s="12" t="s">
        <v>1292</v>
      </c>
      <c r="E295" s="21"/>
      <c r="F295" s="12"/>
      <c r="G295" s="49" t="s">
        <v>29</v>
      </c>
      <c r="H295" s="11" t="s">
        <v>1293</v>
      </c>
    </row>
    <row r="296" spans="2:8">
      <c r="B296" s="68"/>
      <c r="C296" s="37"/>
      <c r="D296" s="18"/>
      <c r="E296" s="19"/>
      <c r="F296" s="31"/>
      <c r="G296" s="49" t="s">
        <v>844</v>
      </c>
      <c r="H296" s="11" t="s">
        <v>181</v>
      </c>
    </row>
    <row r="297" spans="2:8">
      <c r="B297" s="68"/>
      <c r="C297" s="7"/>
      <c r="D297" s="12"/>
      <c r="E297" s="12"/>
      <c r="F297" s="12"/>
      <c r="G297" s="14" t="s">
        <v>1294</v>
      </c>
      <c r="H297" s="11"/>
    </row>
    <row r="298" spans="2:8">
      <c r="B298" s="68"/>
      <c r="C298" s="42"/>
      <c r="D298" s="13"/>
      <c r="E298" s="13"/>
      <c r="F298" s="12"/>
      <c r="G298" s="14"/>
      <c r="H298" s="11"/>
    </row>
    <row r="299" spans="2:8">
      <c r="B299" s="68">
        <v>2</v>
      </c>
      <c r="C299" s="48">
        <v>44756</v>
      </c>
      <c r="D299" s="56" t="s">
        <v>318</v>
      </c>
      <c r="E299" s="12" t="s">
        <v>1299</v>
      </c>
      <c r="F299" s="12" t="s">
        <v>43</v>
      </c>
      <c r="G299" s="49" t="s">
        <v>26</v>
      </c>
      <c r="H299" s="15" t="s">
        <v>1300</v>
      </c>
    </row>
    <row r="300" spans="2:8">
      <c r="B300" s="68"/>
      <c r="C300" s="16"/>
      <c r="D300" s="56" t="s">
        <v>1301</v>
      </c>
      <c r="E300" s="12"/>
      <c r="F300" s="37"/>
      <c r="G300" s="49" t="s">
        <v>29</v>
      </c>
      <c r="H300" s="37" t="s">
        <v>1302</v>
      </c>
    </row>
    <row r="301" spans="2:8">
      <c r="B301" s="68"/>
      <c r="C301" s="17"/>
      <c r="D301" s="17"/>
      <c r="E301" s="17"/>
      <c r="F301" s="17"/>
      <c r="G301" s="49" t="s">
        <v>844</v>
      </c>
      <c r="H301" s="37" t="s">
        <v>1303</v>
      </c>
    </row>
    <row r="302" spans="2:8">
      <c r="B302" s="68"/>
      <c r="C302" s="42"/>
      <c r="D302" s="12"/>
      <c r="E302" s="13"/>
      <c r="F302" s="19"/>
      <c r="G302" s="14" t="s">
        <v>1236</v>
      </c>
      <c r="H302" s="37"/>
    </row>
    <row r="303" spans="2:8">
      <c r="B303" s="68"/>
      <c r="C303" s="37"/>
      <c r="D303" s="19"/>
      <c r="E303" s="19"/>
      <c r="F303" s="31"/>
      <c r="G303" s="49"/>
      <c r="H303" s="37"/>
    </row>
    <row r="304" spans="2:8">
      <c r="B304" s="68">
        <v>3</v>
      </c>
      <c r="C304" s="48">
        <v>44758</v>
      </c>
      <c r="D304" s="12" t="s">
        <v>1331</v>
      </c>
      <c r="E304" s="12" t="s">
        <v>319</v>
      </c>
      <c r="F304" s="12" t="s">
        <v>113</v>
      </c>
      <c r="G304" s="49" t="s">
        <v>26</v>
      </c>
      <c r="H304" s="37" t="s">
        <v>1332</v>
      </c>
    </row>
    <row r="305" spans="2:8">
      <c r="B305" s="68"/>
      <c r="C305" s="48"/>
      <c r="D305" s="12" t="s">
        <v>1333</v>
      </c>
      <c r="E305" s="12"/>
      <c r="F305" s="12"/>
      <c r="G305" s="49" t="s">
        <v>29</v>
      </c>
      <c r="H305" s="20" t="s">
        <v>1334</v>
      </c>
    </row>
    <row r="306" spans="2:8">
      <c r="B306" s="68"/>
      <c r="C306" s="17"/>
      <c r="D306" s="17"/>
      <c r="E306" s="17"/>
      <c r="F306" s="17"/>
      <c r="G306" s="49" t="s">
        <v>844</v>
      </c>
      <c r="H306" s="11" t="s">
        <v>1335</v>
      </c>
    </row>
    <row r="307" spans="2:8">
      <c r="B307" s="68"/>
      <c r="C307" s="17"/>
      <c r="D307" s="17"/>
      <c r="E307" s="17"/>
      <c r="F307" s="17"/>
      <c r="G307" s="14" t="s">
        <v>1284</v>
      </c>
      <c r="H307" s="11"/>
    </row>
    <row r="308" spans="2:8">
      <c r="B308" s="68"/>
      <c r="C308" s="42"/>
      <c r="D308" s="12"/>
      <c r="E308" s="12"/>
      <c r="F308" s="12"/>
      <c r="G308" s="14"/>
      <c r="H308" s="11"/>
    </row>
    <row r="309" spans="2:8">
      <c r="B309" s="68"/>
      <c r="C309" s="16"/>
      <c r="D309" s="12"/>
      <c r="E309" s="12"/>
      <c r="F309" s="12"/>
      <c r="G309" s="49"/>
      <c r="H309" s="66"/>
    </row>
    <row r="310" spans="2:8">
      <c r="B310" s="68"/>
      <c r="C310" s="17"/>
      <c r="D310" s="17"/>
      <c r="E310" s="17"/>
      <c r="F310" s="17"/>
      <c r="G310" s="8"/>
      <c r="H310" s="101"/>
    </row>
    <row r="311" spans="2:8">
      <c r="B311" s="68"/>
      <c r="C311" s="17"/>
      <c r="D311" s="17"/>
      <c r="E311" s="17"/>
      <c r="F311" s="17"/>
      <c r="G311" s="17"/>
      <c r="H311" s="17"/>
    </row>
    <row r="312" spans="2:8">
      <c r="B312" s="68"/>
      <c r="C312" s="42"/>
      <c r="D312" s="13"/>
      <c r="E312" s="13"/>
      <c r="F312" s="12"/>
      <c r="G312" s="14"/>
      <c r="H312" s="11"/>
    </row>
    <row r="313" spans="2:8">
      <c r="B313" s="68"/>
      <c r="C313" s="42"/>
      <c r="D313" s="12"/>
      <c r="E313" s="19"/>
      <c r="F313" s="85"/>
      <c r="G313" s="49"/>
      <c r="H313" s="11"/>
    </row>
    <row r="314" spans="2:8">
      <c r="B314" s="68"/>
      <c r="C314" s="17"/>
      <c r="D314" s="17"/>
      <c r="E314" s="17"/>
      <c r="F314" s="17"/>
      <c r="G314" s="8"/>
      <c r="H314" s="11"/>
    </row>
    <row r="315" spans="2:8">
      <c r="B315" s="68"/>
      <c r="C315" s="17"/>
      <c r="D315" s="17"/>
      <c r="E315" s="17"/>
      <c r="F315" s="17"/>
      <c r="G315" s="8"/>
      <c r="H315" s="11"/>
    </row>
    <row r="316" spans="2:8">
      <c r="B316" s="68"/>
      <c r="C316" s="17"/>
      <c r="D316" s="17"/>
      <c r="E316" s="17"/>
      <c r="F316" s="17"/>
      <c r="G316" s="17"/>
      <c r="H316" s="17"/>
    </row>
    <row r="317" spans="2:8">
      <c r="B317" s="68"/>
      <c r="C317" s="17"/>
      <c r="D317" s="17"/>
      <c r="E317" s="17"/>
      <c r="F317" s="17"/>
      <c r="G317" s="17"/>
      <c r="H317" s="17"/>
    </row>
    <row r="322" ht="15.75" spans="2:8">
      <c r="B322" s="78" t="s">
        <v>3</v>
      </c>
      <c r="C322" s="5" t="s">
        <v>4</v>
      </c>
      <c r="D322" s="5" t="s">
        <v>5</v>
      </c>
      <c r="E322" s="5" t="s">
        <v>6</v>
      </c>
      <c r="F322" s="5" t="s">
        <v>7</v>
      </c>
      <c r="G322" s="5" t="s">
        <v>20</v>
      </c>
      <c r="H322" s="5" t="s">
        <v>21</v>
      </c>
    </row>
    <row r="323" ht="15.75" spans="2:8">
      <c r="B323" s="74"/>
      <c r="C323" s="30"/>
      <c r="D323" s="30"/>
      <c r="E323" s="30"/>
      <c r="F323" s="30"/>
      <c r="G323" s="30"/>
      <c r="H323" s="30"/>
    </row>
    <row r="324" ht="15.75" spans="2:8">
      <c r="B324" s="68"/>
      <c r="C324" s="17"/>
      <c r="D324" s="100" t="s">
        <v>1337</v>
      </c>
      <c r="E324" s="17"/>
      <c r="F324" s="17"/>
      <c r="G324" s="14"/>
      <c r="H324" s="44"/>
    </row>
    <row r="325" spans="2:8">
      <c r="B325" s="68"/>
      <c r="C325" s="17"/>
      <c r="D325" s="17"/>
      <c r="E325" s="17"/>
      <c r="F325" s="17"/>
      <c r="G325" s="14"/>
      <c r="H325" s="44"/>
    </row>
    <row r="326" spans="2:8">
      <c r="B326" s="68">
        <v>1</v>
      </c>
      <c r="C326" s="48">
        <v>44786</v>
      </c>
      <c r="D326" s="12" t="s">
        <v>1366</v>
      </c>
      <c r="E326" s="12" t="s">
        <v>186</v>
      </c>
      <c r="F326" s="12" t="s">
        <v>187</v>
      </c>
      <c r="G326" s="49" t="s">
        <v>26</v>
      </c>
      <c r="H326" s="37" t="s">
        <v>1367</v>
      </c>
    </row>
    <row r="327" spans="2:8">
      <c r="B327" s="68"/>
      <c r="C327" s="48"/>
      <c r="D327" s="12" t="s">
        <v>1368</v>
      </c>
      <c r="E327" s="12"/>
      <c r="F327" s="12"/>
      <c r="G327" s="49" t="s">
        <v>29</v>
      </c>
      <c r="H327" s="20" t="s">
        <v>1369</v>
      </c>
    </row>
    <row r="328" spans="2:8">
      <c r="B328" s="68"/>
      <c r="C328" s="16"/>
      <c r="D328" s="12"/>
      <c r="E328" s="12"/>
      <c r="F328" s="12"/>
      <c r="G328" s="49" t="s">
        <v>844</v>
      </c>
      <c r="H328" s="11" t="s">
        <v>1370</v>
      </c>
    </row>
    <row r="329" spans="2:8">
      <c r="B329" s="68"/>
      <c r="C329" s="7"/>
      <c r="D329" s="12"/>
      <c r="E329" s="12"/>
      <c r="F329" s="12"/>
      <c r="G329" s="14" t="s">
        <v>1294</v>
      </c>
      <c r="H329" s="11"/>
    </row>
    <row r="330" spans="2:8">
      <c r="B330" s="68"/>
      <c r="C330" s="48"/>
      <c r="D330" s="12"/>
      <c r="E330" s="12"/>
      <c r="F330" s="12"/>
      <c r="G330" s="49"/>
      <c r="H330" s="15"/>
    </row>
    <row r="331" spans="2:8">
      <c r="B331" s="68">
        <v>2</v>
      </c>
      <c r="C331" s="48">
        <v>44787</v>
      </c>
      <c r="D331" s="56" t="s">
        <v>1331</v>
      </c>
      <c r="E331" s="12" t="s">
        <v>1371</v>
      </c>
      <c r="F331" s="19" t="s">
        <v>131</v>
      </c>
      <c r="G331" s="49" t="s">
        <v>26</v>
      </c>
      <c r="H331" s="37" t="s">
        <v>1372</v>
      </c>
    </row>
    <row r="332" spans="2:8">
      <c r="B332" s="68"/>
      <c r="C332" s="48"/>
      <c r="D332" s="12" t="s">
        <v>606</v>
      </c>
      <c r="E332" s="19"/>
      <c r="F332" s="19"/>
      <c r="G332" s="49" t="s">
        <v>29</v>
      </c>
      <c r="H332" s="37" t="s">
        <v>1373</v>
      </c>
    </row>
    <row r="333" spans="2:8">
      <c r="B333" s="68"/>
      <c r="C333" s="10"/>
      <c r="D333" s="76"/>
      <c r="E333" s="21"/>
      <c r="F333" s="21"/>
      <c r="G333" s="49" t="s">
        <v>844</v>
      </c>
      <c r="H333" s="37" t="s">
        <v>1374</v>
      </c>
    </row>
    <row r="334" spans="2:8">
      <c r="B334" s="68"/>
      <c r="C334" s="42"/>
      <c r="D334" s="11"/>
      <c r="E334" s="12"/>
      <c r="F334" s="12"/>
      <c r="G334" s="14" t="s">
        <v>1316</v>
      </c>
      <c r="H334" s="37" t="s">
        <v>1375</v>
      </c>
    </row>
    <row r="335" spans="2:8">
      <c r="B335" s="68"/>
      <c r="C335" s="48"/>
      <c r="D335" s="56"/>
      <c r="E335" s="12"/>
      <c r="F335" s="12"/>
      <c r="G335" s="49"/>
      <c r="H335" s="37"/>
    </row>
    <row r="336" spans="2:8">
      <c r="B336" s="68">
        <v>3</v>
      </c>
      <c r="C336" s="48">
        <v>44788</v>
      </c>
      <c r="D336" s="56" t="s">
        <v>171</v>
      </c>
      <c r="E336" s="12" t="s">
        <v>117</v>
      </c>
      <c r="F336" s="12" t="s">
        <v>118</v>
      </c>
      <c r="G336" s="49" t="s">
        <v>26</v>
      </c>
      <c r="H336" s="44" t="s">
        <v>1376</v>
      </c>
    </row>
    <row r="337" spans="2:8">
      <c r="B337" s="68"/>
      <c r="C337" s="7"/>
      <c r="D337" s="12" t="s">
        <v>1377</v>
      </c>
      <c r="E337" s="12"/>
      <c r="F337" s="12"/>
      <c r="G337" s="49" t="s">
        <v>29</v>
      </c>
      <c r="H337" s="50" t="s">
        <v>1378</v>
      </c>
    </row>
    <row r="338" spans="2:8">
      <c r="B338" s="68"/>
      <c r="C338" s="17"/>
      <c r="D338" s="17"/>
      <c r="E338" s="17"/>
      <c r="F338" s="17"/>
      <c r="G338" s="49" t="s">
        <v>844</v>
      </c>
      <c r="H338" s="37"/>
    </row>
    <row r="339" spans="2:8">
      <c r="B339" s="68"/>
      <c r="C339" s="17"/>
      <c r="D339" s="17"/>
      <c r="E339" s="17"/>
      <c r="F339" s="17"/>
      <c r="G339" s="14" t="s">
        <v>1186</v>
      </c>
      <c r="H339" s="37"/>
    </row>
    <row r="340" spans="2:8">
      <c r="B340" s="68"/>
      <c r="C340" s="42"/>
      <c r="D340" s="12"/>
      <c r="E340" s="12"/>
      <c r="F340" s="12"/>
      <c r="G340" s="14"/>
      <c r="H340" s="11"/>
    </row>
    <row r="341" spans="2:8">
      <c r="B341" s="68">
        <v>4</v>
      </c>
      <c r="C341" s="48">
        <v>44795</v>
      </c>
      <c r="D341" s="56" t="s">
        <v>1136</v>
      </c>
      <c r="E341" s="12" t="s">
        <v>25</v>
      </c>
      <c r="F341" s="12" t="s">
        <v>25</v>
      </c>
      <c r="G341" s="49" t="s">
        <v>26</v>
      </c>
      <c r="H341" s="44" t="s">
        <v>1385</v>
      </c>
    </row>
    <row r="342" spans="2:8">
      <c r="B342" s="68"/>
      <c r="C342" s="16"/>
      <c r="D342" s="56" t="s">
        <v>1386</v>
      </c>
      <c r="E342" s="12"/>
      <c r="F342" s="12"/>
      <c r="G342" s="49" t="s">
        <v>29</v>
      </c>
      <c r="H342" s="44" t="s">
        <v>1387</v>
      </c>
    </row>
    <row r="343" spans="2:8">
      <c r="B343" s="68"/>
      <c r="C343" s="17"/>
      <c r="D343" s="17"/>
      <c r="E343" s="17"/>
      <c r="F343" s="17"/>
      <c r="G343" s="49" t="s">
        <v>844</v>
      </c>
      <c r="H343" s="11" t="s">
        <v>1389</v>
      </c>
    </row>
    <row r="344" spans="2:8">
      <c r="B344" s="68"/>
      <c r="C344" s="42"/>
      <c r="D344" s="13"/>
      <c r="E344" s="13"/>
      <c r="F344" s="12"/>
      <c r="G344" s="14" t="s">
        <v>1390</v>
      </c>
      <c r="H344" s="11"/>
    </row>
    <row r="345" spans="2:8">
      <c r="B345" s="68"/>
      <c r="C345" s="42"/>
      <c r="D345" s="12"/>
      <c r="E345" s="19"/>
      <c r="F345" s="85"/>
      <c r="G345" s="49"/>
      <c r="H345" s="11"/>
    </row>
    <row r="346" spans="2:8">
      <c r="B346" s="68"/>
      <c r="C346" s="17"/>
      <c r="D346" s="17"/>
      <c r="E346" s="17"/>
      <c r="F346" s="17"/>
      <c r="G346" s="8"/>
      <c r="H346" s="11"/>
    </row>
    <row r="347" spans="2:8">
      <c r="B347" s="68"/>
      <c r="C347" s="17"/>
      <c r="D347" s="17"/>
      <c r="E347" s="17"/>
      <c r="F347" s="17"/>
      <c r="G347" s="8"/>
      <c r="H347" s="11"/>
    </row>
    <row r="348" spans="2:8">
      <c r="B348" s="68"/>
      <c r="C348" s="17"/>
      <c r="D348" s="17"/>
      <c r="E348" s="17"/>
      <c r="F348" s="17"/>
      <c r="G348" s="17"/>
      <c r="H348" s="17"/>
    </row>
    <row r="349" spans="2:8">
      <c r="B349" s="68"/>
      <c r="C349" s="17"/>
      <c r="D349" s="17"/>
      <c r="E349" s="17"/>
      <c r="F349" s="17"/>
      <c r="G349" s="17"/>
      <c r="H349" s="17"/>
    </row>
    <row r="354" ht="15.75" spans="2:8">
      <c r="B354" s="78" t="s">
        <v>3</v>
      </c>
      <c r="C354" s="5" t="s">
        <v>4</v>
      </c>
      <c r="D354" s="5" t="s">
        <v>5</v>
      </c>
      <c r="E354" s="5" t="s">
        <v>6</v>
      </c>
      <c r="F354" s="5" t="s">
        <v>7</v>
      </c>
      <c r="G354" s="5" t="s">
        <v>20</v>
      </c>
      <c r="H354" s="5" t="s">
        <v>21</v>
      </c>
    </row>
    <row r="355" ht="15.75" spans="2:8">
      <c r="B355" s="74"/>
      <c r="C355" s="30"/>
      <c r="D355" s="30"/>
      <c r="E355" s="30"/>
      <c r="F355" s="30"/>
      <c r="G355" s="30"/>
      <c r="H355" s="30"/>
    </row>
    <row r="356" ht="15.75" spans="2:8">
      <c r="B356" s="68"/>
      <c r="C356" s="17"/>
      <c r="D356" s="107">
        <v>44805</v>
      </c>
      <c r="E356" s="17"/>
      <c r="F356" s="17"/>
      <c r="G356" s="14"/>
      <c r="H356" s="44"/>
    </row>
    <row r="357" spans="2:8">
      <c r="B357" s="68"/>
      <c r="C357" s="17"/>
      <c r="D357" s="17"/>
      <c r="E357" s="17"/>
      <c r="F357" s="17"/>
      <c r="G357" s="14"/>
      <c r="H357" s="44"/>
    </row>
    <row r="358" spans="2:8">
      <c r="B358" s="68">
        <v>1</v>
      </c>
      <c r="C358" s="42">
        <v>44821</v>
      </c>
      <c r="D358" s="68" t="s">
        <v>573</v>
      </c>
      <c r="E358" s="68" t="s">
        <v>929</v>
      </c>
      <c r="F358" s="68" t="s">
        <v>779</v>
      </c>
      <c r="G358" s="49" t="s">
        <v>26</v>
      </c>
      <c r="H358" s="37" t="s">
        <v>1435</v>
      </c>
    </row>
    <row r="359" spans="2:8">
      <c r="B359" s="68"/>
      <c r="C359" s="37"/>
      <c r="D359" s="68" t="s">
        <v>1436</v>
      </c>
      <c r="E359" s="68"/>
      <c r="F359" s="68"/>
      <c r="G359" s="49" t="s">
        <v>29</v>
      </c>
      <c r="H359" s="37" t="s">
        <v>1437</v>
      </c>
    </row>
    <row r="360" spans="2:8">
      <c r="B360" s="68"/>
      <c r="C360" s="37"/>
      <c r="D360" s="18"/>
      <c r="E360" s="19"/>
      <c r="F360" s="31"/>
      <c r="G360" s="49" t="s">
        <v>844</v>
      </c>
      <c r="H360" s="37" t="s">
        <v>1438</v>
      </c>
    </row>
    <row r="361" spans="2:8">
      <c r="B361" s="68"/>
      <c r="C361" s="7"/>
      <c r="D361" s="12"/>
      <c r="E361" s="12"/>
      <c r="F361" s="12"/>
      <c r="G361" s="14" t="s">
        <v>1439</v>
      </c>
      <c r="H361" s="37"/>
    </row>
    <row r="362" spans="2:8">
      <c r="B362" s="68"/>
      <c r="C362" s="42"/>
      <c r="D362" s="13"/>
      <c r="E362" s="13"/>
      <c r="F362" s="12"/>
      <c r="G362" s="14"/>
      <c r="H362" s="11"/>
    </row>
    <row r="363" spans="2:8">
      <c r="B363" s="68">
        <v>2</v>
      </c>
      <c r="C363" s="48">
        <v>44827</v>
      </c>
      <c r="D363" s="12" t="s">
        <v>72</v>
      </c>
      <c r="E363" s="21" t="s">
        <v>1450</v>
      </c>
      <c r="F363" s="12" t="s">
        <v>176</v>
      </c>
      <c r="G363" s="49" t="s">
        <v>26</v>
      </c>
      <c r="H363" s="11" t="s">
        <v>1451</v>
      </c>
    </row>
    <row r="364" spans="2:8">
      <c r="B364" s="68"/>
      <c r="C364" s="16"/>
      <c r="D364" s="21" t="s">
        <v>1452</v>
      </c>
      <c r="E364" s="21"/>
      <c r="F364" s="12"/>
      <c r="G364" s="49" t="s">
        <v>29</v>
      </c>
      <c r="H364" s="11" t="s">
        <v>1453</v>
      </c>
    </row>
    <row r="365" spans="2:8">
      <c r="B365" s="68"/>
      <c r="C365" s="17"/>
      <c r="D365" s="17"/>
      <c r="E365" s="17"/>
      <c r="F365" s="17"/>
      <c r="G365" s="49" t="s">
        <v>844</v>
      </c>
      <c r="H365" s="11" t="s">
        <v>1454</v>
      </c>
    </row>
    <row r="366" spans="2:8">
      <c r="B366" s="68"/>
      <c r="C366" s="42"/>
      <c r="D366" s="12"/>
      <c r="E366" s="13"/>
      <c r="F366" s="19"/>
      <c r="G366" s="14" t="s">
        <v>1455</v>
      </c>
      <c r="H366" s="11" t="s">
        <v>1456</v>
      </c>
    </row>
    <row r="367" spans="2:8">
      <c r="B367" s="68"/>
      <c r="C367" s="37"/>
      <c r="D367" s="19"/>
      <c r="E367" s="19"/>
      <c r="F367" s="31"/>
      <c r="G367" s="49"/>
      <c r="H367" s="37"/>
    </row>
    <row r="368" spans="2:8">
      <c r="B368" s="68"/>
      <c r="C368" s="48"/>
      <c r="D368" s="12"/>
      <c r="E368" s="12"/>
      <c r="F368" s="12"/>
      <c r="G368" s="49"/>
      <c r="H368" s="37"/>
    </row>
    <row r="369" spans="2:8">
      <c r="B369" s="68"/>
      <c r="C369" s="48"/>
      <c r="D369" s="12"/>
      <c r="E369" s="12"/>
      <c r="F369" s="12"/>
      <c r="G369" s="49"/>
      <c r="H369" s="20"/>
    </row>
    <row r="370" spans="2:8">
      <c r="B370" s="68"/>
      <c r="C370" s="17"/>
      <c r="D370" s="17"/>
      <c r="E370" s="17"/>
      <c r="F370" s="17"/>
      <c r="G370" s="49"/>
      <c r="H370" s="11"/>
    </row>
    <row r="371" spans="2:8">
      <c r="B371" s="68"/>
      <c r="C371" s="17"/>
      <c r="D371" s="17"/>
      <c r="E371" s="17"/>
      <c r="F371" s="17"/>
      <c r="G371" s="14"/>
      <c r="H371" s="11"/>
    </row>
    <row r="372" spans="2:8">
      <c r="B372" s="68"/>
      <c r="C372" s="42"/>
      <c r="D372" s="12"/>
      <c r="E372" s="12"/>
      <c r="F372" s="12"/>
      <c r="G372" s="14"/>
      <c r="H372" s="11"/>
    </row>
    <row r="373" spans="2:8">
      <c r="B373" s="68"/>
      <c r="C373" s="16"/>
      <c r="D373" s="12"/>
      <c r="E373" s="12"/>
      <c r="F373" s="12"/>
      <c r="G373" s="49"/>
      <c r="H373" s="66"/>
    </row>
    <row r="374" spans="2:8">
      <c r="B374" s="68"/>
      <c r="C374" s="17"/>
      <c r="D374" s="17"/>
      <c r="E374" s="17"/>
      <c r="F374" s="17"/>
      <c r="G374" s="8"/>
      <c r="H374" s="101"/>
    </row>
    <row r="375" spans="2:8">
      <c r="B375" s="68"/>
      <c r="C375" s="17"/>
      <c r="D375" s="17"/>
      <c r="E375" s="17"/>
      <c r="F375" s="17"/>
      <c r="G375" s="17"/>
      <c r="H375" s="17"/>
    </row>
    <row r="376" spans="2:8">
      <c r="B376" s="68"/>
      <c r="C376" s="42"/>
      <c r="D376" s="13"/>
      <c r="E376" s="13"/>
      <c r="F376" s="12"/>
      <c r="G376" s="14"/>
      <c r="H376" s="11"/>
    </row>
    <row r="377" spans="2:8">
      <c r="B377" s="68"/>
      <c r="C377" s="42"/>
      <c r="D377" s="12"/>
      <c r="E377" s="19"/>
      <c r="F377" s="85"/>
      <c r="G377" s="49"/>
      <c r="H377" s="11"/>
    </row>
    <row r="378" spans="2:8">
      <c r="B378" s="68"/>
      <c r="C378" s="17"/>
      <c r="D378" s="17"/>
      <c r="E378" s="17"/>
      <c r="F378" s="17"/>
      <c r="G378" s="8"/>
      <c r="H378" s="11"/>
    </row>
    <row r="379" spans="2:8">
      <c r="B379" s="68"/>
      <c r="C379" s="17"/>
      <c r="D379" s="17"/>
      <c r="E379" s="17"/>
      <c r="F379" s="17"/>
      <c r="G379" s="8"/>
      <c r="H379" s="11"/>
    </row>
    <row r="380" spans="2:8">
      <c r="B380" s="68"/>
      <c r="C380" s="17"/>
      <c r="D380" s="17"/>
      <c r="E380" s="17"/>
      <c r="F380" s="17"/>
      <c r="G380" s="17"/>
      <c r="H380" s="17"/>
    </row>
    <row r="381" spans="2:8">
      <c r="B381" s="68"/>
      <c r="C381" s="17"/>
      <c r="D381" s="17"/>
      <c r="E381" s="17"/>
      <c r="F381" s="17"/>
      <c r="G381" s="17"/>
      <c r="H381" s="17"/>
    </row>
    <row r="386" ht="15.75" spans="2:8">
      <c r="B386" s="78" t="s">
        <v>3</v>
      </c>
      <c r="C386" s="5" t="s">
        <v>4</v>
      </c>
      <c r="D386" s="5" t="s">
        <v>5</v>
      </c>
      <c r="E386" s="5" t="s">
        <v>6</v>
      </c>
      <c r="F386" s="5" t="s">
        <v>7</v>
      </c>
      <c r="G386" s="5" t="s">
        <v>20</v>
      </c>
      <c r="H386" s="5" t="s">
        <v>21</v>
      </c>
    </row>
    <row r="387" ht="15.75" spans="2:8">
      <c r="B387" s="74"/>
      <c r="C387" s="30"/>
      <c r="D387" s="30"/>
      <c r="E387" s="30"/>
      <c r="F387" s="30"/>
      <c r="G387" s="30"/>
      <c r="H387" s="30"/>
    </row>
    <row r="388" ht="18" spans="2:8">
      <c r="B388" s="68"/>
      <c r="C388" s="17"/>
      <c r="D388" s="72">
        <v>44835</v>
      </c>
      <c r="E388" s="17"/>
      <c r="F388" s="17"/>
      <c r="G388" s="14"/>
      <c r="H388" s="44"/>
    </row>
    <row r="389" spans="2:8">
      <c r="B389" s="68"/>
      <c r="C389" s="17"/>
      <c r="D389" s="17"/>
      <c r="E389" s="17"/>
      <c r="F389" s="17"/>
      <c r="G389" s="14"/>
      <c r="H389" s="44"/>
    </row>
    <row r="390" spans="2:8">
      <c r="B390" s="68">
        <v>1</v>
      </c>
      <c r="C390" s="48">
        <v>44838</v>
      </c>
      <c r="D390" s="12" t="s">
        <v>1505</v>
      </c>
      <c r="E390" s="12" t="s">
        <v>117</v>
      </c>
      <c r="F390" s="12" t="s">
        <v>118</v>
      </c>
      <c r="G390" s="49" t="s">
        <v>26</v>
      </c>
      <c r="H390" s="20" t="s">
        <v>1506</v>
      </c>
    </row>
    <row r="391" spans="2:8">
      <c r="B391" s="68"/>
      <c r="C391" s="16"/>
      <c r="D391" s="12" t="s">
        <v>1507</v>
      </c>
      <c r="E391" s="12"/>
      <c r="F391" s="12"/>
      <c r="G391" s="49" t="s">
        <v>29</v>
      </c>
      <c r="H391" s="11" t="s">
        <v>1508</v>
      </c>
    </row>
    <row r="392" spans="2:8">
      <c r="B392" s="68"/>
      <c r="C392" s="37"/>
      <c r="D392" s="18"/>
      <c r="E392" s="19"/>
      <c r="F392" s="31"/>
      <c r="G392" s="49" t="s">
        <v>844</v>
      </c>
      <c r="H392" s="11" t="s">
        <v>1509</v>
      </c>
    </row>
    <row r="393" spans="2:8">
      <c r="B393" s="68"/>
      <c r="C393" s="7"/>
      <c r="D393" s="12"/>
      <c r="E393" s="12"/>
      <c r="F393" s="12"/>
      <c r="G393" s="14" t="s">
        <v>1165</v>
      </c>
      <c r="H393" s="15"/>
    </row>
    <row r="394" spans="2:8">
      <c r="B394" s="68"/>
      <c r="C394" s="42"/>
      <c r="D394" s="13"/>
      <c r="E394" s="13"/>
      <c r="F394" s="12"/>
      <c r="G394" s="14"/>
      <c r="H394" s="11"/>
    </row>
    <row r="395" spans="2:8">
      <c r="B395" s="68">
        <v>2</v>
      </c>
      <c r="C395" s="42">
        <v>44843</v>
      </c>
      <c r="D395" s="31" t="s">
        <v>1529</v>
      </c>
      <c r="E395" s="13" t="s">
        <v>25</v>
      </c>
      <c r="F395" s="13" t="s">
        <v>25</v>
      </c>
      <c r="G395" s="49" t="s">
        <v>26</v>
      </c>
      <c r="H395" s="37" t="s">
        <v>1530</v>
      </c>
    </row>
    <row r="396" spans="2:8">
      <c r="B396" s="68"/>
      <c r="C396" s="48"/>
      <c r="D396" s="12" t="s">
        <v>1531</v>
      </c>
      <c r="E396" s="19"/>
      <c r="F396" s="31"/>
      <c r="G396" s="49" t="s">
        <v>29</v>
      </c>
      <c r="H396" s="37" t="s">
        <v>1532</v>
      </c>
    </row>
    <row r="397" spans="2:8">
      <c r="B397" s="68"/>
      <c r="C397" s="17"/>
      <c r="D397" s="17"/>
      <c r="E397" s="17"/>
      <c r="F397" s="17"/>
      <c r="G397" s="49" t="s">
        <v>844</v>
      </c>
      <c r="H397" s="37" t="s">
        <v>1533</v>
      </c>
    </row>
    <row r="398" spans="2:8">
      <c r="B398" s="68"/>
      <c r="C398" s="42"/>
      <c r="D398" s="12"/>
      <c r="E398" s="13"/>
      <c r="F398" s="19"/>
      <c r="G398" s="14" t="s">
        <v>1120</v>
      </c>
      <c r="H398" s="37"/>
    </row>
    <row r="399" spans="2:8">
      <c r="B399" s="68"/>
      <c r="C399" s="37"/>
      <c r="D399" s="19"/>
      <c r="E399" s="19"/>
      <c r="F399" s="31"/>
      <c r="G399" s="49"/>
      <c r="H399" s="37"/>
    </row>
    <row r="400" spans="2:8">
      <c r="B400" s="68">
        <v>3</v>
      </c>
      <c r="C400" s="42">
        <v>44843</v>
      </c>
      <c r="D400" s="31" t="s">
        <v>766</v>
      </c>
      <c r="E400" s="21" t="s">
        <v>1485</v>
      </c>
      <c r="F400" s="12" t="s">
        <v>131</v>
      </c>
      <c r="G400" s="49" t="s">
        <v>611</v>
      </c>
      <c r="H400" s="11" t="s">
        <v>1538</v>
      </c>
    </row>
    <row r="401" spans="2:8">
      <c r="B401" s="68"/>
      <c r="C401" s="48"/>
      <c r="D401" s="12"/>
      <c r="E401" s="12"/>
      <c r="F401" s="12"/>
      <c r="G401" s="37" t="s">
        <v>1539</v>
      </c>
      <c r="H401" s="81" t="s">
        <v>1540</v>
      </c>
    </row>
    <row r="402" spans="2:8">
      <c r="B402" s="68"/>
      <c r="C402" s="17"/>
      <c r="D402" s="17"/>
      <c r="E402" s="17"/>
      <c r="F402" s="17"/>
      <c r="G402" s="79" t="s">
        <v>1541</v>
      </c>
      <c r="H402" s="11" t="s">
        <v>1542</v>
      </c>
    </row>
    <row r="403" spans="2:8">
      <c r="B403" s="68"/>
      <c r="C403" s="17"/>
      <c r="D403" s="17"/>
      <c r="E403" s="17"/>
      <c r="F403" s="17"/>
      <c r="G403" s="49" t="s">
        <v>29</v>
      </c>
      <c r="H403" s="11" t="s">
        <v>1543</v>
      </c>
    </row>
    <row r="404" spans="2:8">
      <c r="B404" s="68"/>
      <c r="C404" s="42"/>
      <c r="D404" s="12"/>
      <c r="E404" s="12"/>
      <c r="F404" s="12"/>
      <c r="G404" s="49" t="s">
        <v>844</v>
      </c>
      <c r="H404" s="15" t="s">
        <v>181</v>
      </c>
    </row>
    <row r="405" spans="2:8">
      <c r="B405" s="68"/>
      <c r="C405" s="16"/>
      <c r="D405" s="12"/>
      <c r="E405" s="12"/>
      <c r="F405" s="12"/>
      <c r="G405" s="14" t="s">
        <v>869</v>
      </c>
      <c r="H405" s="37"/>
    </row>
    <row r="406" spans="2:8">
      <c r="B406" s="68"/>
      <c r="C406" s="17"/>
      <c r="D406" s="17"/>
      <c r="E406" s="17"/>
      <c r="F406" s="17"/>
      <c r="G406" s="8"/>
      <c r="H406" s="101"/>
    </row>
    <row r="407" spans="2:8">
      <c r="B407" s="68">
        <v>4</v>
      </c>
      <c r="C407" s="42">
        <v>44842</v>
      </c>
      <c r="D407" s="31" t="s">
        <v>427</v>
      </c>
      <c r="E407" s="12" t="s">
        <v>1577</v>
      </c>
      <c r="F407" s="12" t="s">
        <v>118</v>
      </c>
      <c r="G407" s="49" t="s">
        <v>26</v>
      </c>
      <c r="H407" s="50" t="s">
        <v>1578</v>
      </c>
    </row>
    <row r="408" spans="2:8">
      <c r="B408" s="68"/>
      <c r="C408" s="42"/>
      <c r="D408" s="31" t="s">
        <v>1579</v>
      </c>
      <c r="E408" s="12"/>
      <c r="F408" s="12"/>
      <c r="G408" s="49" t="s">
        <v>29</v>
      </c>
      <c r="H408" s="11" t="s">
        <v>1580</v>
      </c>
    </row>
    <row r="409" spans="2:8">
      <c r="B409" s="68"/>
      <c r="C409" s="7"/>
      <c r="D409" s="68"/>
      <c r="E409" s="13"/>
      <c r="F409" s="19"/>
      <c r="G409" s="49" t="s">
        <v>844</v>
      </c>
      <c r="H409" s="11" t="s">
        <v>1581</v>
      </c>
    </row>
    <row r="410" spans="2:8">
      <c r="B410" s="68"/>
      <c r="C410" s="17"/>
      <c r="D410" s="17"/>
      <c r="E410" s="17"/>
      <c r="F410" s="17"/>
      <c r="G410" s="14" t="s">
        <v>1141</v>
      </c>
      <c r="H410" s="15"/>
    </row>
    <row r="411" spans="2:8">
      <c r="B411" s="68"/>
      <c r="C411" s="17"/>
      <c r="D411" s="17"/>
      <c r="E411" s="17"/>
      <c r="F411" s="17"/>
      <c r="G411" s="14"/>
      <c r="H411" s="37"/>
    </row>
    <row r="412" spans="2:8">
      <c r="B412" s="68"/>
      <c r="C412" s="17"/>
      <c r="D412" s="17"/>
      <c r="E412" s="17"/>
      <c r="F412" s="17"/>
      <c r="G412" s="17"/>
      <c r="H412" s="17"/>
    </row>
    <row r="417" ht="15.75" spans="2:8">
      <c r="B417" s="78" t="s">
        <v>3</v>
      </c>
      <c r="C417" s="5" t="s">
        <v>4</v>
      </c>
      <c r="D417" s="5" t="s">
        <v>5</v>
      </c>
      <c r="E417" s="5" t="s">
        <v>6</v>
      </c>
      <c r="F417" s="5" t="s">
        <v>7</v>
      </c>
      <c r="G417" s="5" t="s">
        <v>20</v>
      </c>
      <c r="H417" s="5" t="s">
        <v>21</v>
      </c>
    </row>
    <row r="418" ht="15.75" spans="2:8">
      <c r="B418" s="74"/>
      <c r="C418" s="30"/>
      <c r="D418" s="30"/>
      <c r="E418" s="30"/>
      <c r="F418" s="30"/>
      <c r="G418" s="30"/>
      <c r="H418" s="30"/>
    </row>
    <row r="419" spans="2:8">
      <c r="B419" s="68">
        <v>5</v>
      </c>
      <c r="C419" s="42">
        <v>44847</v>
      </c>
      <c r="D419" s="12" t="s">
        <v>1484</v>
      </c>
      <c r="E419" s="12" t="s">
        <v>672</v>
      </c>
      <c r="F419" s="12" t="s">
        <v>429</v>
      </c>
      <c r="G419" s="49" t="s">
        <v>26</v>
      </c>
      <c r="H419" s="11" t="s">
        <v>1609</v>
      </c>
    </row>
    <row r="420" spans="2:8">
      <c r="B420" s="68"/>
      <c r="C420" s="48"/>
      <c r="D420" s="56" t="s">
        <v>1610</v>
      </c>
      <c r="E420" s="12"/>
      <c r="F420" s="12"/>
      <c r="G420" s="49" t="s">
        <v>1611</v>
      </c>
      <c r="H420" s="11" t="s">
        <v>1612</v>
      </c>
    </row>
    <row r="421" spans="2:8">
      <c r="B421" s="68"/>
      <c r="C421" s="48"/>
      <c r="D421" s="12"/>
      <c r="E421" s="12"/>
      <c r="F421" s="12"/>
      <c r="G421" s="49" t="s">
        <v>844</v>
      </c>
      <c r="H421" s="15"/>
    </row>
    <row r="422" spans="2:8">
      <c r="B422" s="68"/>
      <c r="C422" s="16"/>
      <c r="D422" s="12"/>
      <c r="E422" s="12"/>
      <c r="F422" s="12"/>
      <c r="G422" s="14" t="s">
        <v>1158</v>
      </c>
      <c r="H422" s="37"/>
    </row>
    <row r="423" spans="2:8">
      <c r="B423" s="68"/>
      <c r="C423" s="37"/>
      <c r="D423" s="18"/>
      <c r="E423" s="19"/>
      <c r="F423" s="31"/>
      <c r="G423" s="49"/>
      <c r="H423" s="11"/>
    </row>
    <row r="424" spans="2:8">
      <c r="B424" s="68">
        <v>6</v>
      </c>
      <c r="C424" s="42">
        <v>44852</v>
      </c>
      <c r="D424" s="31" t="s">
        <v>1644</v>
      </c>
      <c r="E424" s="12" t="s">
        <v>577</v>
      </c>
      <c r="F424" s="12" t="s">
        <v>429</v>
      </c>
      <c r="G424" s="49" t="s">
        <v>26</v>
      </c>
      <c r="H424" s="20" t="s">
        <v>1645</v>
      </c>
    </row>
    <row r="425" spans="2:8">
      <c r="B425" s="68"/>
      <c r="C425" s="42"/>
      <c r="D425" s="31" t="s">
        <v>1646</v>
      </c>
      <c r="E425" s="12"/>
      <c r="F425" s="12"/>
      <c r="G425" s="49" t="s">
        <v>29</v>
      </c>
      <c r="H425" s="11" t="s">
        <v>1647</v>
      </c>
    </row>
    <row r="426" spans="2:8">
      <c r="B426" s="68"/>
      <c r="C426" s="42"/>
      <c r="D426" s="31"/>
      <c r="E426" s="13"/>
      <c r="F426" s="13"/>
      <c r="G426" s="49" t="s">
        <v>844</v>
      </c>
      <c r="H426" s="11" t="s">
        <v>1648</v>
      </c>
    </row>
    <row r="427" spans="2:8">
      <c r="B427" s="68"/>
      <c r="C427" s="48"/>
      <c r="D427" s="12"/>
      <c r="E427" s="19"/>
      <c r="F427" s="31"/>
      <c r="G427" s="14" t="s">
        <v>1146</v>
      </c>
      <c r="H427" s="15"/>
    </row>
    <row r="428" spans="2:8">
      <c r="B428" s="68"/>
      <c r="C428" s="17"/>
      <c r="D428" s="17"/>
      <c r="E428" s="17"/>
      <c r="F428" s="17"/>
      <c r="G428" s="49"/>
      <c r="H428" s="37"/>
    </row>
    <row r="429" spans="2:8">
      <c r="B429" s="68">
        <v>7</v>
      </c>
      <c r="C429" s="42">
        <v>44852</v>
      </c>
      <c r="D429" s="68" t="s">
        <v>777</v>
      </c>
      <c r="E429" s="68" t="s">
        <v>34</v>
      </c>
      <c r="F429" s="68" t="s">
        <v>34</v>
      </c>
      <c r="G429" s="49" t="s">
        <v>26</v>
      </c>
      <c r="H429" s="11" t="s">
        <v>1674</v>
      </c>
    </row>
    <row r="430" spans="2:8">
      <c r="B430" s="68"/>
      <c r="C430" s="48"/>
      <c r="D430" s="56" t="s">
        <v>1675</v>
      </c>
      <c r="E430" s="12"/>
      <c r="F430" s="12"/>
      <c r="G430" s="49" t="s">
        <v>29</v>
      </c>
      <c r="H430" s="11" t="s">
        <v>1676</v>
      </c>
    </row>
    <row r="431" spans="2:8">
      <c r="B431" s="68"/>
      <c r="C431" s="42"/>
      <c r="D431" s="31"/>
      <c r="E431" s="21"/>
      <c r="F431" s="12"/>
      <c r="G431" s="49" t="s">
        <v>844</v>
      </c>
      <c r="H431" s="15" t="s">
        <v>1677</v>
      </c>
    </row>
    <row r="432" spans="2:8">
      <c r="B432" s="68"/>
      <c r="C432" s="48"/>
      <c r="D432" s="12"/>
      <c r="E432" s="12"/>
      <c r="F432" s="12"/>
      <c r="G432" s="14" t="s">
        <v>1678</v>
      </c>
      <c r="H432" s="37" t="s">
        <v>1679</v>
      </c>
    </row>
    <row r="433" spans="2:8">
      <c r="B433" s="68"/>
      <c r="C433" s="17"/>
      <c r="D433" s="17"/>
      <c r="E433" s="17"/>
      <c r="F433" s="17"/>
      <c r="G433" s="79"/>
      <c r="H433" s="11"/>
    </row>
    <row r="434" spans="2:8">
      <c r="B434" s="68">
        <v>8</v>
      </c>
      <c r="C434" s="42">
        <v>44853</v>
      </c>
      <c r="D434" s="31" t="s">
        <v>1686</v>
      </c>
      <c r="E434" s="12" t="s">
        <v>1687</v>
      </c>
      <c r="F434" s="12" t="s">
        <v>43</v>
      </c>
      <c r="G434" s="49" t="s">
        <v>26</v>
      </c>
      <c r="H434" s="11" t="s">
        <v>1688</v>
      </c>
    </row>
    <row r="435" spans="2:8">
      <c r="B435" s="68"/>
      <c r="C435" s="7"/>
      <c r="D435" s="68" t="s">
        <v>1689</v>
      </c>
      <c r="E435" s="13"/>
      <c r="F435" s="19"/>
      <c r="G435" s="49" t="s">
        <v>29</v>
      </c>
      <c r="H435" s="11" t="s">
        <v>1690</v>
      </c>
    </row>
    <row r="436" spans="2:8">
      <c r="B436" s="68"/>
      <c r="C436" s="16"/>
      <c r="D436" s="12"/>
      <c r="E436" s="12"/>
      <c r="F436" s="12"/>
      <c r="G436" s="49" t="s">
        <v>844</v>
      </c>
      <c r="H436" s="15" t="s">
        <v>1691</v>
      </c>
    </row>
    <row r="437" spans="2:8">
      <c r="B437" s="68"/>
      <c r="C437" s="17"/>
      <c r="D437" s="17"/>
      <c r="E437" s="17"/>
      <c r="F437" s="17"/>
      <c r="G437" s="14" t="s">
        <v>1439</v>
      </c>
      <c r="H437" s="37"/>
    </row>
    <row r="438" spans="2:8">
      <c r="B438" s="68"/>
      <c r="C438" s="42"/>
      <c r="D438" s="31"/>
      <c r="E438" s="12"/>
      <c r="F438" s="12"/>
      <c r="G438" s="49"/>
      <c r="H438" s="50"/>
    </row>
    <row r="439" spans="2:8">
      <c r="B439" s="68">
        <v>9</v>
      </c>
      <c r="C439" s="42">
        <v>44860</v>
      </c>
      <c r="D439" s="31" t="s">
        <v>1136</v>
      </c>
      <c r="E439" s="47" t="s">
        <v>297</v>
      </c>
      <c r="F439" s="82" t="s">
        <v>187</v>
      </c>
      <c r="G439" s="49" t="s">
        <v>26</v>
      </c>
      <c r="H439" s="29" t="s">
        <v>1737</v>
      </c>
    </row>
    <row r="440" spans="2:8">
      <c r="B440" s="68"/>
      <c r="C440" s="42"/>
      <c r="D440" s="68" t="s">
        <v>1738</v>
      </c>
      <c r="E440" s="68"/>
      <c r="F440" s="68"/>
      <c r="G440" s="49" t="s">
        <v>29</v>
      </c>
      <c r="H440" s="37" t="s">
        <v>1739</v>
      </c>
    </row>
    <row r="441" spans="2:8">
      <c r="B441" s="68"/>
      <c r="C441" s="17"/>
      <c r="D441" s="17"/>
      <c r="E441" s="17"/>
      <c r="F441" s="17"/>
      <c r="G441" s="49" t="s">
        <v>844</v>
      </c>
      <c r="H441" s="37" t="s">
        <v>1548</v>
      </c>
    </row>
    <row r="442" spans="2:8">
      <c r="B442" s="68"/>
      <c r="C442" s="17"/>
      <c r="D442" s="17"/>
      <c r="E442" s="17"/>
      <c r="F442" s="17"/>
      <c r="G442" s="14" t="s">
        <v>1455</v>
      </c>
      <c r="H442" s="37"/>
    </row>
    <row r="443" spans="2:8">
      <c r="B443" s="68"/>
      <c r="C443" s="17"/>
      <c r="D443" s="17"/>
      <c r="E443" s="17"/>
      <c r="F443" s="17"/>
      <c r="G443" s="14"/>
      <c r="H443" s="37"/>
    </row>
    <row r="444" spans="2:8">
      <c r="B444" s="68"/>
      <c r="C444" s="17"/>
      <c r="D444" s="17"/>
      <c r="E444" s="17"/>
      <c r="F444" s="17"/>
      <c r="G444" s="17"/>
      <c r="H444" s="17"/>
    </row>
    <row r="449" ht="15.75" spans="2:8">
      <c r="B449" s="78" t="s">
        <v>3</v>
      </c>
      <c r="C449" s="5" t="s">
        <v>4</v>
      </c>
      <c r="D449" s="5" t="s">
        <v>5</v>
      </c>
      <c r="E449" s="5" t="s">
        <v>6</v>
      </c>
      <c r="F449" s="5" t="s">
        <v>7</v>
      </c>
      <c r="G449" s="5" t="s">
        <v>20</v>
      </c>
      <c r="H449" s="5" t="s">
        <v>21</v>
      </c>
    </row>
    <row r="450" ht="15.75" spans="2:8">
      <c r="B450" s="74"/>
      <c r="C450" s="30"/>
      <c r="D450" s="30"/>
      <c r="E450" s="30"/>
      <c r="F450" s="30"/>
      <c r="G450" s="30"/>
      <c r="H450" s="30"/>
    </row>
    <row r="451" spans="2:8">
      <c r="B451" s="68">
        <v>10</v>
      </c>
      <c r="C451" s="42">
        <v>44859</v>
      </c>
      <c r="D451" s="31" t="s">
        <v>1748</v>
      </c>
      <c r="E451" s="12" t="s">
        <v>156</v>
      </c>
      <c r="F451" s="12" t="s">
        <v>113</v>
      </c>
      <c r="G451" s="49" t="s">
        <v>26</v>
      </c>
      <c r="H451" s="20" t="s">
        <v>1749</v>
      </c>
    </row>
    <row r="452" spans="2:8">
      <c r="B452" s="68"/>
      <c r="C452" s="42"/>
      <c r="D452" s="68" t="s">
        <v>1750</v>
      </c>
      <c r="E452" s="12"/>
      <c r="F452" s="12"/>
      <c r="G452" s="49" t="s">
        <v>29</v>
      </c>
      <c r="H452" s="11" t="s">
        <v>1751</v>
      </c>
    </row>
    <row r="453" spans="2:8">
      <c r="B453" s="68"/>
      <c r="C453" s="48"/>
      <c r="D453" s="12"/>
      <c r="E453" s="12"/>
      <c r="F453" s="12"/>
      <c r="G453" s="49" t="s">
        <v>844</v>
      </c>
      <c r="H453" s="11"/>
    </row>
    <row r="454" spans="2:8">
      <c r="B454" s="68"/>
      <c r="C454" s="16"/>
      <c r="D454" s="12"/>
      <c r="E454" s="12"/>
      <c r="F454" s="12"/>
      <c r="G454" s="14" t="s">
        <v>1165</v>
      </c>
      <c r="H454" s="15"/>
    </row>
    <row r="455" spans="2:8">
      <c r="B455" s="68"/>
      <c r="C455" s="37"/>
      <c r="D455" s="18"/>
      <c r="E455" s="19"/>
      <c r="F455" s="31"/>
      <c r="G455" s="49"/>
      <c r="H455" s="11"/>
    </row>
    <row r="456" spans="2:8">
      <c r="B456" s="68">
        <v>11</v>
      </c>
      <c r="C456" s="42">
        <v>44864</v>
      </c>
      <c r="D456" s="31" t="s">
        <v>240</v>
      </c>
      <c r="E456" s="32" t="s">
        <v>1776</v>
      </c>
      <c r="F456" s="31" t="s">
        <v>1055</v>
      </c>
      <c r="G456" s="49" t="s">
        <v>26</v>
      </c>
      <c r="H456" s="37" t="s">
        <v>1777</v>
      </c>
    </row>
    <row r="457" spans="2:8">
      <c r="B457" s="68"/>
      <c r="C457" s="42"/>
      <c r="D457" s="31" t="s">
        <v>1778</v>
      </c>
      <c r="E457" s="21"/>
      <c r="F457" s="12"/>
      <c r="G457" s="49" t="s">
        <v>29</v>
      </c>
      <c r="H457" s="37" t="s">
        <v>1779</v>
      </c>
    </row>
    <row r="458" spans="2:8">
      <c r="B458" s="68"/>
      <c r="C458" s="42"/>
      <c r="D458" s="31"/>
      <c r="E458" s="13"/>
      <c r="F458" s="13"/>
      <c r="G458" s="49" t="s">
        <v>844</v>
      </c>
      <c r="H458" s="37" t="s">
        <v>1780</v>
      </c>
    </row>
    <row r="459" spans="2:8">
      <c r="B459" s="68"/>
      <c r="C459" s="48"/>
      <c r="D459" s="12"/>
      <c r="E459" s="19"/>
      <c r="F459" s="31"/>
      <c r="G459" s="14" t="s">
        <v>1135</v>
      </c>
      <c r="H459" s="37" t="s">
        <v>1781</v>
      </c>
    </row>
    <row r="460" spans="2:8">
      <c r="B460" s="68"/>
      <c r="C460" s="17"/>
      <c r="D460" s="17"/>
      <c r="E460" s="17"/>
      <c r="F460" s="17"/>
      <c r="G460" s="49" t="s">
        <v>1782</v>
      </c>
      <c r="H460" s="37"/>
    </row>
    <row r="461" spans="2:8">
      <c r="B461" s="68"/>
      <c r="C461" s="42"/>
      <c r="D461" s="68"/>
      <c r="E461" s="68"/>
      <c r="F461" s="68"/>
      <c r="G461" s="49"/>
      <c r="H461" s="11"/>
    </row>
    <row r="462" spans="2:8">
      <c r="B462" s="68"/>
      <c r="C462" s="48"/>
      <c r="D462" s="56"/>
      <c r="E462" s="12"/>
      <c r="F462" s="12"/>
      <c r="G462" s="49"/>
      <c r="H462" s="11"/>
    </row>
    <row r="463" spans="2:8">
      <c r="B463" s="68"/>
      <c r="C463" s="42"/>
      <c r="D463" s="31"/>
      <c r="E463" s="21"/>
      <c r="F463" s="12"/>
      <c r="G463" s="49"/>
      <c r="H463" s="15"/>
    </row>
    <row r="464" spans="2:8">
      <c r="B464" s="68"/>
      <c r="C464" s="48"/>
      <c r="D464" s="12"/>
      <c r="E464" s="12"/>
      <c r="F464" s="12"/>
      <c r="G464" s="14"/>
      <c r="H464" s="37"/>
    </row>
    <row r="465" spans="2:8">
      <c r="B465" s="68"/>
      <c r="C465" s="17"/>
      <c r="D465" s="17"/>
      <c r="E465" s="17"/>
      <c r="F465" s="17"/>
      <c r="G465" s="79"/>
      <c r="H465" s="11"/>
    </row>
    <row r="466" spans="2:8">
      <c r="B466" s="68"/>
      <c r="C466" s="42"/>
      <c r="D466" s="31"/>
      <c r="E466" s="12"/>
      <c r="F466" s="80"/>
      <c r="G466" s="14"/>
      <c r="H466" s="81"/>
    </row>
    <row r="467" spans="2:8">
      <c r="B467" s="68"/>
      <c r="C467" s="7"/>
      <c r="D467" s="68"/>
      <c r="E467" s="13"/>
      <c r="F467" s="19"/>
      <c r="G467" s="49"/>
      <c r="H467" s="11"/>
    </row>
    <row r="468" spans="2:8">
      <c r="B468" s="68"/>
      <c r="C468" s="16"/>
      <c r="D468" s="12"/>
      <c r="E468" s="12"/>
      <c r="F468" s="12"/>
      <c r="G468" s="49"/>
      <c r="H468" s="15"/>
    </row>
    <row r="469" spans="2:8">
      <c r="B469" s="68"/>
      <c r="C469" s="17"/>
      <c r="D469" s="17"/>
      <c r="E469" s="17"/>
      <c r="F469" s="17"/>
      <c r="G469" s="14"/>
      <c r="H469" s="37"/>
    </row>
    <row r="470" spans="2:8">
      <c r="B470" s="68"/>
      <c r="C470" s="42"/>
      <c r="D470" s="31"/>
      <c r="E470" s="12"/>
      <c r="F470" s="12"/>
      <c r="G470" s="49"/>
      <c r="H470" s="50"/>
    </row>
    <row r="471" spans="2:8">
      <c r="B471" s="68"/>
      <c r="C471" s="42"/>
      <c r="D471" s="31"/>
      <c r="E471" s="47"/>
      <c r="F471" s="82"/>
      <c r="G471" s="49"/>
      <c r="H471" s="29"/>
    </row>
    <row r="472" spans="2:8">
      <c r="B472" s="68"/>
      <c r="C472" s="42"/>
      <c r="D472" s="68"/>
      <c r="E472" s="68"/>
      <c r="F472" s="68"/>
      <c r="G472" s="49"/>
      <c r="H472" s="37"/>
    </row>
    <row r="473" spans="2:8">
      <c r="B473" s="68"/>
      <c r="C473" s="17"/>
      <c r="D473" s="17"/>
      <c r="E473" s="17"/>
      <c r="F473" s="17"/>
      <c r="G473" s="49"/>
      <c r="H473" s="37"/>
    </row>
    <row r="474" spans="2:8">
      <c r="B474" s="68"/>
      <c r="C474" s="17"/>
      <c r="D474" s="17"/>
      <c r="E474" s="17"/>
      <c r="F474" s="17"/>
      <c r="G474" s="14"/>
      <c r="H474" s="37"/>
    </row>
    <row r="475" spans="2:8">
      <c r="B475" s="68"/>
      <c r="C475" s="17"/>
      <c r="D475" s="17"/>
      <c r="E475" s="17"/>
      <c r="F475" s="17"/>
      <c r="G475" s="14"/>
      <c r="H475" s="37"/>
    </row>
    <row r="476" spans="2:8">
      <c r="B476" s="68"/>
      <c r="C476" s="17"/>
      <c r="D476" s="17"/>
      <c r="E476" s="17"/>
      <c r="F476" s="17"/>
      <c r="G476" s="17"/>
      <c r="H476" s="17"/>
    </row>
    <row r="481" ht="15.75" spans="2:8">
      <c r="B481" s="78" t="s">
        <v>3</v>
      </c>
      <c r="C481" s="5" t="s">
        <v>4</v>
      </c>
      <c r="D481" s="5" t="s">
        <v>5</v>
      </c>
      <c r="E481" s="5" t="s">
        <v>6</v>
      </c>
      <c r="F481" s="5" t="s">
        <v>7</v>
      </c>
      <c r="G481" s="5" t="s">
        <v>20</v>
      </c>
      <c r="H481" s="5" t="s">
        <v>21</v>
      </c>
    </row>
    <row r="482" ht="15.75" spans="2:8">
      <c r="B482" s="74"/>
      <c r="C482" s="30"/>
      <c r="D482" s="30"/>
      <c r="E482" s="30"/>
      <c r="F482" s="30"/>
      <c r="G482" s="30"/>
      <c r="H482" s="30"/>
    </row>
    <row r="483" spans="2:8">
      <c r="B483" s="68"/>
      <c r="C483" s="42"/>
      <c r="D483" s="31"/>
      <c r="E483" s="12"/>
      <c r="F483" s="12"/>
      <c r="G483" s="49"/>
      <c r="H483" s="20"/>
    </row>
    <row r="484" spans="2:8">
      <c r="B484" s="68"/>
      <c r="C484" s="42"/>
      <c r="D484" s="68"/>
      <c r="E484" s="12"/>
      <c r="F484" s="12"/>
      <c r="G484" s="49"/>
      <c r="H484" s="11"/>
    </row>
    <row r="485" spans="2:8">
      <c r="B485" s="68"/>
      <c r="C485" s="48"/>
      <c r="D485" s="12"/>
      <c r="E485" s="12"/>
      <c r="F485" s="12"/>
      <c r="G485" s="49"/>
      <c r="H485" s="11"/>
    </row>
    <row r="486" spans="2:8">
      <c r="B486" s="68"/>
      <c r="C486" s="16"/>
      <c r="D486" s="12"/>
      <c r="E486" s="12"/>
      <c r="F486" s="12"/>
      <c r="G486" s="14"/>
      <c r="H486" s="15"/>
    </row>
    <row r="487" spans="2:8">
      <c r="B487" s="68"/>
      <c r="C487" s="37"/>
      <c r="D487" s="18"/>
      <c r="E487" s="19"/>
      <c r="F487" s="31"/>
      <c r="G487" s="49"/>
      <c r="H487" s="11"/>
    </row>
    <row r="488" spans="2:8">
      <c r="B488" s="68"/>
      <c r="C488" s="42"/>
      <c r="D488" s="31"/>
      <c r="E488" s="32"/>
      <c r="F488" s="31"/>
      <c r="G488" s="49"/>
      <c r="H488" s="37"/>
    </row>
    <row r="489" spans="2:8">
      <c r="B489" s="68"/>
      <c r="C489" s="42"/>
      <c r="D489" s="31"/>
      <c r="E489" s="21"/>
      <c r="F489" s="12"/>
      <c r="G489" s="49"/>
      <c r="H489" s="37"/>
    </row>
    <row r="490" spans="2:8">
      <c r="B490" s="68"/>
      <c r="C490" s="42"/>
      <c r="D490" s="31"/>
      <c r="E490" s="13"/>
      <c r="F490" s="13"/>
      <c r="G490" s="49"/>
      <c r="H490" s="37"/>
    </row>
    <row r="491" spans="2:8">
      <c r="B491" s="68"/>
      <c r="C491" s="48"/>
      <c r="D491" s="12"/>
      <c r="E491" s="19"/>
      <c r="F491" s="31"/>
      <c r="G491" s="14"/>
      <c r="H491" s="37"/>
    </row>
    <row r="492" spans="2:8">
      <c r="B492" s="68"/>
      <c r="C492" s="17"/>
      <c r="D492" s="17"/>
      <c r="E492" s="17"/>
      <c r="F492" s="17"/>
      <c r="G492" s="49"/>
      <c r="H492" s="37"/>
    </row>
    <row r="493" spans="2:8">
      <c r="B493" s="68"/>
      <c r="C493" s="42"/>
      <c r="D493" s="68"/>
      <c r="E493" s="68"/>
      <c r="F493" s="68"/>
      <c r="G493" s="49"/>
      <c r="H493" s="11"/>
    </row>
    <row r="494" spans="2:8">
      <c r="B494" s="68"/>
      <c r="C494" s="48"/>
      <c r="D494" s="56"/>
      <c r="E494" s="12"/>
      <c r="F494" s="12"/>
      <c r="G494" s="49"/>
      <c r="H494" s="11"/>
    </row>
    <row r="495" spans="2:8">
      <c r="B495" s="68"/>
      <c r="C495" s="42"/>
      <c r="D495" s="31"/>
      <c r="E495" s="21"/>
      <c r="F495" s="12"/>
      <c r="G495" s="49"/>
      <c r="H495" s="15"/>
    </row>
    <row r="496" spans="2:8">
      <c r="B496" s="68"/>
      <c r="C496" s="48"/>
      <c r="D496" s="12"/>
      <c r="E496" s="12"/>
      <c r="F496" s="12"/>
      <c r="G496" s="14"/>
      <c r="H496" s="37"/>
    </row>
    <row r="497" spans="2:8">
      <c r="B497" s="68"/>
      <c r="C497" s="17"/>
      <c r="D497" s="17"/>
      <c r="E497" s="17"/>
      <c r="F497" s="17"/>
      <c r="G497" s="79"/>
      <c r="H497" s="11"/>
    </row>
    <row r="498" spans="2:8">
      <c r="B498" s="68"/>
      <c r="C498" s="42"/>
      <c r="D498" s="31"/>
      <c r="E498" s="12"/>
      <c r="F498" s="80"/>
      <c r="G498" s="14"/>
      <c r="H498" s="81"/>
    </row>
    <row r="499" spans="2:8">
      <c r="B499" s="68"/>
      <c r="C499" s="7"/>
      <c r="D499" s="68"/>
      <c r="E499" s="13"/>
      <c r="F499" s="19"/>
      <c r="G499" s="49"/>
      <c r="H499" s="11"/>
    </row>
    <row r="500" spans="2:8">
      <c r="B500" s="68"/>
      <c r="C500" s="16"/>
      <c r="D500" s="12"/>
      <c r="E500" s="12"/>
      <c r="F500" s="12"/>
      <c r="G500" s="49"/>
      <c r="H500" s="15"/>
    </row>
    <row r="501" spans="2:8">
      <c r="B501" s="68"/>
      <c r="C501" s="17"/>
      <c r="D501" s="17"/>
      <c r="E501" s="17"/>
      <c r="F501" s="17"/>
      <c r="G501" s="14"/>
      <c r="H501" s="37"/>
    </row>
    <row r="502" spans="2:8">
      <c r="B502" s="68"/>
      <c r="C502" s="42"/>
      <c r="D502" s="31"/>
      <c r="E502" s="12"/>
      <c r="F502" s="12"/>
      <c r="G502" s="49"/>
      <c r="H502" s="50"/>
    </row>
    <row r="503" spans="2:8">
      <c r="B503" s="68"/>
      <c r="C503" s="42"/>
      <c r="D503" s="31"/>
      <c r="E503" s="47"/>
      <c r="F503" s="82"/>
      <c r="G503" s="49"/>
      <c r="H503" s="29"/>
    </row>
    <row r="504" spans="2:8">
      <c r="B504" s="68"/>
      <c r="C504" s="42"/>
      <c r="D504" s="68"/>
      <c r="E504" s="68"/>
      <c r="F504" s="68"/>
      <c r="G504" s="49"/>
      <c r="H504" s="37"/>
    </row>
    <row r="505" spans="2:8">
      <c r="B505" s="68"/>
      <c r="C505" s="17"/>
      <c r="D505" s="17"/>
      <c r="E505" s="17"/>
      <c r="F505" s="17"/>
      <c r="G505" s="49"/>
      <c r="H505" s="37"/>
    </row>
    <row r="506" spans="2:8">
      <c r="B506" s="68"/>
      <c r="C506" s="17"/>
      <c r="D506" s="17"/>
      <c r="E506" s="17"/>
      <c r="F506" s="17"/>
      <c r="G506" s="14"/>
      <c r="H506" s="37"/>
    </row>
    <row r="507" spans="2:8">
      <c r="B507" s="68"/>
      <c r="C507" s="17"/>
      <c r="D507" s="17"/>
      <c r="E507" s="17"/>
      <c r="F507" s="17"/>
      <c r="G507" s="14"/>
      <c r="H507" s="37"/>
    </row>
    <row r="508" spans="2:8">
      <c r="B508" s="68"/>
      <c r="C508" s="17"/>
      <c r="D508" s="17"/>
      <c r="E508" s="17"/>
      <c r="F508" s="17"/>
      <c r="G508" s="17"/>
      <c r="H508" s="17"/>
    </row>
    <row r="513" ht="15.75" spans="2:8">
      <c r="B513" s="78" t="s">
        <v>3</v>
      </c>
      <c r="C513" s="5" t="s">
        <v>4</v>
      </c>
      <c r="D513" s="5" t="s">
        <v>5</v>
      </c>
      <c r="E513" s="5" t="s">
        <v>6</v>
      </c>
      <c r="F513" s="5" t="s">
        <v>7</v>
      </c>
      <c r="G513" s="5" t="s">
        <v>20</v>
      </c>
      <c r="H513" s="5" t="s">
        <v>21</v>
      </c>
    </row>
    <row r="514" ht="15.75" spans="2:8">
      <c r="B514" s="74"/>
      <c r="C514" s="30"/>
      <c r="D514" s="30"/>
      <c r="E514" s="30"/>
      <c r="F514" s="30"/>
      <c r="G514" s="30"/>
      <c r="H514" s="30"/>
    </row>
    <row r="515" spans="2:8">
      <c r="B515" s="68"/>
      <c r="C515" s="42"/>
      <c r="D515" s="31"/>
      <c r="E515" s="12"/>
      <c r="F515" s="12"/>
      <c r="G515" s="49"/>
      <c r="H515" s="20"/>
    </row>
    <row r="516" spans="2:8">
      <c r="B516" s="68"/>
      <c r="C516" s="42"/>
      <c r="D516" s="68"/>
      <c r="E516" s="12"/>
      <c r="F516" s="12"/>
      <c r="G516" s="49"/>
      <c r="H516" s="11"/>
    </row>
    <row r="517" spans="2:8">
      <c r="B517" s="68"/>
      <c r="C517" s="48"/>
      <c r="D517" s="12"/>
      <c r="E517" s="12"/>
      <c r="F517" s="12"/>
      <c r="G517" s="49"/>
      <c r="H517" s="11"/>
    </row>
    <row r="518" spans="2:8">
      <c r="B518" s="68"/>
      <c r="C518" s="16"/>
      <c r="D518" s="12"/>
      <c r="E518" s="12"/>
      <c r="F518" s="12"/>
      <c r="G518" s="14"/>
      <c r="H518" s="15"/>
    </row>
    <row r="519" spans="2:8">
      <c r="B519" s="68"/>
      <c r="C519" s="37"/>
      <c r="D519" s="18"/>
      <c r="E519" s="19"/>
      <c r="F519" s="31"/>
      <c r="G519" s="49"/>
      <c r="H519" s="11"/>
    </row>
    <row r="520" spans="2:8">
      <c r="B520" s="68"/>
      <c r="C520" s="42"/>
      <c r="D520" s="31"/>
      <c r="E520" s="32"/>
      <c r="F520" s="31"/>
      <c r="G520" s="49"/>
      <c r="H520" s="37"/>
    </row>
    <row r="521" spans="2:8">
      <c r="B521" s="68"/>
      <c r="C521" s="42"/>
      <c r="D521" s="31"/>
      <c r="E521" s="21"/>
      <c r="F521" s="12"/>
      <c r="G521" s="49"/>
      <c r="H521" s="37"/>
    </row>
    <row r="522" spans="2:8">
      <c r="B522" s="68"/>
      <c r="C522" s="42"/>
      <c r="D522" s="31"/>
      <c r="E522" s="13"/>
      <c r="F522" s="13"/>
      <c r="G522" s="49"/>
      <c r="H522" s="37"/>
    </row>
    <row r="523" spans="2:8">
      <c r="B523" s="68"/>
      <c r="C523" s="48"/>
      <c r="D523" s="12"/>
      <c r="E523" s="19"/>
      <c r="F523" s="31"/>
      <c r="G523" s="14"/>
      <c r="H523" s="37"/>
    </row>
    <row r="524" spans="2:8">
      <c r="B524" s="68"/>
      <c r="C524" s="17"/>
      <c r="D524" s="17"/>
      <c r="E524" s="17"/>
      <c r="F524" s="17"/>
      <c r="G524" s="49"/>
      <c r="H524" s="37"/>
    </row>
    <row r="525" spans="2:8">
      <c r="B525" s="68"/>
      <c r="C525" s="42"/>
      <c r="D525" s="68"/>
      <c r="E525" s="68"/>
      <c r="F525" s="68"/>
      <c r="G525" s="49"/>
      <c r="H525" s="11"/>
    </row>
    <row r="526" spans="2:8">
      <c r="B526" s="68"/>
      <c r="C526" s="48"/>
      <c r="D526" s="56"/>
      <c r="E526" s="12"/>
      <c r="F526" s="12"/>
      <c r="G526" s="49"/>
      <c r="H526" s="11"/>
    </row>
    <row r="527" spans="2:8">
      <c r="B527" s="68"/>
      <c r="C527" s="42"/>
      <c r="D527" s="31"/>
      <c r="E527" s="21"/>
      <c r="F527" s="12"/>
      <c r="G527" s="49"/>
      <c r="H527" s="15"/>
    </row>
    <row r="528" spans="2:8">
      <c r="B528" s="68"/>
      <c r="C528" s="48"/>
      <c r="D528" s="12"/>
      <c r="E528" s="12"/>
      <c r="F528" s="12"/>
      <c r="G528" s="14"/>
      <c r="H528" s="37"/>
    </row>
    <row r="529" spans="2:8">
      <c r="B529" s="68"/>
      <c r="C529" s="17"/>
      <c r="D529" s="17"/>
      <c r="E529" s="17"/>
      <c r="F529" s="17"/>
      <c r="G529" s="79"/>
      <c r="H529" s="11"/>
    </row>
    <row r="530" spans="2:8">
      <c r="B530" s="68"/>
      <c r="C530" s="42"/>
      <c r="D530" s="31"/>
      <c r="E530" s="12"/>
      <c r="F530" s="80"/>
      <c r="G530" s="14"/>
      <c r="H530" s="81"/>
    </row>
    <row r="531" spans="2:8">
      <c r="B531" s="68"/>
      <c r="C531" s="7"/>
      <c r="D531" s="68"/>
      <c r="E531" s="13"/>
      <c r="F531" s="19"/>
      <c r="G531" s="49"/>
      <c r="H531" s="11"/>
    </row>
    <row r="532" spans="2:8">
      <c r="B532" s="68"/>
      <c r="C532" s="16"/>
      <c r="D532" s="12"/>
      <c r="E532" s="12"/>
      <c r="F532" s="12"/>
      <c r="G532" s="49"/>
      <c r="H532" s="15"/>
    </row>
    <row r="533" spans="2:8">
      <c r="B533" s="68"/>
      <c r="C533" s="17"/>
      <c r="D533" s="17"/>
      <c r="E533" s="17"/>
      <c r="F533" s="17"/>
      <c r="G533" s="14"/>
      <c r="H533" s="37"/>
    </row>
    <row r="534" spans="2:8">
      <c r="B534" s="68"/>
      <c r="C534" s="42"/>
      <c r="D534" s="31"/>
      <c r="E534" s="12"/>
      <c r="F534" s="12"/>
      <c r="G534" s="49"/>
      <c r="H534" s="50"/>
    </row>
    <row r="535" spans="2:8">
      <c r="B535" s="68"/>
      <c r="C535" s="42"/>
      <c r="D535" s="31"/>
      <c r="E535" s="47"/>
      <c r="F535" s="82"/>
      <c r="G535" s="49"/>
      <c r="H535" s="29"/>
    </row>
    <row r="536" spans="2:8">
      <c r="B536" s="68"/>
      <c r="C536" s="42"/>
      <c r="D536" s="68"/>
      <c r="E536" s="68"/>
      <c r="F536" s="68"/>
      <c r="G536" s="49"/>
      <c r="H536" s="37"/>
    </row>
    <row r="537" spans="2:8">
      <c r="B537" s="68"/>
      <c r="C537" s="17"/>
      <c r="D537" s="17"/>
      <c r="E537" s="17"/>
      <c r="F537" s="17"/>
      <c r="G537" s="49"/>
      <c r="H537" s="37"/>
    </row>
    <row r="538" spans="2:8">
      <c r="B538" s="68"/>
      <c r="C538" s="17"/>
      <c r="D538" s="17"/>
      <c r="E538" s="17"/>
      <c r="F538" s="17"/>
      <c r="G538" s="14"/>
      <c r="H538" s="37"/>
    </row>
    <row r="539" spans="2:8">
      <c r="B539" s="68"/>
      <c r="C539" s="17"/>
      <c r="D539" s="17"/>
      <c r="E539" s="17"/>
      <c r="F539" s="17"/>
      <c r="G539" s="14"/>
      <c r="H539" s="37"/>
    </row>
    <row r="540" spans="2:8">
      <c r="B540" s="68"/>
      <c r="C540" s="17"/>
      <c r="D540" s="17"/>
      <c r="E540" s="17"/>
      <c r="F540" s="17"/>
      <c r="G540" s="17"/>
      <c r="H540" s="17"/>
    </row>
  </sheetData>
  <pageMargins left="0.75" right="0.75" top="1" bottom="1" header="0.5" footer="0.5"/>
  <pageSetup paperSize="5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07"/>
  <sheetViews>
    <sheetView topLeftCell="A461" workbookViewId="0">
      <selection activeCell="S2328" sqref="S2328"/>
    </sheetView>
  </sheetViews>
  <sheetFormatPr defaultColWidth="9.14285714285714" defaultRowHeight="15" outlineLevelCol="7"/>
  <cols>
    <col min="1" max="1" width="3.57142857142857" customWidth="1"/>
    <col min="2" max="2" width="5.42857142857143" customWidth="1"/>
    <col min="3" max="3" width="15.7142857142857" customWidth="1"/>
    <col min="4" max="4" width="19.8571428571429" customWidth="1"/>
    <col min="5" max="6" width="12.7142857142857" customWidth="1"/>
    <col min="7" max="7" width="20.4285714285714" customWidth="1"/>
    <col min="8" max="8" width="60.5714285714286" customWidth="1"/>
  </cols>
  <sheetData>
    <row r="1" spans="2:8">
      <c r="B1" s="1"/>
      <c r="C1" s="1"/>
      <c r="D1" s="1"/>
      <c r="E1" s="1"/>
      <c r="F1" s="1"/>
      <c r="G1" s="1"/>
      <c r="H1" s="1"/>
    </row>
    <row r="2" spans="2:8">
      <c r="B2" s="1"/>
      <c r="C2" s="1"/>
      <c r="D2" s="1"/>
      <c r="E2" s="1"/>
      <c r="F2" s="2" t="s">
        <v>1965</v>
      </c>
      <c r="G2" s="1"/>
      <c r="H2" s="1"/>
    </row>
    <row r="3" spans="2:8">
      <c r="B3" s="1"/>
      <c r="C3" s="1"/>
      <c r="D3" s="1"/>
      <c r="E3" s="1"/>
      <c r="F3" s="3" t="s">
        <v>1</v>
      </c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4" t="s">
        <v>1989</v>
      </c>
      <c r="C6" s="1"/>
      <c r="D6" s="1"/>
      <c r="E6" s="1"/>
      <c r="F6" s="1"/>
      <c r="G6" s="1"/>
      <c r="H6" s="1"/>
    </row>
    <row r="7" ht="15.75" spans="2:8"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20</v>
      </c>
      <c r="H7" s="5" t="s">
        <v>21</v>
      </c>
    </row>
    <row r="8" ht="15.75" spans="2:8">
      <c r="B8" s="6"/>
      <c r="C8" s="7"/>
      <c r="D8" s="6"/>
      <c r="E8" s="6"/>
      <c r="F8" s="6"/>
      <c r="G8" s="8"/>
      <c r="H8" s="6"/>
    </row>
    <row r="9" ht="16.5" spans="2:8">
      <c r="B9" s="6"/>
      <c r="C9" s="7"/>
      <c r="D9" s="6"/>
      <c r="E9" s="6"/>
      <c r="F9" s="9" t="s">
        <v>22</v>
      </c>
      <c r="G9" s="8"/>
      <c r="H9" s="6"/>
    </row>
    <row r="10" spans="2:8">
      <c r="B10" s="6"/>
      <c r="C10" s="6"/>
      <c r="D10" s="6"/>
      <c r="E10" s="6"/>
      <c r="F10" s="6"/>
      <c r="G10" s="8"/>
      <c r="H10" s="6"/>
    </row>
    <row r="11" spans="2:8">
      <c r="B11" s="6">
        <v>1</v>
      </c>
      <c r="C11" s="10">
        <v>44575</v>
      </c>
      <c r="D11" s="12" t="s">
        <v>262</v>
      </c>
      <c r="E11" s="12" t="s">
        <v>263</v>
      </c>
      <c r="F11" s="12" t="s">
        <v>176</v>
      </c>
      <c r="G11" s="14" t="s">
        <v>26</v>
      </c>
      <c r="H11" s="37" t="s">
        <v>264</v>
      </c>
    </row>
    <row r="12" spans="2:8">
      <c r="B12" s="6"/>
      <c r="C12" s="7"/>
      <c r="D12" s="19" t="s">
        <v>265</v>
      </c>
      <c r="E12" s="13"/>
      <c r="F12" s="19"/>
      <c r="G12" s="14" t="s">
        <v>29</v>
      </c>
      <c r="H12" s="37" t="s">
        <v>266</v>
      </c>
    </row>
    <row r="13" spans="2:8">
      <c r="B13" s="6"/>
      <c r="C13" s="7"/>
      <c r="D13" s="6"/>
      <c r="E13" s="6"/>
      <c r="F13" s="6"/>
      <c r="G13" s="14" t="s">
        <v>267</v>
      </c>
      <c r="H13" s="37" t="s">
        <v>268</v>
      </c>
    </row>
    <row r="14" spans="2:8">
      <c r="B14" s="6"/>
      <c r="C14" s="6"/>
      <c r="D14" s="6"/>
      <c r="E14" s="6"/>
      <c r="F14" s="6"/>
      <c r="G14" s="8" t="s">
        <v>269</v>
      </c>
      <c r="H14" s="37" t="s">
        <v>270</v>
      </c>
    </row>
    <row r="15" spans="2:8">
      <c r="B15" s="6"/>
      <c r="C15" s="7"/>
      <c r="D15" s="6"/>
      <c r="E15" s="6"/>
      <c r="F15" s="6"/>
      <c r="G15" s="83" t="s">
        <v>271</v>
      </c>
      <c r="H15" s="44" t="s">
        <v>272</v>
      </c>
    </row>
    <row r="16" spans="2:8">
      <c r="B16" s="6"/>
      <c r="C16" s="7"/>
      <c r="D16" s="6"/>
      <c r="E16" s="6"/>
      <c r="F16" s="6"/>
      <c r="G16" s="14"/>
      <c r="H16" s="8"/>
    </row>
    <row r="17" spans="2:8">
      <c r="B17" s="6">
        <v>2</v>
      </c>
      <c r="C17" s="42">
        <v>44590</v>
      </c>
      <c r="D17" s="32" t="s">
        <v>474</v>
      </c>
      <c r="E17" s="32" t="s">
        <v>274</v>
      </c>
      <c r="F17" s="32" t="s">
        <v>275</v>
      </c>
      <c r="G17" s="14" t="s">
        <v>26</v>
      </c>
      <c r="H17" s="37" t="s">
        <v>509</v>
      </c>
    </row>
    <row r="18" spans="2:8">
      <c r="B18" s="22"/>
      <c r="C18" s="17"/>
      <c r="D18" s="19" t="s">
        <v>510</v>
      </c>
      <c r="E18" s="17"/>
      <c r="F18" s="17"/>
      <c r="G18" s="14" t="s">
        <v>29</v>
      </c>
      <c r="H18" s="37" t="s">
        <v>511</v>
      </c>
    </row>
    <row r="19" spans="2:8">
      <c r="B19" s="22"/>
      <c r="C19" s="23"/>
      <c r="D19" s="23"/>
      <c r="E19" s="23"/>
      <c r="F19" s="23"/>
      <c r="G19" s="8" t="s">
        <v>31</v>
      </c>
      <c r="H19" s="37" t="s">
        <v>512</v>
      </c>
    </row>
    <row r="20" spans="2:8">
      <c r="B20" s="22"/>
      <c r="C20" s="7"/>
      <c r="D20" s="6"/>
      <c r="E20" s="6"/>
      <c r="F20" s="6"/>
      <c r="G20" s="8"/>
      <c r="H20" s="6"/>
    </row>
    <row r="21" spans="2:8">
      <c r="B21" s="22">
        <v>3</v>
      </c>
      <c r="C21" s="42">
        <v>44595</v>
      </c>
      <c r="D21" s="13" t="s">
        <v>524</v>
      </c>
      <c r="E21" s="6"/>
      <c r="F21" s="6"/>
      <c r="G21" s="14" t="s">
        <v>26</v>
      </c>
      <c r="H21" s="11" t="s">
        <v>525</v>
      </c>
    </row>
    <row r="22" spans="2:8">
      <c r="B22" s="22"/>
      <c r="D22" s="19" t="s">
        <v>526</v>
      </c>
      <c r="E22" s="6"/>
      <c r="F22" s="6"/>
      <c r="G22" s="14" t="s">
        <v>29</v>
      </c>
      <c r="H22" s="11" t="s">
        <v>527</v>
      </c>
    </row>
    <row r="23" spans="2:8">
      <c r="B23" s="22"/>
      <c r="C23" s="23"/>
      <c r="D23" s="23"/>
      <c r="E23" s="23"/>
      <c r="F23" s="23"/>
      <c r="G23" s="8" t="s">
        <v>31</v>
      </c>
      <c r="H23" s="11" t="s">
        <v>528</v>
      </c>
    </row>
    <row r="24" spans="2:8">
      <c r="B24" s="22"/>
      <c r="C24" s="23"/>
      <c r="D24" s="23"/>
      <c r="E24" s="23"/>
      <c r="F24" s="23"/>
      <c r="G24" s="11"/>
      <c r="H24" s="11" t="s">
        <v>529</v>
      </c>
    </row>
    <row r="25" spans="2:8">
      <c r="B25" s="22"/>
      <c r="C25" s="23"/>
      <c r="D25" s="23"/>
      <c r="E25" s="23"/>
      <c r="F25" s="23"/>
      <c r="G25" s="84"/>
      <c r="H25" s="11" t="s">
        <v>530</v>
      </c>
    </row>
    <row r="26" spans="2:8">
      <c r="B26" s="22"/>
      <c r="C26" s="23"/>
      <c r="D26" s="23"/>
      <c r="E26" s="23"/>
      <c r="F26" s="23"/>
      <c r="G26" s="23"/>
      <c r="H26" s="11" t="s">
        <v>531</v>
      </c>
    </row>
    <row r="27" spans="2:8">
      <c r="B27" s="22"/>
      <c r="C27" s="23"/>
      <c r="D27" s="23"/>
      <c r="E27" s="23"/>
      <c r="F27" s="23"/>
      <c r="G27" s="23"/>
      <c r="H27" s="11" t="s">
        <v>532</v>
      </c>
    </row>
    <row r="28" spans="2:8">
      <c r="B28" s="22"/>
      <c r="C28" s="23"/>
      <c r="D28" s="23"/>
      <c r="E28" s="23"/>
      <c r="F28" s="23"/>
      <c r="G28" s="23"/>
      <c r="H28" s="11" t="s">
        <v>533</v>
      </c>
    </row>
    <row r="29" spans="2:8">
      <c r="B29" s="22"/>
      <c r="C29" s="7"/>
      <c r="D29" s="6"/>
      <c r="E29" s="6"/>
      <c r="F29" s="6"/>
      <c r="G29" s="8"/>
      <c r="H29" s="11" t="s">
        <v>534</v>
      </c>
    </row>
    <row r="30" spans="2:8">
      <c r="B30" s="24"/>
      <c r="C30" s="25"/>
      <c r="D30" s="25"/>
      <c r="E30" s="25"/>
      <c r="F30" s="25"/>
      <c r="G30" s="26"/>
      <c r="H30" s="25"/>
    </row>
    <row r="31" spans="2:8">
      <c r="B31" s="24"/>
      <c r="C31" s="27"/>
      <c r="D31" s="27"/>
      <c r="E31" s="27"/>
      <c r="F31" s="27"/>
      <c r="G31" s="26"/>
      <c r="H31" s="25"/>
    </row>
    <row r="32" spans="2:8">
      <c r="B32" s="24"/>
      <c r="C32" s="27"/>
      <c r="D32" s="27"/>
      <c r="E32" s="27"/>
      <c r="F32" s="27"/>
      <c r="G32" s="25"/>
      <c r="H32" s="25"/>
    </row>
    <row r="33" spans="2:8">
      <c r="B33" s="24"/>
      <c r="C33" s="27"/>
      <c r="D33" s="27"/>
      <c r="E33" s="27"/>
      <c r="F33" s="27"/>
      <c r="G33" s="27"/>
      <c r="H33" s="27"/>
    </row>
    <row r="34" ht="15.75" spans="2:8">
      <c r="B34" s="28" t="s">
        <v>3</v>
      </c>
      <c r="C34" s="5" t="s">
        <v>4</v>
      </c>
      <c r="D34" s="5" t="s">
        <v>5</v>
      </c>
      <c r="E34" s="5" t="s">
        <v>6</v>
      </c>
      <c r="F34" s="5" t="s">
        <v>7</v>
      </c>
      <c r="G34" s="5" t="s">
        <v>20</v>
      </c>
      <c r="H34" s="5" t="s">
        <v>21</v>
      </c>
    </row>
    <row r="35" ht="15.75" spans="2:8">
      <c r="B35" s="29"/>
      <c r="C35" s="30"/>
      <c r="D35" s="30"/>
      <c r="E35" s="30"/>
      <c r="F35" s="30"/>
      <c r="G35" s="30"/>
      <c r="H35" s="30"/>
    </row>
    <row r="36" spans="2:8">
      <c r="B36" s="6"/>
      <c r="C36" s="7"/>
      <c r="D36" s="32"/>
      <c r="E36" s="32"/>
      <c r="F36" s="32"/>
      <c r="G36" s="14"/>
      <c r="H36" s="15" t="s">
        <v>536</v>
      </c>
    </row>
    <row r="37" spans="2:8">
      <c r="B37" s="6"/>
      <c r="C37" s="42"/>
      <c r="D37" s="32"/>
      <c r="E37" s="32"/>
      <c r="F37" s="32"/>
      <c r="G37" s="14"/>
      <c r="H37" s="37" t="s">
        <v>537</v>
      </c>
    </row>
    <row r="38" spans="2:8">
      <c r="B38" s="33"/>
      <c r="C38" s="34"/>
      <c r="D38" s="34"/>
      <c r="E38" s="34"/>
      <c r="F38" s="34"/>
      <c r="G38" s="57"/>
      <c r="H38" s="20" t="s">
        <v>538</v>
      </c>
    </row>
    <row r="39" spans="2:8">
      <c r="B39" s="6"/>
      <c r="C39" s="23"/>
      <c r="D39" s="23"/>
      <c r="E39" s="23"/>
      <c r="F39" s="23"/>
      <c r="G39" s="14"/>
      <c r="H39" s="11" t="s">
        <v>539</v>
      </c>
    </row>
    <row r="40" spans="2:8">
      <c r="B40" s="6"/>
      <c r="C40" s="23"/>
      <c r="D40" s="23"/>
      <c r="E40" s="23"/>
      <c r="F40" s="23"/>
      <c r="G40" s="8"/>
      <c r="H40" s="11" t="s">
        <v>540</v>
      </c>
    </row>
    <row r="41" spans="2:8">
      <c r="B41" s="37"/>
      <c r="C41" s="17"/>
      <c r="D41" s="17"/>
      <c r="E41" s="17"/>
      <c r="F41" s="17"/>
      <c r="G41" s="35"/>
      <c r="H41" s="15" t="s">
        <v>541</v>
      </c>
    </row>
    <row r="42" spans="2:8">
      <c r="B42" s="37"/>
      <c r="C42" s="17"/>
      <c r="D42" s="17"/>
      <c r="E42" s="17"/>
      <c r="F42" s="17"/>
      <c r="G42" s="36"/>
      <c r="H42" s="37" t="s">
        <v>542</v>
      </c>
    </row>
    <row r="43" spans="2:8">
      <c r="B43" s="58"/>
      <c r="C43" s="38"/>
      <c r="D43" s="38"/>
      <c r="E43" s="38"/>
      <c r="F43" s="38"/>
      <c r="G43" s="39"/>
      <c r="H43" s="37" t="s">
        <v>543</v>
      </c>
    </row>
    <row r="44" spans="2:8">
      <c r="B44" s="37"/>
      <c r="C44" s="17"/>
      <c r="D44" s="17"/>
      <c r="E44" s="17"/>
      <c r="F44" s="17"/>
      <c r="G44" s="17"/>
      <c r="H44" s="37" t="s">
        <v>544</v>
      </c>
    </row>
    <row r="45" spans="2:8">
      <c r="B45" s="37"/>
      <c r="C45" s="17"/>
      <c r="D45" s="17"/>
      <c r="E45" s="17"/>
      <c r="F45" s="17"/>
      <c r="G45" s="17"/>
      <c r="H45" s="37" t="s">
        <v>545</v>
      </c>
    </row>
    <row r="46" spans="2:8">
      <c r="B46" s="37"/>
      <c r="C46" s="17"/>
      <c r="D46" s="17"/>
      <c r="E46" s="17"/>
      <c r="F46" s="17"/>
      <c r="G46" s="17"/>
      <c r="H46" s="37" t="s">
        <v>546</v>
      </c>
    </row>
    <row r="47" spans="2:8">
      <c r="B47" s="37"/>
      <c r="C47" s="17"/>
      <c r="D47" s="17"/>
      <c r="E47" s="17"/>
      <c r="F47" s="17"/>
      <c r="G47" s="17"/>
      <c r="H47" s="44" t="s">
        <v>547</v>
      </c>
    </row>
    <row r="48" spans="2:8">
      <c r="B48" s="37"/>
      <c r="C48" s="17"/>
      <c r="D48" s="17"/>
      <c r="E48" s="17"/>
      <c r="F48" s="17"/>
      <c r="G48" s="17"/>
      <c r="H48" s="20" t="s">
        <v>548</v>
      </c>
    </row>
    <row r="49" spans="2:8">
      <c r="B49" s="37"/>
      <c r="C49" s="17"/>
      <c r="D49" s="17"/>
      <c r="E49" s="17"/>
      <c r="F49" s="17"/>
      <c r="G49" s="17"/>
      <c r="H49" s="17"/>
    </row>
    <row r="50" spans="2:8">
      <c r="B50" s="19">
        <v>4</v>
      </c>
      <c r="C50" s="42">
        <v>44599</v>
      </c>
      <c r="D50" s="12" t="s">
        <v>573</v>
      </c>
      <c r="E50" s="19" t="s">
        <v>469</v>
      </c>
      <c r="F50" s="85" t="s">
        <v>429</v>
      </c>
      <c r="G50" s="14" t="s">
        <v>26</v>
      </c>
      <c r="H50" s="11" t="s">
        <v>574</v>
      </c>
    </row>
    <row r="51" spans="2:8">
      <c r="B51" s="37"/>
      <c r="C51" s="16"/>
      <c r="D51" s="21" t="s">
        <v>575</v>
      </c>
      <c r="E51" s="21"/>
      <c r="F51" s="12"/>
      <c r="G51" s="14" t="s">
        <v>29</v>
      </c>
      <c r="H51" s="11" t="s">
        <v>576</v>
      </c>
    </row>
    <row r="52" spans="2:8">
      <c r="B52" s="37"/>
      <c r="C52" s="16"/>
      <c r="D52" s="21"/>
      <c r="E52" s="21"/>
      <c r="F52" s="12"/>
      <c r="G52" s="8" t="s">
        <v>31</v>
      </c>
      <c r="H52" s="11" t="s">
        <v>181</v>
      </c>
    </row>
    <row r="53" spans="2:8">
      <c r="B53" s="37"/>
      <c r="C53" s="17"/>
      <c r="D53" s="17"/>
      <c r="E53" s="17"/>
      <c r="F53" s="17"/>
      <c r="G53" s="17"/>
      <c r="H53" s="17"/>
    </row>
    <row r="54" spans="2:8">
      <c r="B54" s="19">
        <v>5</v>
      </c>
      <c r="C54" s="42">
        <v>44613</v>
      </c>
      <c r="D54" s="21" t="s">
        <v>680</v>
      </c>
      <c r="E54" s="21" t="s">
        <v>319</v>
      </c>
      <c r="F54" s="12" t="s">
        <v>1990</v>
      </c>
      <c r="G54" s="14" t="s">
        <v>681</v>
      </c>
      <c r="H54" s="11" t="s">
        <v>1991</v>
      </c>
    </row>
    <row r="55" spans="2:8">
      <c r="B55" s="37"/>
      <c r="C55" s="16"/>
      <c r="D55" s="12" t="s">
        <v>1992</v>
      </c>
      <c r="E55" s="12"/>
      <c r="F55" s="12"/>
      <c r="G55" s="14" t="s">
        <v>1993</v>
      </c>
      <c r="H55" s="11" t="s">
        <v>685</v>
      </c>
    </row>
    <row r="56" spans="2:8">
      <c r="B56" s="37"/>
      <c r="C56" s="17"/>
      <c r="D56" s="17"/>
      <c r="E56" s="17"/>
      <c r="F56" s="17"/>
      <c r="G56" s="17"/>
      <c r="H56" s="17"/>
    </row>
    <row r="57" spans="2:8">
      <c r="B57" s="17"/>
      <c r="C57" s="17"/>
      <c r="D57" s="17"/>
      <c r="E57" s="17"/>
      <c r="F57" s="17"/>
      <c r="G57" s="17"/>
      <c r="H57" s="17"/>
    </row>
    <row r="58" spans="2:8">
      <c r="B58" s="17"/>
      <c r="C58" s="17"/>
      <c r="D58" s="17"/>
      <c r="E58" s="17"/>
      <c r="F58" s="17"/>
      <c r="G58" s="17"/>
      <c r="H58" s="17"/>
    </row>
    <row r="59" spans="2:8">
      <c r="B59" s="17"/>
      <c r="C59" s="17"/>
      <c r="D59" s="17"/>
      <c r="E59" s="17"/>
      <c r="F59" s="17"/>
      <c r="G59" s="17"/>
      <c r="H59" s="17"/>
    </row>
    <row r="60" spans="2:8">
      <c r="B60" s="37"/>
      <c r="C60" s="17"/>
      <c r="D60" s="17"/>
      <c r="E60" s="17"/>
      <c r="F60" s="17"/>
      <c r="G60" s="17"/>
      <c r="H60" s="17"/>
    </row>
    <row r="61" spans="2:8">
      <c r="B61" s="37"/>
      <c r="C61" s="17"/>
      <c r="D61" s="17"/>
      <c r="E61" s="17"/>
      <c r="F61" s="17"/>
      <c r="G61" s="17"/>
      <c r="H61" s="17"/>
    </row>
    <row r="66" ht="15.75" spans="2:8">
      <c r="B66" s="28" t="s">
        <v>3</v>
      </c>
      <c r="C66" s="5" t="s">
        <v>4</v>
      </c>
      <c r="D66" s="5" t="s">
        <v>5</v>
      </c>
      <c r="E66" s="5" t="s">
        <v>6</v>
      </c>
      <c r="F66" s="5" t="s">
        <v>7</v>
      </c>
      <c r="G66" s="5" t="s">
        <v>20</v>
      </c>
      <c r="H66" s="5" t="s">
        <v>21</v>
      </c>
    </row>
    <row r="67" ht="15.75" spans="2:8">
      <c r="B67" s="29"/>
      <c r="C67" s="30"/>
      <c r="D67" s="30"/>
      <c r="E67" s="30"/>
      <c r="F67" s="30"/>
      <c r="G67" s="30"/>
      <c r="H67" s="30"/>
    </row>
    <row r="68" spans="2:8">
      <c r="B68" s="19">
        <v>6</v>
      </c>
      <c r="C68" s="42">
        <v>44614</v>
      </c>
      <c r="D68" s="12" t="s">
        <v>474</v>
      </c>
      <c r="E68" s="12" t="s">
        <v>718</v>
      </c>
      <c r="F68" s="12" t="s">
        <v>43</v>
      </c>
      <c r="G68" s="14" t="s">
        <v>26</v>
      </c>
      <c r="H68" s="44" t="s">
        <v>719</v>
      </c>
    </row>
    <row r="69" spans="2:8">
      <c r="B69" s="37"/>
      <c r="C69" s="16"/>
      <c r="D69" s="12" t="s">
        <v>720</v>
      </c>
      <c r="E69" s="12"/>
      <c r="F69" s="12"/>
      <c r="G69" s="14" t="s">
        <v>29</v>
      </c>
      <c r="H69" s="44" t="s">
        <v>721</v>
      </c>
    </row>
    <row r="70" spans="2:8">
      <c r="B70" s="37"/>
      <c r="C70" s="42"/>
      <c r="D70" s="11"/>
      <c r="E70" s="12"/>
      <c r="F70" s="12"/>
      <c r="G70" s="14" t="s">
        <v>722</v>
      </c>
      <c r="H70" s="11" t="s">
        <v>723</v>
      </c>
    </row>
    <row r="71" spans="2:8">
      <c r="B71" s="6"/>
      <c r="C71" s="23"/>
      <c r="D71" s="23"/>
      <c r="E71" s="23"/>
      <c r="F71" s="23"/>
      <c r="G71" s="14" t="s">
        <v>724</v>
      </c>
      <c r="H71" s="11" t="s">
        <v>725</v>
      </c>
    </row>
    <row r="72" spans="2:8">
      <c r="B72" s="6"/>
      <c r="C72" s="23"/>
      <c r="D72" s="23"/>
      <c r="E72" s="23"/>
      <c r="F72" s="23"/>
      <c r="G72" s="14" t="s">
        <v>726</v>
      </c>
      <c r="H72" s="11" t="s">
        <v>727</v>
      </c>
    </row>
    <row r="73" spans="2:8">
      <c r="B73" s="37"/>
      <c r="C73" s="17"/>
      <c r="D73" s="17"/>
      <c r="E73" s="17"/>
      <c r="F73" s="17"/>
      <c r="G73" s="8" t="s">
        <v>728</v>
      </c>
      <c r="H73" s="66"/>
    </row>
    <row r="74" spans="2:8">
      <c r="B74" s="37"/>
      <c r="C74" s="17"/>
      <c r="D74" s="17"/>
      <c r="E74" s="17"/>
      <c r="F74" s="17"/>
      <c r="G74" s="36"/>
      <c r="H74" s="37"/>
    </row>
    <row r="75" spans="2:8">
      <c r="B75" s="58"/>
      <c r="C75" s="38"/>
      <c r="D75" s="38"/>
      <c r="E75" s="38"/>
      <c r="F75" s="38"/>
      <c r="G75" s="39"/>
      <c r="H75" s="37"/>
    </row>
    <row r="76" spans="2:8">
      <c r="B76" s="37"/>
      <c r="C76" s="17"/>
      <c r="D76" s="17"/>
      <c r="E76" s="17"/>
      <c r="F76" s="17"/>
      <c r="G76" s="17"/>
      <c r="H76" s="37"/>
    </row>
    <row r="77" spans="2:8">
      <c r="B77" s="37"/>
      <c r="C77" s="17"/>
      <c r="D77" s="17"/>
      <c r="E77" s="17"/>
      <c r="F77" s="17"/>
      <c r="G77" s="17"/>
      <c r="H77" s="37"/>
    </row>
    <row r="78" spans="2:8">
      <c r="B78" s="37"/>
      <c r="C78" s="17"/>
      <c r="D78" s="17"/>
      <c r="E78" s="17"/>
      <c r="F78" s="17"/>
      <c r="G78" s="17"/>
      <c r="H78" s="37"/>
    </row>
    <row r="79" spans="2:8">
      <c r="B79" s="37"/>
      <c r="C79" s="17"/>
      <c r="D79" s="17"/>
      <c r="E79" s="17"/>
      <c r="F79" s="17"/>
      <c r="G79" s="17"/>
      <c r="H79" s="44"/>
    </row>
    <row r="80" spans="2:8">
      <c r="B80" s="37"/>
      <c r="C80" s="17"/>
      <c r="D80" s="17"/>
      <c r="E80" s="17"/>
      <c r="F80" s="17"/>
      <c r="G80" s="17"/>
      <c r="H80" s="20"/>
    </row>
    <row r="81" spans="2:8">
      <c r="B81" s="37"/>
      <c r="C81" s="17"/>
      <c r="D81" s="17"/>
      <c r="E81" s="17"/>
      <c r="F81" s="17"/>
      <c r="G81" s="17"/>
      <c r="H81" s="17"/>
    </row>
    <row r="82" spans="2:8">
      <c r="B82" s="19"/>
      <c r="C82" s="42"/>
      <c r="D82" s="12"/>
      <c r="E82" s="19"/>
      <c r="F82" s="85"/>
      <c r="G82" s="14"/>
      <c r="H82" s="11"/>
    </row>
    <row r="83" spans="2:8">
      <c r="B83" s="37"/>
      <c r="C83" s="16"/>
      <c r="D83" s="21"/>
      <c r="E83" s="21"/>
      <c r="F83" s="12"/>
      <c r="G83" s="14"/>
      <c r="H83" s="11"/>
    </row>
    <row r="84" spans="2:8">
      <c r="B84" s="37"/>
      <c r="C84" s="16"/>
      <c r="D84" s="21"/>
      <c r="E84" s="21"/>
      <c r="F84" s="12"/>
      <c r="G84" s="8"/>
      <c r="H84" s="11"/>
    </row>
    <row r="85" spans="2:8">
      <c r="B85" s="37"/>
      <c r="C85" s="17"/>
      <c r="D85" s="17"/>
      <c r="E85" s="17"/>
      <c r="F85" s="17"/>
      <c r="G85" s="17"/>
      <c r="H85" s="17"/>
    </row>
    <row r="86" spans="2:8">
      <c r="B86" s="37"/>
      <c r="C86" s="17"/>
      <c r="D86" s="17"/>
      <c r="E86" s="17"/>
      <c r="F86" s="17"/>
      <c r="G86" s="17"/>
      <c r="H86" s="17"/>
    </row>
    <row r="87" spans="2:8">
      <c r="B87" s="37"/>
      <c r="C87" s="17"/>
      <c r="D87" s="17"/>
      <c r="E87" s="17"/>
      <c r="F87" s="17"/>
      <c r="G87" s="17"/>
      <c r="H87" s="17"/>
    </row>
    <row r="88" spans="2:8">
      <c r="B88" s="37"/>
      <c r="C88" s="17"/>
      <c r="D88" s="17"/>
      <c r="E88" s="17"/>
      <c r="F88" s="17"/>
      <c r="G88" s="17"/>
      <c r="H88" s="17"/>
    </row>
    <row r="89" spans="2:8">
      <c r="B89" s="37"/>
      <c r="C89" s="17"/>
      <c r="D89" s="17"/>
      <c r="E89" s="17"/>
      <c r="F89" s="17"/>
      <c r="G89" s="17"/>
      <c r="H89" s="17"/>
    </row>
    <row r="90" spans="2:8">
      <c r="B90" s="37"/>
      <c r="C90" s="17"/>
      <c r="D90" s="17"/>
      <c r="E90" s="17"/>
      <c r="F90" s="17"/>
      <c r="G90" s="17"/>
      <c r="H90" s="17"/>
    </row>
    <row r="91" spans="2:8">
      <c r="B91" s="37"/>
      <c r="C91" s="17"/>
      <c r="D91" s="17"/>
      <c r="E91" s="17"/>
      <c r="F91" s="17"/>
      <c r="G91" s="17"/>
      <c r="H91" s="17"/>
    </row>
    <row r="92" spans="2:8">
      <c r="B92" s="37"/>
      <c r="C92" s="17"/>
      <c r="D92" s="17"/>
      <c r="E92" s="17"/>
      <c r="F92" s="17"/>
      <c r="G92" s="17"/>
      <c r="H92" s="17"/>
    </row>
    <row r="93" spans="2:8">
      <c r="B93" s="37"/>
      <c r="C93" s="17"/>
      <c r="D93" s="17"/>
      <c r="E93" s="17"/>
      <c r="F93" s="17"/>
      <c r="G93" s="17"/>
      <c r="H93" s="17"/>
    </row>
    <row r="98" ht="15.75" spans="2:8">
      <c r="B98" s="5" t="s">
        <v>3</v>
      </c>
      <c r="C98" s="5" t="s">
        <v>4</v>
      </c>
      <c r="D98" s="5" t="s">
        <v>5</v>
      </c>
      <c r="E98" s="5" t="s">
        <v>6</v>
      </c>
      <c r="F98" s="5" t="s">
        <v>7</v>
      </c>
      <c r="G98" s="5" t="s">
        <v>20</v>
      </c>
      <c r="H98" s="5" t="s">
        <v>21</v>
      </c>
    </row>
    <row r="99" ht="15.75" spans="2:8">
      <c r="B99" s="6"/>
      <c r="C99" s="7"/>
      <c r="D99" s="6"/>
      <c r="E99" s="6"/>
      <c r="F99" s="6"/>
      <c r="G99" s="8"/>
      <c r="H99" s="6"/>
    </row>
    <row r="100" ht="16.5" spans="2:8">
      <c r="B100" s="6"/>
      <c r="C100" s="7"/>
      <c r="D100" s="6"/>
      <c r="E100" s="6"/>
      <c r="F100" s="9" t="s">
        <v>1977</v>
      </c>
      <c r="G100" s="8"/>
      <c r="H100" s="6"/>
    </row>
    <row r="101" spans="2:8">
      <c r="B101" s="17"/>
      <c r="C101" s="17"/>
      <c r="D101" s="17"/>
      <c r="E101" s="17"/>
      <c r="F101" s="17"/>
      <c r="G101" s="17"/>
      <c r="H101" s="17"/>
    </row>
    <row r="102" spans="2:8">
      <c r="B102" s="17"/>
      <c r="C102" s="17"/>
      <c r="D102" s="17"/>
      <c r="E102" s="17"/>
      <c r="F102" s="17"/>
      <c r="G102" s="17"/>
      <c r="H102" s="17"/>
    </row>
    <row r="103" spans="2:8">
      <c r="B103" s="17"/>
      <c r="C103" s="17"/>
      <c r="D103" s="17"/>
      <c r="E103" s="17"/>
      <c r="F103" s="17"/>
      <c r="G103" s="17"/>
      <c r="H103" s="17"/>
    </row>
    <row r="104" spans="2:8">
      <c r="B104" s="17"/>
      <c r="C104" s="17"/>
      <c r="D104" s="17"/>
      <c r="E104" s="17"/>
      <c r="F104" s="17"/>
      <c r="G104" s="17"/>
      <c r="H104" s="17"/>
    </row>
    <row r="105" spans="2:8">
      <c r="B105" s="17"/>
      <c r="C105" s="17"/>
      <c r="D105" s="17"/>
      <c r="E105" s="17"/>
      <c r="F105" s="17"/>
      <c r="G105" s="17"/>
      <c r="H105" s="17"/>
    </row>
    <row r="106" spans="2:8">
      <c r="B106" s="17"/>
      <c r="C106" s="17"/>
      <c r="D106" s="17"/>
      <c r="E106" s="17"/>
      <c r="F106" s="17"/>
      <c r="G106" s="17"/>
      <c r="H106" s="17"/>
    </row>
    <row r="107" spans="2:8">
      <c r="B107" s="17"/>
      <c r="C107" s="17"/>
      <c r="D107" s="17"/>
      <c r="E107" s="17"/>
      <c r="F107" s="17"/>
      <c r="G107" s="17"/>
      <c r="H107" s="17"/>
    </row>
    <row r="108" spans="2:8">
      <c r="B108" s="17"/>
      <c r="C108" s="17"/>
      <c r="D108" s="17"/>
      <c r="E108" s="17"/>
      <c r="F108" s="17"/>
      <c r="G108" s="17"/>
      <c r="H108" s="17"/>
    </row>
    <row r="109" spans="2:8">
      <c r="B109" s="17"/>
      <c r="C109" s="17"/>
      <c r="D109" s="17"/>
      <c r="E109" s="17"/>
      <c r="F109" s="17"/>
      <c r="G109" s="17"/>
      <c r="H109" s="17"/>
    </row>
    <row r="110" spans="2:8">
      <c r="B110" s="17"/>
      <c r="C110" s="17"/>
      <c r="D110" s="17"/>
      <c r="E110" s="17"/>
      <c r="F110" s="17"/>
      <c r="G110" s="17"/>
      <c r="H110" s="17"/>
    </row>
    <row r="111" spans="2:8">
      <c r="B111" s="17"/>
      <c r="C111" s="17"/>
      <c r="D111" s="17"/>
      <c r="E111" s="17"/>
      <c r="F111" s="17"/>
      <c r="G111" s="17"/>
      <c r="H111" s="17"/>
    </row>
    <row r="112" spans="2:8">
      <c r="B112" s="17"/>
      <c r="C112" s="17"/>
      <c r="D112" s="17"/>
      <c r="E112" s="17"/>
      <c r="F112" s="17"/>
      <c r="G112" s="17"/>
      <c r="H112" s="17"/>
    </row>
    <row r="113" spans="2:8">
      <c r="B113" s="17"/>
      <c r="C113" s="17"/>
      <c r="D113" s="17"/>
      <c r="E113" s="17"/>
      <c r="F113" s="17"/>
      <c r="G113" s="17"/>
      <c r="H113" s="17"/>
    </row>
    <row r="114" spans="2:8">
      <c r="B114" s="17"/>
      <c r="C114" s="17"/>
      <c r="D114" s="17"/>
      <c r="E114" s="17"/>
      <c r="F114" s="17"/>
      <c r="G114" s="17"/>
      <c r="H114" s="17"/>
    </row>
    <row r="115" spans="2:8">
      <c r="B115" s="17"/>
      <c r="C115" s="17"/>
      <c r="D115" s="17"/>
      <c r="E115" s="17"/>
      <c r="F115" s="17"/>
      <c r="G115" s="17"/>
      <c r="H115" s="17"/>
    </row>
    <row r="116" spans="2:8">
      <c r="B116" s="17"/>
      <c r="C116" s="17"/>
      <c r="D116" s="17"/>
      <c r="E116" s="17"/>
      <c r="F116" s="17"/>
      <c r="G116" s="17"/>
      <c r="H116" s="17"/>
    </row>
    <row r="117" spans="2:8">
      <c r="B117" s="17"/>
      <c r="C117" s="17"/>
      <c r="D117" s="17"/>
      <c r="E117" s="17"/>
      <c r="F117" s="17"/>
      <c r="G117" s="17"/>
      <c r="H117" s="17"/>
    </row>
    <row r="118" spans="2:8">
      <c r="B118" s="17"/>
      <c r="C118" s="17"/>
      <c r="D118" s="17"/>
      <c r="E118" s="17"/>
      <c r="F118" s="17"/>
      <c r="G118" s="17"/>
      <c r="H118" s="17"/>
    </row>
    <row r="119" spans="2:8">
      <c r="B119" s="17"/>
      <c r="C119" s="17"/>
      <c r="D119" s="17"/>
      <c r="E119" s="17"/>
      <c r="F119" s="17"/>
      <c r="G119" s="17"/>
      <c r="H119" s="17"/>
    </row>
    <row r="120" spans="2:8">
      <c r="B120" s="17"/>
      <c r="C120" s="17"/>
      <c r="D120" s="17"/>
      <c r="E120" s="17"/>
      <c r="F120" s="17"/>
      <c r="G120" s="17"/>
      <c r="H120" s="17"/>
    </row>
    <row r="121" spans="2:8">
      <c r="B121" s="17"/>
      <c r="C121" s="17"/>
      <c r="D121" s="17"/>
      <c r="E121" s="17"/>
      <c r="F121" s="17"/>
      <c r="G121" s="17"/>
      <c r="H121" s="17"/>
    </row>
    <row r="122" spans="2:8">
      <c r="B122" s="17"/>
      <c r="C122" s="17"/>
      <c r="D122" s="17"/>
      <c r="E122" s="17"/>
      <c r="F122" s="17"/>
      <c r="G122" s="17"/>
      <c r="H122" s="17"/>
    </row>
    <row r="123" spans="2:8">
      <c r="B123" s="17"/>
      <c r="C123" s="17"/>
      <c r="D123" s="17"/>
      <c r="E123" s="17"/>
      <c r="F123" s="17"/>
      <c r="G123" s="17"/>
      <c r="H123" s="17"/>
    </row>
    <row r="124" spans="2:8">
      <c r="B124" s="17"/>
      <c r="C124" s="17"/>
      <c r="D124" s="17"/>
      <c r="E124" s="17"/>
      <c r="F124" s="17"/>
      <c r="G124" s="17"/>
      <c r="H124" s="17"/>
    </row>
    <row r="129" ht="15.75" spans="2:8">
      <c r="B129" s="5" t="s">
        <v>3</v>
      </c>
      <c r="C129" s="5" t="s">
        <v>4</v>
      </c>
      <c r="D129" s="5" t="s">
        <v>5</v>
      </c>
      <c r="E129" s="5" t="s">
        <v>6</v>
      </c>
      <c r="F129" s="5" t="s">
        <v>7</v>
      </c>
      <c r="G129" s="5" t="s">
        <v>20</v>
      </c>
      <c r="H129" s="5" t="s">
        <v>21</v>
      </c>
    </row>
    <row r="130" ht="15.75" spans="2:8">
      <c r="B130" s="6"/>
      <c r="C130" s="7"/>
      <c r="D130" s="6"/>
      <c r="E130" s="6"/>
      <c r="F130" s="6"/>
      <c r="G130" s="8"/>
      <c r="H130" s="6"/>
    </row>
    <row r="131" ht="16.5" spans="2:8">
      <c r="B131" s="6"/>
      <c r="C131" s="7"/>
      <c r="D131" s="6"/>
      <c r="E131" s="6"/>
      <c r="F131" s="9" t="s">
        <v>1978</v>
      </c>
      <c r="G131" s="8"/>
      <c r="H131" s="6"/>
    </row>
    <row r="132" spans="2:8">
      <c r="B132" s="37"/>
      <c r="C132" s="17"/>
      <c r="D132" s="17"/>
      <c r="E132" s="17"/>
      <c r="F132" s="17"/>
      <c r="G132" s="17"/>
      <c r="H132" s="17"/>
    </row>
    <row r="133" spans="2:8">
      <c r="B133" s="19">
        <v>1</v>
      </c>
      <c r="C133" s="42">
        <v>44656</v>
      </c>
      <c r="D133" s="12" t="s">
        <v>812</v>
      </c>
      <c r="E133" s="21" t="s">
        <v>813</v>
      </c>
      <c r="F133" s="12" t="s">
        <v>371</v>
      </c>
      <c r="G133" s="14" t="s">
        <v>26</v>
      </c>
      <c r="H133" s="11" t="s">
        <v>814</v>
      </c>
    </row>
    <row r="134" spans="2:8">
      <c r="B134" s="37"/>
      <c r="C134" s="16"/>
      <c r="D134" s="21" t="s">
        <v>815</v>
      </c>
      <c r="E134" s="21"/>
      <c r="F134" s="12"/>
      <c r="G134" s="49" t="s">
        <v>29</v>
      </c>
      <c r="H134" s="11" t="s">
        <v>816</v>
      </c>
    </row>
    <row r="135" spans="2:8">
      <c r="B135" s="37"/>
      <c r="C135" s="17"/>
      <c r="D135" s="17"/>
      <c r="E135" s="17"/>
      <c r="F135" s="17"/>
      <c r="G135" s="84" t="s">
        <v>817</v>
      </c>
      <c r="H135" s="11" t="s">
        <v>818</v>
      </c>
    </row>
    <row r="136" spans="2:8">
      <c r="B136" s="19"/>
      <c r="C136" s="17"/>
      <c r="D136" s="17"/>
      <c r="E136" s="17"/>
      <c r="F136" s="17"/>
      <c r="G136" s="17"/>
      <c r="H136" s="17"/>
    </row>
    <row r="137" spans="2:8">
      <c r="B137" s="19">
        <v>2</v>
      </c>
      <c r="C137" s="42">
        <v>44657</v>
      </c>
      <c r="D137" s="12" t="s">
        <v>826</v>
      </c>
      <c r="E137" s="12" t="s">
        <v>827</v>
      </c>
      <c r="F137" s="12" t="s">
        <v>43</v>
      </c>
      <c r="G137" s="14" t="s">
        <v>26</v>
      </c>
      <c r="H137" s="37" t="s">
        <v>828</v>
      </c>
    </row>
    <row r="138" spans="2:8">
      <c r="B138" s="37"/>
      <c r="C138" s="12"/>
      <c r="D138" s="12" t="s">
        <v>829</v>
      </c>
      <c r="E138" s="12"/>
      <c r="F138" s="12"/>
      <c r="G138" s="49" t="s">
        <v>29</v>
      </c>
      <c r="H138" s="20" t="s">
        <v>830</v>
      </c>
    </row>
    <row r="139" spans="2:8">
      <c r="B139" s="37"/>
      <c r="C139" s="16"/>
      <c r="D139" s="11"/>
      <c r="E139" s="12"/>
      <c r="F139" s="12"/>
      <c r="G139" s="8" t="s">
        <v>31</v>
      </c>
      <c r="H139" s="11"/>
    </row>
    <row r="140" spans="2:8">
      <c r="B140" s="37"/>
      <c r="C140" s="17"/>
      <c r="D140" s="17"/>
      <c r="E140" s="17"/>
      <c r="F140" s="17"/>
      <c r="G140" s="17"/>
      <c r="H140" s="17"/>
    </row>
    <row r="141" spans="2:8">
      <c r="B141" s="68">
        <v>3</v>
      </c>
      <c r="C141" s="42">
        <v>44679</v>
      </c>
      <c r="D141" s="12" t="s">
        <v>861</v>
      </c>
      <c r="E141" s="12" t="s">
        <v>486</v>
      </c>
      <c r="F141" s="13" t="s">
        <v>118</v>
      </c>
      <c r="G141" s="14" t="s">
        <v>26</v>
      </c>
      <c r="H141" s="44" t="s">
        <v>862</v>
      </c>
    </row>
    <row r="142" spans="2:8">
      <c r="B142" s="37"/>
      <c r="C142" s="12"/>
      <c r="D142" s="12" t="s">
        <v>863</v>
      </c>
      <c r="E142" s="80"/>
      <c r="F142" s="86"/>
      <c r="G142" s="49" t="s">
        <v>29</v>
      </c>
      <c r="H142" s="44" t="s">
        <v>864</v>
      </c>
    </row>
    <row r="143" spans="2:8">
      <c r="B143" s="37"/>
      <c r="C143" s="17"/>
      <c r="D143" s="17"/>
      <c r="E143" s="17"/>
      <c r="F143" s="17"/>
      <c r="G143" s="14" t="s">
        <v>865</v>
      </c>
      <c r="H143" s="11" t="s">
        <v>866</v>
      </c>
    </row>
    <row r="144" spans="2:8">
      <c r="B144" s="37"/>
      <c r="C144" s="17"/>
      <c r="D144" s="17"/>
      <c r="E144" s="17"/>
      <c r="F144" s="17"/>
      <c r="G144" s="49" t="s">
        <v>867</v>
      </c>
      <c r="H144" s="11" t="s">
        <v>868</v>
      </c>
    </row>
    <row r="145" spans="2:8">
      <c r="B145" s="37"/>
      <c r="C145" s="17"/>
      <c r="D145" s="17"/>
      <c r="E145" s="17"/>
      <c r="F145" s="17"/>
      <c r="G145" s="8" t="s">
        <v>869</v>
      </c>
      <c r="H145" s="11"/>
    </row>
    <row r="146" spans="2:8">
      <c r="B146" s="37"/>
      <c r="C146" s="17"/>
      <c r="D146" s="17"/>
      <c r="E146" s="17"/>
      <c r="F146" s="17"/>
      <c r="G146" s="49" t="s">
        <v>870</v>
      </c>
      <c r="H146" s="66"/>
    </row>
    <row r="147" spans="2:8">
      <c r="B147" s="37"/>
      <c r="C147" s="17"/>
      <c r="D147" s="17"/>
      <c r="E147" s="17"/>
      <c r="F147" s="17"/>
      <c r="G147" s="17"/>
      <c r="H147" s="17"/>
    </row>
    <row r="148" spans="2:8">
      <c r="B148" s="37"/>
      <c r="C148" s="17"/>
      <c r="D148" s="17"/>
      <c r="E148" s="17"/>
      <c r="F148" s="17"/>
      <c r="G148" s="17"/>
      <c r="H148" s="17"/>
    </row>
    <row r="149" spans="2:8">
      <c r="B149" s="37"/>
      <c r="C149" s="17"/>
      <c r="D149" s="17"/>
      <c r="E149" s="17"/>
      <c r="F149" s="17"/>
      <c r="G149" s="17"/>
      <c r="H149" s="17"/>
    </row>
    <row r="150" spans="2:8">
      <c r="B150" s="37"/>
      <c r="C150" s="17"/>
      <c r="D150" s="17"/>
      <c r="E150" s="17"/>
      <c r="F150" s="17"/>
      <c r="G150" s="17"/>
      <c r="H150" s="17"/>
    </row>
    <row r="151" spans="2:8">
      <c r="B151" s="37"/>
      <c r="C151" s="17"/>
      <c r="D151" s="17"/>
      <c r="E151" s="17"/>
      <c r="F151" s="17"/>
      <c r="G151" s="17"/>
      <c r="H151" s="17"/>
    </row>
    <row r="152" spans="2:8">
      <c r="B152" s="37"/>
      <c r="C152" s="17"/>
      <c r="D152" s="17"/>
      <c r="E152" s="17"/>
      <c r="F152" s="17"/>
      <c r="G152" s="17"/>
      <c r="H152" s="17"/>
    </row>
    <row r="153" spans="2:8">
      <c r="B153" s="37"/>
      <c r="C153" s="17"/>
      <c r="D153" s="17"/>
      <c r="E153" s="17"/>
      <c r="F153" s="17"/>
      <c r="G153" s="17"/>
      <c r="H153" s="17"/>
    </row>
    <row r="154" spans="2:8">
      <c r="B154" s="37"/>
      <c r="C154" s="17"/>
      <c r="D154" s="17"/>
      <c r="E154" s="17"/>
      <c r="F154" s="17"/>
      <c r="G154" s="17"/>
      <c r="H154" s="17"/>
    </row>
    <row r="155" spans="2:8">
      <c r="B155" s="17"/>
      <c r="C155" s="17"/>
      <c r="D155" s="17"/>
      <c r="E155" s="17"/>
      <c r="F155" s="17"/>
      <c r="G155" s="17"/>
      <c r="H155" s="17"/>
    </row>
    <row r="159" ht="15.75" spans="2:8">
      <c r="B159" s="5" t="s">
        <v>3</v>
      </c>
      <c r="C159" s="5" t="s">
        <v>4</v>
      </c>
      <c r="D159" s="5" t="s">
        <v>5</v>
      </c>
      <c r="E159" s="5" t="s">
        <v>6</v>
      </c>
      <c r="F159" s="5" t="s">
        <v>7</v>
      </c>
      <c r="G159" s="5" t="s">
        <v>20</v>
      </c>
      <c r="H159" s="5" t="s">
        <v>21</v>
      </c>
    </row>
    <row r="160" ht="15.75" spans="2:8">
      <c r="B160" s="87"/>
      <c r="C160" s="7"/>
      <c r="D160" s="6"/>
      <c r="E160" s="6"/>
      <c r="F160" s="6"/>
      <c r="G160" s="8"/>
      <c r="H160" s="6"/>
    </row>
    <row r="161" ht="16.5" spans="2:8">
      <c r="B161" s="87"/>
      <c r="C161" s="7"/>
      <c r="D161" s="6"/>
      <c r="E161" s="6"/>
      <c r="F161" s="9" t="s">
        <v>1983</v>
      </c>
      <c r="G161" s="8"/>
      <c r="H161" s="6"/>
    </row>
    <row r="162" spans="2:8">
      <c r="B162" s="68"/>
      <c r="C162" s="17"/>
      <c r="D162" s="17"/>
      <c r="E162" s="17"/>
      <c r="F162" s="17"/>
      <c r="G162" s="17"/>
      <c r="H162" s="17"/>
    </row>
    <row r="163" spans="2:8">
      <c r="B163" s="68">
        <v>1</v>
      </c>
      <c r="C163" s="42">
        <v>44686</v>
      </c>
      <c r="D163" s="56" t="s">
        <v>136</v>
      </c>
      <c r="E163" s="12" t="s">
        <v>99</v>
      </c>
      <c r="F163" s="12" t="s">
        <v>100</v>
      </c>
      <c r="G163" s="14" t="s">
        <v>26</v>
      </c>
      <c r="H163" s="50" t="s">
        <v>881</v>
      </c>
    </row>
    <row r="164" spans="2:8">
      <c r="B164" s="68"/>
      <c r="C164" s="42"/>
      <c r="D164" s="13" t="s">
        <v>882</v>
      </c>
      <c r="E164" s="13"/>
      <c r="F164" s="12"/>
      <c r="G164" s="49" t="s">
        <v>29</v>
      </c>
      <c r="H164" s="11" t="s">
        <v>883</v>
      </c>
    </row>
    <row r="165" spans="2:8">
      <c r="B165" s="68"/>
      <c r="C165" s="17"/>
      <c r="D165" s="17"/>
      <c r="E165" s="17"/>
      <c r="F165" s="17"/>
      <c r="G165" s="49" t="s">
        <v>884</v>
      </c>
      <c r="H165" s="11" t="s">
        <v>885</v>
      </c>
    </row>
    <row r="166" spans="2:8">
      <c r="B166" s="68"/>
      <c r="C166" s="17"/>
      <c r="D166" s="17"/>
      <c r="E166" s="17"/>
      <c r="F166" s="17"/>
      <c r="G166" s="14" t="s">
        <v>886</v>
      </c>
      <c r="H166" s="11" t="s">
        <v>887</v>
      </c>
    </row>
    <row r="167" spans="2:8">
      <c r="B167" s="68"/>
      <c r="C167" s="42"/>
      <c r="D167" s="12"/>
      <c r="E167" s="12"/>
      <c r="F167" s="12"/>
      <c r="G167" s="49" t="s">
        <v>888</v>
      </c>
      <c r="H167" s="11"/>
    </row>
    <row r="168" spans="2:8">
      <c r="B168" s="68"/>
      <c r="C168" s="12"/>
      <c r="D168" s="12"/>
      <c r="E168" s="12"/>
      <c r="F168" s="12"/>
      <c r="G168" s="84" t="s">
        <v>889</v>
      </c>
      <c r="H168" s="11"/>
    </row>
    <row r="169" spans="2:8">
      <c r="B169" s="68"/>
      <c r="C169" s="16"/>
      <c r="D169" s="11"/>
      <c r="E169" s="12"/>
      <c r="F169" s="12"/>
      <c r="G169" s="14" t="s">
        <v>890</v>
      </c>
      <c r="H169" s="11"/>
    </row>
    <row r="170" spans="2:8">
      <c r="B170" s="68"/>
      <c r="C170" s="17"/>
      <c r="D170" s="17"/>
      <c r="E170" s="17"/>
      <c r="F170" s="17"/>
      <c r="G170" s="14" t="s">
        <v>869</v>
      </c>
      <c r="H170" s="11"/>
    </row>
    <row r="171" spans="2:8">
      <c r="B171" s="68"/>
      <c r="C171" s="42"/>
      <c r="D171" s="12"/>
      <c r="E171" s="80"/>
      <c r="F171" s="32"/>
      <c r="G171" s="14"/>
      <c r="H171" s="44"/>
    </row>
    <row r="172" spans="2:8">
      <c r="B172" s="68">
        <v>2</v>
      </c>
      <c r="C172" s="48">
        <v>44689</v>
      </c>
      <c r="D172" s="76" t="s">
        <v>772</v>
      </c>
      <c r="E172" s="21" t="s">
        <v>156</v>
      </c>
      <c r="F172" s="21" t="s">
        <v>113</v>
      </c>
      <c r="G172" s="49" t="s">
        <v>26</v>
      </c>
      <c r="H172" s="20" t="s">
        <v>895</v>
      </c>
    </row>
    <row r="173" spans="2:8">
      <c r="B173" s="68"/>
      <c r="C173" s="16"/>
      <c r="D173" s="12" t="s">
        <v>896</v>
      </c>
      <c r="E173" s="12"/>
      <c r="F173" s="12"/>
      <c r="G173" s="49" t="s">
        <v>29</v>
      </c>
      <c r="H173" s="11" t="s">
        <v>897</v>
      </c>
    </row>
    <row r="174" spans="2:8">
      <c r="B174" s="68"/>
      <c r="C174" s="12"/>
      <c r="D174" s="11"/>
      <c r="E174" s="12"/>
      <c r="F174" s="12"/>
      <c r="G174" s="49" t="s">
        <v>844</v>
      </c>
      <c r="H174" s="15" t="s">
        <v>898</v>
      </c>
    </row>
    <row r="175" spans="2:8">
      <c r="B175" s="68"/>
      <c r="C175" s="42"/>
      <c r="D175" s="12"/>
      <c r="E175" s="12"/>
      <c r="F175" s="12"/>
      <c r="G175" s="14" t="s">
        <v>899</v>
      </c>
      <c r="H175" s="37"/>
    </row>
    <row r="176" spans="2:8">
      <c r="B176" s="68"/>
      <c r="C176" s="12"/>
      <c r="D176" s="12"/>
      <c r="E176" s="12"/>
      <c r="F176" s="12"/>
      <c r="G176" s="49"/>
      <c r="H176" s="20"/>
    </row>
    <row r="177" spans="2:8">
      <c r="B177" s="68">
        <v>3</v>
      </c>
      <c r="C177" s="48">
        <v>44689</v>
      </c>
      <c r="D177" s="76" t="s">
        <v>427</v>
      </c>
      <c r="E177" s="21" t="s">
        <v>900</v>
      </c>
      <c r="F177" s="21" t="s">
        <v>371</v>
      </c>
      <c r="G177" s="49" t="s">
        <v>26</v>
      </c>
      <c r="H177" s="37" t="s">
        <v>901</v>
      </c>
    </row>
    <row r="178" spans="2:8">
      <c r="B178" s="68"/>
      <c r="C178" s="42"/>
      <c r="D178" s="12" t="s">
        <v>902</v>
      </c>
      <c r="E178" s="12"/>
      <c r="F178" s="12"/>
      <c r="G178" s="49" t="s">
        <v>29</v>
      </c>
      <c r="H178" s="37" t="s">
        <v>903</v>
      </c>
    </row>
    <row r="179" spans="2:8">
      <c r="B179" s="68"/>
      <c r="C179" s="17"/>
      <c r="D179" s="17"/>
      <c r="E179" s="17"/>
      <c r="F179" s="17"/>
      <c r="G179" s="49" t="s">
        <v>844</v>
      </c>
      <c r="H179" s="37" t="s">
        <v>904</v>
      </c>
    </row>
    <row r="180" spans="2:8">
      <c r="B180" s="68"/>
      <c r="C180" s="17"/>
      <c r="D180" s="17"/>
      <c r="E180" s="17"/>
      <c r="F180" s="17"/>
      <c r="G180" s="14" t="s">
        <v>905</v>
      </c>
      <c r="H180" s="44" t="s">
        <v>906</v>
      </c>
    </row>
    <row r="181" spans="2:8">
      <c r="B181" s="68"/>
      <c r="C181" s="17"/>
      <c r="D181" s="17"/>
      <c r="E181" s="17"/>
      <c r="F181" s="17"/>
      <c r="G181" s="37"/>
      <c r="H181" s="20" t="s">
        <v>907</v>
      </c>
    </row>
    <row r="182" spans="2:8">
      <c r="B182" s="68"/>
      <c r="C182" s="17"/>
      <c r="D182" s="17"/>
      <c r="E182" s="17"/>
      <c r="F182" s="17"/>
      <c r="G182" s="17"/>
      <c r="H182" s="17"/>
    </row>
    <row r="183" spans="2:8">
      <c r="B183" s="87">
        <v>4</v>
      </c>
      <c r="C183" s="48">
        <v>44697</v>
      </c>
      <c r="D183" s="12" t="s">
        <v>308</v>
      </c>
      <c r="E183" s="19" t="s">
        <v>960</v>
      </c>
      <c r="F183" s="19" t="s">
        <v>594</v>
      </c>
      <c r="G183" s="49" t="s">
        <v>961</v>
      </c>
      <c r="H183" s="37" t="s">
        <v>962</v>
      </c>
    </row>
    <row r="184" spans="2:8">
      <c r="B184" s="68"/>
      <c r="C184" s="10"/>
      <c r="D184" s="76" t="s">
        <v>963</v>
      </c>
      <c r="E184" s="21"/>
      <c r="F184" s="21"/>
      <c r="G184" s="37" t="s">
        <v>964</v>
      </c>
      <c r="H184" s="37" t="s">
        <v>965</v>
      </c>
    </row>
    <row r="185" spans="2:8">
      <c r="B185" s="68"/>
      <c r="C185" s="42"/>
      <c r="D185" s="56"/>
      <c r="E185" s="12"/>
      <c r="F185" s="12"/>
      <c r="G185" s="49" t="s">
        <v>29</v>
      </c>
      <c r="H185" s="37" t="s">
        <v>966</v>
      </c>
    </row>
    <row r="186" spans="2:8">
      <c r="B186" s="68"/>
      <c r="C186" s="42"/>
      <c r="D186" s="13"/>
      <c r="E186" s="13"/>
      <c r="F186" s="12"/>
      <c r="G186" s="49" t="s">
        <v>844</v>
      </c>
      <c r="H186" s="37" t="s">
        <v>272</v>
      </c>
    </row>
    <row r="187" spans="2:8">
      <c r="B187" s="68"/>
      <c r="C187" s="17"/>
      <c r="D187" s="17"/>
      <c r="E187" s="17"/>
      <c r="F187" s="17"/>
      <c r="G187" s="14" t="s">
        <v>967</v>
      </c>
      <c r="H187" s="44"/>
    </row>
    <row r="188" spans="2:2">
      <c r="B188" s="88"/>
    </row>
    <row r="189" spans="2:2">
      <c r="B189" s="88"/>
    </row>
    <row r="190" ht="15.75" spans="2:8">
      <c r="B190" s="89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20</v>
      </c>
      <c r="H190" s="5" t="s">
        <v>21</v>
      </c>
    </row>
    <row r="191" ht="15.75" spans="2:8">
      <c r="B191" s="87"/>
      <c r="C191" s="7"/>
      <c r="D191" s="6"/>
      <c r="E191" s="6"/>
      <c r="F191" s="6"/>
      <c r="G191" s="8"/>
      <c r="H191" s="6"/>
    </row>
    <row r="192" ht="15.75" spans="2:8">
      <c r="B192" s="17"/>
      <c r="C192" s="17"/>
      <c r="D192" s="90" t="s">
        <v>1037</v>
      </c>
      <c r="E192" s="17"/>
      <c r="F192" s="17"/>
      <c r="G192" s="17"/>
      <c r="H192" s="17"/>
    </row>
    <row r="193" spans="2:8">
      <c r="B193" s="17"/>
      <c r="C193" s="17"/>
      <c r="D193" s="17"/>
      <c r="E193" s="17"/>
      <c r="F193" s="17"/>
      <c r="G193" s="17"/>
      <c r="H193" s="17"/>
    </row>
    <row r="194" spans="2:8">
      <c r="B194" s="68">
        <v>1</v>
      </c>
      <c r="C194" s="48">
        <v>44718</v>
      </c>
      <c r="D194" s="56" t="s">
        <v>485</v>
      </c>
      <c r="E194" s="12" t="s">
        <v>1054</v>
      </c>
      <c r="F194" s="12" t="s">
        <v>1055</v>
      </c>
      <c r="G194" s="49" t="s">
        <v>26</v>
      </c>
      <c r="H194" s="11" t="s">
        <v>1056</v>
      </c>
    </row>
    <row r="195" spans="2:8">
      <c r="B195" s="17"/>
      <c r="C195" s="12"/>
      <c r="D195" s="56" t="s">
        <v>1057</v>
      </c>
      <c r="E195" s="12"/>
      <c r="F195" s="12"/>
      <c r="G195" s="49" t="s">
        <v>29</v>
      </c>
      <c r="H195" s="15" t="s">
        <v>1058</v>
      </c>
    </row>
    <row r="196" spans="2:8">
      <c r="B196" s="17"/>
      <c r="C196" s="42"/>
      <c r="D196" s="12"/>
      <c r="E196" s="12"/>
      <c r="F196" s="12"/>
      <c r="G196" s="49" t="s">
        <v>844</v>
      </c>
      <c r="H196" s="37" t="s">
        <v>1059</v>
      </c>
    </row>
    <row r="197" spans="2:8">
      <c r="B197" s="74"/>
      <c r="C197" s="48"/>
      <c r="D197" s="12"/>
      <c r="E197" s="12"/>
      <c r="F197" s="12"/>
      <c r="G197" s="14" t="s">
        <v>1042</v>
      </c>
      <c r="H197" s="20" t="s">
        <v>1060</v>
      </c>
    </row>
    <row r="198" spans="2:8">
      <c r="B198" s="68"/>
      <c r="C198" s="16"/>
      <c r="D198" s="12"/>
      <c r="E198" s="12"/>
      <c r="F198" s="12"/>
      <c r="G198" s="49"/>
      <c r="H198" s="11" t="s">
        <v>1061</v>
      </c>
    </row>
    <row r="199" spans="2:8">
      <c r="B199" s="68"/>
      <c r="C199" s="7"/>
      <c r="D199" s="12"/>
      <c r="E199" s="12"/>
      <c r="F199" s="12"/>
      <c r="G199" s="49"/>
      <c r="H199" s="11"/>
    </row>
    <row r="200" spans="2:8">
      <c r="B200" s="68">
        <v>2</v>
      </c>
      <c r="C200" s="48">
        <v>44719</v>
      </c>
      <c r="D200" s="12" t="s">
        <v>1062</v>
      </c>
      <c r="E200" s="12" t="s">
        <v>99</v>
      </c>
      <c r="F200" s="12" t="s">
        <v>100</v>
      </c>
      <c r="G200" s="49" t="s">
        <v>26</v>
      </c>
      <c r="H200" s="15" t="s">
        <v>1063</v>
      </c>
    </row>
    <row r="201" spans="2:8">
      <c r="B201" s="68"/>
      <c r="C201" s="16"/>
      <c r="D201" s="56" t="s">
        <v>1064</v>
      </c>
      <c r="E201" s="12"/>
      <c r="F201" s="37"/>
      <c r="G201" s="49" t="s">
        <v>29</v>
      </c>
      <c r="H201" s="37" t="s">
        <v>1065</v>
      </c>
    </row>
    <row r="202" spans="2:8">
      <c r="B202" s="68"/>
      <c r="C202" s="42"/>
      <c r="D202" s="12"/>
      <c r="E202" s="12"/>
      <c r="F202" s="13"/>
      <c r="G202" s="49" t="s">
        <v>844</v>
      </c>
      <c r="H202" s="37" t="s">
        <v>272</v>
      </c>
    </row>
    <row r="203" spans="2:8">
      <c r="B203" s="68"/>
      <c r="C203" s="12"/>
      <c r="D203" s="12"/>
      <c r="E203" s="80"/>
      <c r="F203" s="86"/>
      <c r="G203" s="14" t="s">
        <v>1042</v>
      </c>
      <c r="H203" s="37"/>
    </row>
    <row r="204" spans="2:8">
      <c r="B204" s="68"/>
      <c r="C204" s="17"/>
      <c r="D204" s="17"/>
      <c r="E204" s="17"/>
      <c r="F204" s="17"/>
      <c r="G204" s="14"/>
      <c r="H204" s="11"/>
    </row>
    <row r="205" spans="2:8">
      <c r="B205" s="68">
        <v>3</v>
      </c>
      <c r="C205" s="48">
        <v>44722</v>
      </c>
      <c r="D205" s="68" t="s">
        <v>1081</v>
      </c>
      <c r="E205" s="12" t="s">
        <v>1082</v>
      </c>
      <c r="F205" s="12" t="s">
        <v>275</v>
      </c>
      <c r="G205" s="49" t="s">
        <v>26</v>
      </c>
      <c r="H205" s="44" t="s">
        <v>1083</v>
      </c>
    </row>
    <row r="206" spans="2:8">
      <c r="B206" s="68"/>
      <c r="C206" s="16"/>
      <c r="D206" s="12" t="s">
        <v>1084</v>
      </c>
      <c r="E206" s="12"/>
      <c r="F206" s="12"/>
      <c r="G206" s="49" t="s">
        <v>29</v>
      </c>
      <c r="H206" s="44" t="s">
        <v>1085</v>
      </c>
    </row>
    <row r="207" spans="2:8">
      <c r="B207" s="68"/>
      <c r="C207" s="17"/>
      <c r="D207" s="17"/>
      <c r="E207" s="17"/>
      <c r="F207" s="17"/>
      <c r="G207" s="49" t="s">
        <v>844</v>
      </c>
      <c r="H207" s="11" t="s">
        <v>1086</v>
      </c>
    </row>
    <row r="208" spans="2:8">
      <c r="B208" s="68"/>
      <c r="C208" s="17"/>
      <c r="D208" s="17"/>
      <c r="E208" s="17"/>
      <c r="F208" s="17"/>
      <c r="G208" s="14" t="s">
        <v>1087</v>
      </c>
      <c r="H208" s="11"/>
    </row>
    <row r="209" spans="2:8">
      <c r="B209" s="68"/>
      <c r="C209" s="17"/>
      <c r="D209" s="17"/>
      <c r="E209" s="17"/>
      <c r="F209" s="17"/>
      <c r="G209" s="49"/>
      <c r="H209" s="91"/>
    </row>
    <row r="210" spans="2:8">
      <c r="B210" s="68">
        <v>4</v>
      </c>
      <c r="C210" s="48">
        <v>44725</v>
      </c>
      <c r="D210" s="12" t="s">
        <v>1153</v>
      </c>
      <c r="E210" s="19" t="s">
        <v>1101</v>
      </c>
      <c r="F210" s="19" t="s">
        <v>371</v>
      </c>
      <c r="G210" s="49" t="s">
        <v>26</v>
      </c>
      <c r="H210" s="37" t="s">
        <v>1154</v>
      </c>
    </row>
    <row r="211" spans="2:8">
      <c r="B211" s="68"/>
      <c r="C211" s="10"/>
      <c r="D211" s="76" t="s">
        <v>1155</v>
      </c>
      <c r="E211" s="21"/>
      <c r="F211" s="21"/>
      <c r="G211" s="49" t="s">
        <v>29</v>
      </c>
      <c r="H211" s="37" t="s">
        <v>1156</v>
      </c>
    </row>
    <row r="212" spans="2:8">
      <c r="B212" s="68"/>
      <c r="C212" s="42"/>
      <c r="D212" s="11"/>
      <c r="E212" s="12"/>
      <c r="F212" s="12"/>
      <c r="G212" s="49" t="s">
        <v>844</v>
      </c>
      <c r="H212" s="37" t="s">
        <v>1157</v>
      </c>
    </row>
    <row r="213" spans="2:8">
      <c r="B213" s="68"/>
      <c r="C213" s="17"/>
      <c r="D213" s="17"/>
      <c r="E213" s="17"/>
      <c r="F213" s="17"/>
      <c r="G213" s="14" t="s">
        <v>1158</v>
      </c>
      <c r="H213" s="37" t="s">
        <v>1159</v>
      </c>
    </row>
    <row r="214" spans="2:8">
      <c r="B214" s="68"/>
      <c r="C214" s="17"/>
      <c r="D214" s="17"/>
      <c r="E214" s="17"/>
      <c r="F214" s="17"/>
      <c r="G214" s="49"/>
      <c r="H214" s="44" t="s">
        <v>1160</v>
      </c>
    </row>
    <row r="215" spans="2:8">
      <c r="B215" s="68"/>
      <c r="C215" s="17"/>
      <c r="D215" s="17"/>
      <c r="E215" s="17"/>
      <c r="F215" s="17"/>
      <c r="G215" s="17"/>
      <c r="H215" s="17"/>
    </row>
    <row r="216" spans="2:8">
      <c r="B216" s="68">
        <v>5</v>
      </c>
      <c r="C216" s="48">
        <v>44727</v>
      </c>
      <c r="D216" s="56" t="s">
        <v>1182</v>
      </c>
      <c r="E216" s="21" t="s">
        <v>263</v>
      </c>
      <c r="F216" s="12" t="s">
        <v>176</v>
      </c>
      <c r="G216" s="49" t="s">
        <v>26</v>
      </c>
      <c r="H216" s="11" t="s">
        <v>1183</v>
      </c>
    </row>
    <row r="217" spans="2:8">
      <c r="B217" s="68"/>
      <c r="C217" s="16"/>
      <c r="D217" s="21" t="s">
        <v>1184</v>
      </c>
      <c r="E217" s="21"/>
      <c r="F217" s="12"/>
      <c r="G217" s="49" t="s">
        <v>29</v>
      </c>
      <c r="H217" s="11" t="s">
        <v>1185</v>
      </c>
    </row>
    <row r="218" spans="2:8">
      <c r="B218" s="92"/>
      <c r="C218" s="38"/>
      <c r="D218" s="38"/>
      <c r="E218" s="38"/>
      <c r="F218" s="38"/>
      <c r="G218" s="93" t="s">
        <v>844</v>
      </c>
      <c r="H218" s="15"/>
    </row>
    <row r="219" spans="2:8">
      <c r="B219" s="94"/>
      <c r="C219" s="17"/>
      <c r="D219" s="17"/>
      <c r="E219" s="17"/>
      <c r="F219" s="17"/>
      <c r="G219" s="14" t="s">
        <v>1186</v>
      </c>
      <c r="H219" s="44"/>
    </row>
    <row r="220" spans="2:2">
      <c r="B220" s="88"/>
    </row>
    <row r="221" spans="2:2">
      <c r="B221" s="88"/>
    </row>
    <row r="222" spans="2:2">
      <c r="B222" s="88"/>
    </row>
    <row r="223" ht="15.75" spans="2:8">
      <c r="B223" s="89" t="s">
        <v>3</v>
      </c>
      <c r="C223" s="5" t="s">
        <v>4</v>
      </c>
      <c r="D223" s="5" t="s">
        <v>5</v>
      </c>
      <c r="E223" s="5" t="s">
        <v>6</v>
      </c>
      <c r="F223" s="5" t="s">
        <v>7</v>
      </c>
      <c r="G223" s="5" t="s">
        <v>20</v>
      </c>
      <c r="H223" s="5" t="s">
        <v>21</v>
      </c>
    </row>
    <row r="224" ht="15.75" spans="2:8">
      <c r="B224" s="87"/>
      <c r="C224" s="7"/>
      <c r="D224" s="6"/>
      <c r="E224" s="6"/>
      <c r="F224" s="6"/>
      <c r="G224" s="8"/>
      <c r="H224" s="6"/>
    </row>
    <row r="225" spans="2:8">
      <c r="B225" s="68">
        <v>6</v>
      </c>
      <c r="C225" s="48">
        <v>44737</v>
      </c>
      <c r="D225" s="56" t="s">
        <v>457</v>
      </c>
      <c r="E225" s="12" t="s">
        <v>445</v>
      </c>
      <c r="F225" s="12" t="s">
        <v>176</v>
      </c>
      <c r="G225" s="49" t="s">
        <v>26</v>
      </c>
      <c r="H225" s="15" t="s">
        <v>1245</v>
      </c>
    </row>
    <row r="226" spans="2:8">
      <c r="B226" s="17"/>
      <c r="C226" s="16"/>
      <c r="D226" s="56" t="s">
        <v>1246</v>
      </c>
      <c r="E226" s="12"/>
      <c r="F226" s="37"/>
      <c r="G226" s="49" t="s">
        <v>29</v>
      </c>
      <c r="H226" s="37" t="s">
        <v>1247</v>
      </c>
    </row>
    <row r="227" spans="2:8">
      <c r="B227" s="68"/>
      <c r="C227" s="48"/>
      <c r="D227" s="56"/>
      <c r="E227" s="12"/>
      <c r="F227" s="12"/>
      <c r="G227" s="49" t="s">
        <v>844</v>
      </c>
      <c r="H227" s="37" t="s">
        <v>1248</v>
      </c>
    </row>
    <row r="228" spans="2:8">
      <c r="B228" s="17"/>
      <c r="C228" s="12"/>
      <c r="D228" s="56"/>
      <c r="E228" s="12"/>
      <c r="F228" s="12"/>
      <c r="G228" s="14" t="s">
        <v>1249</v>
      </c>
      <c r="H228" s="37" t="s">
        <v>1250</v>
      </c>
    </row>
    <row r="229" spans="2:8">
      <c r="B229" s="17"/>
      <c r="C229" s="42"/>
      <c r="D229" s="12"/>
      <c r="E229" s="12"/>
      <c r="F229" s="12"/>
      <c r="G229" s="49" t="s">
        <v>1251</v>
      </c>
      <c r="H229" s="37" t="s">
        <v>1252</v>
      </c>
    </row>
    <row r="230" spans="2:8">
      <c r="B230" s="74"/>
      <c r="C230" s="48"/>
      <c r="D230" s="12"/>
      <c r="E230" s="12"/>
      <c r="F230" s="12"/>
      <c r="G230" s="49" t="s">
        <v>1253</v>
      </c>
      <c r="H230" s="37" t="s">
        <v>1254</v>
      </c>
    </row>
    <row r="231" spans="2:8">
      <c r="B231" s="68"/>
      <c r="C231" s="16"/>
      <c r="D231" s="12"/>
      <c r="E231" s="12"/>
      <c r="F231" s="12"/>
      <c r="G231" s="49" t="s">
        <v>1255</v>
      </c>
      <c r="H231" s="44" t="s">
        <v>1256</v>
      </c>
    </row>
    <row r="232" spans="2:8">
      <c r="B232" s="68"/>
      <c r="C232" s="7"/>
      <c r="D232" s="12"/>
      <c r="E232" s="12"/>
      <c r="F232" s="12"/>
      <c r="G232" s="49" t="s">
        <v>1257</v>
      </c>
      <c r="H232" s="50" t="s">
        <v>1258</v>
      </c>
    </row>
    <row r="233" spans="2:8">
      <c r="B233" s="68"/>
      <c r="C233" s="48"/>
      <c r="D233" s="12"/>
      <c r="E233" s="12"/>
      <c r="F233" s="12"/>
      <c r="G233" s="14" t="s">
        <v>1259</v>
      </c>
      <c r="H233" s="37"/>
    </row>
    <row r="234" spans="2:8">
      <c r="B234" s="68"/>
      <c r="C234" s="16"/>
      <c r="D234" s="56"/>
      <c r="E234" s="12"/>
      <c r="F234" s="37"/>
      <c r="G234" s="49"/>
      <c r="H234" s="37"/>
    </row>
    <row r="235" spans="2:8">
      <c r="B235" s="68">
        <v>7</v>
      </c>
      <c r="C235" s="48">
        <v>44742</v>
      </c>
      <c r="D235" s="56" t="s">
        <v>908</v>
      </c>
      <c r="E235" s="12" t="s">
        <v>131</v>
      </c>
      <c r="F235" s="12" t="s">
        <v>131</v>
      </c>
      <c r="G235" s="49" t="s">
        <v>26</v>
      </c>
      <c r="H235" s="44" t="s">
        <v>1265</v>
      </c>
    </row>
    <row r="236" spans="2:8">
      <c r="B236" s="68"/>
      <c r="C236" s="16"/>
      <c r="D236" s="12" t="s">
        <v>1266</v>
      </c>
      <c r="E236" s="12"/>
      <c r="F236" s="12"/>
      <c r="G236" s="49" t="s">
        <v>29</v>
      </c>
      <c r="H236" s="44" t="s">
        <v>1267</v>
      </c>
    </row>
    <row r="237" spans="2:8">
      <c r="B237" s="68"/>
      <c r="C237" s="48"/>
      <c r="D237" s="56"/>
      <c r="E237" s="12"/>
      <c r="F237" s="12"/>
      <c r="G237" s="49" t="s">
        <v>844</v>
      </c>
      <c r="H237" s="11" t="s">
        <v>1268</v>
      </c>
    </row>
    <row r="238" spans="2:8">
      <c r="B238" s="68"/>
      <c r="C238" s="48"/>
      <c r="D238" s="68"/>
      <c r="E238" s="12"/>
      <c r="F238" s="12"/>
      <c r="G238" s="14" t="s">
        <v>1236</v>
      </c>
      <c r="H238" s="11" t="s">
        <v>1269</v>
      </c>
    </row>
    <row r="239" spans="2:8">
      <c r="B239" s="68"/>
      <c r="C239" s="16"/>
      <c r="D239" s="12"/>
      <c r="E239" s="12"/>
      <c r="F239" s="12"/>
      <c r="G239" s="49"/>
      <c r="H239" s="11" t="s">
        <v>1270</v>
      </c>
    </row>
    <row r="240" spans="2:8">
      <c r="B240" s="68"/>
      <c r="C240" s="17"/>
      <c r="D240" s="17"/>
      <c r="E240" s="17"/>
      <c r="F240" s="17"/>
      <c r="G240" s="49"/>
      <c r="H240" s="66" t="s">
        <v>1271</v>
      </c>
    </row>
    <row r="241" spans="2:8">
      <c r="B241" s="68"/>
      <c r="C241" s="17"/>
      <c r="D241" s="17"/>
      <c r="E241" s="17"/>
      <c r="F241" s="17"/>
      <c r="G241" s="49"/>
      <c r="H241" s="44" t="s">
        <v>1272</v>
      </c>
    </row>
    <row r="242" spans="2:8">
      <c r="B242" s="68"/>
      <c r="C242" s="17"/>
      <c r="D242" s="17"/>
      <c r="E242" s="17"/>
      <c r="F242" s="17"/>
      <c r="G242" s="49"/>
      <c r="H242" s="11" t="s">
        <v>1273</v>
      </c>
    </row>
    <row r="243" spans="2:8">
      <c r="B243" s="68"/>
      <c r="C243" s="48"/>
      <c r="D243" s="12"/>
      <c r="E243" s="19"/>
      <c r="F243" s="19"/>
      <c r="G243" s="14"/>
      <c r="H243" s="11" t="s">
        <v>1274</v>
      </c>
    </row>
    <row r="244" spans="2:8">
      <c r="B244" s="68"/>
      <c r="C244" s="10"/>
      <c r="D244" s="76"/>
      <c r="E244" s="21"/>
      <c r="F244" s="21"/>
      <c r="G244" s="49"/>
      <c r="H244" s="11" t="s">
        <v>1275</v>
      </c>
    </row>
    <row r="245" spans="2:8">
      <c r="B245" s="68"/>
      <c r="C245" s="42"/>
      <c r="D245" s="11"/>
      <c r="E245" s="12"/>
      <c r="F245" s="12"/>
      <c r="G245" s="49"/>
      <c r="H245" s="11" t="s">
        <v>1276</v>
      </c>
    </row>
    <row r="246" spans="2:8">
      <c r="B246" s="68"/>
      <c r="C246" s="17"/>
      <c r="D246" s="17"/>
      <c r="E246" s="17"/>
      <c r="F246" s="17"/>
      <c r="G246" s="14"/>
      <c r="H246" s="37"/>
    </row>
    <row r="247" spans="2:8">
      <c r="B247" s="68"/>
      <c r="C247" s="17"/>
      <c r="D247" s="17"/>
      <c r="E247" s="17"/>
      <c r="F247" s="17"/>
      <c r="G247" s="49"/>
      <c r="H247" s="44"/>
    </row>
    <row r="248" spans="2:8">
      <c r="B248" s="68"/>
      <c r="C248" s="17"/>
      <c r="D248" s="17"/>
      <c r="E248" s="17"/>
      <c r="F248" s="17"/>
      <c r="G248" s="17"/>
      <c r="H248" s="17"/>
    </row>
    <row r="249" spans="2:8">
      <c r="B249" s="68"/>
      <c r="C249" s="17"/>
      <c r="D249" s="17"/>
      <c r="E249" s="17"/>
      <c r="F249" s="17"/>
      <c r="G249" s="17"/>
      <c r="H249" s="17"/>
    </row>
    <row r="250" spans="2:8">
      <c r="B250" s="68"/>
      <c r="C250" s="17"/>
      <c r="D250" s="17"/>
      <c r="E250" s="17"/>
      <c r="F250" s="17"/>
      <c r="G250" s="17"/>
      <c r="H250" s="17"/>
    </row>
    <row r="251" spans="2:8">
      <c r="B251" s="94"/>
      <c r="C251" s="17"/>
      <c r="D251" s="17"/>
      <c r="E251" s="17"/>
      <c r="F251" s="17"/>
      <c r="G251" s="17"/>
      <c r="H251" s="17"/>
    </row>
    <row r="255" ht="15.75" spans="2:8">
      <c r="B255" s="89" t="s">
        <v>3</v>
      </c>
      <c r="C255" s="5" t="s">
        <v>4</v>
      </c>
      <c r="D255" s="5" t="s">
        <v>5</v>
      </c>
      <c r="E255" s="5" t="s">
        <v>6</v>
      </c>
      <c r="F255" s="5" t="s">
        <v>7</v>
      </c>
      <c r="G255" s="5" t="s">
        <v>20</v>
      </c>
      <c r="H255" s="5" t="s">
        <v>21</v>
      </c>
    </row>
    <row r="256" ht="15.75" spans="2:8">
      <c r="B256" s="87"/>
      <c r="C256" s="7"/>
      <c r="D256" s="6"/>
      <c r="E256" s="6"/>
      <c r="F256" s="6"/>
      <c r="G256" s="8"/>
      <c r="H256" s="6"/>
    </row>
    <row r="257" ht="15.75" spans="2:8">
      <c r="B257" s="68"/>
      <c r="C257" s="48"/>
      <c r="D257" s="90" t="s">
        <v>1279</v>
      </c>
      <c r="E257" s="12"/>
      <c r="F257" s="12"/>
      <c r="G257" s="49"/>
      <c r="H257" s="15"/>
    </row>
    <row r="258" spans="2:8">
      <c r="B258" s="17"/>
      <c r="C258" s="16"/>
      <c r="D258" s="56"/>
      <c r="E258" s="12"/>
      <c r="F258" s="37"/>
      <c r="G258" s="49"/>
      <c r="H258" s="37"/>
    </row>
    <row r="259" spans="2:8">
      <c r="B259" s="68">
        <v>1</v>
      </c>
      <c r="C259" s="48">
        <v>44749</v>
      </c>
      <c r="D259" s="13" t="s">
        <v>462</v>
      </c>
      <c r="E259" s="13" t="s">
        <v>1285</v>
      </c>
      <c r="F259" s="12" t="s">
        <v>836</v>
      </c>
      <c r="G259" s="49" t="s">
        <v>26</v>
      </c>
      <c r="H259" s="11" t="s">
        <v>1286</v>
      </c>
    </row>
    <row r="260" spans="2:8">
      <c r="B260" s="17"/>
      <c r="C260" s="48"/>
      <c r="D260" s="12" t="s">
        <v>1287</v>
      </c>
      <c r="E260" s="19"/>
      <c r="F260" s="85"/>
      <c r="G260" s="49" t="s">
        <v>29</v>
      </c>
      <c r="H260" s="11" t="s">
        <v>1288</v>
      </c>
    </row>
    <row r="261" spans="2:8">
      <c r="B261" s="17"/>
      <c r="C261" s="42"/>
      <c r="D261" s="12"/>
      <c r="E261" s="12"/>
      <c r="F261" s="12"/>
      <c r="G261" s="49" t="s">
        <v>844</v>
      </c>
      <c r="H261" s="11" t="s">
        <v>1289</v>
      </c>
    </row>
    <row r="262" spans="2:8">
      <c r="B262" s="74"/>
      <c r="C262" s="48"/>
      <c r="D262" s="12"/>
      <c r="E262" s="12"/>
      <c r="F262" s="12"/>
      <c r="G262" s="14" t="s">
        <v>1290</v>
      </c>
      <c r="H262" s="11"/>
    </row>
    <row r="263" spans="2:8">
      <c r="B263" s="68"/>
      <c r="C263" s="16"/>
      <c r="D263" s="12"/>
      <c r="E263" s="12"/>
      <c r="F263" s="12"/>
      <c r="G263" s="49"/>
      <c r="H263" s="44"/>
    </row>
    <row r="264" spans="2:8">
      <c r="B264" s="68">
        <v>2</v>
      </c>
      <c r="C264" s="48">
        <v>44753</v>
      </c>
      <c r="D264" s="56" t="s">
        <v>1187</v>
      </c>
      <c r="E264" s="12" t="s">
        <v>1054</v>
      </c>
      <c r="F264" s="12" t="s">
        <v>1055</v>
      </c>
      <c r="G264" s="49" t="s">
        <v>26</v>
      </c>
      <c r="H264" s="15" t="s">
        <v>1295</v>
      </c>
    </row>
    <row r="265" spans="2:8">
      <c r="B265" s="68"/>
      <c r="C265" s="42"/>
      <c r="D265" s="12" t="s">
        <v>1296</v>
      </c>
      <c r="E265" s="12"/>
      <c r="F265" s="12"/>
      <c r="G265" s="49" t="s">
        <v>29</v>
      </c>
      <c r="H265" s="37" t="s">
        <v>1297</v>
      </c>
    </row>
    <row r="266" spans="2:8">
      <c r="B266" s="68"/>
      <c r="C266" s="48"/>
      <c r="D266" s="12"/>
      <c r="E266" s="12"/>
      <c r="F266" s="12"/>
      <c r="G266" s="49" t="s">
        <v>844</v>
      </c>
      <c r="H266" s="20" t="s">
        <v>1298</v>
      </c>
    </row>
    <row r="267" spans="2:8">
      <c r="B267" s="68"/>
      <c r="C267" s="48"/>
      <c r="D267" s="56"/>
      <c r="E267" s="12"/>
      <c r="F267" s="12"/>
      <c r="G267" s="14" t="s">
        <v>1294</v>
      </c>
      <c r="H267" s="11"/>
    </row>
    <row r="268" spans="2:8">
      <c r="B268" s="68"/>
      <c r="C268" s="16"/>
      <c r="D268" s="12"/>
      <c r="E268" s="12"/>
      <c r="F268" s="12"/>
      <c r="G268" s="49"/>
      <c r="H268" s="44"/>
    </row>
    <row r="269" spans="2:8">
      <c r="B269" s="68"/>
      <c r="C269" s="48"/>
      <c r="D269" s="56"/>
      <c r="E269" s="12"/>
      <c r="F269" s="12"/>
      <c r="G269" s="49"/>
      <c r="H269" s="11"/>
    </row>
    <row r="270" spans="2:8">
      <c r="B270" s="68"/>
      <c r="C270" s="48"/>
      <c r="D270" s="68"/>
      <c r="E270" s="12"/>
      <c r="F270" s="12"/>
      <c r="G270" s="14"/>
      <c r="H270" s="11"/>
    </row>
    <row r="271" spans="2:8">
      <c r="B271" s="68"/>
      <c r="C271" s="16"/>
      <c r="D271" s="12"/>
      <c r="E271" s="12"/>
      <c r="F271" s="12"/>
      <c r="G271" s="49"/>
      <c r="H271" s="11"/>
    </row>
    <row r="272" spans="2:8">
      <c r="B272" s="68"/>
      <c r="C272" s="17"/>
      <c r="D272" s="17"/>
      <c r="E272" s="17"/>
      <c r="F272" s="17"/>
      <c r="G272" s="49"/>
      <c r="H272" s="66"/>
    </row>
    <row r="273" spans="2:8">
      <c r="B273" s="68"/>
      <c r="C273" s="17"/>
      <c r="D273" s="17"/>
      <c r="E273" s="17"/>
      <c r="F273" s="17"/>
      <c r="G273" s="49"/>
      <c r="H273" s="44"/>
    </row>
    <row r="274" spans="2:8">
      <c r="B274" s="68"/>
      <c r="C274" s="17"/>
      <c r="D274" s="17"/>
      <c r="E274" s="17"/>
      <c r="F274" s="17"/>
      <c r="G274" s="49"/>
      <c r="H274" s="11"/>
    </row>
    <row r="275" spans="2:8">
      <c r="B275" s="68"/>
      <c r="C275" s="48"/>
      <c r="D275" s="12"/>
      <c r="E275" s="19"/>
      <c r="F275" s="19"/>
      <c r="G275" s="14"/>
      <c r="H275" s="11"/>
    </row>
    <row r="276" spans="2:8">
      <c r="B276" s="68"/>
      <c r="C276" s="10"/>
      <c r="D276" s="76"/>
      <c r="E276" s="21"/>
      <c r="F276" s="21"/>
      <c r="G276" s="49"/>
      <c r="H276" s="11"/>
    </row>
    <row r="277" spans="2:8">
      <c r="B277" s="68"/>
      <c r="C277" s="42"/>
      <c r="D277" s="11"/>
      <c r="E277" s="12"/>
      <c r="F277" s="12"/>
      <c r="G277" s="49"/>
      <c r="H277" s="11"/>
    </row>
    <row r="278" spans="2:8">
      <c r="B278" s="68"/>
      <c r="C278" s="17"/>
      <c r="D278" s="17"/>
      <c r="E278" s="17"/>
      <c r="F278" s="17"/>
      <c r="G278" s="14"/>
      <c r="H278" s="37"/>
    </row>
    <row r="279" spans="2:8">
      <c r="B279" s="68"/>
      <c r="C279" s="17"/>
      <c r="D279" s="17"/>
      <c r="E279" s="17"/>
      <c r="F279" s="17"/>
      <c r="G279" s="17"/>
      <c r="H279" s="17"/>
    </row>
    <row r="280" spans="2:8">
      <c r="B280" s="68"/>
      <c r="C280" s="17"/>
      <c r="D280" s="17"/>
      <c r="E280" s="17"/>
      <c r="F280" s="17"/>
      <c r="G280" s="17"/>
      <c r="H280" s="17"/>
    </row>
    <row r="281" spans="2:8">
      <c r="B281" s="68"/>
      <c r="C281" s="17"/>
      <c r="D281" s="17"/>
      <c r="E281" s="17"/>
      <c r="F281" s="17"/>
      <c r="G281" s="17"/>
      <c r="H281" s="17"/>
    </row>
    <row r="282" spans="2:8">
      <c r="B282" s="94"/>
      <c r="C282" s="17"/>
      <c r="D282" s="17"/>
      <c r="E282" s="17"/>
      <c r="F282" s="17"/>
      <c r="G282" s="17"/>
      <c r="H282" s="17"/>
    </row>
    <row r="286" ht="15.75" spans="2:8">
      <c r="B286" s="89" t="s">
        <v>3</v>
      </c>
      <c r="C286" s="5" t="s">
        <v>4</v>
      </c>
      <c r="D286" s="5" t="s">
        <v>5</v>
      </c>
      <c r="E286" s="5" t="s">
        <v>6</v>
      </c>
      <c r="F286" s="5" t="s">
        <v>7</v>
      </c>
      <c r="G286" s="5" t="s">
        <v>20</v>
      </c>
      <c r="H286" s="5" t="s">
        <v>21</v>
      </c>
    </row>
    <row r="287" ht="15.75" spans="2:8">
      <c r="B287" s="87"/>
      <c r="C287" s="7"/>
      <c r="D287" s="6"/>
      <c r="E287" s="6"/>
      <c r="F287" s="6"/>
      <c r="G287" s="8"/>
      <c r="H287" s="6"/>
    </row>
    <row r="288" ht="15.75" spans="2:8">
      <c r="B288" s="68"/>
      <c r="C288" s="48"/>
      <c r="D288" s="90" t="s">
        <v>1337</v>
      </c>
      <c r="E288" s="12"/>
      <c r="F288" s="12"/>
      <c r="G288" s="49"/>
      <c r="H288" s="15"/>
    </row>
    <row r="289" spans="2:8">
      <c r="B289" s="17"/>
      <c r="C289" s="16"/>
      <c r="D289" s="56"/>
      <c r="E289" s="12"/>
      <c r="F289" s="37"/>
      <c r="G289" s="49"/>
      <c r="H289" s="37"/>
    </row>
    <row r="290" spans="2:8">
      <c r="B290" s="68">
        <v>1</v>
      </c>
      <c r="C290" s="48">
        <v>44777</v>
      </c>
      <c r="D290" s="56" t="s">
        <v>1338</v>
      </c>
      <c r="E290" s="12" t="s">
        <v>550</v>
      </c>
      <c r="F290" s="12" t="s">
        <v>118</v>
      </c>
      <c r="G290" s="49" t="s">
        <v>26</v>
      </c>
      <c r="H290" s="11" t="s">
        <v>1339</v>
      </c>
    </row>
    <row r="291" spans="2:8">
      <c r="B291" s="17"/>
      <c r="C291" s="42"/>
      <c r="D291" s="12" t="s">
        <v>1340</v>
      </c>
      <c r="E291" s="12"/>
      <c r="F291" s="12"/>
      <c r="G291" s="49" t="s">
        <v>29</v>
      </c>
      <c r="H291" s="11" t="s">
        <v>1341</v>
      </c>
    </row>
    <row r="292" spans="2:8">
      <c r="B292" s="17"/>
      <c r="C292" s="42"/>
      <c r="D292" s="12"/>
      <c r="E292" s="12"/>
      <c r="F292" s="12"/>
      <c r="G292" s="49" t="s">
        <v>844</v>
      </c>
      <c r="H292" s="11" t="s">
        <v>1342</v>
      </c>
    </row>
    <row r="293" spans="2:8">
      <c r="B293" s="74"/>
      <c r="C293" s="48"/>
      <c r="D293" s="12"/>
      <c r="E293" s="12"/>
      <c r="F293" s="12"/>
      <c r="G293" s="14" t="s">
        <v>1343</v>
      </c>
      <c r="H293" s="66" t="s">
        <v>1344</v>
      </c>
    </row>
    <row r="294" spans="2:8">
      <c r="B294" s="68"/>
      <c r="C294" s="16"/>
      <c r="D294" s="12"/>
      <c r="E294" s="12"/>
      <c r="F294" s="12"/>
      <c r="G294" s="49"/>
      <c r="H294" s="44"/>
    </row>
    <row r="295" spans="2:8">
      <c r="B295" s="12">
        <v>2</v>
      </c>
      <c r="C295" s="48">
        <v>44780</v>
      </c>
      <c r="D295" s="56" t="s">
        <v>185</v>
      </c>
      <c r="E295" s="12" t="s">
        <v>1345</v>
      </c>
      <c r="F295" s="12" t="s">
        <v>187</v>
      </c>
      <c r="G295" s="49" t="s">
        <v>26</v>
      </c>
      <c r="H295" s="11" t="s">
        <v>1346</v>
      </c>
    </row>
    <row r="296" spans="2:8">
      <c r="B296" s="12"/>
      <c r="C296" s="42"/>
      <c r="D296" s="13" t="s">
        <v>1347</v>
      </c>
      <c r="E296" s="13"/>
      <c r="F296" s="12"/>
      <c r="G296" s="49" t="s">
        <v>29</v>
      </c>
      <c r="H296" s="11" t="s">
        <v>1348</v>
      </c>
    </row>
    <row r="297" spans="2:8">
      <c r="B297" s="12"/>
      <c r="C297" s="48"/>
      <c r="D297" s="95"/>
      <c r="E297" s="19"/>
      <c r="F297" s="85"/>
      <c r="G297" s="49" t="s">
        <v>844</v>
      </c>
      <c r="H297" s="11" t="s">
        <v>1349</v>
      </c>
    </row>
    <row r="298" spans="2:8">
      <c r="B298" s="12"/>
      <c r="C298" s="48"/>
      <c r="D298" s="56"/>
      <c r="E298" s="21"/>
      <c r="F298" s="12"/>
      <c r="G298" s="14" t="s">
        <v>1350</v>
      </c>
      <c r="H298" s="11" t="s">
        <v>1351</v>
      </c>
    </row>
    <row r="299" spans="2:8">
      <c r="B299" s="12"/>
      <c r="C299" s="16"/>
      <c r="D299" s="21"/>
      <c r="E299" s="21"/>
      <c r="F299" s="12"/>
      <c r="G299" s="49"/>
      <c r="H299" s="11"/>
    </row>
    <row r="300" spans="2:8">
      <c r="B300" s="12">
        <v>3</v>
      </c>
      <c r="C300" s="48">
        <v>44780</v>
      </c>
      <c r="D300" s="56" t="s">
        <v>1352</v>
      </c>
      <c r="E300" s="12" t="s">
        <v>475</v>
      </c>
      <c r="F300" s="12" t="s">
        <v>371</v>
      </c>
      <c r="G300" s="49" t="s">
        <v>26</v>
      </c>
      <c r="H300" s="11" t="s">
        <v>1353</v>
      </c>
    </row>
    <row r="301" spans="2:8">
      <c r="B301" s="12"/>
      <c r="C301" s="42"/>
      <c r="D301" s="12" t="s">
        <v>1354</v>
      </c>
      <c r="E301" s="21"/>
      <c r="F301" s="12"/>
      <c r="G301" s="49" t="s">
        <v>29</v>
      </c>
      <c r="H301" s="11" t="s">
        <v>1355</v>
      </c>
    </row>
    <row r="302" spans="2:8">
      <c r="B302" s="12"/>
      <c r="C302" s="42"/>
      <c r="D302" s="95"/>
      <c r="E302" s="21"/>
      <c r="F302" s="12"/>
      <c r="G302" s="49" t="s">
        <v>844</v>
      </c>
      <c r="H302" s="11" t="s">
        <v>1356</v>
      </c>
    </row>
    <row r="303" spans="2:8">
      <c r="B303" s="68"/>
      <c r="C303" s="17"/>
      <c r="D303" s="17"/>
      <c r="E303" s="17"/>
      <c r="F303" s="17"/>
      <c r="G303" s="14" t="s">
        <v>1350</v>
      </c>
      <c r="H303" s="11" t="s">
        <v>1357</v>
      </c>
    </row>
    <row r="304" spans="2:8">
      <c r="B304" s="68"/>
      <c r="C304" s="17"/>
      <c r="D304" s="17"/>
      <c r="E304" s="17"/>
      <c r="F304" s="17"/>
      <c r="G304" s="49" t="s">
        <v>1358</v>
      </c>
      <c r="H304" s="11" t="s">
        <v>1359</v>
      </c>
    </row>
    <row r="305" spans="2:8">
      <c r="B305" s="68"/>
      <c r="C305" s="17"/>
      <c r="D305" s="17"/>
      <c r="E305" s="17"/>
      <c r="F305" s="17"/>
      <c r="G305" s="49" t="s">
        <v>1360</v>
      </c>
      <c r="H305" s="11" t="s">
        <v>1361</v>
      </c>
    </row>
    <row r="306" spans="2:8">
      <c r="B306" s="68"/>
      <c r="C306" s="48"/>
      <c r="D306" s="12"/>
      <c r="E306" s="19"/>
      <c r="F306" s="19"/>
      <c r="G306" s="14"/>
      <c r="H306" s="15"/>
    </row>
    <row r="307" spans="2:8">
      <c r="B307" s="68">
        <v>4</v>
      </c>
      <c r="C307" s="48">
        <v>44792</v>
      </c>
      <c r="D307" s="56" t="s">
        <v>1379</v>
      </c>
      <c r="E307" s="68" t="s">
        <v>131</v>
      </c>
      <c r="F307" s="68" t="s">
        <v>131</v>
      </c>
      <c r="G307" s="49" t="s">
        <v>26</v>
      </c>
      <c r="H307" s="37" t="s">
        <v>1380</v>
      </c>
    </row>
    <row r="308" spans="2:8">
      <c r="B308" s="68"/>
      <c r="C308" s="10"/>
      <c r="D308" s="12" t="s">
        <v>1381</v>
      </c>
      <c r="E308" s="19"/>
      <c r="F308" s="31"/>
      <c r="G308" s="49" t="s">
        <v>29</v>
      </c>
      <c r="H308" s="37" t="s">
        <v>1382</v>
      </c>
    </row>
    <row r="309" spans="2:8">
      <c r="B309" s="68"/>
      <c r="C309" s="17"/>
      <c r="D309" s="17"/>
      <c r="E309" s="17"/>
      <c r="F309" s="17"/>
      <c r="G309" s="49" t="s">
        <v>844</v>
      </c>
      <c r="H309" s="37" t="s">
        <v>1383</v>
      </c>
    </row>
    <row r="310" spans="2:8">
      <c r="B310" s="68"/>
      <c r="C310" s="17"/>
      <c r="D310" s="17"/>
      <c r="E310" s="17"/>
      <c r="F310" s="17"/>
      <c r="G310" s="14" t="s">
        <v>1186</v>
      </c>
      <c r="H310" s="44" t="s">
        <v>1384</v>
      </c>
    </row>
    <row r="311" spans="2:8">
      <c r="B311" s="68"/>
      <c r="C311" s="17"/>
      <c r="D311" s="17"/>
      <c r="E311" s="17"/>
      <c r="F311" s="17"/>
      <c r="G311" s="17"/>
      <c r="H311" s="17"/>
    </row>
    <row r="312" spans="2:8">
      <c r="B312" s="68">
        <v>5</v>
      </c>
      <c r="C312" s="48">
        <v>44804</v>
      </c>
      <c r="D312" s="56" t="s">
        <v>32</v>
      </c>
      <c r="E312" s="21" t="s">
        <v>1395</v>
      </c>
      <c r="F312" s="12" t="s">
        <v>100</v>
      </c>
      <c r="G312" s="49" t="s">
        <v>26</v>
      </c>
      <c r="H312" s="11" t="s">
        <v>1396</v>
      </c>
    </row>
    <row r="313" spans="2:8">
      <c r="B313" s="17"/>
      <c r="C313" s="16"/>
      <c r="D313" s="21" t="s">
        <v>1397</v>
      </c>
      <c r="E313" s="21"/>
      <c r="F313" s="12"/>
      <c r="G313" s="49" t="s">
        <v>29</v>
      </c>
      <c r="H313" s="11" t="s">
        <v>1398</v>
      </c>
    </row>
    <row r="314" spans="2:8">
      <c r="B314" s="68"/>
      <c r="C314" s="48"/>
      <c r="D314" s="56"/>
      <c r="E314" s="12"/>
      <c r="F314" s="12"/>
      <c r="G314" s="49" t="s">
        <v>844</v>
      </c>
      <c r="H314" s="11" t="s">
        <v>1399</v>
      </c>
    </row>
    <row r="315" spans="2:8">
      <c r="B315" s="17"/>
      <c r="C315" s="42"/>
      <c r="D315" s="12"/>
      <c r="E315" s="12"/>
      <c r="F315" s="12"/>
      <c r="G315" s="14" t="s">
        <v>1141</v>
      </c>
      <c r="H315" s="11" t="s">
        <v>1400</v>
      </c>
    </row>
    <row r="319" ht="15.75" spans="2:8">
      <c r="B319" s="89" t="s">
        <v>3</v>
      </c>
      <c r="C319" s="5" t="s">
        <v>4</v>
      </c>
      <c r="D319" s="5" t="s">
        <v>5</v>
      </c>
      <c r="E319" s="5" t="s">
        <v>6</v>
      </c>
      <c r="F319" s="5" t="s">
        <v>7</v>
      </c>
      <c r="G319" s="5" t="s">
        <v>20</v>
      </c>
      <c r="H319" s="5" t="s">
        <v>21</v>
      </c>
    </row>
    <row r="320" ht="15.75" spans="2:8">
      <c r="B320" s="87"/>
      <c r="C320" s="7"/>
      <c r="D320" s="6"/>
      <c r="E320" s="6"/>
      <c r="F320" s="6"/>
      <c r="G320" s="8"/>
      <c r="H320" s="6"/>
    </row>
    <row r="321" ht="15.75" spans="2:8">
      <c r="B321" s="17"/>
      <c r="C321" s="17"/>
      <c r="D321" s="96">
        <v>44805</v>
      </c>
      <c r="E321" s="17"/>
      <c r="F321" s="17"/>
      <c r="G321" s="17"/>
      <c r="H321" s="17"/>
    </row>
    <row r="322" spans="2:8">
      <c r="B322" s="17"/>
      <c r="C322" s="17"/>
      <c r="D322" s="17"/>
      <c r="E322" s="17"/>
      <c r="F322" s="17"/>
      <c r="G322" s="17"/>
      <c r="H322" s="17"/>
    </row>
    <row r="323" spans="2:8">
      <c r="B323" s="68">
        <v>1</v>
      </c>
      <c r="C323" s="48">
        <v>44823</v>
      </c>
      <c r="D323" s="12" t="s">
        <v>1379</v>
      </c>
      <c r="E323" s="12" t="s">
        <v>794</v>
      </c>
      <c r="F323" s="12" t="s">
        <v>794</v>
      </c>
      <c r="G323" s="49" t="s">
        <v>26</v>
      </c>
      <c r="H323" s="37" t="s">
        <v>1440</v>
      </c>
    </row>
    <row r="324" spans="2:8">
      <c r="B324" s="17"/>
      <c r="C324" s="16"/>
      <c r="D324" s="56" t="s">
        <v>1441</v>
      </c>
      <c r="E324" s="12"/>
      <c r="F324" s="12"/>
      <c r="G324" s="49" t="s">
        <v>29</v>
      </c>
      <c r="H324" s="44" t="s">
        <v>1442</v>
      </c>
    </row>
    <row r="325" spans="2:8">
      <c r="B325" s="30"/>
      <c r="C325" s="48"/>
      <c r="D325" s="21"/>
      <c r="E325" s="21"/>
      <c r="F325" s="21"/>
      <c r="G325" s="49" t="s">
        <v>844</v>
      </c>
      <c r="H325" s="50" t="s">
        <v>1443</v>
      </c>
    </row>
    <row r="326" spans="2:8">
      <c r="B326" s="74"/>
      <c r="C326" s="48"/>
      <c r="D326" s="12"/>
      <c r="E326" s="12"/>
      <c r="F326" s="12"/>
      <c r="G326" s="14" t="s">
        <v>1126</v>
      </c>
      <c r="H326" s="37" t="s">
        <v>1444</v>
      </c>
    </row>
    <row r="327" spans="2:8">
      <c r="B327" s="68"/>
      <c r="C327" s="16"/>
      <c r="D327" s="12"/>
      <c r="E327" s="12"/>
      <c r="F327" s="12"/>
      <c r="G327" s="49"/>
      <c r="H327" s="44"/>
    </row>
    <row r="328" spans="2:8">
      <c r="B328" s="12">
        <v>2</v>
      </c>
      <c r="C328" s="48">
        <v>44832</v>
      </c>
      <c r="D328" s="12" t="s">
        <v>1467</v>
      </c>
      <c r="E328" s="12" t="s">
        <v>709</v>
      </c>
      <c r="F328" s="12" t="s">
        <v>118</v>
      </c>
      <c r="G328" s="49" t="s">
        <v>26</v>
      </c>
      <c r="H328" s="11" t="s">
        <v>1468</v>
      </c>
    </row>
    <row r="329" spans="2:8">
      <c r="B329" s="12"/>
      <c r="C329" s="48"/>
      <c r="D329" s="12" t="s">
        <v>1469</v>
      </c>
      <c r="E329" s="12"/>
      <c r="F329" s="12"/>
      <c r="G329" s="49" t="s">
        <v>29</v>
      </c>
      <c r="H329" s="15" t="s">
        <v>1470</v>
      </c>
    </row>
    <row r="330" spans="2:8">
      <c r="B330" s="12"/>
      <c r="C330" s="48"/>
      <c r="D330" s="95"/>
      <c r="E330" s="19"/>
      <c r="F330" s="85"/>
      <c r="G330" s="49" t="s">
        <v>844</v>
      </c>
      <c r="H330" s="37" t="s">
        <v>1471</v>
      </c>
    </row>
    <row r="331" spans="2:8">
      <c r="B331" s="12"/>
      <c r="C331" s="48"/>
      <c r="D331" s="56"/>
      <c r="E331" s="21"/>
      <c r="F331" s="12"/>
      <c r="G331" s="14" t="s">
        <v>1472</v>
      </c>
      <c r="H331" s="37" t="s">
        <v>1473</v>
      </c>
    </row>
    <row r="332" spans="2:8">
      <c r="B332" s="12"/>
      <c r="C332" s="16"/>
      <c r="D332" s="21"/>
      <c r="E332" s="21"/>
      <c r="F332" s="12"/>
      <c r="G332" s="14"/>
      <c r="H332" s="37" t="s">
        <v>1474</v>
      </c>
    </row>
    <row r="333" spans="2:8">
      <c r="B333" s="12"/>
      <c r="C333" s="48"/>
      <c r="D333" s="56"/>
      <c r="E333" s="12"/>
      <c r="F333" s="12"/>
      <c r="G333" s="49"/>
      <c r="H333" s="37" t="s">
        <v>1475</v>
      </c>
    </row>
    <row r="334" spans="2:8">
      <c r="B334" s="12"/>
      <c r="C334" s="42"/>
      <c r="D334" s="12"/>
      <c r="E334" s="21"/>
      <c r="F334" s="12"/>
      <c r="G334" s="49"/>
      <c r="H334" s="37" t="s">
        <v>1476</v>
      </c>
    </row>
    <row r="335" spans="2:8">
      <c r="B335" s="12"/>
      <c r="C335" s="42"/>
      <c r="D335" s="95"/>
      <c r="E335" s="21"/>
      <c r="F335" s="12"/>
      <c r="G335" s="49"/>
      <c r="H335" s="11"/>
    </row>
    <row r="336" spans="2:8">
      <c r="B336" s="68">
        <v>3</v>
      </c>
      <c r="C336" s="48">
        <v>44833</v>
      </c>
      <c r="D336" s="12" t="s">
        <v>185</v>
      </c>
      <c r="E336" s="12" t="s">
        <v>1477</v>
      </c>
      <c r="F336" s="12" t="s">
        <v>131</v>
      </c>
      <c r="G336" s="49" t="s">
        <v>26</v>
      </c>
      <c r="H336" s="50" t="s">
        <v>1478</v>
      </c>
    </row>
    <row r="337" spans="2:8">
      <c r="B337" s="68"/>
      <c r="C337" s="42"/>
      <c r="D337" s="12" t="s">
        <v>1479</v>
      </c>
      <c r="E337" s="12"/>
      <c r="F337" s="12"/>
      <c r="G337" s="49" t="s">
        <v>29</v>
      </c>
      <c r="H337" s="37" t="s">
        <v>1480</v>
      </c>
    </row>
    <row r="338" spans="2:8">
      <c r="B338" s="68"/>
      <c r="C338" s="17"/>
      <c r="D338" s="17"/>
      <c r="E338" s="17"/>
      <c r="F338" s="17"/>
      <c r="G338" s="49" t="s">
        <v>844</v>
      </c>
      <c r="H338" s="37" t="s">
        <v>1481</v>
      </c>
    </row>
    <row r="339" spans="2:8">
      <c r="B339" s="68"/>
      <c r="C339" s="48"/>
      <c r="D339" s="12"/>
      <c r="E339" s="19"/>
      <c r="F339" s="19"/>
      <c r="G339" s="14" t="s">
        <v>1146</v>
      </c>
      <c r="H339" s="37"/>
    </row>
    <row r="340" spans="2:8">
      <c r="B340" s="68"/>
      <c r="C340" s="10"/>
      <c r="D340" s="76"/>
      <c r="E340" s="21"/>
      <c r="F340" s="21"/>
      <c r="G340" s="49"/>
      <c r="H340" s="37"/>
    </row>
    <row r="341" spans="2:8">
      <c r="B341" s="68"/>
      <c r="C341" s="42"/>
      <c r="D341" s="11"/>
      <c r="E341" s="12"/>
      <c r="F341" s="12"/>
      <c r="G341" s="49"/>
      <c r="H341" s="11"/>
    </row>
    <row r="342" spans="2:8">
      <c r="B342" s="68"/>
      <c r="C342" s="17"/>
      <c r="D342" s="17"/>
      <c r="E342" s="17"/>
      <c r="F342" s="17"/>
      <c r="G342" s="14"/>
      <c r="H342" s="37"/>
    </row>
    <row r="343" spans="2:8">
      <c r="B343" s="68"/>
      <c r="C343" s="17"/>
      <c r="D343" s="17"/>
      <c r="E343" s="17"/>
      <c r="F343" s="17"/>
      <c r="G343" s="17"/>
      <c r="H343" s="17"/>
    </row>
    <row r="344" spans="2:8">
      <c r="B344" s="68"/>
      <c r="C344" s="17"/>
      <c r="D344" s="17"/>
      <c r="E344" s="17"/>
      <c r="F344" s="17"/>
      <c r="G344" s="17"/>
      <c r="H344" s="17"/>
    </row>
    <row r="345" spans="2:8">
      <c r="B345" s="68"/>
      <c r="C345" s="17"/>
      <c r="D345" s="17"/>
      <c r="E345" s="17"/>
      <c r="F345" s="17"/>
      <c r="G345" s="17"/>
      <c r="H345" s="17"/>
    </row>
    <row r="346" spans="2:8">
      <c r="B346" s="94"/>
      <c r="C346" s="17"/>
      <c r="D346" s="17"/>
      <c r="E346" s="17"/>
      <c r="F346" s="17"/>
      <c r="G346" s="17"/>
      <c r="H346" s="17"/>
    </row>
    <row r="351" ht="15.75" spans="2:8">
      <c r="B351" s="89" t="s">
        <v>3</v>
      </c>
      <c r="C351" s="5" t="s">
        <v>4</v>
      </c>
      <c r="D351" s="5" t="s">
        <v>5</v>
      </c>
      <c r="E351" s="5" t="s">
        <v>6</v>
      </c>
      <c r="F351" s="5" t="s">
        <v>7</v>
      </c>
      <c r="G351" s="5" t="s">
        <v>20</v>
      </c>
      <c r="H351" s="5" t="s">
        <v>21</v>
      </c>
    </row>
    <row r="352" ht="15.75" spans="2:8">
      <c r="B352" s="87"/>
      <c r="C352" s="7"/>
      <c r="D352" s="6"/>
      <c r="E352" s="6"/>
      <c r="F352" s="6"/>
      <c r="G352" s="8"/>
      <c r="H352" s="6"/>
    </row>
    <row r="353" ht="16.5" spans="2:8">
      <c r="B353" s="17"/>
      <c r="C353" s="17"/>
      <c r="D353" s="97" t="s">
        <v>1970</v>
      </c>
      <c r="E353" s="17"/>
      <c r="F353" s="17"/>
      <c r="G353" s="17"/>
      <c r="H353" s="17"/>
    </row>
    <row r="354" spans="2:8">
      <c r="B354" s="17"/>
      <c r="C354" s="17"/>
      <c r="D354" s="17"/>
      <c r="E354" s="17"/>
      <c r="F354" s="17"/>
      <c r="G354" s="17"/>
      <c r="H354" s="17"/>
    </row>
    <row r="355" spans="2:8">
      <c r="B355" s="21">
        <v>1</v>
      </c>
      <c r="C355" s="48">
        <v>44836</v>
      </c>
      <c r="D355" s="12" t="s">
        <v>1484</v>
      </c>
      <c r="E355" s="12" t="s">
        <v>1485</v>
      </c>
      <c r="F355" s="12" t="s">
        <v>131</v>
      </c>
      <c r="G355" s="49" t="s">
        <v>26</v>
      </c>
      <c r="H355" s="50" t="s">
        <v>1486</v>
      </c>
    </row>
    <row r="356" spans="2:8">
      <c r="B356" s="12"/>
      <c r="C356" s="42"/>
      <c r="D356" s="56" t="s">
        <v>1487</v>
      </c>
      <c r="E356" s="12"/>
      <c r="F356" s="12"/>
      <c r="G356" s="49" t="s">
        <v>29</v>
      </c>
      <c r="H356" s="37" t="s">
        <v>1488</v>
      </c>
    </row>
    <row r="357" spans="2:8">
      <c r="B357" s="12"/>
      <c r="C357" s="7"/>
      <c r="D357" s="18"/>
      <c r="E357" s="13"/>
      <c r="F357" s="19"/>
      <c r="G357" s="49" t="s">
        <v>844</v>
      </c>
      <c r="H357" s="37" t="s">
        <v>1489</v>
      </c>
    </row>
    <row r="358" spans="2:8">
      <c r="B358" s="12"/>
      <c r="C358" s="48"/>
      <c r="D358" s="12"/>
      <c r="E358" s="19"/>
      <c r="F358" s="31"/>
      <c r="G358" s="14" t="s">
        <v>1141</v>
      </c>
      <c r="H358" s="37" t="s">
        <v>1490</v>
      </c>
    </row>
    <row r="359" spans="2:8">
      <c r="B359" s="12"/>
      <c r="C359" s="37"/>
      <c r="D359" s="68"/>
      <c r="E359" s="37"/>
      <c r="F359" s="31"/>
      <c r="G359" s="49"/>
      <c r="H359" s="37" t="s">
        <v>1491</v>
      </c>
    </row>
    <row r="360" spans="2:8">
      <c r="B360" s="12"/>
      <c r="C360" s="10"/>
      <c r="D360" s="11"/>
      <c r="E360" s="19"/>
      <c r="F360" s="31"/>
      <c r="G360" s="49"/>
      <c r="H360" s="37" t="s">
        <v>1492</v>
      </c>
    </row>
    <row r="361" spans="2:8">
      <c r="B361" s="12"/>
      <c r="C361" s="32"/>
      <c r="D361" s="32"/>
      <c r="E361" s="32"/>
      <c r="F361" s="31"/>
      <c r="G361" s="14"/>
      <c r="H361" s="37" t="s">
        <v>1493</v>
      </c>
    </row>
    <row r="362" spans="2:8">
      <c r="B362" s="12"/>
      <c r="C362" s="48"/>
      <c r="D362" s="68"/>
      <c r="E362" s="21"/>
      <c r="F362" s="12"/>
      <c r="G362" s="49"/>
      <c r="H362" s="44"/>
    </row>
    <row r="363" spans="2:8">
      <c r="B363" s="12">
        <v>2</v>
      </c>
      <c r="C363" s="48">
        <v>44837</v>
      </c>
      <c r="D363" s="12" t="s">
        <v>1494</v>
      </c>
      <c r="E363" s="21" t="s">
        <v>929</v>
      </c>
      <c r="F363" s="12" t="s">
        <v>779</v>
      </c>
      <c r="G363" s="49" t="s">
        <v>26</v>
      </c>
      <c r="H363" s="11" t="s">
        <v>1495</v>
      </c>
    </row>
    <row r="364" spans="2:8">
      <c r="B364" s="12"/>
      <c r="C364" s="16"/>
      <c r="D364" s="21" t="s">
        <v>1496</v>
      </c>
      <c r="E364" s="21"/>
      <c r="F364" s="12"/>
      <c r="G364" s="49" t="s">
        <v>29</v>
      </c>
      <c r="H364" s="11" t="s">
        <v>1497</v>
      </c>
    </row>
    <row r="365" spans="2:8">
      <c r="B365" s="12"/>
      <c r="C365" s="48"/>
      <c r="D365" s="56"/>
      <c r="E365" s="12"/>
      <c r="F365" s="12"/>
      <c r="G365" s="49" t="s">
        <v>844</v>
      </c>
      <c r="H365" s="11" t="s">
        <v>1994</v>
      </c>
    </row>
    <row r="366" spans="2:8">
      <c r="B366" s="12"/>
      <c r="C366" s="42"/>
      <c r="D366" s="12"/>
      <c r="E366" s="21"/>
      <c r="F366" s="12"/>
      <c r="G366" s="14" t="s">
        <v>1141</v>
      </c>
      <c r="H366" s="11"/>
    </row>
    <row r="367" spans="2:8">
      <c r="B367" s="12"/>
      <c r="C367" s="42"/>
      <c r="D367" s="95"/>
      <c r="E367" s="21"/>
      <c r="F367" s="12"/>
      <c r="G367" s="49"/>
      <c r="H367" s="11"/>
    </row>
    <row r="368" spans="2:8">
      <c r="B368" s="68">
        <v>3</v>
      </c>
      <c r="C368" s="42">
        <v>44844</v>
      </c>
      <c r="D368" s="31" t="s">
        <v>409</v>
      </c>
      <c r="E368" s="12" t="s">
        <v>349</v>
      </c>
      <c r="F368" s="12" t="s">
        <v>176</v>
      </c>
      <c r="G368" s="49" t="s">
        <v>26</v>
      </c>
      <c r="H368" s="20" t="s">
        <v>1572</v>
      </c>
    </row>
    <row r="369" spans="2:8">
      <c r="B369" s="68"/>
      <c r="C369" s="42"/>
      <c r="D369" s="31" t="s">
        <v>1573</v>
      </c>
      <c r="E369" s="12"/>
      <c r="F369" s="12"/>
      <c r="G369" s="49" t="s">
        <v>29</v>
      </c>
      <c r="H369" s="11" t="s">
        <v>1574</v>
      </c>
    </row>
    <row r="370" spans="2:8">
      <c r="B370" s="68"/>
      <c r="C370" s="48"/>
      <c r="D370" s="12"/>
      <c r="E370" s="12"/>
      <c r="F370" s="12"/>
      <c r="G370" s="49" t="s">
        <v>844</v>
      </c>
      <c r="H370" s="11" t="s">
        <v>1575</v>
      </c>
    </row>
    <row r="371" spans="2:8">
      <c r="B371" s="68"/>
      <c r="C371" s="48"/>
      <c r="D371" s="12"/>
      <c r="E371" s="19"/>
      <c r="F371" s="19"/>
      <c r="G371" s="14" t="s">
        <v>1135</v>
      </c>
      <c r="H371" s="15" t="s">
        <v>1576</v>
      </c>
    </row>
    <row r="372" spans="2:8">
      <c r="B372" s="68"/>
      <c r="C372" s="10"/>
      <c r="D372" s="76"/>
      <c r="E372" s="21"/>
      <c r="F372" s="21"/>
      <c r="G372" s="49"/>
      <c r="H372" s="37"/>
    </row>
    <row r="373" spans="2:8">
      <c r="B373" s="68">
        <v>4</v>
      </c>
      <c r="C373" s="42">
        <v>44856</v>
      </c>
      <c r="D373" s="31" t="s">
        <v>1176</v>
      </c>
      <c r="E373" s="47" t="s">
        <v>108</v>
      </c>
      <c r="F373" s="82" t="s">
        <v>100</v>
      </c>
      <c r="G373" s="49" t="s">
        <v>26</v>
      </c>
      <c r="H373" s="29" t="s">
        <v>1700</v>
      </c>
    </row>
    <row r="374" spans="2:8">
      <c r="B374" s="68"/>
      <c r="C374" s="42"/>
      <c r="D374" s="68" t="s">
        <v>1701</v>
      </c>
      <c r="E374" s="68"/>
      <c r="F374" s="68"/>
      <c r="G374" s="49" t="s">
        <v>29</v>
      </c>
      <c r="H374" s="37" t="s">
        <v>1702</v>
      </c>
    </row>
    <row r="375" spans="2:8">
      <c r="B375" s="68"/>
      <c r="C375" s="17"/>
      <c r="D375" s="17"/>
      <c r="E375" s="17"/>
      <c r="F375" s="17"/>
      <c r="G375" s="49" t="s">
        <v>844</v>
      </c>
      <c r="H375" s="37" t="s">
        <v>1703</v>
      </c>
    </row>
    <row r="376" spans="2:8">
      <c r="B376" s="68"/>
      <c r="C376" s="17"/>
      <c r="D376" s="17"/>
      <c r="E376" s="17"/>
      <c r="F376" s="17"/>
      <c r="G376" s="14" t="s">
        <v>1472</v>
      </c>
      <c r="H376" s="37" t="s">
        <v>1548</v>
      </c>
    </row>
    <row r="377" spans="2:8">
      <c r="B377" s="68"/>
      <c r="C377" s="17"/>
      <c r="D377" s="17"/>
      <c r="E377" s="17"/>
      <c r="F377" s="17"/>
      <c r="G377" s="17"/>
      <c r="H377" s="17"/>
    </row>
    <row r="382" ht="15.75" spans="2:8">
      <c r="B382" s="89" t="s">
        <v>3</v>
      </c>
      <c r="C382" s="5" t="s">
        <v>4</v>
      </c>
      <c r="D382" s="5" t="s">
        <v>5</v>
      </c>
      <c r="E382" s="5" t="s">
        <v>6</v>
      </c>
      <c r="F382" s="5" t="s">
        <v>7</v>
      </c>
      <c r="G382" s="5" t="s">
        <v>20</v>
      </c>
      <c r="H382" s="5" t="s">
        <v>21</v>
      </c>
    </row>
    <row r="383" ht="15.75" spans="2:8">
      <c r="B383" s="87"/>
      <c r="C383" s="7"/>
      <c r="D383" s="6"/>
      <c r="E383" s="6"/>
      <c r="F383" s="6"/>
      <c r="G383" s="8"/>
      <c r="H383" s="6"/>
    </row>
    <row r="384" s="79" customFormat="1" ht="13.5" spans="2:8">
      <c r="B384" s="68">
        <v>5</v>
      </c>
      <c r="C384" s="42">
        <v>44857</v>
      </c>
      <c r="D384" s="31" t="s">
        <v>1704</v>
      </c>
      <c r="E384" s="21" t="s">
        <v>1705</v>
      </c>
      <c r="F384" s="12" t="s">
        <v>779</v>
      </c>
      <c r="G384" s="49" t="s">
        <v>26</v>
      </c>
      <c r="H384" s="37" t="s">
        <v>1706</v>
      </c>
    </row>
    <row r="385" s="79" customFormat="1" ht="13.5" spans="2:8">
      <c r="B385" s="37"/>
      <c r="C385" s="42"/>
      <c r="D385" s="68" t="s">
        <v>1707</v>
      </c>
      <c r="E385" s="21"/>
      <c r="F385" s="68"/>
      <c r="G385" s="49" t="s">
        <v>29</v>
      </c>
      <c r="H385" s="37" t="s">
        <v>1708</v>
      </c>
    </row>
    <row r="386" s="79" customFormat="1" ht="13.5" spans="2:8">
      <c r="B386" s="21"/>
      <c r="C386" s="48"/>
      <c r="D386" s="12"/>
      <c r="E386" s="12"/>
      <c r="F386" s="12"/>
      <c r="G386" s="49" t="s">
        <v>844</v>
      </c>
      <c r="H386" s="37"/>
    </row>
    <row r="387" s="79" customFormat="1" ht="13.5" spans="2:8">
      <c r="B387" s="12"/>
      <c r="C387" s="42"/>
      <c r="D387" s="12"/>
      <c r="E387" s="21"/>
      <c r="F387" s="12"/>
      <c r="G387" s="14" t="s">
        <v>1146</v>
      </c>
      <c r="H387" s="11"/>
    </row>
    <row r="388" s="79" customFormat="1" ht="13.5" spans="2:8">
      <c r="B388" s="12"/>
      <c r="C388" s="42"/>
      <c r="D388" s="31"/>
      <c r="E388" s="21"/>
      <c r="F388" s="12"/>
      <c r="G388" s="14"/>
      <c r="H388" s="11"/>
    </row>
    <row r="389" s="79" customFormat="1" ht="13.5" spans="2:8">
      <c r="B389" s="12">
        <v>6</v>
      </c>
      <c r="C389" s="42">
        <v>44857</v>
      </c>
      <c r="D389" s="31" t="s">
        <v>1136</v>
      </c>
      <c r="E389" s="12" t="s">
        <v>1709</v>
      </c>
      <c r="F389" s="12" t="s">
        <v>779</v>
      </c>
      <c r="G389" s="49" t="s">
        <v>26</v>
      </c>
      <c r="H389" s="81" t="s">
        <v>1710</v>
      </c>
    </row>
    <row r="390" s="79" customFormat="1" ht="13.5" spans="2:8">
      <c r="B390" s="12"/>
      <c r="C390" s="42"/>
      <c r="D390" s="68" t="s">
        <v>1711</v>
      </c>
      <c r="E390" s="68"/>
      <c r="F390" s="68"/>
      <c r="G390" s="49" t="s">
        <v>29</v>
      </c>
      <c r="H390" s="11" t="s">
        <v>1712</v>
      </c>
    </row>
    <row r="391" s="79" customFormat="1" ht="13.5" spans="2:8">
      <c r="B391" s="12"/>
      <c r="C391" s="48"/>
      <c r="D391" s="56"/>
      <c r="E391" s="12"/>
      <c r="F391" s="12"/>
      <c r="G391" s="49" t="s">
        <v>844</v>
      </c>
      <c r="H391" s="11" t="s">
        <v>1713</v>
      </c>
    </row>
    <row r="392" s="79" customFormat="1" ht="13.5" spans="2:8">
      <c r="B392" s="12"/>
      <c r="C392" s="32"/>
      <c r="D392" s="32"/>
      <c r="E392" s="32"/>
      <c r="F392" s="31"/>
      <c r="G392" s="14" t="s">
        <v>1186</v>
      </c>
      <c r="H392" s="15" t="s">
        <v>1714</v>
      </c>
    </row>
    <row r="393" s="79" customFormat="1" ht="13.5" spans="2:8">
      <c r="B393" s="12"/>
      <c r="C393" s="48"/>
      <c r="D393" s="68"/>
      <c r="E393" s="21"/>
      <c r="F393" s="12"/>
      <c r="G393" s="14"/>
      <c r="H393" s="37" t="s">
        <v>1715</v>
      </c>
    </row>
    <row r="394" s="79" customFormat="1" ht="13.5" spans="2:8">
      <c r="B394" s="12"/>
      <c r="C394" s="48"/>
      <c r="D394" s="12"/>
      <c r="E394" s="21"/>
      <c r="F394" s="12"/>
      <c r="G394" s="49"/>
      <c r="H394" s="20" t="s">
        <v>1716</v>
      </c>
    </row>
    <row r="395" s="79" customFormat="1" ht="13.5" spans="2:8">
      <c r="B395" s="12"/>
      <c r="C395" s="16"/>
      <c r="D395" s="21"/>
      <c r="E395" s="21"/>
      <c r="F395" s="12"/>
      <c r="G395" s="49"/>
      <c r="H395" s="11" t="s">
        <v>1717</v>
      </c>
    </row>
    <row r="396" s="79" customFormat="1" ht="13.5" spans="2:8">
      <c r="B396" s="12"/>
      <c r="C396" s="48"/>
      <c r="D396" s="56"/>
      <c r="E396" s="12"/>
      <c r="F396" s="12"/>
      <c r="G396" s="49"/>
      <c r="H396" s="11" t="s">
        <v>1718</v>
      </c>
    </row>
    <row r="397" s="79" customFormat="1" ht="13.5" spans="2:8">
      <c r="B397" s="12"/>
      <c r="C397" s="42"/>
      <c r="D397" s="12"/>
      <c r="E397" s="21"/>
      <c r="F397" s="12"/>
      <c r="G397" s="14"/>
      <c r="H397" s="11"/>
    </row>
    <row r="398" s="79" customFormat="1" ht="13.5" spans="2:8">
      <c r="B398" s="12">
        <v>7</v>
      </c>
      <c r="C398" s="42">
        <v>44860</v>
      </c>
      <c r="D398" s="31" t="s">
        <v>1727</v>
      </c>
      <c r="E398" s="12" t="s">
        <v>1728</v>
      </c>
      <c r="F398" s="12" t="s">
        <v>275</v>
      </c>
      <c r="G398" s="49" t="s">
        <v>26</v>
      </c>
      <c r="H398" s="11" t="s">
        <v>1729</v>
      </c>
    </row>
    <row r="399" s="79" customFormat="1" ht="13.5" spans="2:8">
      <c r="B399" s="68"/>
      <c r="C399" s="77"/>
      <c r="D399" s="56"/>
      <c r="E399" s="12"/>
      <c r="F399" s="12"/>
      <c r="G399" s="49" t="s">
        <v>29</v>
      </c>
      <c r="H399" s="44" t="s">
        <v>1730</v>
      </c>
    </row>
    <row r="400" s="79" customFormat="1" ht="13.5" spans="2:8">
      <c r="B400" s="68"/>
      <c r="C400" s="42"/>
      <c r="D400" s="31"/>
      <c r="E400" s="12"/>
      <c r="F400" s="12"/>
      <c r="G400" s="49" t="s">
        <v>844</v>
      </c>
      <c r="H400" s="37" t="s">
        <v>1731</v>
      </c>
    </row>
    <row r="401" s="79" customFormat="1" ht="13.5" spans="2:8">
      <c r="B401" s="68"/>
      <c r="C401" s="48"/>
      <c r="D401" s="12"/>
      <c r="E401" s="12"/>
      <c r="F401" s="12"/>
      <c r="G401" s="14" t="s">
        <v>1472</v>
      </c>
      <c r="H401" s="58" t="s">
        <v>1732</v>
      </c>
    </row>
    <row r="402" s="79" customFormat="1" ht="13.5" spans="2:8">
      <c r="B402" s="68"/>
      <c r="C402" s="48"/>
      <c r="D402" s="12"/>
      <c r="E402" s="19"/>
      <c r="F402" s="19"/>
      <c r="G402" s="14"/>
      <c r="H402" s="15"/>
    </row>
    <row r="403" s="79" customFormat="1" ht="13.5" spans="2:8">
      <c r="B403" s="68">
        <v>8</v>
      </c>
      <c r="C403" s="42">
        <v>44861</v>
      </c>
      <c r="D403" s="31" t="s">
        <v>1752</v>
      </c>
      <c r="E403" s="32" t="s">
        <v>929</v>
      </c>
      <c r="F403" s="32" t="s">
        <v>779</v>
      </c>
      <c r="G403" s="49" t="s">
        <v>26</v>
      </c>
      <c r="H403" s="11" t="s">
        <v>1753</v>
      </c>
    </row>
    <row r="404" s="79" customFormat="1" ht="13.5" spans="2:8">
      <c r="B404" s="68"/>
      <c r="C404" s="10"/>
      <c r="D404" s="74" t="s">
        <v>1754</v>
      </c>
      <c r="E404" s="98"/>
      <c r="F404" s="47"/>
      <c r="G404" s="49" t="s">
        <v>1755</v>
      </c>
      <c r="H404" s="11" t="s">
        <v>1756</v>
      </c>
    </row>
    <row r="405" s="79" customFormat="1" ht="13.5" spans="2:8">
      <c r="B405" s="68"/>
      <c r="C405" s="37"/>
      <c r="D405" s="37"/>
      <c r="E405" s="37"/>
      <c r="F405" s="37"/>
      <c r="G405" s="14" t="s">
        <v>1757</v>
      </c>
      <c r="H405" s="15" t="s">
        <v>1758</v>
      </c>
    </row>
    <row r="406" s="79" customFormat="1" ht="13.5" spans="2:8">
      <c r="B406" s="68"/>
      <c r="C406" s="37"/>
      <c r="D406" s="37"/>
      <c r="E406" s="37"/>
      <c r="F406" s="37"/>
      <c r="G406" s="14" t="s">
        <v>1759</v>
      </c>
      <c r="H406" s="37" t="s">
        <v>1760</v>
      </c>
    </row>
    <row r="407" s="79" customFormat="1" ht="13.5" spans="2:8">
      <c r="B407" s="68"/>
      <c r="C407" s="37"/>
      <c r="D407" s="37"/>
      <c r="E407" s="37"/>
      <c r="F407" s="37"/>
      <c r="G407" s="49" t="s">
        <v>1761</v>
      </c>
      <c r="H407" s="37"/>
    </row>
    <row r="408" s="79" customFormat="1" ht="13.5" spans="2:8">
      <c r="B408" s="68"/>
      <c r="C408" s="37"/>
      <c r="D408" s="37"/>
      <c r="E408" s="37"/>
      <c r="F408" s="37"/>
      <c r="G408" s="49" t="s">
        <v>1762</v>
      </c>
      <c r="H408" s="37"/>
    </row>
    <row r="409" s="79" customFormat="1" ht="13.5" spans="2:8">
      <c r="B409" s="68"/>
      <c r="C409" s="37"/>
      <c r="D409" s="37"/>
      <c r="E409" s="37"/>
      <c r="F409" s="37"/>
      <c r="G409" s="14"/>
      <c r="H409" s="37"/>
    </row>
    <row r="410" s="79" customFormat="1" ht="13.5" spans="2:8">
      <c r="B410" s="68"/>
      <c r="C410" s="37"/>
      <c r="D410" s="37"/>
      <c r="E410" s="37"/>
      <c r="F410" s="37"/>
      <c r="G410" s="37"/>
      <c r="H410" s="37"/>
    </row>
    <row r="411" s="79" customFormat="1" ht="13.5" spans="2:8">
      <c r="B411" s="68"/>
      <c r="C411" s="37"/>
      <c r="D411" s="37"/>
      <c r="E411" s="37"/>
      <c r="F411" s="37"/>
      <c r="G411" s="37"/>
      <c r="H411" s="37"/>
    </row>
    <row r="416" ht="15.75" spans="2:8">
      <c r="B416" s="89" t="s">
        <v>3</v>
      </c>
      <c r="C416" s="5" t="s">
        <v>4</v>
      </c>
      <c r="D416" s="5" t="s">
        <v>5</v>
      </c>
      <c r="E416" s="5" t="s">
        <v>6</v>
      </c>
      <c r="F416" s="5" t="s">
        <v>7</v>
      </c>
      <c r="G416" s="5" t="s">
        <v>20</v>
      </c>
      <c r="H416" s="5" t="s">
        <v>21</v>
      </c>
    </row>
    <row r="417" ht="15.75" spans="2:8">
      <c r="B417" s="87"/>
      <c r="C417" s="7"/>
      <c r="D417" s="6"/>
      <c r="E417" s="6"/>
      <c r="F417" s="6"/>
      <c r="G417" s="8"/>
      <c r="H417" s="6"/>
    </row>
    <row r="418" spans="2:8">
      <c r="B418" s="68">
        <v>9</v>
      </c>
      <c r="C418" s="42">
        <v>44863</v>
      </c>
      <c r="D418" s="31" t="s">
        <v>1136</v>
      </c>
      <c r="E418" s="68" t="s">
        <v>1627</v>
      </c>
      <c r="F418" s="68" t="s">
        <v>118</v>
      </c>
      <c r="G418" s="49" t="s">
        <v>26</v>
      </c>
      <c r="H418" s="18" t="s">
        <v>1773</v>
      </c>
    </row>
    <row r="419" spans="2:8">
      <c r="B419" s="17"/>
      <c r="C419" s="68"/>
      <c r="D419" s="68" t="s">
        <v>1774</v>
      </c>
      <c r="E419" s="68"/>
      <c r="F419" s="68"/>
      <c r="G419" s="49" t="s">
        <v>29</v>
      </c>
      <c r="H419" s="18" t="s">
        <v>1775</v>
      </c>
    </row>
    <row r="420" spans="2:8">
      <c r="B420" s="21"/>
      <c r="C420" s="48"/>
      <c r="D420" s="12"/>
      <c r="E420" s="12"/>
      <c r="F420" s="12"/>
      <c r="G420" s="49" t="s">
        <v>844</v>
      </c>
      <c r="H420" s="29"/>
    </row>
    <row r="421" spans="2:8">
      <c r="B421" s="12"/>
      <c r="C421" s="42"/>
      <c r="D421" s="56"/>
      <c r="E421" s="12"/>
      <c r="F421" s="12"/>
      <c r="G421" s="14" t="s">
        <v>1165</v>
      </c>
      <c r="H421" s="37"/>
    </row>
    <row r="422" spans="2:8">
      <c r="B422" s="12"/>
      <c r="C422" s="7"/>
      <c r="D422" s="18"/>
      <c r="E422" s="13"/>
      <c r="F422" s="19"/>
      <c r="G422" s="49"/>
      <c r="H422" s="37"/>
    </row>
    <row r="423" spans="2:8">
      <c r="B423" s="12"/>
      <c r="C423" s="48"/>
      <c r="D423" s="12"/>
      <c r="E423" s="19"/>
      <c r="F423" s="31"/>
      <c r="G423" s="14"/>
      <c r="H423" s="37"/>
    </row>
    <row r="424" spans="2:8">
      <c r="B424" s="12"/>
      <c r="C424" s="37"/>
      <c r="D424" s="68"/>
      <c r="E424" s="37"/>
      <c r="F424" s="31"/>
      <c r="G424" s="49"/>
      <c r="H424" s="37"/>
    </row>
    <row r="425" spans="2:8">
      <c r="B425" s="12"/>
      <c r="C425" s="10"/>
      <c r="D425" s="11"/>
      <c r="E425" s="19"/>
      <c r="F425" s="31"/>
      <c r="G425" s="49"/>
      <c r="H425" s="37"/>
    </row>
    <row r="426" spans="2:8">
      <c r="B426" s="12"/>
      <c r="C426" s="32"/>
      <c r="D426" s="32"/>
      <c r="E426" s="32"/>
      <c r="F426" s="31"/>
      <c r="G426" s="14"/>
      <c r="H426" s="37"/>
    </row>
    <row r="427" spans="2:8">
      <c r="B427" s="12"/>
      <c r="C427" s="48"/>
      <c r="D427" s="68"/>
      <c r="E427" s="21"/>
      <c r="F427" s="12"/>
      <c r="G427" s="49"/>
      <c r="H427" s="44"/>
    </row>
    <row r="428" spans="2:8">
      <c r="B428" s="12"/>
      <c r="C428" s="48"/>
      <c r="D428" s="12"/>
      <c r="E428" s="21"/>
      <c r="F428" s="12"/>
      <c r="G428" s="49"/>
      <c r="H428" s="11"/>
    </row>
    <row r="429" spans="2:8">
      <c r="B429" s="12"/>
      <c r="C429" s="16"/>
      <c r="D429" s="21"/>
      <c r="E429" s="21"/>
      <c r="F429" s="12"/>
      <c r="G429" s="49"/>
      <c r="H429" s="11"/>
    </row>
    <row r="430" spans="2:8">
      <c r="B430" s="12"/>
      <c r="C430" s="48"/>
      <c r="D430" s="56"/>
      <c r="E430" s="12"/>
      <c r="F430" s="12"/>
      <c r="G430" s="49"/>
      <c r="H430" s="11"/>
    </row>
    <row r="431" spans="2:8">
      <c r="B431" s="12"/>
      <c r="C431" s="42"/>
      <c r="D431" s="12"/>
      <c r="E431" s="21"/>
      <c r="F431" s="12"/>
      <c r="G431" s="14"/>
      <c r="H431" s="11"/>
    </row>
    <row r="432" spans="2:8">
      <c r="B432" s="12"/>
      <c r="C432" s="42"/>
      <c r="D432" s="95"/>
      <c r="E432" s="21"/>
      <c r="F432" s="12"/>
      <c r="G432" s="49"/>
      <c r="H432" s="11"/>
    </row>
    <row r="433" spans="2:8">
      <c r="B433" s="68"/>
      <c r="C433" s="42"/>
      <c r="D433" s="31"/>
      <c r="E433" s="12"/>
      <c r="F433" s="12"/>
      <c r="G433" s="49"/>
      <c r="H433" s="20"/>
    </row>
    <row r="434" spans="2:8">
      <c r="B434" s="68"/>
      <c r="C434" s="42"/>
      <c r="D434" s="31"/>
      <c r="E434" s="12"/>
      <c r="F434" s="12"/>
      <c r="G434" s="49"/>
      <c r="H434" s="11"/>
    </row>
    <row r="435" spans="2:8">
      <c r="B435" s="68"/>
      <c r="C435" s="48"/>
      <c r="D435" s="12"/>
      <c r="E435" s="12"/>
      <c r="F435" s="12"/>
      <c r="G435" s="49"/>
      <c r="H435" s="11"/>
    </row>
    <row r="436" spans="2:8">
      <c r="B436" s="68"/>
      <c r="C436" s="48"/>
      <c r="D436" s="12"/>
      <c r="E436" s="19"/>
      <c r="F436" s="19"/>
      <c r="G436" s="14"/>
      <c r="H436" s="15"/>
    </row>
    <row r="437" spans="2:8">
      <c r="B437" s="68"/>
      <c r="C437" s="10"/>
      <c r="D437" s="76"/>
      <c r="E437" s="21"/>
      <c r="F437" s="21"/>
      <c r="G437" s="49"/>
      <c r="H437" s="37"/>
    </row>
    <row r="438" spans="2:8">
      <c r="B438" s="68"/>
      <c r="C438" s="42"/>
      <c r="D438" s="11"/>
      <c r="E438" s="12"/>
      <c r="F438" s="12"/>
      <c r="G438" s="49"/>
      <c r="H438" s="11"/>
    </row>
    <row r="439" spans="2:8">
      <c r="B439" s="68"/>
      <c r="C439" s="17"/>
      <c r="D439" s="17"/>
      <c r="E439" s="17"/>
      <c r="F439" s="17"/>
      <c r="G439" s="14"/>
      <c r="H439" s="37"/>
    </row>
    <row r="440" spans="2:8">
      <c r="B440" s="68"/>
      <c r="C440" s="17"/>
      <c r="D440" s="17"/>
      <c r="E440" s="17"/>
      <c r="F440" s="17"/>
      <c r="G440" s="14"/>
      <c r="H440" s="37"/>
    </row>
    <row r="441" spans="2:8">
      <c r="B441" s="68"/>
      <c r="C441" s="17"/>
      <c r="D441" s="17"/>
      <c r="E441" s="17"/>
      <c r="F441" s="17"/>
      <c r="G441" s="17"/>
      <c r="H441" s="17"/>
    </row>
    <row r="442" spans="2:8">
      <c r="B442" s="68"/>
      <c r="C442" s="17"/>
      <c r="D442" s="17"/>
      <c r="E442" s="17"/>
      <c r="F442" s="17"/>
      <c r="G442" s="17"/>
      <c r="H442" s="17"/>
    </row>
    <row r="448" ht="15.75" spans="2:8">
      <c r="B448" s="78" t="s">
        <v>3</v>
      </c>
      <c r="C448" s="5" t="s">
        <v>4</v>
      </c>
      <c r="D448" s="5" t="s">
        <v>5</v>
      </c>
      <c r="E448" s="5" t="s">
        <v>6</v>
      </c>
      <c r="F448" s="5" t="s">
        <v>7</v>
      </c>
      <c r="G448" s="5" t="s">
        <v>20</v>
      </c>
      <c r="H448" s="5" t="s">
        <v>21</v>
      </c>
    </row>
    <row r="449" ht="15.75" spans="2:8">
      <c r="B449" s="74"/>
      <c r="C449" s="30"/>
      <c r="D449" s="30"/>
      <c r="E449" s="30"/>
      <c r="F449" s="30"/>
      <c r="G449" s="30"/>
      <c r="H449" s="30"/>
    </row>
    <row r="450" spans="2:8">
      <c r="B450" s="68"/>
      <c r="C450" s="42"/>
      <c r="D450" s="31"/>
      <c r="E450" s="12"/>
      <c r="F450" s="12"/>
      <c r="G450" s="49"/>
      <c r="H450" s="20"/>
    </row>
    <row r="451" spans="2:8">
      <c r="B451" s="68"/>
      <c r="C451" s="42"/>
      <c r="D451" s="68"/>
      <c r="E451" s="12"/>
      <c r="F451" s="12"/>
      <c r="G451" s="49"/>
      <c r="H451" s="11"/>
    </row>
    <row r="452" spans="2:8">
      <c r="B452" s="68"/>
      <c r="C452" s="48"/>
      <c r="D452" s="12"/>
      <c r="E452" s="12"/>
      <c r="F452" s="12"/>
      <c r="G452" s="49"/>
      <c r="H452" s="11"/>
    </row>
    <row r="453" spans="2:8">
      <c r="B453" s="68"/>
      <c r="C453" s="16"/>
      <c r="D453" s="12"/>
      <c r="E453" s="12"/>
      <c r="F453" s="12"/>
      <c r="G453" s="14"/>
      <c r="H453" s="15"/>
    </row>
    <row r="454" spans="2:8">
      <c r="B454" s="68"/>
      <c r="C454" s="37"/>
      <c r="D454" s="18"/>
      <c r="E454" s="19"/>
      <c r="F454" s="31"/>
      <c r="G454" s="49"/>
      <c r="H454" s="11"/>
    </row>
    <row r="455" spans="2:8">
      <c r="B455" s="68"/>
      <c r="C455" s="42"/>
      <c r="D455" s="31"/>
      <c r="E455" s="32"/>
      <c r="F455" s="31"/>
      <c r="G455" s="49"/>
      <c r="H455" s="37"/>
    </row>
    <row r="456" spans="2:8">
      <c r="B456" s="68"/>
      <c r="C456" s="42"/>
      <c r="D456" s="31"/>
      <c r="E456" s="21"/>
      <c r="F456" s="12"/>
      <c r="G456" s="49"/>
      <c r="H456" s="37"/>
    </row>
    <row r="457" spans="2:8">
      <c r="B457" s="68"/>
      <c r="C457" s="42"/>
      <c r="D457" s="31"/>
      <c r="E457" s="13"/>
      <c r="F457" s="13"/>
      <c r="G457" s="49"/>
      <c r="H457" s="37"/>
    </row>
    <row r="458" spans="2:8">
      <c r="B458" s="68"/>
      <c r="C458" s="48"/>
      <c r="D458" s="12"/>
      <c r="E458" s="19"/>
      <c r="F458" s="31"/>
      <c r="G458" s="14"/>
      <c r="H458" s="37"/>
    </row>
    <row r="459" spans="2:8">
      <c r="B459" s="68"/>
      <c r="C459" s="17"/>
      <c r="D459" s="17"/>
      <c r="E459" s="17"/>
      <c r="F459" s="17"/>
      <c r="G459" s="49"/>
      <c r="H459" s="37"/>
    </row>
    <row r="460" spans="2:8">
      <c r="B460" s="68"/>
      <c r="C460" s="42"/>
      <c r="D460" s="68"/>
      <c r="E460" s="68"/>
      <c r="F460" s="68"/>
      <c r="G460" s="49"/>
      <c r="H460" s="11"/>
    </row>
    <row r="461" spans="2:8">
      <c r="B461" s="68"/>
      <c r="C461" s="48"/>
      <c r="D461" s="56"/>
      <c r="E461" s="12"/>
      <c r="F461" s="12"/>
      <c r="G461" s="49"/>
      <c r="H461" s="11"/>
    </row>
    <row r="462" spans="2:8">
      <c r="B462" s="68"/>
      <c r="C462" s="42"/>
      <c r="D462" s="31"/>
      <c r="E462" s="21"/>
      <c r="F462" s="12"/>
      <c r="G462" s="49"/>
      <c r="H462" s="15"/>
    </row>
    <row r="463" spans="2:8">
      <c r="B463" s="68"/>
      <c r="C463" s="48"/>
      <c r="D463" s="12"/>
      <c r="E463" s="12"/>
      <c r="F463" s="12"/>
      <c r="G463" s="14"/>
      <c r="H463" s="37"/>
    </row>
    <row r="464" spans="2:8">
      <c r="B464" s="68"/>
      <c r="C464" s="17"/>
      <c r="D464" s="17"/>
      <c r="E464" s="17"/>
      <c r="F464" s="17"/>
      <c r="G464" s="79"/>
      <c r="H464" s="11"/>
    </row>
    <row r="465" spans="2:8">
      <c r="B465" s="68"/>
      <c r="C465" s="42"/>
      <c r="D465" s="31"/>
      <c r="E465" s="12"/>
      <c r="F465" s="80"/>
      <c r="G465" s="14"/>
      <c r="H465" s="81"/>
    </row>
    <row r="466" spans="2:8">
      <c r="B466" s="68"/>
      <c r="C466" s="7"/>
      <c r="D466" s="68"/>
      <c r="E466" s="13"/>
      <c r="F466" s="19"/>
      <c r="G466" s="49"/>
      <c r="H466" s="11"/>
    </row>
    <row r="467" spans="2:8">
      <c r="B467" s="68"/>
      <c r="C467" s="16"/>
      <c r="D467" s="12"/>
      <c r="E467" s="12"/>
      <c r="F467" s="12"/>
      <c r="G467" s="49"/>
      <c r="H467" s="15"/>
    </row>
    <row r="468" spans="2:8">
      <c r="B468" s="68"/>
      <c r="C468" s="17"/>
      <c r="D468" s="17"/>
      <c r="E468" s="17"/>
      <c r="F468" s="17"/>
      <c r="G468" s="14"/>
      <c r="H468" s="37"/>
    </row>
    <row r="469" spans="2:8">
      <c r="B469" s="68"/>
      <c r="C469" s="42"/>
      <c r="D469" s="31"/>
      <c r="E469" s="12"/>
      <c r="F469" s="12"/>
      <c r="G469" s="49"/>
      <c r="H469" s="50"/>
    </row>
    <row r="470" spans="2:8">
      <c r="B470" s="68"/>
      <c r="C470" s="42"/>
      <c r="D470" s="31"/>
      <c r="E470" s="47"/>
      <c r="F470" s="82"/>
      <c r="G470" s="49"/>
      <c r="H470" s="29"/>
    </row>
    <row r="471" spans="2:8">
      <c r="B471" s="68"/>
      <c r="C471" s="42"/>
      <c r="D471" s="68"/>
      <c r="E471" s="68"/>
      <c r="F471" s="68"/>
      <c r="G471" s="49"/>
      <c r="H471" s="37"/>
    </row>
    <row r="472" spans="2:8">
      <c r="B472" s="68"/>
      <c r="C472" s="17"/>
      <c r="D472" s="17"/>
      <c r="E472" s="17"/>
      <c r="F472" s="17"/>
      <c r="G472" s="49"/>
      <c r="H472" s="37"/>
    </row>
    <row r="473" spans="2:8">
      <c r="B473" s="68"/>
      <c r="C473" s="17"/>
      <c r="D473" s="17"/>
      <c r="E473" s="17"/>
      <c r="F473" s="17"/>
      <c r="G473" s="14"/>
      <c r="H473" s="37"/>
    </row>
    <row r="474" spans="2:8">
      <c r="B474" s="68"/>
      <c r="C474" s="17"/>
      <c r="D474" s="17"/>
      <c r="E474" s="17"/>
      <c r="F474" s="17"/>
      <c r="G474" s="14"/>
      <c r="H474" s="37"/>
    </row>
    <row r="475" spans="2:8">
      <c r="B475" s="68"/>
      <c r="C475" s="17"/>
      <c r="D475" s="17"/>
      <c r="E475" s="17"/>
      <c r="F475" s="17"/>
      <c r="G475" s="17"/>
      <c r="H475" s="17"/>
    </row>
    <row r="480" ht="15.75" spans="2:8">
      <c r="B480" s="78" t="s">
        <v>3</v>
      </c>
      <c r="C480" s="5" t="s">
        <v>4</v>
      </c>
      <c r="D480" s="5" t="s">
        <v>5</v>
      </c>
      <c r="E480" s="5" t="s">
        <v>6</v>
      </c>
      <c r="F480" s="5" t="s">
        <v>7</v>
      </c>
      <c r="G480" s="5" t="s">
        <v>20</v>
      </c>
      <c r="H480" s="5" t="s">
        <v>21</v>
      </c>
    </row>
    <row r="481" ht="15.75" spans="2:8">
      <c r="B481" s="74"/>
      <c r="C481" s="30"/>
      <c r="D481" s="30"/>
      <c r="E481" s="30"/>
      <c r="F481" s="30"/>
      <c r="G481" s="30"/>
      <c r="H481" s="30"/>
    </row>
    <row r="482" spans="2:8">
      <c r="B482" s="68"/>
      <c r="C482" s="42"/>
      <c r="D482" s="31"/>
      <c r="E482" s="12"/>
      <c r="F482" s="12"/>
      <c r="G482" s="49"/>
      <c r="H482" s="20"/>
    </row>
    <row r="483" spans="2:8">
      <c r="B483" s="68"/>
      <c r="C483" s="42"/>
      <c r="D483" s="68"/>
      <c r="E483" s="12"/>
      <c r="F483" s="12"/>
      <c r="G483" s="49"/>
      <c r="H483" s="11"/>
    </row>
    <row r="484" spans="2:8">
      <c r="B484" s="68"/>
      <c r="C484" s="48"/>
      <c r="D484" s="12"/>
      <c r="E484" s="12"/>
      <c r="F484" s="12"/>
      <c r="G484" s="49"/>
      <c r="H484" s="11"/>
    </row>
    <row r="485" spans="2:8">
      <c r="B485" s="68"/>
      <c r="C485" s="16"/>
      <c r="D485" s="12"/>
      <c r="E485" s="12"/>
      <c r="F485" s="12"/>
      <c r="G485" s="14"/>
      <c r="H485" s="15"/>
    </row>
    <row r="486" spans="2:8">
      <c r="B486" s="68"/>
      <c r="C486" s="37"/>
      <c r="D486" s="18"/>
      <c r="E486" s="19"/>
      <c r="F486" s="31"/>
      <c r="G486" s="49"/>
      <c r="H486" s="11"/>
    </row>
    <row r="487" spans="2:8">
      <c r="B487" s="68"/>
      <c r="C487" s="42"/>
      <c r="D487" s="31"/>
      <c r="E487" s="32"/>
      <c r="F487" s="31"/>
      <c r="G487" s="49"/>
      <c r="H487" s="37"/>
    </row>
    <row r="488" spans="2:8">
      <c r="B488" s="68"/>
      <c r="C488" s="42"/>
      <c r="D488" s="31"/>
      <c r="E488" s="21"/>
      <c r="F488" s="12"/>
      <c r="G488" s="49"/>
      <c r="H488" s="37"/>
    </row>
    <row r="489" spans="2:8">
      <c r="B489" s="68"/>
      <c r="C489" s="42"/>
      <c r="D489" s="31"/>
      <c r="E489" s="13"/>
      <c r="F489" s="13"/>
      <c r="G489" s="49"/>
      <c r="H489" s="37"/>
    </row>
    <row r="490" spans="2:8">
      <c r="B490" s="68"/>
      <c r="C490" s="48"/>
      <c r="D490" s="12"/>
      <c r="E490" s="19"/>
      <c r="F490" s="31"/>
      <c r="G490" s="14"/>
      <c r="H490" s="37"/>
    </row>
    <row r="491" spans="2:8">
      <c r="B491" s="68"/>
      <c r="C491" s="17"/>
      <c r="D491" s="17"/>
      <c r="E491" s="17"/>
      <c r="F491" s="17"/>
      <c r="G491" s="49"/>
      <c r="H491" s="37"/>
    </row>
    <row r="492" spans="2:8">
      <c r="B492" s="68"/>
      <c r="C492" s="42"/>
      <c r="D492" s="68"/>
      <c r="E492" s="68"/>
      <c r="F492" s="68"/>
      <c r="G492" s="49"/>
      <c r="H492" s="11"/>
    </row>
    <row r="493" spans="2:8">
      <c r="B493" s="68"/>
      <c r="C493" s="48"/>
      <c r="D493" s="56"/>
      <c r="E493" s="12"/>
      <c r="F493" s="12"/>
      <c r="G493" s="49"/>
      <c r="H493" s="11"/>
    </row>
    <row r="494" spans="2:8">
      <c r="B494" s="68"/>
      <c r="C494" s="42"/>
      <c r="D494" s="31"/>
      <c r="E494" s="21"/>
      <c r="F494" s="12"/>
      <c r="G494" s="49"/>
      <c r="H494" s="15"/>
    </row>
    <row r="495" spans="2:8">
      <c r="B495" s="68"/>
      <c r="C495" s="48"/>
      <c r="D495" s="12"/>
      <c r="E495" s="12"/>
      <c r="F495" s="12"/>
      <c r="G495" s="14"/>
      <c r="H495" s="37"/>
    </row>
    <row r="496" spans="2:8">
      <c r="B496" s="68"/>
      <c r="C496" s="17"/>
      <c r="D496" s="17"/>
      <c r="E496" s="17"/>
      <c r="F496" s="17"/>
      <c r="G496" s="79"/>
      <c r="H496" s="11"/>
    </row>
    <row r="497" spans="2:8">
      <c r="B497" s="68"/>
      <c r="C497" s="42"/>
      <c r="D497" s="31"/>
      <c r="E497" s="12"/>
      <c r="F497" s="80"/>
      <c r="G497" s="14"/>
      <c r="H497" s="81"/>
    </row>
    <row r="498" spans="2:8">
      <c r="B498" s="68"/>
      <c r="C498" s="7"/>
      <c r="D498" s="68"/>
      <c r="E498" s="13"/>
      <c r="F498" s="19"/>
      <c r="G498" s="49"/>
      <c r="H498" s="11"/>
    </row>
    <row r="499" spans="2:8">
      <c r="B499" s="68"/>
      <c r="C499" s="16"/>
      <c r="D499" s="12"/>
      <c r="E499" s="12"/>
      <c r="F499" s="12"/>
      <c r="G499" s="49"/>
      <c r="H499" s="15"/>
    </row>
    <row r="500" spans="2:8">
      <c r="B500" s="68"/>
      <c r="C500" s="17"/>
      <c r="D500" s="17"/>
      <c r="E500" s="17"/>
      <c r="F500" s="17"/>
      <c r="G500" s="14"/>
      <c r="H500" s="37"/>
    </row>
    <row r="501" spans="2:8">
      <c r="B501" s="68"/>
      <c r="C501" s="42"/>
      <c r="D501" s="31"/>
      <c r="E501" s="12"/>
      <c r="F501" s="12"/>
      <c r="G501" s="49"/>
      <c r="H501" s="50"/>
    </row>
    <row r="502" spans="2:8">
      <c r="B502" s="68"/>
      <c r="C502" s="42"/>
      <c r="D502" s="31"/>
      <c r="E502" s="47"/>
      <c r="F502" s="82"/>
      <c r="G502" s="49"/>
      <c r="H502" s="29"/>
    </row>
    <row r="503" spans="2:8">
      <c r="B503" s="68"/>
      <c r="C503" s="42"/>
      <c r="D503" s="68"/>
      <c r="E503" s="68"/>
      <c r="F503" s="68"/>
      <c r="G503" s="49"/>
      <c r="H503" s="37"/>
    </row>
    <row r="504" spans="2:8">
      <c r="B504" s="68"/>
      <c r="C504" s="17"/>
      <c r="D504" s="17"/>
      <c r="E504" s="17"/>
      <c r="F504" s="17"/>
      <c r="G504" s="49"/>
      <c r="H504" s="37"/>
    </row>
    <row r="505" spans="2:8">
      <c r="B505" s="68"/>
      <c r="C505" s="17"/>
      <c r="D505" s="17"/>
      <c r="E505" s="17"/>
      <c r="F505" s="17"/>
      <c r="G505" s="14"/>
      <c r="H505" s="37"/>
    </row>
    <row r="506" spans="2:8">
      <c r="B506" s="68"/>
      <c r="C506" s="17"/>
      <c r="D506" s="17"/>
      <c r="E506" s="17"/>
      <c r="F506" s="17"/>
      <c r="G506" s="14"/>
      <c r="H506" s="37"/>
    </row>
    <row r="507" spans="2:8">
      <c r="B507" s="68"/>
      <c r="C507" s="17"/>
      <c r="D507" s="17"/>
      <c r="E507" s="17"/>
      <c r="F507" s="17"/>
      <c r="G507" s="17"/>
      <c r="H507" s="17"/>
    </row>
  </sheetData>
  <pageMargins left="0.75" right="0.75" top="1" bottom="1" header="0.5" footer="0.5"/>
  <pageSetup paperSize="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Data</vt:lpstr>
      <vt:lpstr>Banjir Sabtu, 1 Jan 22 </vt:lpstr>
      <vt:lpstr>REKAP</vt:lpstr>
      <vt:lpstr>BANJIR</vt:lpstr>
      <vt:lpstr>ROB</vt:lpstr>
      <vt:lpstr>PUTING BELIUNG</vt:lpstr>
      <vt:lpstr>TANAH LONGSOR</vt:lpstr>
      <vt:lpstr>RUMAH ROBOH</vt:lpstr>
      <vt:lpstr>KEBAKARAN</vt:lpstr>
      <vt:lpstr>POHON TUMBANG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EKO</dc:creator>
  <cp:lastModifiedBy>eko fajar susianti</cp:lastModifiedBy>
  <dcterms:created xsi:type="dcterms:W3CDTF">2022-01-04T01:27:00Z</dcterms:created>
  <cp:lastPrinted>2022-02-24T01:21:00Z</cp:lastPrinted>
  <dcterms:modified xsi:type="dcterms:W3CDTF">2022-11-11T00:35:10Z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FBAC270E06EA46B4B9195F6F8564A676</vt:lpwstr>
  </property>
  <property fmtid="{D5CDD505-2E9C-101B-9397-08002B2CF9AE}" pid="3" name="KSOProductBuildVer">
    <vt:lpwstr>1033-11.2.0.11380</vt:lpwstr>
  </property>
</Properties>
</file>